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28b0386ab212fa/Master/3. Semester/DE-Project/results/log_collvoid local planner/two_rooms_world/"/>
    </mc:Choice>
  </mc:AlternateContent>
  <xr:revisionPtr revIDLastSave="1032" documentId="8_{AFB057D2-6881-4D87-A984-259073255C87}" xr6:coauthVersionLast="45" xr6:coauthVersionMax="45" xr10:uidLastSave="{3C50676D-5C57-416B-B678-45E11E7FED02}"/>
  <bookViews>
    <workbookView xWindow="13470" yWindow="1155" windowWidth="21600" windowHeight="11565" activeTab="3" xr2:uid="{9AEF315B-5C90-4E7F-ACC3-7F3498417B0B}"/>
  </bookViews>
  <sheets>
    <sheet name="wptime" sheetId="4" r:id="rId1"/>
    <sheet name="wptime (2)" sheetId="13" r:id="rId2"/>
    <sheet name="wptime diagrams" sheetId="12" r:id="rId3"/>
    <sheet name="8 robots" sheetId="1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7" i="14" l="1"/>
  <c r="E47" i="14"/>
  <c r="D47" i="14"/>
  <c r="C47" i="14"/>
  <c r="G46" i="14"/>
  <c r="H46" i="14" s="1"/>
  <c r="G45" i="14"/>
  <c r="H45" i="14" s="1"/>
  <c r="G44" i="14"/>
  <c r="H44" i="14" s="1"/>
  <c r="G43" i="14"/>
  <c r="H43" i="14" s="1"/>
  <c r="G42" i="14"/>
  <c r="H42" i="14" s="1"/>
  <c r="G41" i="14"/>
  <c r="H41" i="14" s="1"/>
  <c r="G40" i="14"/>
  <c r="H40" i="14" s="1"/>
  <c r="G39" i="14"/>
  <c r="H39" i="14" s="1"/>
  <c r="G47" i="14" l="1"/>
  <c r="H47" i="14" s="1"/>
  <c r="B4" i="14" l="1"/>
  <c r="B5" i="14"/>
  <c r="B2" i="14"/>
  <c r="B3" i="14"/>
  <c r="B13" i="14"/>
  <c r="B12" i="14"/>
  <c r="B10" i="14"/>
  <c r="B11" i="14"/>
  <c r="B21" i="14"/>
  <c r="B19" i="14"/>
  <c r="B18" i="14"/>
  <c r="B29" i="14"/>
  <c r="B20" i="14"/>
  <c r="B30" i="14"/>
  <c r="B31" i="14"/>
  <c r="B26" i="14"/>
  <c r="B27" i="14"/>
  <c r="B28" i="14"/>
  <c r="B32" i="14"/>
  <c r="G9" i="12" l="1"/>
  <c r="H9" i="12" s="1"/>
  <c r="G8" i="12"/>
  <c r="H8" i="12" s="1"/>
  <c r="G7" i="12"/>
  <c r="H7" i="12" s="1"/>
  <c r="G6" i="12"/>
  <c r="H6" i="12" s="1"/>
  <c r="G5" i="12"/>
  <c r="H5" i="12" s="1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2" i="13"/>
  <c r="D9" i="12" l="1"/>
  <c r="E9" i="12"/>
  <c r="F9" i="12"/>
  <c r="C9" i="12"/>
  <c r="E3" i="13" l="1"/>
  <c r="E4" i="13"/>
  <c r="E5" i="13"/>
  <c r="E6" i="13"/>
  <c r="F6" i="13" s="1"/>
  <c r="E7" i="13"/>
  <c r="E8" i="13"/>
  <c r="E9" i="13"/>
  <c r="E10" i="13"/>
  <c r="E11" i="13"/>
  <c r="E12" i="13"/>
  <c r="E13" i="13"/>
  <c r="E14" i="13"/>
  <c r="F14" i="13" s="1"/>
  <c r="E15" i="13"/>
  <c r="E16" i="13"/>
  <c r="E17" i="13"/>
  <c r="E2" i="13"/>
  <c r="F2" i="13" s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2" i="4"/>
  <c r="F10" i="1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1257A7-A412-466D-92A9-E468339F2F95}" keepAlive="1" name="Abfrage - log_flowtime" description="Verbindung mit der Abfrage 'log_flowtime' in der Arbeitsmappe." type="5" refreshedVersion="6" background="1">
    <dbPr connection="Provider=Microsoft.Mashup.OleDb.1;Data Source=$Workbook$;Location=log_flowtime;Extended Properties=&quot;&quot;" command="SELECT * FROM [log_flowtime]"/>
  </connection>
</connections>
</file>

<file path=xl/sharedStrings.xml><?xml version="1.0" encoding="utf-8"?>
<sst xmlns="http://schemas.openxmlformats.org/spreadsheetml/2006/main" count="717" uniqueCount="32">
  <si>
    <t>tb3_3</t>
  </si>
  <si>
    <t>tb3_1</t>
  </si>
  <si>
    <t>tb3_0</t>
  </si>
  <si>
    <t>tb3_2</t>
  </si>
  <si>
    <t>robot id</t>
  </si>
  <si>
    <t>from</t>
  </si>
  <si>
    <t>to</t>
  </si>
  <si>
    <t>duration [s]</t>
  </si>
  <si>
    <t>benchmark id</t>
  </si>
  <si>
    <t>Mean</t>
  </si>
  <si>
    <t>deviation</t>
  </si>
  <si>
    <t>Total</t>
  </si>
  <si>
    <t>mean</t>
  </si>
  <si>
    <t>#wp</t>
  </si>
  <si>
    <t>Average</t>
  </si>
  <si>
    <t>[-1.0, -1.0, 0.0]</t>
  </si>
  <si>
    <t>[-1.0, 2.0, 0.0]</t>
  </si>
  <si>
    <t>[1.0, 2.0, 0.0]</t>
  </si>
  <si>
    <t>[1.0, -1.0, 0.0]</t>
  </si>
  <si>
    <t>#wp per robot</t>
  </si>
  <si>
    <t>From</t>
  </si>
  <si>
    <t>To</t>
  </si>
  <si>
    <t>in sec</t>
  </si>
  <si>
    <t>in min</t>
  </si>
  <si>
    <t>collvoid 2-rooms</t>
  </si>
  <si>
    <t>tb3_7</t>
  </si>
  <si>
    <t>tb3_4</t>
  </si>
  <si>
    <t>tb3_5</t>
  </si>
  <si>
    <t>tb3_6</t>
  </si>
  <si>
    <t>duration</t>
  </si>
  <si>
    <t>wp</t>
  </si>
  <si>
    <t>collvoid 2-rooms: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</si>
</sst>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0"/>
  </numFmts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  <xf numFmtId="0" fontId="2" fillId="0" borderId="0" xfId="0" applyFont="1"/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0" fontId="0" fillId="0" borderId="5" xfId="0" applyBorder="1"/>
    <xf numFmtId="0" fontId="0" fillId="0" borderId="3" xfId="0" applyBorder="1"/>
    <xf numFmtId="2" fontId="0" fillId="0" borderId="0" xfId="0" applyNumberFormat="1"/>
    <xf numFmtId="164" fontId="0" fillId="0" borderId="10" xfId="0" applyNumberFormat="1" applyBorder="1"/>
    <xf numFmtId="0" fontId="0" fillId="0" borderId="2" xfId="0" applyBorder="1"/>
    <xf numFmtId="2" fontId="0" fillId="0" borderId="3" xfId="0" applyNumberFormat="1" applyBorder="1"/>
    <xf numFmtId="2" fontId="4" fillId="0" borderId="3" xfId="0" applyNumberFormat="1" applyFont="1" applyBorder="1"/>
    <xf numFmtId="2" fontId="4" fillId="0" borderId="4" xfId="0" applyNumberFormat="1" applyFont="1" applyBorder="1"/>
    <xf numFmtId="0" fontId="0" fillId="0" borderId="11" xfId="0" applyBorder="1"/>
    <xf numFmtId="2" fontId="0" fillId="0" borderId="0" xfId="0" applyNumberFormat="1" applyBorder="1"/>
    <xf numFmtId="2" fontId="4" fillId="0" borderId="0" xfId="0" applyNumberFormat="1" applyFont="1" applyBorder="1"/>
    <xf numFmtId="2" fontId="4" fillId="0" borderId="12" xfId="0" applyNumberFormat="1" applyFont="1" applyBorder="1"/>
    <xf numFmtId="2" fontId="0" fillId="0" borderId="1" xfId="0" applyNumberFormat="1" applyBorder="1"/>
    <xf numFmtId="2" fontId="4" fillId="0" borderId="1" xfId="0" applyNumberFormat="1" applyFont="1" applyBorder="1"/>
    <xf numFmtId="2" fontId="4" fillId="0" borderId="13" xfId="0" applyNumberFormat="1" applyFont="1" applyBorder="1"/>
    <xf numFmtId="0" fontId="1" fillId="0" borderId="14" xfId="0" applyFont="1" applyBorder="1"/>
    <xf numFmtId="0" fontId="1" fillId="0" borderId="15" xfId="0" applyFont="1" applyBorder="1"/>
    <xf numFmtId="165" fontId="3" fillId="0" borderId="15" xfId="0" applyNumberFormat="1" applyFont="1" applyBorder="1"/>
    <xf numFmtId="165" fontId="4" fillId="0" borderId="15" xfId="0" applyNumberFormat="1" applyFont="1" applyBorder="1"/>
    <xf numFmtId="0" fontId="4" fillId="0" borderId="15" xfId="0" applyFont="1" applyBorder="1"/>
    <xf numFmtId="0" fontId="4" fillId="0" borderId="16" xfId="0" applyFont="1" applyBorder="1"/>
    <xf numFmtId="0" fontId="2" fillId="0" borderId="17" xfId="0" applyFont="1" applyBorder="1"/>
    <xf numFmtId="0" fontId="0" fillId="0" borderId="17" xfId="0" applyBorder="1"/>
    <xf numFmtId="0" fontId="1" fillId="0" borderId="5" xfId="0" applyFont="1" applyBorder="1"/>
    <xf numFmtId="0" fontId="1" fillId="0" borderId="1" xfId="0" applyFont="1" applyBorder="1"/>
    <xf numFmtId="0" fontId="1" fillId="0" borderId="18" xfId="0" applyFont="1" applyBorder="1"/>
    <xf numFmtId="0" fontId="2" fillId="0" borderId="19" xfId="0" applyFont="1" applyBorder="1"/>
    <xf numFmtId="164" fontId="0" fillId="0" borderId="20" xfId="0" applyNumberFormat="1" applyBorder="1"/>
    <xf numFmtId="164" fontId="2" fillId="0" borderId="0" xfId="0" applyNumberFormat="1" applyFont="1"/>
    <xf numFmtId="164" fontId="2" fillId="2" borderId="0" xfId="0" applyNumberFormat="1" applyFont="1" applyFill="1"/>
    <xf numFmtId="0" fontId="5" fillId="3" borderId="6" xfId="0" applyFont="1" applyFill="1" applyBorder="1"/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3" borderId="14" xfId="0" applyFont="1" applyFill="1" applyBorder="1"/>
    <xf numFmtId="0" fontId="0" fillId="0" borderId="15" xfId="0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21" xfId="0" applyFont="1" applyBorder="1" applyAlignment="1">
      <alignment horizontal="center" textRotation="90"/>
    </xf>
    <xf numFmtId="164" fontId="1" fillId="0" borderId="15" xfId="0" applyNumberFormat="1" applyFont="1" applyBorder="1"/>
    <xf numFmtId="164" fontId="1" fillId="0" borderId="16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Mean </a:t>
            </a:r>
            <a:r>
              <a:rPr lang="de-DE"/>
              <a:t>Waypoint Time -</a:t>
            </a:r>
            <a:r>
              <a:rPr lang="de-DE" baseline="0"/>
              <a:t> Collvoid Local Planner</a:t>
            </a:r>
            <a:endParaRPr lang="de-DE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'wptime diagrams'!$B$5</c:f>
              <c:strCache>
                <c:ptCount val="1"/>
                <c:pt idx="0">
                  <c:v>tb3_0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invertIfNegative val="0"/>
          <c:val>
            <c:numRef>
              <c:f>'wptime diagrams'!$C$5:$F$5</c:f>
              <c:numCache>
                <c:formatCode>0.0</c:formatCode>
                <c:ptCount val="4"/>
                <c:pt idx="0">
                  <c:v>75.438950278536367</c:v>
                </c:pt>
                <c:pt idx="1">
                  <c:v>71.215624267409098</c:v>
                </c:pt>
                <c:pt idx="2">
                  <c:v>78.776797359627267</c:v>
                </c:pt>
                <c:pt idx="3">
                  <c:v>66.59371436726363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AD-47BD-A9DB-44B54D2D99A5}"/>
            </c:ext>
          </c:extLst>
        </c:ser>
        <c:ser>
          <c:idx val="1"/>
          <c:order val="1"/>
          <c:tx>
            <c:strRef>
              <c:f>'wptime diagrams'!$B$6</c:f>
              <c:strCache>
                <c:ptCount val="1"/>
                <c:pt idx="0">
                  <c:v>tb3_1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val>
            <c:numRef>
              <c:f>'wptime diagrams'!$C$6:$F$6</c:f>
              <c:numCache>
                <c:formatCode>0.0</c:formatCode>
                <c:ptCount val="4"/>
                <c:pt idx="0">
                  <c:v>72.133271629136345</c:v>
                </c:pt>
                <c:pt idx="1">
                  <c:v>73.617475314581824</c:v>
                </c:pt>
                <c:pt idx="2">
                  <c:v>64.403388261800004</c:v>
                </c:pt>
                <c:pt idx="3">
                  <c:v>70.093430085627276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AD-47BD-A9DB-44B54D2D99A5}"/>
            </c:ext>
          </c:extLst>
        </c:ser>
        <c:ser>
          <c:idx val="2"/>
          <c:order val="2"/>
          <c:tx>
            <c:strRef>
              <c:f>'wptime diagrams'!$B$7</c:f>
              <c:strCache>
                <c:ptCount val="1"/>
                <c:pt idx="0">
                  <c:v>tb3_2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invertIfNegative val="0"/>
          <c:val>
            <c:numRef>
              <c:f>'wptime diagrams'!$C$7:$F$7</c:f>
              <c:numCache>
                <c:formatCode>0.0</c:formatCode>
                <c:ptCount val="4"/>
                <c:pt idx="0">
                  <c:v>87.996819669527255</c:v>
                </c:pt>
                <c:pt idx="1">
                  <c:v>67.898524175999995</c:v>
                </c:pt>
                <c:pt idx="2">
                  <c:v>68.62728207761819</c:v>
                </c:pt>
                <c:pt idx="3">
                  <c:v>70.286281629036367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AD-47BD-A9DB-44B54D2D99A5}"/>
            </c:ext>
          </c:extLst>
        </c:ser>
        <c:ser>
          <c:idx val="3"/>
          <c:order val="3"/>
          <c:tx>
            <c:strRef>
              <c:f>'wptime diagrams'!$B$8</c:f>
              <c:strCache>
                <c:ptCount val="1"/>
                <c:pt idx="0">
                  <c:v>tb3_3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invertIfNegative val="0"/>
          <c:val>
            <c:numRef>
              <c:f>'wptime diagrams'!$C$8:$F$8</c:f>
              <c:numCache>
                <c:formatCode>0.0</c:formatCode>
                <c:ptCount val="4"/>
                <c:pt idx="0">
                  <c:v>71.927589633254527</c:v>
                </c:pt>
                <c:pt idx="1">
                  <c:v>68.813659104418178</c:v>
                </c:pt>
                <c:pt idx="2">
                  <c:v>72.868570782927279</c:v>
                </c:pt>
                <c:pt idx="3">
                  <c:v>69.003519491709085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AD-47BD-A9DB-44B54D2D9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38236208"/>
        <c:axId val="1927663904"/>
      </c:barChart>
      <c:lineChart>
        <c:grouping val="standard"/>
        <c:varyColors val="0"/>
        <c:ser>
          <c:idx val="4"/>
          <c:order val="4"/>
          <c:tx>
            <c:strRef>
              <c:f>'wptime diagrams'!$B$9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'wptime diagrams'!$C$9:$F$9</c:f>
              <c:numCache>
                <c:formatCode>0.0</c:formatCode>
                <c:ptCount val="4"/>
                <c:pt idx="0">
                  <c:v>76.874157802613624</c:v>
                </c:pt>
                <c:pt idx="1">
                  <c:v>70.386320715602267</c:v>
                </c:pt>
                <c:pt idx="2">
                  <c:v>71.169009620493185</c:v>
                </c:pt>
                <c:pt idx="3">
                  <c:v>68.994236393409082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AD-47BD-A9DB-44B54D2D9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8236208"/>
        <c:axId val="1927663904"/>
      </c:lineChart>
      <c:catAx>
        <c:axId val="1938236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waypoint</a:t>
                </a:r>
                <a:r>
                  <a:rPr lang="de-DE" baseline="0"/>
                  <a:t> number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7663904"/>
        <c:crosses val="autoZero"/>
        <c:auto val="1"/>
        <c:lblAlgn val="ctr"/>
        <c:lblOffset val="100"/>
        <c:noMultiLvlLbl val="0"/>
      </c:catAx>
      <c:valAx>
        <c:axId val="1927663904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</a:t>
                </a:r>
                <a:r>
                  <a:rPr lang="de-DE" baseline="0"/>
                  <a:t> in seconds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382362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Mean </a:t>
            </a:r>
            <a:r>
              <a:rPr lang="de-DE"/>
              <a:t>Waypoint </a:t>
            </a:r>
            <a:r>
              <a:rPr lang="de-DE" baseline="0"/>
              <a:t>Time per Robot - Collvoid Local Planner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'wptime diagrams'!$C$4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'wptime diagrams'!$B$5:$B$8</c:f>
              <c:strCache>
                <c:ptCount val="4"/>
                <c:pt idx="0">
                  <c:v>tb3_0</c:v>
                </c:pt>
                <c:pt idx="1">
                  <c:v>tb3_1</c:v>
                </c:pt>
                <c:pt idx="2">
                  <c:v>tb3_2</c:v>
                </c:pt>
                <c:pt idx="3">
                  <c:v>tb3_3</c:v>
                </c:pt>
              </c:strCache>
            </c:strRef>
          </c:cat>
          <c:val>
            <c:numRef>
              <c:f>'wptime diagrams'!$C$5:$C$8</c:f>
              <c:numCache>
                <c:formatCode>0.0</c:formatCode>
                <c:ptCount val="4"/>
                <c:pt idx="0">
                  <c:v>75.438950278536367</c:v>
                </c:pt>
                <c:pt idx="1">
                  <c:v>72.133271629136345</c:v>
                </c:pt>
                <c:pt idx="2">
                  <c:v>87.996819669527255</c:v>
                </c:pt>
                <c:pt idx="3">
                  <c:v>71.927589633254527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2B-4726-9F27-9B2FC05E8F70}"/>
            </c:ext>
          </c:extLst>
        </c:ser>
        <c:ser>
          <c:idx val="1"/>
          <c:order val="1"/>
          <c:tx>
            <c:strRef>
              <c:f>'wptime diagrams'!$D$4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'wptime diagrams'!$B$5:$B$8</c:f>
              <c:strCache>
                <c:ptCount val="4"/>
                <c:pt idx="0">
                  <c:v>tb3_0</c:v>
                </c:pt>
                <c:pt idx="1">
                  <c:v>tb3_1</c:v>
                </c:pt>
                <c:pt idx="2">
                  <c:v>tb3_2</c:v>
                </c:pt>
                <c:pt idx="3">
                  <c:v>tb3_3</c:v>
                </c:pt>
              </c:strCache>
            </c:strRef>
          </c:cat>
          <c:val>
            <c:numRef>
              <c:f>'wptime diagrams'!$D$5:$D$8</c:f>
              <c:numCache>
                <c:formatCode>0.0</c:formatCode>
                <c:ptCount val="4"/>
                <c:pt idx="0">
                  <c:v>71.215624267409098</c:v>
                </c:pt>
                <c:pt idx="1">
                  <c:v>73.617475314581824</c:v>
                </c:pt>
                <c:pt idx="2">
                  <c:v>67.898524175999995</c:v>
                </c:pt>
                <c:pt idx="3">
                  <c:v>68.813659104418178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2B-4726-9F27-9B2FC05E8F70}"/>
            </c:ext>
          </c:extLst>
        </c:ser>
        <c:ser>
          <c:idx val="2"/>
          <c:order val="2"/>
          <c:tx>
            <c:strRef>
              <c:f>'wptime diagrams'!$E$4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'wptime diagrams'!$B$5:$B$8</c:f>
              <c:strCache>
                <c:ptCount val="4"/>
                <c:pt idx="0">
                  <c:v>tb3_0</c:v>
                </c:pt>
                <c:pt idx="1">
                  <c:v>tb3_1</c:v>
                </c:pt>
                <c:pt idx="2">
                  <c:v>tb3_2</c:v>
                </c:pt>
                <c:pt idx="3">
                  <c:v>tb3_3</c:v>
                </c:pt>
              </c:strCache>
            </c:strRef>
          </c:cat>
          <c:val>
            <c:numRef>
              <c:f>'wptime diagrams'!$E$5:$E$8</c:f>
              <c:numCache>
                <c:formatCode>0.0</c:formatCode>
                <c:ptCount val="4"/>
                <c:pt idx="0">
                  <c:v>78.776797359627267</c:v>
                </c:pt>
                <c:pt idx="1">
                  <c:v>64.403388261800004</c:v>
                </c:pt>
                <c:pt idx="2">
                  <c:v>68.62728207761819</c:v>
                </c:pt>
                <c:pt idx="3">
                  <c:v>72.868570782927279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2B-4726-9F27-9B2FC05E8F70}"/>
            </c:ext>
          </c:extLst>
        </c:ser>
        <c:ser>
          <c:idx val="3"/>
          <c:order val="3"/>
          <c:tx>
            <c:strRef>
              <c:f>'wptime diagrams'!$F$4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'wptime diagrams'!$B$5:$B$8</c:f>
              <c:strCache>
                <c:ptCount val="4"/>
                <c:pt idx="0">
                  <c:v>tb3_0</c:v>
                </c:pt>
                <c:pt idx="1">
                  <c:v>tb3_1</c:v>
                </c:pt>
                <c:pt idx="2">
                  <c:v>tb3_2</c:v>
                </c:pt>
                <c:pt idx="3">
                  <c:v>tb3_3</c:v>
                </c:pt>
              </c:strCache>
            </c:strRef>
          </c:cat>
          <c:val>
            <c:numRef>
              <c:f>'wptime diagrams'!$F$5:$F$8</c:f>
              <c:numCache>
                <c:formatCode>0.0</c:formatCode>
                <c:ptCount val="4"/>
                <c:pt idx="0">
                  <c:v>66.59371436726363</c:v>
                </c:pt>
                <c:pt idx="1">
                  <c:v>70.093430085627276</c:v>
                </c:pt>
                <c:pt idx="2">
                  <c:v>70.286281629036367</c:v>
                </c:pt>
                <c:pt idx="3">
                  <c:v>69.003519491709085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2B-4726-9F27-9B2FC05E8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278400"/>
        <c:axId val="2091854800"/>
      </c:barChart>
      <c:catAx>
        <c:axId val="9027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robot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91854800"/>
        <c:crosses val="autoZero"/>
        <c:auto val="1"/>
        <c:lblAlgn val="ctr"/>
        <c:lblOffset val="100"/>
        <c:noMultiLvlLbl val="0"/>
      </c:catAx>
      <c:valAx>
        <c:axId val="2091854800"/>
        <c:scaling>
          <c:orientation val="minMax"/>
          <c:max val="3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02784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Collvoid </a:t>
            </a:r>
            <a:r>
              <a:rPr lang="de-DE" b="1" baseline="0"/>
              <a:t>Local Planner</a:t>
            </a:r>
            <a:r>
              <a:rPr lang="de-DE" b="1"/>
              <a:t> in 2-Rooms World</a:t>
            </a:r>
            <a:r>
              <a:rPr lang="de-DE" b="1" baseline="0"/>
              <a:t> with </a:t>
            </a:r>
            <a:r>
              <a:rPr lang="de-DE" b="1"/>
              <a:t>8 robots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'8 robots'!$B$39</c:f>
              <c:strCache>
                <c:ptCount val="1"/>
                <c:pt idx="0">
                  <c:v>tb3_0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'8 robots'!$C$38:$F$38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'8 robots'!$C$39:$F$39</c:f>
              <c:numCache>
                <c:formatCode>0.0</c:formatCode>
                <c:ptCount val="4"/>
                <c:pt idx="0">
                  <c:v>247.95734691600001</c:v>
                </c:pt>
                <c:pt idx="1">
                  <c:v>181.901686907</c:v>
                </c:pt>
                <c:pt idx="2">
                  <c:v>179.59982395200001</c:v>
                </c:pt>
                <c:pt idx="3">
                  <c:v>176.00058579399999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2AF-42EB-90AF-92FE81F646BD}"/>
            </c:ext>
          </c:extLst>
        </c:ser>
        <c:ser>
          <c:idx val="1"/>
          <c:order val="1"/>
          <c:tx>
            <c:strRef>
              <c:f>'8 robots'!$B$40</c:f>
              <c:strCache>
                <c:ptCount val="1"/>
                <c:pt idx="0">
                  <c:v>tb3_1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'8 robots'!$C$38:$F$38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'8 robots'!$C$40:$F$40</c:f>
              <c:numCache>
                <c:formatCode>0.0</c:formatCode>
                <c:ptCount val="4"/>
                <c:pt idx="0">
                  <c:v>274.90509509999998</c:v>
                </c:pt>
                <c:pt idx="1">
                  <c:v>173.58916592599999</c:v>
                </c:pt>
                <c:pt idx="2">
                  <c:v>144.47781992</c:v>
                </c:pt>
                <c:pt idx="3">
                  <c:v>198.741436005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2AF-42EB-90AF-92FE81F646BD}"/>
            </c:ext>
          </c:extLst>
        </c:ser>
        <c:ser>
          <c:idx val="2"/>
          <c:order val="2"/>
          <c:tx>
            <c:strRef>
              <c:f>'8 robots'!$B$41</c:f>
              <c:strCache>
                <c:ptCount val="1"/>
                <c:pt idx="0">
                  <c:v>tb3_2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'8 robots'!$C$38:$F$38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'8 robots'!$C$41:$F$41</c:f>
              <c:numCache>
                <c:formatCode>0.0</c:formatCode>
                <c:ptCount val="4"/>
                <c:pt idx="0">
                  <c:v>179.838546038</c:v>
                </c:pt>
                <c:pt idx="1">
                  <c:v>167.35079479199999</c:v>
                </c:pt>
                <c:pt idx="2">
                  <c:v>394.72541189200001</c:v>
                </c:pt>
                <c:pt idx="3">
                  <c:v>97.264011144600005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2AF-42EB-90AF-92FE81F646BD}"/>
            </c:ext>
          </c:extLst>
        </c:ser>
        <c:ser>
          <c:idx val="3"/>
          <c:order val="3"/>
          <c:tx>
            <c:strRef>
              <c:f>'8 robots'!$B$42</c:f>
              <c:strCache>
                <c:ptCount val="1"/>
                <c:pt idx="0">
                  <c:v>tb3_3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'8 robots'!$C$38:$F$38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'8 robots'!$C$42:$F$42</c:f>
              <c:numCache>
                <c:formatCode>0.0</c:formatCode>
                <c:ptCount val="4"/>
                <c:pt idx="0">
                  <c:v>159.20592999499999</c:v>
                </c:pt>
                <c:pt idx="1">
                  <c:v>148.73415303199999</c:v>
                </c:pt>
                <c:pt idx="2">
                  <c:v>200.366945028</c:v>
                </c:pt>
                <c:pt idx="3">
                  <c:v>165.34188008300001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2AF-42EB-90AF-92FE81F646BD}"/>
            </c:ext>
          </c:extLst>
        </c:ser>
        <c:ser>
          <c:idx val="4"/>
          <c:order val="4"/>
          <c:tx>
            <c:strRef>
              <c:f>'8 robots'!$B$43</c:f>
              <c:strCache>
                <c:ptCount val="1"/>
                <c:pt idx="0">
                  <c:v>tb3_4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'8 robots'!$C$38:$F$38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'8 robots'!$C$43:$F$43</c:f>
              <c:numCache>
                <c:formatCode>0.0</c:formatCode>
                <c:ptCount val="4"/>
                <c:pt idx="0">
                  <c:v>175.64982605</c:v>
                </c:pt>
                <c:pt idx="1">
                  <c:v>198.306898832</c:v>
                </c:pt>
                <c:pt idx="2">
                  <c:v>167.296631813</c:v>
                </c:pt>
                <c:pt idx="3">
                  <c:v>179.95321917499999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2AF-42EB-90AF-92FE81F646BD}"/>
            </c:ext>
          </c:extLst>
        </c:ser>
        <c:ser>
          <c:idx val="5"/>
          <c:order val="5"/>
          <c:tx>
            <c:strRef>
              <c:f>'8 robots'!$B$44</c:f>
              <c:strCache>
                <c:ptCount val="1"/>
                <c:pt idx="0">
                  <c:v>tb3_5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'8 robots'!$C$38:$F$38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'8 robots'!$C$44:$F$44</c:f>
              <c:numCache>
                <c:formatCode>0.0</c:formatCode>
                <c:ptCount val="4"/>
                <c:pt idx="0">
                  <c:v>216.92876100500001</c:v>
                </c:pt>
                <c:pt idx="1">
                  <c:v>173.60730505000001</c:v>
                </c:pt>
                <c:pt idx="2">
                  <c:v>152.78812313099999</c:v>
                </c:pt>
                <c:pt idx="3">
                  <c:v>188.26867795000001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2AF-42EB-90AF-92FE81F646BD}"/>
            </c:ext>
          </c:extLst>
        </c:ser>
        <c:ser>
          <c:idx val="6"/>
          <c:order val="6"/>
          <c:tx>
            <c:strRef>
              <c:f>'8 robots'!$B$45</c:f>
              <c:strCache>
                <c:ptCount val="1"/>
                <c:pt idx="0">
                  <c:v>tb3_6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'8 robots'!$C$38:$F$38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'8 robots'!$C$45:$F$45</c:f>
              <c:numCache>
                <c:formatCode>0.0</c:formatCode>
                <c:ptCount val="4"/>
                <c:pt idx="0">
                  <c:v>369.910562992</c:v>
                </c:pt>
                <c:pt idx="1">
                  <c:v>144.582071066</c:v>
                </c:pt>
                <c:pt idx="2">
                  <c:v>241.93833088900001</c:v>
                </c:pt>
                <c:pt idx="3">
                  <c:v>74.465441942200002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2AF-42EB-90AF-92FE81F646BD}"/>
            </c:ext>
          </c:extLst>
        </c:ser>
        <c:ser>
          <c:idx val="7"/>
          <c:order val="7"/>
          <c:tx>
            <c:strRef>
              <c:f>'8 robots'!$B$46</c:f>
              <c:strCache>
                <c:ptCount val="1"/>
                <c:pt idx="0">
                  <c:v>tb3_7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'8 robots'!$C$38:$F$38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'8 robots'!$C$46:$F$46</c:f>
              <c:numCache>
                <c:formatCode>0.0</c:formatCode>
                <c:ptCount val="4"/>
                <c:pt idx="0">
                  <c:v>134.38431811300001</c:v>
                </c:pt>
                <c:pt idx="1">
                  <c:v>150.803720951</c:v>
                </c:pt>
                <c:pt idx="2">
                  <c:v>192.16832399399999</c:v>
                </c:pt>
                <c:pt idx="3">
                  <c:v>163.12564611400001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2AF-42EB-90AF-92FE81F64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4209519"/>
        <c:axId val="512924383"/>
      </c:barChart>
      <c:lineChart>
        <c:grouping val="standard"/>
        <c:varyColors val="0"/>
        <c:ser>
          <c:idx val="8"/>
          <c:order val="8"/>
          <c:tx>
            <c:strRef>
              <c:f>'8 robots'!$A$47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'8 robots'!$C$47:$F$47</c:f>
              <c:numCache>
                <c:formatCode>0.0</c:formatCode>
                <c:ptCount val="4"/>
                <c:pt idx="0">
                  <c:v>219.847548276125</c:v>
                </c:pt>
                <c:pt idx="1">
                  <c:v>167.35947456950001</c:v>
                </c:pt>
                <c:pt idx="2">
                  <c:v>209.17017632737503</c:v>
                </c:pt>
                <c:pt idx="3">
                  <c:v>155.39511227597501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2AF-42EB-90AF-92FE81F64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4209519"/>
        <c:axId val="512924383"/>
      </c:lineChart>
      <c:catAx>
        <c:axId val="120420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2924383"/>
        <c:crosses val="autoZero"/>
        <c:auto val="1"/>
        <c:lblAlgn val="ctr"/>
        <c:lblOffset val="100"/>
        <c:noMultiLvlLbl val="0"/>
      </c:catAx>
      <c:valAx>
        <c:axId val="51292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042095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135349</xdr:colOff>
      <xdr:row>10</xdr:row>
      <xdr:rowOff>169896</xdr:rowOff>
    </xdr:from>
    <xdr:to>
      <xdr:col>9</xdr:col>
      <xdr:colOff>358363</xdr:colOff>
      <xdr:row>36</xdr:row>
      <xdr:rowOff>163285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8871C45-44C5-4AAC-BFD7-D3D0313388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25308</xdr:colOff>
      <xdr:row>10</xdr:row>
      <xdr:rowOff>169817</xdr:rowOff>
    </xdr:from>
    <xdr:to>
      <xdr:col>19</xdr:col>
      <xdr:colOff>99059</xdr:colOff>
      <xdr:row>37</xdr:row>
      <xdr:rowOff>40822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F59FE29-C2E4-4C69-9213-8080470D5C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52</xdr:row>
      <xdr:rowOff>0</xdr:rowOff>
    </xdr:from>
    <xdr:to>
      <xdr:col>11</xdr:col>
      <xdr:colOff>401413</xdr:colOff>
      <xdr:row>87</xdr:row>
      <xdr:rowOff>92529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B7BBC84-26A0-4737-B648-E3D376F10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228b0386ab212fa/Master/3.%20Semester/DE-Project/results/log_dwa%20local%20planner/two_rooms_world/logs_two-rooms_dwa%20local%20plann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ptime"/>
      <sheetName val="8robots"/>
      <sheetName val="wptime (2)"/>
      <sheetName val="wptime diagrams"/>
    </sheetNames>
    <sheetDataSet>
      <sheetData sheetId="0"/>
      <sheetData sheetId="1">
        <row r="38">
          <cell r="B38" t="str">
            <v>tb3_0</v>
          </cell>
          <cell r="C38">
            <v>292.84976697000002</v>
          </cell>
          <cell r="D38">
            <v>206.31099796300001</v>
          </cell>
          <cell r="E38">
            <v>161.19689011599999</v>
          </cell>
          <cell r="F38">
            <v>272.67489600200003</v>
          </cell>
        </row>
        <row r="39">
          <cell r="B39" t="str">
            <v>tb3_1</v>
          </cell>
          <cell r="C39">
            <v>392.00250411000002</v>
          </cell>
          <cell r="D39">
            <v>255.98395490600001</v>
          </cell>
          <cell r="E39">
            <v>78.574295043899994</v>
          </cell>
          <cell r="F39">
            <v>167.20555901500001</v>
          </cell>
        </row>
        <row r="40">
          <cell r="B40" t="str">
            <v>tb3_2</v>
          </cell>
          <cell r="C40">
            <v>107.30575513799999</v>
          </cell>
          <cell r="D40">
            <v>637.78599309900005</v>
          </cell>
          <cell r="E40">
            <v>187.934386015</v>
          </cell>
          <cell r="F40">
            <v>35.027719020799999</v>
          </cell>
        </row>
        <row r="41">
          <cell r="B41" t="str">
            <v>tb3_3</v>
          </cell>
          <cell r="C41">
            <v>317.67791795699998</v>
          </cell>
          <cell r="D41">
            <v>193.919054985</v>
          </cell>
          <cell r="E41">
            <v>105.39419102700001</v>
          </cell>
          <cell r="F41">
            <v>249.89438080799999</v>
          </cell>
        </row>
        <row r="42">
          <cell r="B42" t="str">
            <v>tb3_4</v>
          </cell>
          <cell r="C42">
            <v>350.74819994000001</v>
          </cell>
          <cell r="D42">
            <v>243.544329882</v>
          </cell>
          <cell r="E42">
            <v>132.290034056</v>
          </cell>
          <cell r="F42">
            <v>127.94245195400001</v>
          </cell>
        </row>
        <row r="43">
          <cell r="B43" t="str">
            <v>tb3_5</v>
          </cell>
          <cell r="C43">
            <v>99.056344985999999</v>
          </cell>
          <cell r="D43">
            <v>462.06763791999998</v>
          </cell>
          <cell r="E43">
            <v>82.7603521347</v>
          </cell>
          <cell r="F43">
            <v>251.92895388599999</v>
          </cell>
        </row>
        <row r="44">
          <cell r="B44" t="str">
            <v>tb3_6</v>
          </cell>
          <cell r="C44">
            <v>621.18130803099996</v>
          </cell>
          <cell r="D44">
            <v>260.25564193700001</v>
          </cell>
          <cell r="E44">
            <v>43.351830959300003</v>
          </cell>
          <cell r="F44">
            <v>28.849709987600001</v>
          </cell>
        </row>
        <row r="45">
          <cell r="B45" t="str">
            <v>tb3_7</v>
          </cell>
          <cell r="C45">
            <v>150.59337782899999</v>
          </cell>
          <cell r="D45">
            <v>327.85456991199999</v>
          </cell>
          <cell r="E45">
            <v>208.84800195700001</v>
          </cell>
          <cell r="F45">
            <v>107.385925055</v>
          </cell>
        </row>
        <row r="46">
          <cell r="A46" t="str">
            <v>Average</v>
          </cell>
          <cell r="C46">
            <v>291.42689687012495</v>
          </cell>
          <cell r="D46">
            <v>323.46527257549997</v>
          </cell>
          <cell r="E46">
            <v>125.04374766361249</v>
          </cell>
          <cell r="F46">
            <v>155.11369946604998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4736-BB71-44D9-81C6-7907DE12FEA5}">
  <dimension ref="A1:G233"/>
  <sheetViews>
    <sheetView zoomScale="85" zoomScaleNormal="85" workbookViewId="0">
      <selection activeCell="B2" sqref="B2"/>
    </sheetView>
  </sheetViews>
  <sheetFormatPr baseColWidth="10" defaultRowHeight="15" x14ac:dyDescent="0.25"/>
  <cols>
    <col min="1" max="1" width="13.28515625" bestFit="1" customWidth="1"/>
    <col min="2" max="2" width="13.28515625" customWidth="1"/>
    <col min="3" max="4" width="13.85546875" bestFit="1" customWidth="1"/>
    <col min="5" max="5" width="8.5703125" bestFit="1" customWidth="1"/>
    <col min="6" max="6" width="12.28515625" bestFit="1" customWidth="1"/>
    <col min="7" max="7" width="11.7109375" style="2" bestFit="1" customWidth="1"/>
  </cols>
  <sheetData>
    <row r="1" spans="1:7" x14ac:dyDescent="0.25">
      <c r="A1" s="3" t="s">
        <v>8</v>
      </c>
      <c r="B1" s="3" t="s">
        <v>19</v>
      </c>
      <c r="C1" s="3" t="s">
        <v>5</v>
      </c>
      <c r="D1" s="3" t="s">
        <v>6</v>
      </c>
      <c r="E1" s="3" t="s">
        <v>4</v>
      </c>
      <c r="F1" s="4" t="s">
        <v>7</v>
      </c>
    </row>
    <row r="2" spans="1:7" x14ac:dyDescent="0.25">
      <c r="A2" s="7">
        <v>1595060708</v>
      </c>
      <c r="B2">
        <f>IF(OR(AND(E2="tb3_0",C2="[-1.0, -1.0, 0.0]"),AND(E2="tb3_1",C2="[1.0, 2.0, 0.0]"),AND(E2="tb3_2",C2="[1.0, -1.0, 0.0]"),AND(E2="tb3_3",C2="[-1.0, 2.0, 0.0]")),1,
(IF(OR(AND(E2="tb3_0",C2="[-1.0, 2.0, 0.0]"), AND(E2="tb3_1",C2="[1.0, -1.0, 0.0]"), AND(E2="tb3_2",C2="[1.0, 2.0, 0.0]"), AND(E2="tb3_3",C2="[-1.0, -1.0, 0.0]")),2,
(IF(OR(AND(E2="tb3_0",C2="[1.0, -1.0, 0.0]"),AND(E2="tb3_1",C2="[-1.0, 2.0, 0.0]"),AND(E2="tb3_2",C2="[-1.0, -1.0, 0.0]"),AND(E2="tb3_3",C2="[1.0, 2.0, 0.0]")),3,
4)))))</f>
        <v>1</v>
      </c>
      <c r="C2" t="s">
        <v>15</v>
      </c>
      <c r="D2" t="s">
        <v>16</v>
      </c>
      <c r="E2" t="s">
        <v>2</v>
      </c>
      <c r="F2" s="11">
        <v>62.861590147000001</v>
      </c>
      <c r="G2" s="1"/>
    </row>
    <row r="3" spans="1:7" x14ac:dyDescent="0.25">
      <c r="A3" s="7">
        <v>1595060708</v>
      </c>
      <c r="B3">
        <f t="shared" ref="B3:B66" si="0">IF(OR(AND(E3="tb3_0",C3="[-1.0, -1.0, 0.0]"),AND(E3="tb3_1",C3="[1.0, 2.0, 0.0]"),AND(E3="tb3_2",C3="[1.0, -1.0, 0.0]"),AND(E3="tb3_3",C3="[-1.0, 2.0, 0.0]")),1,
(IF(OR(AND(E3="tb3_0",C3="[-1.0, 2.0, 0.0]"), AND(E3="tb3_1",C3="[1.0, -1.0, 0.0]"), AND(E3="tb3_2",C3="[1.0, 2.0, 0.0]"), AND(E3="tb3_3",C3="[-1.0, -1.0, 0.0]")),2,
(IF(OR(AND(E3="tb3_0",C3="[1.0, -1.0, 0.0]"),AND(E3="tb3_1",C3="[-1.0, 2.0, 0.0]"),AND(E3="tb3_2",C3="[-1.0, -1.0, 0.0]"),AND(E3="tb3_3",C3="[1.0, 2.0, 0.0]")),3,
4)))))</f>
        <v>1</v>
      </c>
      <c r="C3" t="s">
        <v>17</v>
      </c>
      <c r="D3" t="s">
        <v>18</v>
      </c>
      <c r="E3" t="s">
        <v>1</v>
      </c>
      <c r="F3" s="11">
        <v>77.122231960299999</v>
      </c>
      <c r="G3" s="1"/>
    </row>
    <row r="4" spans="1:7" x14ac:dyDescent="0.25">
      <c r="A4" s="7">
        <v>1595060708</v>
      </c>
      <c r="B4">
        <f t="shared" si="0"/>
        <v>1</v>
      </c>
      <c r="C4" t="s">
        <v>16</v>
      </c>
      <c r="D4" t="s">
        <v>15</v>
      </c>
      <c r="E4" t="s">
        <v>0</v>
      </c>
      <c r="F4" s="11">
        <v>77.077516078900004</v>
      </c>
      <c r="G4" s="1"/>
    </row>
    <row r="5" spans="1:7" x14ac:dyDescent="0.25">
      <c r="A5" s="7">
        <v>1595060708</v>
      </c>
      <c r="B5">
        <f t="shared" si="0"/>
        <v>1</v>
      </c>
      <c r="C5" t="s">
        <v>18</v>
      </c>
      <c r="D5" t="s">
        <v>17</v>
      </c>
      <c r="E5" t="s">
        <v>3</v>
      </c>
      <c r="F5" s="11">
        <v>87.2792000771</v>
      </c>
      <c r="G5" s="1"/>
    </row>
    <row r="6" spans="1:7" x14ac:dyDescent="0.25">
      <c r="A6" s="7">
        <v>1595060708</v>
      </c>
      <c r="B6">
        <f t="shared" si="0"/>
        <v>2</v>
      </c>
      <c r="C6" t="s">
        <v>16</v>
      </c>
      <c r="D6" t="s">
        <v>18</v>
      </c>
      <c r="E6" t="s">
        <v>2</v>
      </c>
      <c r="F6" s="11">
        <v>66.987787961999999</v>
      </c>
      <c r="G6" s="1"/>
    </row>
    <row r="7" spans="1:7" x14ac:dyDescent="0.25">
      <c r="A7" s="7">
        <v>1595060708</v>
      </c>
      <c r="B7">
        <f t="shared" si="0"/>
        <v>2</v>
      </c>
      <c r="C7" t="s">
        <v>18</v>
      </c>
      <c r="D7" t="s">
        <v>16</v>
      </c>
      <c r="E7" t="s">
        <v>1</v>
      </c>
      <c r="F7" s="11">
        <v>69.009340047799995</v>
      </c>
      <c r="G7" s="1"/>
    </row>
    <row r="8" spans="1:7" x14ac:dyDescent="0.25">
      <c r="A8" s="7">
        <v>1595060708</v>
      </c>
      <c r="B8">
        <f t="shared" si="0"/>
        <v>2</v>
      </c>
      <c r="C8" t="s">
        <v>15</v>
      </c>
      <c r="D8" t="s">
        <v>17</v>
      </c>
      <c r="E8" t="s">
        <v>0</v>
      </c>
      <c r="F8" s="11">
        <v>62.926871061299998</v>
      </c>
      <c r="G8" s="1"/>
    </row>
    <row r="9" spans="1:7" x14ac:dyDescent="0.25">
      <c r="A9" s="7">
        <v>1595060708</v>
      </c>
      <c r="B9">
        <f t="shared" si="0"/>
        <v>2</v>
      </c>
      <c r="C9" t="s">
        <v>17</v>
      </c>
      <c r="D9" t="s">
        <v>15</v>
      </c>
      <c r="E9" t="s">
        <v>3</v>
      </c>
      <c r="F9" s="11">
        <v>62.940016031299997</v>
      </c>
      <c r="G9" s="1"/>
    </row>
    <row r="10" spans="1:7" x14ac:dyDescent="0.25">
      <c r="A10" s="7">
        <v>1595060708</v>
      </c>
      <c r="B10">
        <f t="shared" si="0"/>
        <v>3</v>
      </c>
      <c r="C10" t="s">
        <v>18</v>
      </c>
      <c r="D10" t="s">
        <v>17</v>
      </c>
      <c r="E10" t="s">
        <v>2</v>
      </c>
      <c r="F10" s="11">
        <v>79.207010030700005</v>
      </c>
      <c r="G10" s="1"/>
    </row>
    <row r="11" spans="1:7" x14ac:dyDescent="0.25">
      <c r="A11" s="7">
        <v>1595060708</v>
      </c>
      <c r="B11">
        <f t="shared" si="0"/>
        <v>3</v>
      </c>
      <c r="C11" t="s">
        <v>15</v>
      </c>
      <c r="D11" t="s">
        <v>16</v>
      </c>
      <c r="E11" t="s">
        <v>3</v>
      </c>
      <c r="F11" s="11">
        <v>67.001415014299994</v>
      </c>
      <c r="G11" s="1"/>
    </row>
    <row r="12" spans="1:7" x14ac:dyDescent="0.25">
      <c r="A12" s="7">
        <v>1595060708</v>
      </c>
      <c r="B12">
        <f t="shared" si="0"/>
        <v>3</v>
      </c>
      <c r="C12" t="s">
        <v>16</v>
      </c>
      <c r="D12" t="s">
        <v>15</v>
      </c>
      <c r="E12" t="s">
        <v>1</v>
      </c>
      <c r="F12" s="11">
        <v>73.159460067699996</v>
      </c>
      <c r="G12" s="1"/>
    </row>
    <row r="13" spans="1:7" x14ac:dyDescent="0.25">
      <c r="A13" s="7">
        <v>1595060708</v>
      </c>
      <c r="B13">
        <f t="shared" si="0"/>
        <v>3</v>
      </c>
      <c r="C13" t="s">
        <v>17</v>
      </c>
      <c r="D13" t="s">
        <v>18</v>
      </c>
      <c r="E13" t="s">
        <v>0</v>
      </c>
      <c r="F13" s="11">
        <v>93.468225955999998</v>
      </c>
      <c r="G13" s="1"/>
    </row>
    <row r="14" spans="1:7" x14ac:dyDescent="0.25">
      <c r="A14" s="7">
        <v>1595060708</v>
      </c>
      <c r="B14">
        <f t="shared" si="0"/>
        <v>4</v>
      </c>
      <c r="C14" t="s">
        <v>17</v>
      </c>
      <c r="D14" t="s">
        <v>15</v>
      </c>
      <c r="E14" t="s">
        <v>2</v>
      </c>
      <c r="F14" s="11">
        <v>62.951030015900002</v>
      </c>
      <c r="G14" s="1"/>
    </row>
    <row r="15" spans="1:7" x14ac:dyDescent="0.25">
      <c r="A15" s="7">
        <v>1595060708</v>
      </c>
      <c r="B15">
        <f t="shared" si="0"/>
        <v>4</v>
      </c>
      <c r="C15" t="s">
        <v>15</v>
      </c>
      <c r="D15" t="s">
        <v>17</v>
      </c>
      <c r="E15" t="s">
        <v>1</v>
      </c>
      <c r="F15" s="11">
        <v>64.975629091299993</v>
      </c>
      <c r="G15" s="1"/>
    </row>
    <row r="16" spans="1:7" x14ac:dyDescent="0.25">
      <c r="A16" s="7">
        <v>1595060708</v>
      </c>
      <c r="B16">
        <f t="shared" si="0"/>
        <v>4</v>
      </c>
      <c r="C16" t="s">
        <v>16</v>
      </c>
      <c r="D16" t="s">
        <v>18</v>
      </c>
      <c r="E16" t="s">
        <v>3</v>
      </c>
      <c r="F16" s="11">
        <v>77.202876090999993</v>
      </c>
      <c r="G16" s="1"/>
    </row>
    <row r="17" spans="1:7" x14ac:dyDescent="0.25">
      <c r="A17" s="6">
        <v>1595060708</v>
      </c>
      <c r="B17">
        <f t="shared" si="0"/>
        <v>4</v>
      </c>
      <c r="C17" t="s">
        <v>18</v>
      </c>
      <c r="D17" t="s">
        <v>16</v>
      </c>
      <c r="E17" t="s">
        <v>0</v>
      </c>
      <c r="F17" s="11">
        <v>73.098619937899997</v>
      </c>
      <c r="G17" s="1"/>
    </row>
    <row r="18" spans="1:7" x14ac:dyDescent="0.25">
      <c r="A18" s="10">
        <v>1595061224</v>
      </c>
      <c r="B18">
        <f t="shared" si="0"/>
        <v>1</v>
      </c>
      <c r="C18" t="s">
        <v>17</v>
      </c>
      <c r="D18" t="s">
        <v>18</v>
      </c>
      <c r="E18" t="s">
        <v>1</v>
      </c>
      <c r="F18" s="11">
        <v>62.921353101699999</v>
      </c>
      <c r="G18" s="1"/>
    </row>
    <row r="19" spans="1:7" x14ac:dyDescent="0.25">
      <c r="A19" s="7">
        <v>1595061224</v>
      </c>
      <c r="B19">
        <f t="shared" si="0"/>
        <v>1</v>
      </c>
      <c r="C19" t="s">
        <v>16</v>
      </c>
      <c r="D19" t="s">
        <v>15</v>
      </c>
      <c r="E19" t="s">
        <v>0</v>
      </c>
      <c r="F19" s="11">
        <v>60.866012096399999</v>
      </c>
      <c r="G19" s="1"/>
    </row>
    <row r="20" spans="1:7" x14ac:dyDescent="0.25">
      <c r="A20" s="7">
        <v>1595061224</v>
      </c>
      <c r="B20">
        <f t="shared" si="0"/>
        <v>1</v>
      </c>
      <c r="C20" t="s">
        <v>18</v>
      </c>
      <c r="D20" t="s">
        <v>17</v>
      </c>
      <c r="E20" t="s">
        <v>3</v>
      </c>
      <c r="F20" s="11">
        <v>73.078684091599996</v>
      </c>
      <c r="G20" s="1"/>
    </row>
    <row r="21" spans="1:7" x14ac:dyDescent="0.25">
      <c r="A21" s="7">
        <v>1595061224</v>
      </c>
      <c r="B21">
        <f t="shared" si="0"/>
        <v>1</v>
      </c>
      <c r="C21" t="s">
        <v>15</v>
      </c>
      <c r="D21" t="s">
        <v>16</v>
      </c>
      <c r="E21" t="s">
        <v>2</v>
      </c>
      <c r="F21" s="11">
        <v>87.263760805100006</v>
      </c>
      <c r="G21" s="1"/>
    </row>
    <row r="22" spans="1:7" x14ac:dyDescent="0.25">
      <c r="A22" s="7">
        <v>1595061224</v>
      </c>
      <c r="B22">
        <f t="shared" si="0"/>
        <v>2</v>
      </c>
      <c r="C22" t="s">
        <v>15</v>
      </c>
      <c r="D22" t="s">
        <v>17</v>
      </c>
      <c r="E22" t="s">
        <v>0</v>
      </c>
      <c r="F22" s="11">
        <v>60.858631133999999</v>
      </c>
      <c r="G22" s="1"/>
    </row>
    <row r="23" spans="1:7" x14ac:dyDescent="0.25">
      <c r="A23" s="7">
        <v>1595061224</v>
      </c>
      <c r="B23">
        <f t="shared" si="0"/>
        <v>2</v>
      </c>
      <c r="C23" t="s">
        <v>17</v>
      </c>
      <c r="D23" t="s">
        <v>15</v>
      </c>
      <c r="E23" t="s">
        <v>3</v>
      </c>
      <c r="F23" s="11">
        <v>62.903292894400003</v>
      </c>
      <c r="G23" s="1"/>
    </row>
    <row r="24" spans="1:7" x14ac:dyDescent="0.25">
      <c r="A24" s="7">
        <v>1595061224</v>
      </c>
      <c r="B24">
        <f t="shared" si="0"/>
        <v>2</v>
      </c>
      <c r="C24" t="s">
        <v>18</v>
      </c>
      <c r="D24" t="s">
        <v>16</v>
      </c>
      <c r="E24" t="s">
        <v>1</v>
      </c>
      <c r="F24" s="11">
        <v>79.171159982700004</v>
      </c>
      <c r="G24" s="1"/>
    </row>
    <row r="25" spans="1:7" x14ac:dyDescent="0.25">
      <c r="A25" s="7">
        <v>1595061224</v>
      </c>
      <c r="B25">
        <f t="shared" si="0"/>
        <v>2</v>
      </c>
      <c r="C25" t="s">
        <v>16</v>
      </c>
      <c r="D25" t="s">
        <v>18</v>
      </c>
      <c r="E25" t="s">
        <v>2</v>
      </c>
      <c r="F25" s="11">
        <v>62.937646865799998</v>
      </c>
      <c r="G25" s="1"/>
    </row>
    <row r="26" spans="1:7" x14ac:dyDescent="0.25">
      <c r="A26" s="7">
        <v>1595061224</v>
      </c>
      <c r="B26">
        <f t="shared" si="0"/>
        <v>3</v>
      </c>
      <c r="C26" t="s">
        <v>17</v>
      </c>
      <c r="D26" t="s">
        <v>18</v>
      </c>
      <c r="E26" t="s">
        <v>0</v>
      </c>
      <c r="F26" s="11">
        <v>71.059638023399998</v>
      </c>
      <c r="G26" s="1"/>
    </row>
    <row r="27" spans="1:7" x14ac:dyDescent="0.25">
      <c r="A27" s="7">
        <v>1595061224</v>
      </c>
      <c r="B27">
        <f t="shared" si="0"/>
        <v>3</v>
      </c>
      <c r="C27" t="s">
        <v>16</v>
      </c>
      <c r="D27" t="s">
        <v>15</v>
      </c>
      <c r="E27" t="s">
        <v>1</v>
      </c>
      <c r="F27" s="11">
        <v>64.943816900300007</v>
      </c>
      <c r="G27" s="1"/>
    </row>
    <row r="28" spans="1:7" x14ac:dyDescent="0.25">
      <c r="A28" s="7">
        <v>1595061224</v>
      </c>
      <c r="B28">
        <f t="shared" si="0"/>
        <v>3</v>
      </c>
      <c r="C28" t="s">
        <v>15</v>
      </c>
      <c r="D28" t="s">
        <v>16</v>
      </c>
      <c r="E28" t="s">
        <v>3</v>
      </c>
      <c r="F28" s="11">
        <v>71.061277866400005</v>
      </c>
      <c r="G28" s="1"/>
    </row>
    <row r="29" spans="1:7" x14ac:dyDescent="0.25">
      <c r="A29" s="7">
        <v>1595061224</v>
      </c>
      <c r="B29">
        <f t="shared" si="0"/>
        <v>3</v>
      </c>
      <c r="C29" t="s">
        <v>18</v>
      </c>
      <c r="D29" t="s">
        <v>17</v>
      </c>
      <c r="E29" t="s">
        <v>2</v>
      </c>
      <c r="F29" s="11">
        <v>75.099977016400004</v>
      </c>
      <c r="G29" s="1"/>
    </row>
    <row r="30" spans="1:7" x14ac:dyDescent="0.25">
      <c r="A30" s="7">
        <v>1595061224</v>
      </c>
      <c r="B30">
        <f t="shared" si="0"/>
        <v>4</v>
      </c>
      <c r="C30" t="s">
        <v>18</v>
      </c>
      <c r="D30" t="s">
        <v>16</v>
      </c>
      <c r="E30" t="s">
        <v>0</v>
      </c>
      <c r="F30" s="11">
        <v>64.965075969699996</v>
      </c>
      <c r="G30" s="1"/>
    </row>
    <row r="31" spans="1:7" x14ac:dyDescent="0.25">
      <c r="A31" s="7">
        <v>1595061224</v>
      </c>
      <c r="B31">
        <f t="shared" si="0"/>
        <v>4</v>
      </c>
      <c r="C31" t="s">
        <v>16</v>
      </c>
      <c r="D31" t="s">
        <v>18</v>
      </c>
      <c r="E31" t="s">
        <v>3</v>
      </c>
      <c r="F31" s="11">
        <v>64.930972814599997</v>
      </c>
      <c r="G31" s="1"/>
    </row>
    <row r="32" spans="1:7" x14ac:dyDescent="0.25">
      <c r="A32" s="7">
        <v>1595061224</v>
      </c>
      <c r="B32">
        <f t="shared" si="0"/>
        <v>4</v>
      </c>
      <c r="C32" t="s">
        <v>15</v>
      </c>
      <c r="D32" t="s">
        <v>17</v>
      </c>
      <c r="E32" t="s">
        <v>1</v>
      </c>
      <c r="F32" s="11">
        <v>75.099763870199993</v>
      </c>
      <c r="G32" s="1"/>
    </row>
    <row r="33" spans="1:7" x14ac:dyDescent="0.25">
      <c r="A33" s="6">
        <v>1595061224</v>
      </c>
      <c r="B33">
        <f t="shared" si="0"/>
        <v>4</v>
      </c>
      <c r="C33" t="s">
        <v>17</v>
      </c>
      <c r="D33" t="s">
        <v>15</v>
      </c>
      <c r="E33" t="s">
        <v>2</v>
      </c>
      <c r="F33" s="11">
        <v>60.836796045299998</v>
      </c>
      <c r="G33" s="1"/>
    </row>
    <row r="34" spans="1:7" x14ac:dyDescent="0.25">
      <c r="A34" s="10">
        <v>1595061683</v>
      </c>
      <c r="B34">
        <f t="shared" si="0"/>
        <v>1</v>
      </c>
      <c r="C34" t="s">
        <v>15</v>
      </c>
      <c r="D34" t="s">
        <v>16</v>
      </c>
      <c r="E34" t="s">
        <v>2</v>
      </c>
      <c r="F34" s="11">
        <v>64.960411071799996</v>
      </c>
      <c r="G34" s="1"/>
    </row>
    <row r="35" spans="1:7" x14ac:dyDescent="0.25">
      <c r="A35" s="7">
        <v>1595061683</v>
      </c>
      <c r="B35">
        <f t="shared" si="0"/>
        <v>1</v>
      </c>
      <c r="C35" t="s">
        <v>16</v>
      </c>
      <c r="D35" t="s">
        <v>15</v>
      </c>
      <c r="E35" t="s">
        <v>0</v>
      </c>
      <c r="F35" s="11">
        <v>69.024974822999994</v>
      </c>
      <c r="G35" s="1"/>
    </row>
    <row r="36" spans="1:7" x14ac:dyDescent="0.25">
      <c r="A36" s="7">
        <v>1595061683</v>
      </c>
      <c r="B36">
        <f t="shared" si="0"/>
        <v>1</v>
      </c>
      <c r="C36" t="s">
        <v>17</v>
      </c>
      <c r="D36" t="s">
        <v>18</v>
      </c>
      <c r="E36" t="s">
        <v>1</v>
      </c>
      <c r="F36" s="11">
        <v>87.332988977400007</v>
      </c>
      <c r="G36" s="1"/>
    </row>
    <row r="37" spans="1:7" x14ac:dyDescent="0.25">
      <c r="A37" s="7">
        <v>1595061683</v>
      </c>
      <c r="B37">
        <f t="shared" si="0"/>
        <v>1</v>
      </c>
      <c r="C37" t="s">
        <v>18</v>
      </c>
      <c r="D37" t="s">
        <v>17</v>
      </c>
      <c r="E37" t="s">
        <v>3</v>
      </c>
      <c r="F37" s="11">
        <v>103.53659295999999</v>
      </c>
      <c r="G37" s="1"/>
    </row>
    <row r="38" spans="1:7" x14ac:dyDescent="0.25">
      <c r="A38" s="7">
        <v>1595061683</v>
      </c>
      <c r="B38">
        <f t="shared" si="0"/>
        <v>2</v>
      </c>
      <c r="C38" t="s">
        <v>16</v>
      </c>
      <c r="D38" t="s">
        <v>18</v>
      </c>
      <c r="E38" t="s">
        <v>2</v>
      </c>
      <c r="F38" s="11">
        <v>75.026757955600004</v>
      </c>
      <c r="G38" s="1"/>
    </row>
    <row r="39" spans="1:7" x14ac:dyDescent="0.25">
      <c r="A39" s="7">
        <v>1595061683</v>
      </c>
      <c r="B39">
        <f t="shared" si="0"/>
        <v>2</v>
      </c>
      <c r="C39" t="s">
        <v>15</v>
      </c>
      <c r="D39" t="s">
        <v>17</v>
      </c>
      <c r="E39" t="s">
        <v>0</v>
      </c>
      <c r="F39" s="11">
        <v>72.989547014199999</v>
      </c>
      <c r="G39" s="1"/>
    </row>
    <row r="40" spans="1:7" x14ac:dyDescent="0.25">
      <c r="A40" s="7">
        <v>1595061683</v>
      </c>
      <c r="B40">
        <f t="shared" si="0"/>
        <v>2</v>
      </c>
      <c r="C40" t="s">
        <v>18</v>
      </c>
      <c r="D40" t="s">
        <v>16</v>
      </c>
      <c r="E40" t="s">
        <v>1</v>
      </c>
      <c r="F40" s="11">
        <v>66.919201135600005</v>
      </c>
      <c r="G40" s="1"/>
    </row>
    <row r="41" spans="1:7" x14ac:dyDescent="0.25">
      <c r="A41" s="7">
        <v>1595061683</v>
      </c>
      <c r="B41">
        <f t="shared" si="0"/>
        <v>2</v>
      </c>
      <c r="C41" t="s">
        <v>17</v>
      </c>
      <c r="D41" t="s">
        <v>15</v>
      </c>
      <c r="E41" t="s">
        <v>3</v>
      </c>
      <c r="F41" s="11">
        <v>62.853924036000002</v>
      </c>
      <c r="G41" s="1"/>
    </row>
    <row r="42" spans="1:7" x14ac:dyDescent="0.25">
      <c r="A42" s="7">
        <v>1595061683</v>
      </c>
      <c r="B42">
        <f t="shared" si="0"/>
        <v>3</v>
      </c>
      <c r="C42" t="s">
        <v>17</v>
      </c>
      <c r="D42" t="s">
        <v>18</v>
      </c>
      <c r="E42" t="s">
        <v>0</v>
      </c>
      <c r="F42" s="11">
        <v>73.0193428993</v>
      </c>
      <c r="G42" s="1"/>
    </row>
    <row r="43" spans="1:7" x14ac:dyDescent="0.25">
      <c r="A43" s="7">
        <v>1595061683</v>
      </c>
      <c r="B43">
        <f t="shared" si="0"/>
        <v>3</v>
      </c>
      <c r="C43" t="s">
        <v>16</v>
      </c>
      <c r="D43" t="s">
        <v>15</v>
      </c>
      <c r="E43" t="s">
        <v>1</v>
      </c>
      <c r="F43" s="11">
        <v>77.098309040100006</v>
      </c>
      <c r="G43" s="1"/>
    </row>
    <row r="44" spans="1:7" x14ac:dyDescent="0.25">
      <c r="A44" s="7">
        <v>1595061683</v>
      </c>
      <c r="B44">
        <f t="shared" si="0"/>
        <v>3</v>
      </c>
      <c r="C44" t="s">
        <v>18</v>
      </c>
      <c r="D44" t="s">
        <v>17</v>
      </c>
      <c r="E44" t="s">
        <v>2</v>
      </c>
      <c r="F44" s="11">
        <v>91.342384100000004</v>
      </c>
      <c r="G44" s="1"/>
    </row>
    <row r="45" spans="1:7" x14ac:dyDescent="0.25">
      <c r="A45" s="7">
        <v>1595061683</v>
      </c>
      <c r="B45">
        <f t="shared" si="0"/>
        <v>3</v>
      </c>
      <c r="C45" t="s">
        <v>15</v>
      </c>
      <c r="D45" t="s">
        <v>16</v>
      </c>
      <c r="E45" t="s">
        <v>3</v>
      </c>
      <c r="F45" s="11">
        <v>89.303401946999998</v>
      </c>
      <c r="G45" s="1"/>
    </row>
    <row r="46" spans="1:7" x14ac:dyDescent="0.25">
      <c r="A46" s="7">
        <v>1595061683</v>
      </c>
      <c r="B46">
        <f t="shared" si="0"/>
        <v>4</v>
      </c>
      <c r="C46" t="s">
        <v>18</v>
      </c>
      <c r="D46" t="s">
        <v>16</v>
      </c>
      <c r="E46" t="s">
        <v>0</v>
      </c>
      <c r="F46" s="11">
        <v>66.987815856899999</v>
      </c>
      <c r="G46" s="1"/>
    </row>
    <row r="47" spans="1:7" x14ac:dyDescent="0.25">
      <c r="A47" s="7">
        <v>1595061683</v>
      </c>
      <c r="B47">
        <f t="shared" si="0"/>
        <v>4</v>
      </c>
      <c r="C47" t="s">
        <v>17</v>
      </c>
      <c r="D47" t="s">
        <v>15</v>
      </c>
      <c r="E47" t="s">
        <v>2</v>
      </c>
      <c r="F47" s="11">
        <v>66.936945915199999</v>
      </c>
      <c r="G47" s="1"/>
    </row>
    <row r="48" spans="1:7" x14ac:dyDescent="0.25">
      <c r="A48" s="7">
        <v>1595061683</v>
      </c>
      <c r="B48">
        <f t="shared" si="0"/>
        <v>4</v>
      </c>
      <c r="C48" t="s">
        <v>15</v>
      </c>
      <c r="D48" t="s">
        <v>17</v>
      </c>
      <c r="E48" t="s">
        <v>1</v>
      </c>
      <c r="F48" s="11">
        <v>91.287139892599996</v>
      </c>
      <c r="G48" s="1"/>
    </row>
    <row r="49" spans="1:7" x14ac:dyDescent="0.25">
      <c r="A49" s="6">
        <v>1595061683</v>
      </c>
      <c r="B49">
        <f t="shared" si="0"/>
        <v>4</v>
      </c>
      <c r="C49" t="s">
        <v>16</v>
      </c>
      <c r="D49" t="s">
        <v>18</v>
      </c>
      <c r="E49" t="s">
        <v>3</v>
      </c>
      <c r="F49" s="11">
        <v>75.062813997299997</v>
      </c>
      <c r="G49" s="1"/>
    </row>
    <row r="50" spans="1:7" x14ac:dyDescent="0.25">
      <c r="A50" s="10">
        <v>1595062199</v>
      </c>
      <c r="B50">
        <f t="shared" si="0"/>
        <v>1</v>
      </c>
      <c r="C50" t="s">
        <v>17</v>
      </c>
      <c r="D50" t="s">
        <v>18</v>
      </c>
      <c r="E50" t="s">
        <v>1</v>
      </c>
      <c r="F50" s="11">
        <v>68.981338977799993</v>
      </c>
      <c r="G50" s="1"/>
    </row>
    <row r="51" spans="1:7" x14ac:dyDescent="0.25">
      <c r="A51" s="7">
        <v>1595062199</v>
      </c>
      <c r="B51">
        <f t="shared" si="0"/>
        <v>1</v>
      </c>
      <c r="C51" t="s">
        <v>16</v>
      </c>
      <c r="D51" t="s">
        <v>15</v>
      </c>
      <c r="E51" t="s">
        <v>0</v>
      </c>
      <c r="F51" s="11">
        <v>62.867114067099997</v>
      </c>
      <c r="G51" s="1"/>
    </row>
    <row r="52" spans="1:7" x14ac:dyDescent="0.25">
      <c r="A52" s="7">
        <v>1595062199</v>
      </c>
      <c r="B52">
        <f t="shared" si="0"/>
        <v>1</v>
      </c>
      <c r="C52" t="s">
        <v>15</v>
      </c>
      <c r="D52" t="s">
        <v>16</v>
      </c>
      <c r="E52" t="s">
        <v>2</v>
      </c>
      <c r="F52" s="11">
        <v>70.997556924799994</v>
      </c>
      <c r="G52" s="1"/>
    </row>
    <row r="53" spans="1:7" x14ac:dyDescent="0.25">
      <c r="A53" s="7">
        <v>1595062199</v>
      </c>
      <c r="B53">
        <f t="shared" si="0"/>
        <v>1</v>
      </c>
      <c r="C53" t="s">
        <v>18</v>
      </c>
      <c r="D53" t="s">
        <v>17</v>
      </c>
      <c r="E53" t="s">
        <v>3</v>
      </c>
      <c r="F53" s="11">
        <v>89.270066976500004</v>
      </c>
      <c r="G53" s="1"/>
    </row>
    <row r="54" spans="1:7" x14ac:dyDescent="0.25">
      <c r="A54" s="7">
        <v>1595062199</v>
      </c>
      <c r="B54">
        <f t="shared" si="0"/>
        <v>2</v>
      </c>
      <c r="C54" t="s">
        <v>15</v>
      </c>
      <c r="D54" t="s">
        <v>17</v>
      </c>
      <c r="E54" t="s">
        <v>0</v>
      </c>
      <c r="F54" s="11">
        <v>64.916338920599998</v>
      </c>
      <c r="G54" s="1"/>
    </row>
    <row r="55" spans="1:7" x14ac:dyDescent="0.25">
      <c r="A55" s="7">
        <v>1595062199</v>
      </c>
      <c r="B55">
        <f t="shared" si="0"/>
        <v>2</v>
      </c>
      <c r="C55" t="s">
        <v>16</v>
      </c>
      <c r="D55" t="s">
        <v>18</v>
      </c>
      <c r="E55" t="s">
        <v>2</v>
      </c>
      <c r="F55" s="11">
        <v>68.975249051999995</v>
      </c>
      <c r="G55" s="1"/>
    </row>
    <row r="56" spans="1:7" x14ac:dyDescent="0.25">
      <c r="A56" s="7">
        <v>1595062199</v>
      </c>
      <c r="B56">
        <f t="shared" si="0"/>
        <v>2</v>
      </c>
      <c r="C56" t="s">
        <v>18</v>
      </c>
      <c r="D56" t="s">
        <v>16</v>
      </c>
      <c r="E56" t="s">
        <v>1</v>
      </c>
      <c r="F56" s="11">
        <v>85.245829105400006</v>
      </c>
      <c r="G56" s="1"/>
    </row>
    <row r="57" spans="1:7" x14ac:dyDescent="0.25">
      <c r="A57" s="7">
        <v>1595062199</v>
      </c>
      <c r="B57">
        <f t="shared" si="0"/>
        <v>2</v>
      </c>
      <c r="C57" t="s">
        <v>17</v>
      </c>
      <c r="D57" t="s">
        <v>15</v>
      </c>
      <c r="E57" t="s">
        <v>3</v>
      </c>
      <c r="F57" s="11">
        <v>75.110486984299996</v>
      </c>
      <c r="G57" s="1"/>
    </row>
    <row r="58" spans="1:7" x14ac:dyDescent="0.25">
      <c r="A58" s="7">
        <v>1595062199</v>
      </c>
      <c r="B58">
        <f t="shared" si="0"/>
        <v>3</v>
      </c>
      <c r="C58" t="s">
        <v>17</v>
      </c>
      <c r="D58" t="s">
        <v>18</v>
      </c>
      <c r="E58" t="s">
        <v>0</v>
      </c>
      <c r="F58" s="11">
        <v>64.961488008499998</v>
      </c>
      <c r="G58" s="1"/>
    </row>
    <row r="59" spans="1:7" x14ac:dyDescent="0.25">
      <c r="A59" s="7">
        <v>1595062199</v>
      </c>
      <c r="B59">
        <f t="shared" si="0"/>
        <v>3</v>
      </c>
      <c r="C59" t="s">
        <v>18</v>
      </c>
      <c r="D59" t="s">
        <v>17</v>
      </c>
      <c r="E59" t="s">
        <v>2</v>
      </c>
      <c r="F59" s="11">
        <v>66.979155063600004</v>
      </c>
      <c r="G59" s="1"/>
    </row>
    <row r="60" spans="1:7" x14ac:dyDescent="0.25">
      <c r="A60" s="7">
        <v>1595062199</v>
      </c>
      <c r="B60">
        <f t="shared" si="0"/>
        <v>3</v>
      </c>
      <c r="C60" t="s">
        <v>16</v>
      </c>
      <c r="D60" t="s">
        <v>15</v>
      </c>
      <c r="E60" t="s">
        <v>1</v>
      </c>
      <c r="F60" s="11">
        <v>62.9156038761</v>
      </c>
      <c r="G60" s="1"/>
    </row>
    <row r="61" spans="1:7" x14ac:dyDescent="0.25">
      <c r="A61" s="7">
        <v>1595062199</v>
      </c>
      <c r="B61">
        <f t="shared" si="0"/>
        <v>3</v>
      </c>
      <c r="C61" t="s">
        <v>15</v>
      </c>
      <c r="D61" t="s">
        <v>16</v>
      </c>
      <c r="E61" t="s">
        <v>3</v>
      </c>
      <c r="F61" s="11">
        <v>71.013122081800006</v>
      </c>
      <c r="G61" s="1"/>
    </row>
    <row r="62" spans="1:7" x14ac:dyDescent="0.25">
      <c r="A62" s="7">
        <v>1595062199</v>
      </c>
      <c r="B62">
        <f t="shared" si="0"/>
        <v>4</v>
      </c>
      <c r="C62" t="s">
        <v>18</v>
      </c>
      <c r="D62" t="s">
        <v>16</v>
      </c>
      <c r="E62" t="s">
        <v>0</v>
      </c>
      <c r="F62" s="11">
        <v>62.882313966799998</v>
      </c>
      <c r="G62" s="1"/>
    </row>
    <row r="63" spans="1:7" x14ac:dyDescent="0.25">
      <c r="A63" s="7">
        <v>1595062199</v>
      </c>
      <c r="B63">
        <f t="shared" si="0"/>
        <v>4</v>
      </c>
      <c r="C63" t="s">
        <v>17</v>
      </c>
      <c r="D63" t="s">
        <v>15</v>
      </c>
      <c r="E63" t="s">
        <v>2</v>
      </c>
      <c r="F63" s="11">
        <v>64.927431106599997</v>
      </c>
      <c r="G63" s="1"/>
    </row>
    <row r="64" spans="1:7" x14ac:dyDescent="0.25">
      <c r="A64" s="7">
        <v>1595062199</v>
      </c>
      <c r="B64">
        <f t="shared" si="0"/>
        <v>4</v>
      </c>
      <c r="C64" t="s">
        <v>15</v>
      </c>
      <c r="D64" t="s">
        <v>17</v>
      </c>
      <c r="E64" t="s">
        <v>1</v>
      </c>
      <c r="F64" s="11">
        <v>66.945171117800001</v>
      </c>
      <c r="G64" s="1"/>
    </row>
    <row r="65" spans="1:7" x14ac:dyDescent="0.25">
      <c r="A65" s="6">
        <v>1595062199</v>
      </c>
      <c r="B65">
        <f t="shared" si="0"/>
        <v>4</v>
      </c>
      <c r="C65" t="s">
        <v>16</v>
      </c>
      <c r="D65" t="s">
        <v>18</v>
      </c>
      <c r="E65" t="s">
        <v>3</v>
      </c>
      <c r="F65" s="11">
        <v>66.904278039900007</v>
      </c>
      <c r="G65" s="1"/>
    </row>
    <row r="66" spans="1:7" x14ac:dyDescent="0.25">
      <c r="A66" s="10">
        <v>1595062706</v>
      </c>
      <c r="B66">
        <f t="shared" si="0"/>
        <v>1</v>
      </c>
      <c r="C66" t="s">
        <v>17</v>
      </c>
      <c r="D66" t="s">
        <v>18</v>
      </c>
      <c r="E66" t="s">
        <v>1</v>
      </c>
      <c r="F66" s="11">
        <v>64.948975086199994</v>
      </c>
      <c r="G66" s="1"/>
    </row>
    <row r="67" spans="1:7" x14ac:dyDescent="0.25">
      <c r="A67" s="7">
        <v>1595062706</v>
      </c>
      <c r="B67">
        <f t="shared" ref="B67:B130" si="1">IF(OR(AND(E67="tb3_0",C67="[-1.0, -1.0, 0.0]"),AND(E67="tb3_1",C67="[1.0, 2.0, 0.0]"),AND(E67="tb3_2",C67="[1.0, -1.0, 0.0]"),AND(E67="tb3_3",C67="[-1.0, 2.0, 0.0]")),1,
(IF(OR(AND(E67="tb3_0",C67="[-1.0, 2.0, 0.0]"), AND(E67="tb3_1",C67="[1.0, -1.0, 0.0]"), AND(E67="tb3_2",C67="[1.0, 2.0, 0.0]"), AND(E67="tb3_3",C67="[-1.0, -1.0, 0.0]")),2,
(IF(OR(AND(E67="tb3_0",C67="[1.0, -1.0, 0.0]"),AND(E67="tb3_1",C67="[-1.0, 2.0, 0.0]"),AND(E67="tb3_2",C67="[-1.0, -1.0, 0.0]"),AND(E67="tb3_3",C67="[1.0, 2.0, 0.0]")),3,
4)))))</f>
        <v>1</v>
      </c>
      <c r="C67" t="s">
        <v>18</v>
      </c>
      <c r="D67" t="s">
        <v>17</v>
      </c>
      <c r="E67" t="s">
        <v>3</v>
      </c>
      <c r="F67" s="11">
        <v>79.1568510532</v>
      </c>
      <c r="G67" s="1"/>
    </row>
    <row r="68" spans="1:7" x14ac:dyDescent="0.25">
      <c r="A68" s="7">
        <v>1595062706</v>
      </c>
      <c r="B68">
        <f t="shared" si="1"/>
        <v>1</v>
      </c>
      <c r="C68" t="s">
        <v>16</v>
      </c>
      <c r="D68" t="s">
        <v>15</v>
      </c>
      <c r="E68" t="s">
        <v>0</v>
      </c>
      <c r="F68" s="11">
        <v>71.028903007500006</v>
      </c>
      <c r="G68" s="1"/>
    </row>
    <row r="69" spans="1:7" x14ac:dyDescent="0.25">
      <c r="A69" s="7">
        <v>1595062706</v>
      </c>
      <c r="B69">
        <f t="shared" si="1"/>
        <v>1</v>
      </c>
      <c r="C69" t="s">
        <v>15</v>
      </c>
      <c r="D69" t="s">
        <v>16</v>
      </c>
      <c r="E69" t="s">
        <v>2</v>
      </c>
      <c r="F69" s="11">
        <v>97.420613050499995</v>
      </c>
      <c r="G69" s="1"/>
    </row>
    <row r="70" spans="1:7" x14ac:dyDescent="0.25">
      <c r="A70" s="7">
        <v>1595062706</v>
      </c>
      <c r="B70">
        <f t="shared" si="1"/>
        <v>2</v>
      </c>
      <c r="C70" t="s">
        <v>18</v>
      </c>
      <c r="D70" t="s">
        <v>16</v>
      </c>
      <c r="E70" t="s">
        <v>1</v>
      </c>
      <c r="F70" s="11">
        <v>64.979477882400005</v>
      </c>
      <c r="G70" s="1"/>
    </row>
    <row r="71" spans="1:7" x14ac:dyDescent="0.25">
      <c r="A71" s="7">
        <v>1595062706</v>
      </c>
      <c r="B71">
        <f t="shared" si="1"/>
        <v>2</v>
      </c>
      <c r="C71" t="s">
        <v>17</v>
      </c>
      <c r="D71" t="s">
        <v>15</v>
      </c>
      <c r="E71" t="s">
        <v>3</v>
      </c>
      <c r="F71" s="11">
        <v>67.003628015499999</v>
      </c>
      <c r="G71" s="1"/>
    </row>
    <row r="72" spans="1:7" x14ac:dyDescent="0.25">
      <c r="A72" s="7">
        <v>1595062706</v>
      </c>
      <c r="B72">
        <f t="shared" si="1"/>
        <v>2</v>
      </c>
      <c r="C72" t="s">
        <v>15</v>
      </c>
      <c r="D72" t="s">
        <v>17</v>
      </c>
      <c r="E72" t="s">
        <v>0</v>
      </c>
      <c r="F72" s="11">
        <v>69.033056020700002</v>
      </c>
      <c r="G72" s="1"/>
    </row>
    <row r="73" spans="1:7" x14ac:dyDescent="0.25">
      <c r="A73" s="7">
        <v>1595062706</v>
      </c>
      <c r="B73">
        <f t="shared" si="1"/>
        <v>2</v>
      </c>
      <c r="C73" t="s">
        <v>16</v>
      </c>
      <c r="D73" t="s">
        <v>18</v>
      </c>
      <c r="E73" t="s">
        <v>2</v>
      </c>
      <c r="F73" s="11">
        <v>64.991821050599995</v>
      </c>
      <c r="G73" s="1"/>
    </row>
    <row r="74" spans="1:7" x14ac:dyDescent="0.25">
      <c r="A74" s="7">
        <v>1595062706</v>
      </c>
      <c r="B74">
        <f t="shared" si="1"/>
        <v>3</v>
      </c>
      <c r="C74" t="s">
        <v>16</v>
      </c>
      <c r="D74" t="s">
        <v>15</v>
      </c>
      <c r="E74" t="s">
        <v>1</v>
      </c>
      <c r="F74" s="11">
        <v>62.9311630726</v>
      </c>
      <c r="G74" s="1"/>
    </row>
    <row r="75" spans="1:7" x14ac:dyDescent="0.25">
      <c r="A75" s="7">
        <v>1595062706</v>
      </c>
      <c r="B75">
        <f t="shared" si="1"/>
        <v>3</v>
      </c>
      <c r="C75" t="s">
        <v>17</v>
      </c>
      <c r="D75" t="s">
        <v>18</v>
      </c>
      <c r="E75" t="s">
        <v>0</v>
      </c>
      <c r="F75" s="11">
        <v>68.959110021599997</v>
      </c>
      <c r="G75" s="1"/>
    </row>
    <row r="76" spans="1:7" x14ac:dyDescent="0.25">
      <c r="A76" s="7">
        <v>1595062706</v>
      </c>
      <c r="B76">
        <f t="shared" si="1"/>
        <v>3</v>
      </c>
      <c r="C76" t="s">
        <v>15</v>
      </c>
      <c r="D76" t="s">
        <v>16</v>
      </c>
      <c r="E76" t="s">
        <v>3</v>
      </c>
      <c r="F76" s="11">
        <v>73.054060935999999</v>
      </c>
      <c r="G76" s="1"/>
    </row>
    <row r="77" spans="1:7" x14ac:dyDescent="0.25">
      <c r="A77" s="7">
        <v>1595062706</v>
      </c>
      <c r="B77">
        <f t="shared" si="1"/>
        <v>3</v>
      </c>
      <c r="C77" t="s">
        <v>18</v>
      </c>
      <c r="D77" t="s">
        <v>17</v>
      </c>
      <c r="E77" t="s">
        <v>2</v>
      </c>
      <c r="F77" s="11">
        <v>81.137369871100006</v>
      </c>
      <c r="G77" s="1"/>
    </row>
    <row r="78" spans="1:7" x14ac:dyDescent="0.25">
      <c r="A78" s="7">
        <v>1595062706</v>
      </c>
      <c r="B78">
        <f t="shared" si="1"/>
        <v>4</v>
      </c>
      <c r="C78" t="s">
        <v>15</v>
      </c>
      <c r="D78" t="s">
        <v>17</v>
      </c>
      <c r="E78" t="s">
        <v>1</v>
      </c>
      <c r="F78" s="11">
        <v>68.996253013599997</v>
      </c>
      <c r="G78" s="1"/>
    </row>
    <row r="79" spans="1:7" x14ac:dyDescent="0.25">
      <c r="A79" s="7">
        <v>1595062706</v>
      </c>
      <c r="B79">
        <f t="shared" si="1"/>
        <v>4</v>
      </c>
      <c r="C79" t="s">
        <v>16</v>
      </c>
      <c r="D79" t="s">
        <v>18</v>
      </c>
      <c r="E79" t="s">
        <v>3</v>
      </c>
      <c r="F79" s="11">
        <v>62.9300370216</v>
      </c>
      <c r="G79" s="1"/>
    </row>
    <row r="80" spans="1:7" x14ac:dyDescent="0.25">
      <c r="A80" s="7">
        <v>1595062706</v>
      </c>
      <c r="B80">
        <f t="shared" si="1"/>
        <v>4</v>
      </c>
      <c r="C80" t="s">
        <v>18</v>
      </c>
      <c r="D80" t="s">
        <v>16</v>
      </c>
      <c r="E80" t="s">
        <v>0</v>
      </c>
      <c r="F80" s="11">
        <v>69.059201002099996</v>
      </c>
      <c r="G80" s="1"/>
    </row>
    <row r="81" spans="1:7" x14ac:dyDescent="0.25">
      <c r="A81" s="6">
        <v>1595062706</v>
      </c>
      <c r="B81">
        <f t="shared" si="1"/>
        <v>4</v>
      </c>
      <c r="C81" t="s">
        <v>17</v>
      </c>
      <c r="D81" t="s">
        <v>15</v>
      </c>
      <c r="E81" t="s">
        <v>2</v>
      </c>
      <c r="F81" s="11">
        <v>54.8000469208</v>
      </c>
      <c r="G81" s="1"/>
    </row>
    <row r="82" spans="1:7" x14ac:dyDescent="0.25">
      <c r="A82" s="10">
        <v>1595063127</v>
      </c>
      <c r="B82">
        <f t="shared" si="1"/>
        <v>1</v>
      </c>
      <c r="C82" t="s">
        <v>15</v>
      </c>
      <c r="D82" t="s">
        <v>16</v>
      </c>
      <c r="E82" t="s">
        <v>2</v>
      </c>
      <c r="F82" s="11">
        <v>64.949419975300003</v>
      </c>
      <c r="G82" s="1"/>
    </row>
    <row r="83" spans="1:7" x14ac:dyDescent="0.25">
      <c r="A83" s="7">
        <v>1595063127</v>
      </c>
      <c r="B83">
        <f t="shared" si="1"/>
        <v>1</v>
      </c>
      <c r="C83" t="s">
        <v>16</v>
      </c>
      <c r="D83" t="s">
        <v>15</v>
      </c>
      <c r="E83" t="s">
        <v>0</v>
      </c>
      <c r="F83" s="11">
        <v>71.045049905799999</v>
      </c>
      <c r="G83" s="1"/>
    </row>
    <row r="84" spans="1:7" x14ac:dyDescent="0.25">
      <c r="A84" s="7">
        <v>1595063127</v>
      </c>
      <c r="B84">
        <f t="shared" si="1"/>
        <v>1</v>
      </c>
      <c r="C84" t="s">
        <v>18</v>
      </c>
      <c r="D84" t="s">
        <v>17</v>
      </c>
      <c r="E84" t="s">
        <v>3</v>
      </c>
      <c r="F84" s="11">
        <v>81.234627008399997</v>
      </c>
      <c r="G84" s="1"/>
    </row>
    <row r="85" spans="1:7" x14ac:dyDescent="0.25">
      <c r="A85" s="7">
        <v>1595063127</v>
      </c>
      <c r="B85">
        <f t="shared" si="1"/>
        <v>1</v>
      </c>
      <c r="C85" t="s">
        <v>17</v>
      </c>
      <c r="D85" t="s">
        <v>18</v>
      </c>
      <c r="E85" t="s">
        <v>1</v>
      </c>
      <c r="F85" s="11">
        <v>99.502147913000002</v>
      </c>
      <c r="G85" s="1"/>
    </row>
    <row r="86" spans="1:7" x14ac:dyDescent="0.25">
      <c r="A86" s="7">
        <v>1595063127</v>
      </c>
      <c r="B86">
        <f t="shared" si="1"/>
        <v>2</v>
      </c>
      <c r="C86" t="s">
        <v>16</v>
      </c>
      <c r="D86" t="s">
        <v>18</v>
      </c>
      <c r="E86" t="s">
        <v>2</v>
      </c>
      <c r="F86" s="11">
        <v>69.005573987999995</v>
      </c>
      <c r="G86" s="1"/>
    </row>
    <row r="87" spans="1:7" x14ac:dyDescent="0.25">
      <c r="A87" s="7">
        <v>1595063127</v>
      </c>
      <c r="B87">
        <f t="shared" si="1"/>
        <v>2</v>
      </c>
      <c r="C87" t="s">
        <v>17</v>
      </c>
      <c r="D87" t="s">
        <v>15</v>
      </c>
      <c r="E87" t="s">
        <v>3</v>
      </c>
      <c r="F87" s="11">
        <v>62.911552905999997</v>
      </c>
      <c r="G87" s="1"/>
    </row>
    <row r="88" spans="1:7" x14ac:dyDescent="0.25">
      <c r="A88" s="7">
        <v>1595063127</v>
      </c>
      <c r="B88">
        <f t="shared" si="1"/>
        <v>2</v>
      </c>
      <c r="C88" t="s">
        <v>15</v>
      </c>
      <c r="D88" t="s">
        <v>17</v>
      </c>
      <c r="E88" t="s">
        <v>0</v>
      </c>
      <c r="F88" s="11">
        <v>71.042648076999996</v>
      </c>
      <c r="G88" s="1"/>
    </row>
    <row r="89" spans="1:7" x14ac:dyDescent="0.25">
      <c r="A89" s="7">
        <v>1595063127</v>
      </c>
      <c r="B89">
        <f t="shared" si="1"/>
        <v>2</v>
      </c>
      <c r="C89" t="s">
        <v>18</v>
      </c>
      <c r="D89" t="s">
        <v>16</v>
      </c>
      <c r="E89" t="s">
        <v>1</v>
      </c>
      <c r="F89" s="11">
        <v>73.066543102300002</v>
      </c>
      <c r="G89" s="1"/>
    </row>
    <row r="90" spans="1:7" x14ac:dyDescent="0.25">
      <c r="A90" s="7">
        <v>1595063127</v>
      </c>
      <c r="B90">
        <f t="shared" si="1"/>
        <v>3</v>
      </c>
      <c r="C90" t="s">
        <v>15</v>
      </c>
      <c r="D90" t="s">
        <v>16</v>
      </c>
      <c r="E90" t="s">
        <v>3</v>
      </c>
      <c r="F90" s="11">
        <v>54.735358953499997</v>
      </c>
      <c r="G90" s="1"/>
    </row>
    <row r="91" spans="1:7" x14ac:dyDescent="0.25">
      <c r="A91" s="7">
        <v>1595063127</v>
      </c>
      <c r="B91">
        <f t="shared" si="1"/>
        <v>3</v>
      </c>
      <c r="C91" t="s">
        <v>18</v>
      </c>
      <c r="D91" t="s">
        <v>17</v>
      </c>
      <c r="E91" t="s">
        <v>2</v>
      </c>
      <c r="F91" s="11">
        <v>79.114003896699998</v>
      </c>
      <c r="G91" s="1"/>
    </row>
    <row r="92" spans="1:7" x14ac:dyDescent="0.25">
      <c r="A92" s="7">
        <v>1595063127</v>
      </c>
      <c r="B92">
        <f t="shared" si="1"/>
        <v>3</v>
      </c>
      <c r="C92" t="s">
        <v>17</v>
      </c>
      <c r="D92" t="s">
        <v>18</v>
      </c>
      <c r="E92" t="s">
        <v>0</v>
      </c>
      <c r="F92" s="11">
        <v>73.008280038799995</v>
      </c>
      <c r="G92" s="1"/>
    </row>
    <row r="93" spans="1:7" x14ac:dyDescent="0.25">
      <c r="A93" s="7">
        <v>1595063127</v>
      </c>
      <c r="B93">
        <f t="shared" si="1"/>
        <v>3</v>
      </c>
      <c r="C93" t="s">
        <v>16</v>
      </c>
      <c r="D93" t="s">
        <v>15</v>
      </c>
      <c r="E93" t="s">
        <v>1</v>
      </c>
      <c r="F93" s="11">
        <v>60.856545925100001</v>
      </c>
      <c r="G93" s="1"/>
    </row>
    <row r="94" spans="1:7" x14ac:dyDescent="0.25">
      <c r="A94" s="7">
        <v>1595063127</v>
      </c>
      <c r="B94">
        <f t="shared" si="1"/>
        <v>4</v>
      </c>
      <c r="C94" t="s">
        <v>16</v>
      </c>
      <c r="D94" t="s">
        <v>18</v>
      </c>
      <c r="E94" t="s">
        <v>3</v>
      </c>
      <c r="F94" s="11">
        <v>60.886812925299999</v>
      </c>
      <c r="G94" s="1"/>
    </row>
    <row r="95" spans="1:7" x14ac:dyDescent="0.25">
      <c r="A95" s="7">
        <v>1595063127</v>
      </c>
      <c r="B95">
        <f t="shared" si="1"/>
        <v>4</v>
      </c>
      <c r="C95" t="s">
        <v>17</v>
      </c>
      <c r="D95" t="s">
        <v>15</v>
      </c>
      <c r="E95" t="s">
        <v>2</v>
      </c>
      <c r="F95" s="11">
        <v>73.047262907000004</v>
      </c>
      <c r="G95" s="1"/>
    </row>
    <row r="96" spans="1:7" x14ac:dyDescent="0.25">
      <c r="A96" s="7">
        <v>1595063127</v>
      </c>
      <c r="B96">
        <f t="shared" si="1"/>
        <v>4</v>
      </c>
      <c r="C96" t="s">
        <v>18</v>
      </c>
      <c r="D96" t="s">
        <v>16</v>
      </c>
      <c r="E96" t="s">
        <v>0</v>
      </c>
      <c r="F96" s="11">
        <v>71.020647049000004</v>
      </c>
      <c r="G96" s="1"/>
    </row>
    <row r="97" spans="1:7" x14ac:dyDescent="0.25">
      <c r="A97" s="6">
        <v>1595063127</v>
      </c>
      <c r="B97">
        <f t="shared" si="1"/>
        <v>4</v>
      </c>
      <c r="C97" t="s">
        <v>15</v>
      </c>
      <c r="D97" t="s">
        <v>17</v>
      </c>
      <c r="E97" t="s">
        <v>1</v>
      </c>
      <c r="F97" s="11">
        <v>66.929116964299993</v>
      </c>
      <c r="G97" s="1"/>
    </row>
    <row r="98" spans="1:7" x14ac:dyDescent="0.25">
      <c r="A98" s="10">
        <v>1595063587</v>
      </c>
      <c r="B98">
        <f t="shared" si="1"/>
        <v>1</v>
      </c>
      <c r="C98" t="s">
        <v>17</v>
      </c>
      <c r="D98" t="s">
        <v>18</v>
      </c>
      <c r="E98" t="s">
        <v>1</v>
      </c>
      <c r="F98" s="11">
        <v>62.851639986000002</v>
      </c>
      <c r="G98" s="1"/>
    </row>
    <row r="99" spans="1:7" x14ac:dyDescent="0.25">
      <c r="A99" s="7">
        <v>1595063587</v>
      </c>
      <c r="B99">
        <f t="shared" si="1"/>
        <v>1</v>
      </c>
      <c r="C99" t="s">
        <v>16</v>
      </c>
      <c r="D99" t="s">
        <v>15</v>
      </c>
      <c r="E99" t="s">
        <v>0</v>
      </c>
      <c r="F99" s="11">
        <v>62.853366136600002</v>
      </c>
      <c r="G99" s="1"/>
    </row>
    <row r="100" spans="1:7" x14ac:dyDescent="0.25">
      <c r="A100" s="7">
        <v>1595063587</v>
      </c>
      <c r="B100">
        <f t="shared" si="1"/>
        <v>1</v>
      </c>
      <c r="C100" t="s">
        <v>15</v>
      </c>
      <c r="D100" t="s">
        <v>16</v>
      </c>
      <c r="E100" t="s">
        <v>2</v>
      </c>
      <c r="F100" s="11">
        <v>75.0329608917</v>
      </c>
      <c r="G100" s="1"/>
    </row>
    <row r="101" spans="1:7" x14ac:dyDescent="0.25">
      <c r="A101" s="7">
        <v>1595063587</v>
      </c>
      <c r="B101">
        <f t="shared" si="1"/>
        <v>1</v>
      </c>
      <c r="C101" t="s">
        <v>18</v>
      </c>
      <c r="D101" t="s">
        <v>17</v>
      </c>
      <c r="E101" t="s">
        <v>3</v>
      </c>
      <c r="F101" s="11">
        <v>97.341945171399999</v>
      </c>
      <c r="G101" s="1"/>
    </row>
    <row r="102" spans="1:7" x14ac:dyDescent="0.25">
      <c r="A102" s="7">
        <v>1595063587</v>
      </c>
      <c r="B102">
        <f t="shared" si="1"/>
        <v>2</v>
      </c>
      <c r="C102" t="s">
        <v>18</v>
      </c>
      <c r="D102" t="s">
        <v>16</v>
      </c>
      <c r="E102" t="s">
        <v>1</v>
      </c>
      <c r="F102" s="11">
        <v>83.172120094299999</v>
      </c>
      <c r="G102" s="1"/>
    </row>
    <row r="103" spans="1:7" x14ac:dyDescent="0.25">
      <c r="A103" s="7">
        <v>1595063587</v>
      </c>
      <c r="B103">
        <f t="shared" si="1"/>
        <v>2</v>
      </c>
      <c r="C103" t="s">
        <v>15</v>
      </c>
      <c r="D103" t="s">
        <v>17</v>
      </c>
      <c r="E103" t="s">
        <v>0</v>
      </c>
      <c r="F103" s="11">
        <v>81.135495901100001</v>
      </c>
      <c r="G103" s="1"/>
    </row>
    <row r="104" spans="1:7" x14ac:dyDescent="0.25">
      <c r="A104" s="7">
        <v>1595063587</v>
      </c>
      <c r="B104">
        <f t="shared" si="1"/>
        <v>2</v>
      </c>
      <c r="C104" t="s">
        <v>16</v>
      </c>
      <c r="D104" t="s">
        <v>18</v>
      </c>
      <c r="E104" t="s">
        <v>2</v>
      </c>
      <c r="F104" s="11">
        <v>77.090339899100002</v>
      </c>
      <c r="G104" s="1"/>
    </row>
    <row r="105" spans="1:7" x14ac:dyDescent="0.25">
      <c r="A105" s="7">
        <v>1595063587</v>
      </c>
      <c r="B105">
        <f t="shared" si="1"/>
        <v>2</v>
      </c>
      <c r="C105" t="s">
        <v>17</v>
      </c>
      <c r="D105" t="s">
        <v>15</v>
      </c>
      <c r="E105" t="s">
        <v>3</v>
      </c>
      <c r="F105" s="11">
        <v>81.146836042399997</v>
      </c>
      <c r="G105" s="1"/>
    </row>
    <row r="106" spans="1:7" x14ac:dyDescent="0.25">
      <c r="A106" s="7">
        <v>1595063587</v>
      </c>
      <c r="B106">
        <f t="shared" si="1"/>
        <v>3</v>
      </c>
      <c r="C106" t="s">
        <v>16</v>
      </c>
      <c r="D106" t="s">
        <v>15</v>
      </c>
      <c r="E106" t="s">
        <v>1</v>
      </c>
      <c r="F106" s="11">
        <v>56.819247007400001</v>
      </c>
      <c r="G106" s="1"/>
    </row>
    <row r="107" spans="1:7" x14ac:dyDescent="0.25">
      <c r="A107" s="7">
        <v>1595063587</v>
      </c>
      <c r="B107">
        <f t="shared" si="1"/>
        <v>3</v>
      </c>
      <c r="C107" t="s">
        <v>17</v>
      </c>
      <c r="D107" t="s">
        <v>18</v>
      </c>
      <c r="E107" t="s">
        <v>0</v>
      </c>
      <c r="F107" s="11">
        <v>68.970737934100001</v>
      </c>
      <c r="G107" s="1"/>
    </row>
    <row r="108" spans="1:7" x14ac:dyDescent="0.25">
      <c r="A108" s="7">
        <v>1595063587</v>
      </c>
      <c r="B108">
        <f t="shared" si="1"/>
        <v>3</v>
      </c>
      <c r="C108" t="s">
        <v>18</v>
      </c>
      <c r="D108" t="s">
        <v>17</v>
      </c>
      <c r="E108" t="s">
        <v>2</v>
      </c>
      <c r="F108" s="11">
        <v>68.964834928499997</v>
      </c>
      <c r="G108" s="1"/>
    </row>
    <row r="109" spans="1:7" x14ac:dyDescent="0.25">
      <c r="A109" s="7">
        <v>1595063587</v>
      </c>
      <c r="B109">
        <f t="shared" si="1"/>
        <v>3</v>
      </c>
      <c r="C109" t="s">
        <v>15</v>
      </c>
      <c r="D109" t="s">
        <v>16</v>
      </c>
      <c r="E109" t="s">
        <v>3</v>
      </c>
      <c r="F109" s="11">
        <v>58.845506906499999</v>
      </c>
      <c r="G109" s="1"/>
    </row>
    <row r="110" spans="1:7" x14ac:dyDescent="0.25">
      <c r="A110" s="7">
        <v>1595063587</v>
      </c>
      <c r="B110">
        <f t="shared" si="1"/>
        <v>4</v>
      </c>
      <c r="C110" t="s">
        <v>15</v>
      </c>
      <c r="D110" t="s">
        <v>17</v>
      </c>
      <c r="E110" t="s">
        <v>1</v>
      </c>
      <c r="F110" s="11">
        <v>66.950515985500004</v>
      </c>
      <c r="G110" s="1"/>
    </row>
    <row r="111" spans="1:7" x14ac:dyDescent="0.25">
      <c r="A111" s="7">
        <v>1595063587</v>
      </c>
      <c r="B111">
        <f t="shared" si="1"/>
        <v>4</v>
      </c>
      <c r="C111" t="s">
        <v>18</v>
      </c>
      <c r="D111" t="s">
        <v>16</v>
      </c>
      <c r="E111" t="s">
        <v>0</v>
      </c>
      <c r="F111" s="11">
        <v>81.184676170299994</v>
      </c>
      <c r="G111" s="1"/>
    </row>
    <row r="112" spans="1:7" x14ac:dyDescent="0.25">
      <c r="A112" s="7">
        <v>1595063587</v>
      </c>
      <c r="B112">
        <f t="shared" si="1"/>
        <v>4</v>
      </c>
      <c r="C112" t="s">
        <v>17</v>
      </c>
      <c r="D112" t="s">
        <v>15</v>
      </c>
      <c r="E112" t="s">
        <v>2</v>
      </c>
      <c r="F112" s="11">
        <v>81.189060211200001</v>
      </c>
      <c r="G112" s="1"/>
    </row>
    <row r="113" spans="1:7" x14ac:dyDescent="0.25">
      <c r="A113" s="6">
        <v>1595063587</v>
      </c>
      <c r="B113">
        <f t="shared" si="1"/>
        <v>4</v>
      </c>
      <c r="C113" t="s">
        <v>16</v>
      </c>
      <c r="D113" t="s">
        <v>18</v>
      </c>
      <c r="E113" t="s">
        <v>3</v>
      </c>
      <c r="F113" s="11">
        <v>73.070658922199996</v>
      </c>
      <c r="G113" s="1"/>
    </row>
    <row r="114" spans="1:7" x14ac:dyDescent="0.25">
      <c r="A114" s="10">
        <v>1595064037</v>
      </c>
      <c r="B114">
        <f t="shared" si="1"/>
        <v>1</v>
      </c>
      <c r="C114" t="s">
        <v>17</v>
      </c>
      <c r="D114" t="s">
        <v>18</v>
      </c>
      <c r="E114" t="s">
        <v>1</v>
      </c>
      <c r="F114" s="11">
        <v>70.969966888399995</v>
      </c>
      <c r="G114" s="1"/>
    </row>
    <row r="115" spans="1:7" x14ac:dyDescent="0.25">
      <c r="A115" s="7">
        <v>1595064037</v>
      </c>
      <c r="B115">
        <f t="shared" si="1"/>
        <v>1</v>
      </c>
      <c r="C115" t="s">
        <v>18</v>
      </c>
      <c r="D115" t="s">
        <v>17</v>
      </c>
      <c r="E115" t="s">
        <v>3</v>
      </c>
      <c r="F115" s="11">
        <v>91.225594043699999</v>
      </c>
      <c r="G115" s="1"/>
    </row>
    <row r="116" spans="1:7" x14ac:dyDescent="0.25">
      <c r="A116" s="7">
        <v>1595064037</v>
      </c>
      <c r="B116">
        <f t="shared" si="1"/>
        <v>1</v>
      </c>
      <c r="C116" t="s">
        <v>16</v>
      </c>
      <c r="D116" t="s">
        <v>15</v>
      </c>
      <c r="E116" t="s">
        <v>0</v>
      </c>
      <c r="F116" s="11">
        <v>89.208067893999996</v>
      </c>
      <c r="G116" s="1"/>
    </row>
    <row r="117" spans="1:7" x14ac:dyDescent="0.25">
      <c r="A117" s="7">
        <v>1595064037</v>
      </c>
      <c r="B117">
        <f t="shared" si="1"/>
        <v>1</v>
      </c>
      <c r="C117" t="s">
        <v>15</v>
      </c>
      <c r="D117" t="s">
        <v>16</v>
      </c>
      <c r="E117" t="s">
        <v>2</v>
      </c>
      <c r="F117" s="11">
        <v>93.293592214599997</v>
      </c>
      <c r="G117" s="1"/>
    </row>
    <row r="118" spans="1:7" x14ac:dyDescent="0.25">
      <c r="A118" s="7">
        <v>1595064037</v>
      </c>
      <c r="B118">
        <f t="shared" si="1"/>
        <v>2</v>
      </c>
      <c r="C118" t="s">
        <v>18</v>
      </c>
      <c r="D118" t="s">
        <v>16</v>
      </c>
      <c r="E118" t="s">
        <v>1</v>
      </c>
      <c r="F118" s="11">
        <v>68.986288070699999</v>
      </c>
      <c r="G118" s="1"/>
    </row>
    <row r="119" spans="1:7" x14ac:dyDescent="0.25">
      <c r="A119" s="7">
        <v>1595064037</v>
      </c>
      <c r="B119">
        <f t="shared" si="1"/>
        <v>2</v>
      </c>
      <c r="C119" t="s">
        <v>17</v>
      </c>
      <c r="D119" t="s">
        <v>15</v>
      </c>
      <c r="E119" t="s">
        <v>3</v>
      </c>
      <c r="F119" s="11">
        <v>64.956770896899997</v>
      </c>
      <c r="G119" s="1"/>
    </row>
    <row r="120" spans="1:7" x14ac:dyDescent="0.25">
      <c r="A120" s="7">
        <v>1595064037</v>
      </c>
      <c r="B120">
        <f t="shared" si="1"/>
        <v>2</v>
      </c>
      <c r="C120" t="s">
        <v>15</v>
      </c>
      <c r="D120" t="s">
        <v>17</v>
      </c>
      <c r="E120" t="s">
        <v>0</v>
      </c>
      <c r="F120" s="11">
        <v>60.893599033400001</v>
      </c>
      <c r="G120" s="1"/>
    </row>
    <row r="121" spans="1:7" x14ac:dyDescent="0.25">
      <c r="A121" s="7">
        <v>1595064037</v>
      </c>
      <c r="B121">
        <f t="shared" si="1"/>
        <v>2</v>
      </c>
      <c r="C121" t="s">
        <v>16</v>
      </c>
      <c r="D121" t="s">
        <v>18</v>
      </c>
      <c r="E121" t="s">
        <v>2</v>
      </c>
      <c r="F121" s="11">
        <v>85.226004123699994</v>
      </c>
      <c r="G121" s="1"/>
    </row>
    <row r="122" spans="1:7" x14ac:dyDescent="0.25">
      <c r="A122" s="7">
        <v>1595064037</v>
      </c>
      <c r="B122">
        <f t="shared" si="1"/>
        <v>3</v>
      </c>
      <c r="C122" t="s">
        <v>16</v>
      </c>
      <c r="D122" t="s">
        <v>15</v>
      </c>
      <c r="E122" t="s">
        <v>1</v>
      </c>
      <c r="F122" s="11">
        <v>66.998229026800004</v>
      </c>
      <c r="G122" s="1"/>
    </row>
    <row r="123" spans="1:7" x14ac:dyDescent="0.25">
      <c r="A123" s="7">
        <v>1595064037</v>
      </c>
      <c r="B123">
        <f t="shared" si="1"/>
        <v>3</v>
      </c>
      <c r="C123" t="s">
        <v>15</v>
      </c>
      <c r="D123" t="s">
        <v>16</v>
      </c>
      <c r="E123" t="s">
        <v>3</v>
      </c>
      <c r="F123" s="11">
        <v>68.987115144699999</v>
      </c>
      <c r="G123" s="1"/>
    </row>
    <row r="124" spans="1:7" x14ac:dyDescent="0.25">
      <c r="A124" s="7">
        <v>1595064037</v>
      </c>
      <c r="B124">
        <f t="shared" si="1"/>
        <v>3</v>
      </c>
      <c r="C124" t="s">
        <v>17</v>
      </c>
      <c r="D124" t="s">
        <v>18</v>
      </c>
      <c r="E124" t="s">
        <v>0</v>
      </c>
      <c r="F124" s="11">
        <v>68.987021923100002</v>
      </c>
      <c r="G124" s="1"/>
    </row>
    <row r="125" spans="1:7" x14ac:dyDescent="0.25">
      <c r="A125" s="7">
        <v>1595064037</v>
      </c>
      <c r="B125">
        <f t="shared" si="1"/>
        <v>3</v>
      </c>
      <c r="C125" t="s">
        <v>18</v>
      </c>
      <c r="D125" t="s">
        <v>17</v>
      </c>
      <c r="E125" t="s">
        <v>2</v>
      </c>
      <c r="F125" s="11">
        <v>73.069365024600003</v>
      </c>
      <c r="G125" s="1"/>
    </row>
    <row r="126" spans="1:7" x14ac:dyDescent="0.25">
      <c r="A126" s="7">
        <v>1595064037</v>
      </c>
      <c r="B126">
        <f t="shared" si="1"/>
        <v>4</v>
      </c>
      <c r="C126" t="s">
        <v>15</v>
      </c>
      <c r="D126" t="s">
        <v>17</v>
      </c>
      <c r="E126" t="s">
        <v>1</v>
      </c>
      <c r="F126" s="11">
        <v>68.985785961199994</v>
      </c>
      <c r="G126" s="1"/>
    </row>
    <row r="127" spans="1:7" x14ac:dyDescent="0.25">
      <c r="A127" s="7">
        <v>1595064037</v>
      </c>
      <c r="B127">
        <f t="shared" si="1"/>
        <v>4</v>
      </c>
      <c r="C127" t="s">
        <v>18</v>
      </c>
      <c r="D127" t="s">
        <v>16</v>
      </c>
      <c r="E127" t="s">
        <v>0</v>
      </c>
      <c r="F127" s="11">
        <v>64.956065177900001</v>
      </c>
      <c r="G127" s="1"/>
    </row>
    <row r="128" spans="1:7" x14ac:dyDescent="0.25">
      <c r="A128" s="7">
        <v>1595064037</v>
      </c>
      <c r="B128">
        <f t="shared" si="1"/>
        <v>4</v>
      </c>
      <c r="C128" t="s">
        <v>16</v>
      </c>
      <c r="D128" t="s">
        <v>18</v>
      </c>
      <c r="E128" t="s">
        <v>3</v>
      </c>
      <c r="F128" s="11">
        <v>71.048213958700003</v>
      </c>
      <c r="G128" s="1"/>
    </row>
    <row r="129" spans="1:7" x14ac:dyDescent="0.25">
      <c r="A129" s="6">
        <v>1595064037</v>
      </c>
      <c r="B129">
        <f t="shared" si="1"/>
        <v>4</v>
      </c>
      <c r="C129" t="s">
        <v>17</v>
      </c>
      <c r="D129" t="s">
        <v>15</v>
      </c>
      <c r="E129" t="s">
        <v>2</v>
      </c>
      <c r="F129" s="11">
        <v>58.869786977799997</v>
      </c>
      <c r="G129" s="1"/>
    </row>
    <row r="130" spans="1:7" x14ac:dyDescent="0.25">
      <c r="A130" s="10">
        <v>1595064538</v>
      </c>
      <c r="B130">
        <f t="shared" si="1"/>
        <v>1</v>
      </c>
      <c r="C130" t="s">
        <v>17</v>
      </c>
      <c r="D130" t="s">
        <v>18</v>
      </c>
      <c r="E130" t="s">
        <v>1</v>
      </c>
      <c r="F130" s="11">
        <v>62.922834157899999</v>
      </c>
      <c r="G130" s="1"/>
    </row>
    <row r="131" spans="1:7" x14ac:dyDescent="0.25">
      <c r="A131" s="7">
        <v>1595064538</v>
      </c>
      <c r="B131">
        <f t="shared" ref="B131:B177" si="2">IF(OR(AND(E131="tb3_0",C131="[-1.0, -1.0, 0.0]"),AND(E131="tb3_1",C131="[1.0, 2.0, 0.0]"),AND(E131="tb3_2",C131="[1.0, -1.0, 0.0]"),AND(E131="tb3_3",C131="[-1.0, 2.0, 0.0]")),1,
(IF(OR(AND(E131="tb3_0",C131="[-1.0, 2.0, 0.0]"), AND(E131="tb3_1",C131="[1.0, -1.0, 0.0]"), AND(E131="tb3_2",C131="[1.0, 2.0, 0.0]"), AND(E131="tb3_3",C131="[-1.0, -1.0, 0.0]")),2,
(IF(OR(AND(E131="tb3_0",C131="[1.0, -1.0, 0.0]"),AND(E131="tb3_1",C131="[-1.0, 2.0, 0.0]"),AND(E131="tb3_2",C131="[-1.0, -1.0, 0.0]"),AND(E131="tb3_3",C131="[1.0, 2.0, 0.0]")),3,
4)))))</f>
        <v>1</v>
      </c>
      <c r="C131" t="s">
        <v>18</v>
      </c>
      <c r="D131" t="s">
        <v>17</v>
      </c>
      <c r="E131" t="s">
        <v>3</v>
      </c>
      <c r="F131" s="11">
        <v>75.102783918399993</v>
      </c>
      <c r="G131" s="1"/>
    </row>
    <row r="132" spans="1:7" x14ac:dyDescent="0.25">
      <c r="A132" s="7">
        <v>1595064538</v>
      </c>
      <c r="B132">
        <f t="shared" si="2"/>
        <v>1</v>
      </c>
      <c r="C132" t="s">
        <v>15</v>
      </c>
      <c r="D132" t="s">
        <v>16</v>
      </c>
      <c r="E132" t="s">
        <v>2</v>
      </c>
      <c r="F132" s="11">
        <v>71.054105997099995</v>
      </c>
      <c r="G132" s="1"/>
    </row>
    <row r="133" spans="1:7" x14ac:dyDescent="0.25">
      <c r="A133" s="7">
        <v>1595064538</v>
      </c>
      <c r="B133">
        <f t="shared" si="2"/>
        <v>1</v>
      </c>
      <c r="C133" t="s">
        <v>16</v>
      </c>
      <c r="D133" t="s">
        <v>15</v>
      </c>
      <c r="E133" t="s">
        <v>0</v>
      </c>
      <c r="F133" s="11">
        <v>93.388233900100005</v>
      </c>
      <c r="G133" s="1"/>
    </row>
    <row r="134" spans="1:7" x14ac:dyDescent="0.25">
      <c r="A134" s="7">
        <v>1595064538</v>
      </c>
      <c r="B134">
        <f t="shared" si="2"/>
        <v>2</v>
      </c>
      <c r="C134" t="s">
        <v>18</v>
      </c>
      <c r="D134" t="s">
        <v>16</v>
      </c>
      <c r="E134" t="s">
        <v>1</v>
      </c>
      <c r="F134" s="11">
        <v>71.074382066699997</v>
      </c>
      <c r="G134" s="1"/>
    </row>
    <row r="135" spans="1:7" x14ac:dyDescent="0.25">
      <c r="A135" s="7">
        <v>1595064538</v>
      </c>
      <c r="B135">
        <f t="shared" si="2"/>
        <v>2</v>
      </c>
      <c r="C135" t="s">
        <v>17</v>
      </c>
      <c r="D135" t="s">
        <v>15</v>
      </c>
      <c r="E135" t="s">
        <v>3</v>
      </c>
      <c r="F135" s="11">
        <v>67.047637939500007</v>
      </c>
      <c r="G135" s="1"/>
    </row>
    <row r="136" spans="1:7" x14ac:dyDescent="0.25">
      <c r="A136" s="7">
        <v>1595064538</v>
      </c>
      <c r="B136">
        <f t="shared" si="2"/>
        <v>2</v>
      </c>
      <c r="C136" t="s">
        <v>16</v>
      </c>
      <c r="D136" t="s">
        <v>18</v>
      </c>
      <c r="E136" t="s">
        <v>2</v>
      </c>
      <c r="F136" s="11">
        <v>77.182489872000005</v>
      </c>
      <c r="G136" s="1"/>
    </row>
    <row r="137" spans="1:7" x14ac:dyDescent="0.25">
      <c r="A137" s="7">
        <v>1595064538</v>
      </c>
      <c r="B137">
        <f t="shared" si="2"/>
        <v>2</v>
      </c>
      <c r="C137" t="s">
        <v>15</v>
      </c>
      <c r="D137" t="s">
        <v>17</v>
      </c>
      <c r="E137" t="s">
        <v>0</v>
      </c>
      <c r="F137" s="11">
        <v>77.180521964999997</v>
      </c>
      <c r="G137" s="1"/>
    </row>
    <row r="138" spans="1:7" x14ac:dyDescent="0.25">
      <c r="A138" s="7">
        <v>1595064538</v>
      </c>
      <c r="B138">
        <f t="shared" si="2"/>
        <v>3</v>
      </c>
      <c r="C138" t="s">
        <v>16</v>
      </c>
      <c r="D138" t="s">
        <v>15</v>
      </c>
      <c r="E138" t="s">
        <v>1</v>
      </c>
      <c r="F138" s="11">
        <v>60.967658996600001</v>
      </c>
      <c r="G138" s="1"/>
    </row>
    <row r="139" spans="1:7" x14ac:dyDescent="0.25">
      <c r="A139" s="7">
        <v>1595064538</v>
      </c>
      <c r="B139">
        <f t="shared" si="2"/>
        <v>3</v>
      </c>
      <c r="C139" t="s">
        <v>15</v>
      </c>
      <c r="D139" t="s">
        <v>16</v>
      </c>
      <c r="E139" t="s">
        <v>3</v>
      </c>
      <c r="F139" s="11">
        <v>77.138536930100003</v>
      </c>
      <c r="G139" s="1"/>
    </row>
    <row r="140" spans="1:7" x14ac:dyDescent="0.25">
      <c r="A140" s="7">
        <v>1595064538</v>
      </c>
      <c r="B140">
        <f t="shared" si="2"/>
        <v>3</v>
      </c>
      <c r="C140" t="s">
        <v>18</v>
      </c>
      <c r="D140" t="s">
        <v>17</v>
      </c>
      <c r="E140" t="s">
        <v>2</v>
      </c>
      <c r="F140" s="11">
        <v>75.1182620525</v>
      </c>
      <c r="G140" s="1"/>
    </row>
    <row r="141" spans="1:7" x14ac:dyDescent="0.25">
      <c r="A141" s="7">
        <v>1595064538</v>
      </c>
      <c r="B141">
        <f t="shared" si="2"/>
        <v>3</v>
      </c>
      <c r="C141" t="s">
        <v>17</v>
      </c>
      <c r="D141" t="s">
        <v>18</v>
      </c>
      <c r="E141" t="s">
        <v>0</v>
      </c>
      <c r="F141" s="11">
        <v>71.027448892600006</v>
      </c>
      <c r="G141" s="1"/>
    </row>
    <row r="142" spans="1:7" x14ac:dyDescent="0.25">
      <c r="A142" s="7">
        <v>1595064538</v>
      </c>
      <c r="B142">
        <f t="shared" si="2"/>
        <v>4</v>
      </c>
      <c r="C142" t="s">
        <v>15</v>
      </c>
      <c r="D142" t="s">
        <v>17</v>
      </c>
      <c r="E142" t="s">
        <v>1</v>
      </c>
      <c r="F142" s="11">
        <v>62.924313068399996</v>
      </c>
      <c r="G142" s="1"/>
    </row>
    <row r="143" spans="1:7" x14ac:dyDescent="0.25">
      <c r="A143" s="7">
        <v>1595064538</v>
      </c>
      <c r="B143">
        <f t="shared" si="2"/>
        <v>4</v>
      </c>
      <c r="C143" t="s">
        <v>17</v>
      </c>
      <c r="D143" t="s">
        <v>15</v>
      </c>
      <c r="E143" t="s">
        <v>2</v>
      </c>
      <c r="F143" s="11">
        <v>66.924290895499993</v>
      </c>
      <c r="G143" s="1"/>
    </row>
    <row r="144" spans="1:7" x14ac:dyDescent="0.25">
      <c r="A144" s="7">
        <v>1595064538</v>
      </c>
      <c r="B144">
        <f t="shared" si="2"/>
        <v>4</v>
      </c>
      <c r="C144" t="s">
        <v>16</v>
      </c>
      <c r="D144" t="s">
        <v>18</v>
      </c>
      <c r="E144" t="s">
        <v>3</v>
      </c>
      <c r="F144" s="11">
        <v>83.177237987500007</v>
      </c>
      <c r="G144" s="1"/>
    </row>
    <row r="145" spans="1:7" x14ac:dyDescent="0.25">
      <c r="A145" s="6">
        <v>1595064538</v>
      </c>
      <c r="B145">
        <f t="shared" si="2"/>
        <v>4</v>
      </c>
      <c r="C145" t="s">
        <v>18</v>
      </c>
      <c r="D145" t="s">
        <v>16</v>
      </c>
      <c r="E145" t="s">
        <v>0</v>
      </c>
      <c r="F145" s="11">
        <v>68.932191133499998</v>
      </c>
      <c r="G145" s="1"/>
    </row>
    <row r="146" spans="1:7" x14ac:dyDescent="0.25">
      <c r="A146" s="10">
        <v>1595065026</v>
      </c>
      <c r="B146">
        <f t="shared" si="2"/>
        <v>1</v>
      </c>
      <c r="C146" t="s">
        <v>17</v>
      </c>
      <c r="D146" t="s">
        <v>18</v>
      </c>
      <c r="E146" t="s">
        <v>1</v>
      </c>
      <c r="F146" s="11">
        <v>66.943381786299994</v>
      </c>
      <c r="G146" s="1"/>
    </row>
    <row r="147" spans="1:7" x14ac:dyDescent="0.25">
      <c r="A147" s="7">
        <v>1595065026</v>
      </c>
      <c r="B147">
        <f t="shared" si="2"/>
        <v>1</v>
      </c>
      <c r="C147" t="s">
        <v>15</v>
      </c>
      <c r="D147" t="s">
        <v>16</v>
      </c>
      <c r="E147" t="s">
        <v>2</v>
      </c>
      <c r="F147" s="11">
        <v>70.987099885899994</v>
      </c>
      <c r="G147" s="1"/>
    </row>
    <row r="148" spans="1:7" x14ac:dyDescent="0.25">
      <c r="A148" s="7">
        <v>1595065026</v>
      </c>
      <c r="B148">
        <f t="shared" si="2"/>
        <v>1</v>
      </c>
      <c r="C148" t="s">
        <v>16</v>
      </c>
      <c r="D148" t="s">
        <v>15</v>
      </c>
      <c r="E148" t="s">
        <v>0</v>
      </c>
      <c r="F148" s="11">
        <v>73.015495061899998</v>
      </c>
      <c r="G148" s="1"/>
    </row>
    <row r="149" spans="1:7" x14ac:dyDescent="0.25">
      <c r="A149" s="7">
        <v>1595065026</v>
      </c>
      <c r="B149">
        <f t="shared" si="2"/>
        <v>1</v>
      </c>
      <c r="C149" t="s">
        <v>18</v>
      </c>
      <c r="D149" t="s">
        <v>17</v>
      </c>
      <c r="E149" t="s">
        <v>3</v>
      </c>
      <c r="F149" s="11">
        <v>101.436367035</v>
      </c>
      <c r="G149" s="1"/>
    </row>
    <row r="150" spans="1:7" x14ac:dyDescent="0.25">
      <c r="A150" s="7">
        <v>1595065026</v>
      </c>
      <c r="B150">
        <f t="shared" si="2"/>
        <v>2</v>
      </c>
      <c r="C150" t="s">
        <v>18</v>
      </c>
      <c r="D150" t="s">
        <v>16</v>
      </c>
      <c r="E150" t="s">
        <v>1</v>
      </c>
      <c r="F150" s="11">
        <v>64.922745943099997</v>
      </c>
      <c r="G150" s="1"/>
    </row>
    <row r="151" spans="1:7" x14ac:dyDescent="0.25">
      <c r="A151" s="7">
        <v>1595065026</v>
      </c>
      <c r="B151">
        <f t="shared" si="2"/>
        <v>2</v>
      </c>
      <c r="C151" t="s">
        <v>16</v>
      </c>
      <c r="D151" t="s">
        <v>18</v>
      </c>
      <c r="E151" t="s">
        <v>2</v>
      </c>
      <c r="F151" s="11">
        <v>71.024826049799998</v>
      </c>
      <c r="G151" s="1"/>
    </row>
    <row r="152" spans="1:7" x14ac:dyDescent="0.25">
      <c r="A152" s="7">
        <v>1595065026</v>
      </c>
      <c r="B152">
        <f t="shared" si="2"/>
        <v>2</v>
      </c>
      <c r="C152" t="s">
        <v>15</v>
      </c>
      <c r="D152" t="s">
        <v>17</v>
      </c>
      <c r="E152" t="s">
        <v>0</v>
      </c>
      <c r="F152" s="11">
        <v>73.049512147900003</v>
      </c>
      <c r="G152" s="1"/>
    </row>
    <row r="153" spans="1:7" x14ac:dyDescent="0.25">
      <c r="A153" s="7">
        <v>1595065026</v>
      </c>
      <c r="B153">
        <f t="shared" si="2"/>
        <v>2</v>
      </c>
      <c r="C153" t="s">
        <v>17</v>
      </c>
      <c r="D153" t="s">
        <v>15</v>
      </c>
      <c r="E153" t="s">
        <v>3</v>
      </c>
      <c r="F153" s="11">
        <v>73.030427217500005</v>
      </c>
      <c r="G153" s="1"/>
    </row>
    <row r="154" spans="1:7" x14ac:dyDescent="0.25">
      <c r="A154" s="7">
        <v>1595065026</v>
      </c>
      <c r="B154">
        <f t="shared" si="2"/>
        <v>3</v>
      </c>
      <c r="C154" t="s">
        <v>16</v>
      </c>
      <c r="D154" t="s">
        <v>15</v>
      </c>
      <c r="E154" t="s">
        <v>1</v>
      </c>
      <c r="F154" s="11">
        <v>60.892472982400001</v>
      </c>
      <c r="G154" s="1"/>
    </row>
    <row r="155" spans="1:7" x14ac:dyDescent="0.25">
      <c r="A155" s="7">
        <v>1595065026</v>
      </c>
      <c r="B155">
        <f t="shared" si="2"/>
        <v>3</v>
      </c>
      <c r="C155" t="s">
        <v>18</v>
      </c>
      <c r="D155" t="s">
        <v>17</v>
      </c>
      <c r="E155" t="s">
        <v>2</v>
      </c>
      <c r="F155" s="11">
        <v>83.164175033600003</v>
      </c>
      <c r="G155" s="1"/>
    </row>
    <row r="156" spans="1:7" x14ac:dyDescent="0.25">
      <c r="A156" s="7">
        <v>1595065026</v>
      </c>
      <c r="B156">
        <f t="shared" si="2"/>
        <v>3</v>
      </c>
      <c r="C156" t="s">
        <v>17</v>
      </c>
      <c r="D156" t="s">
        <v>18</v>
      </c>
      <c r="E156" t="s">
        <v>0</v>
      </c>
      <c r="F156" s="11">
        <v>79.112946987200004</v>
      </c>
      <c r="G156" s="1"/>
    </row>
    <row r="157" spans="1:7" x14ac:dyDescent="0.25">
      <c r="A157" s="7">
        <v>1595065026</v>
      </c>
      <c r="B157">
        <f t="shared" si="2"/>
        <v>3</v>
      </c>
      <c r="C157" t="s">
        <v>15</v>
      </c>
      <c r="D157" t="s">
        <v>16</v>
      </c>
      <c r="E157" t="s">
        <v>3</v>
      </c>
      <c r="F157" s="11">
        <v>62.915662050199998</v>
      </c>
      <c r="G157" s="1"/>
    </row>
    <row r="158" spans="1:7" x14ac:dyDescent="0.25">
      <c r="A158" s="7">
        <v>1595065026</v>
      </c>
      <c r="B158">
        <f t="shared" si="2"/>
        <v>4</v>
      </c>
      <c r="C158" t="s">
        <v>15</v>
      </c>
      <c r="D158" t="s">
        <v>17</v>
      </c>
      <c r="E158" t="s">
        <v>1</v>
      </c>
      <c r="F158" s="11">
        <v>68.964457035099997</v>
      </c>
      <c r="G158" s="1"/>
    </row>
    <row r="159" spans="1:7" x14ac:dyDescent="0.25">
      <c r="A159" s="7">
        <v>1595065026</v>
      </c>
      <c r="B159">
        <f t="shared" si="2"/>
        <v>4</v>
      </c>
      <c r="C159" t="s">
        <v>16</v>
      </c>
      <c r="D159" t="s">
        <v>18</v>
      </c>
      <c r="E159" t="s">
        <v>3</v>
      </c>
      <c r="F159" s="11">
        <v>66.942579030999994</v>
      </c>
      <c r="G159" s="1"/>
    </row>
    <row r="160" spans="1:7" x14ac:dyDescent="0.25">
      <c r="A160" s="7">
        <v>1595065026</v>
      </c>
      <c r="B160">
        <f t="shared" si="2"/>
        <v>4</v>
      </c>
      <c r="C160" t="s">
        <v>18</v>
      </c>
      <c r="D160" t="s">
        <v>16</v>
      </c>
      <c r="E160" t="s">
        <v>0</v>
      </c>
      <c r="F160" s="11">
        <v>71.042597055399995</v>
      </c>
      <c r="G160" s="1"/>
    </row>
    <row r="161" spans="1:7" x14ac:dyDescent="0.25">
      <c r="A161" s="6">
        <v>1595065026</v>
      </c>
      <c r="B161">
        <f t="shared" si="2"/>
        <v>4</v>
      </c>
      <c r="C161" t="s">
        <v>17</v>
      </c>
      <c r="D161" t="s">
        <v>15</v>
      </c>
      <c r="E161" t="s">
        <v>2</v>
      </c>
      <c r="F161" s="11">
        <v>77.148378133799994</v>
      </c>
      <c r="G161" s="1"/>
    </row>
    <row r="162" spans="1:7" x14ac:dyDescent="0.25">
      <c r="A162" s="10">
        <v>1595065465</v>
      </c>
      <c r="B162">
        <f t="shared" si="2"/>
        <v>1</v>
      </c>
      <c r="C162" t="s">
        <v>17</v>
      </c>
      <c r="D162" t="s">
        <v>18</v>
      </c>
      <c r="E162" t="s">
        <v>1</v>
      </c>
      <c r="F162" s="11">
        <v>68.969129085500001</v>
      </c>
      <c r="G162" s="1"/>
    </row>
    <row r="163" spans="1:7" x14ac:dyDescent="0.25">
      <c r="A163" s="7">
        <v>1595065465</v>
      </c>
      <c r="B163">
        <f t="shared" si="2"/>
        <v>1</v>
      </c>
      <c r="C163" t="s">
        <v>16</v>
      </c>
      <c r="D163" t="s">
        <v>15</v>
      </c>
      <c r="E163" t="s">
        <v>0</v>
      </c>
      <c r="F163" s="11">
        <v>60.8287529945</v>
      </c>
      <c r="G163" s="1"/>
    </row>
    <row r="164" spans="1:7" x14ac:dyDescent="0.25">
      <c r="A164" s="7">
        <v>1595065465</v>
      </c>
      <c r="B164">
        <f t="shared" si="2"/>
        <v>1</v>
      </c>
      <c r="C164" t="s">
        <v>15</v>
      </c>
      <c r="D164" t="s">
        <v>16</v>
      </c>
      <c r="E164" t="s">
        <v>2</v>
      </c>
      <c r="F164" s="11">
        <v>71.007342100100004</v>
      </c>
      <c r="G164" s="1"/>
    </row>
    <row r="165" spans="1:7" x14ac:dyDescent="0.25">
      <c r="A165" s="7">
        <v>1595065465</v>
      </c>
      <c r="B165">
        <f t="shared" si="2"/>
        <v>1</v>
      </c>
      <c r="C165" t="s">
        <v>18</v>
      </c>
      <c r="D165" t="s">
        <v>17</v>
      </c>
      <c r="E165" t="s">
        <v>3</v>
      </c>
      <c r="F165" s="11">
        <v>89.302304029499993</v>
      </c>
      <c r="G165" s="1"/>
    </row>
    <row r="166" spans="1:7" x14ac:dyDescent="0.25">
      <c r="A166" s="7">
        <v>1595065465</v>
      </c>
      <c r="B166">
        <f t="shared" si="2"/>
        <v>2</v>
      </c>
      <c r="C166" t="s">
        <v>15</v>
      </c>
      <c r="D166" t="s">
        <v>17</v>
      </c>
      <c r="E166" t="s">
        <v>0</v>
      </c>
      <c r="F166" s="11">
        <v>62.924028873399998</v>
      </c>
      <c r="G166" s="1"/>
    </row>
    <row r="167" spans="1:7" x14ac:dyDescent="0.25">
      <c r="A167" s="7">
        <v>1595065465</v>
      </c>
      <c r="B167">
        <f t="shared" si="2"/>
        <v>2</v>
      </c>
      <c r="C167" t="s">
        <v>16</v>
      </c>
      <c r="D167" t="s">
        <v>18</v>
      </c>
      <c r="E167" t="s">
        <v>2</v>
      </c>
      <c r="F167" s="11">
        <v>64.923370122899996</v>
      </c>
      <c r="G167" s="1"/>
    </row>
    <row r="168" spans="1:7" x14ac:dyDescent="0.25">
      <c r="A168" s="7">
        <v>1595065465</v>
      </c>
      <c r="B168">
        <f t="shared" si="2"/>
        <v>2</v>
      </c>
      <c r="C168" t="s">
        <v>18</v>
      </c>
      <c r="D168" t="s">
        <v>16</v>
      </c>
      <c r="E168" t="s">
        <v>1</v>
      </c>
      <c r="F168" s="11">
        <v>83.245141029400003</v>
      </c>
      <c r="G168" s="1"/>
    </row>
    <row r="169" spans="1:7" x14ac:dyDescent="0.25">
      <c r="A169" s="7">
        <v>1595065465</v>
      </c>
      <c r="B169">
        <f t="shared" si="2"/>
        <v>2</v>
      </c>
      <c r="C169" t="s">
        <v>17</v>
      </c>
      <c r="D169" t="s">
        <v>15</v>
      </c>
      <c r="E169" t="s">
        <v>3</v>
      </c>
      <c r="F169" s="11">
        <v>66.979192972199996</v>
      </c>
      <c r="G169" s="1"/>
    </row>
    <row r="170" spans="1:7" x14ac:dyDescent="0.25">
      <c r="A170" s="7">
        <v>1595065465</v>
      </c>
      <c r="B170">
        <f t="shared" si="2"/>
        <v>3</v>
      </c>
      <c r="C170" t="s">
        <v>17</v>
      </c>
      <c r="D170" t="s">
        <v>18</v>
      </c>
      <c r="E170" t="s">
        <v>0</v>
      </c>
      <c r="F170" s="11">
        <v>68.980037927599994</v>
      </c>
      <c r="G170" s="1"/>
    </row>
    <row r="171" spans="1:7" x14ac:dyDescent="0.25">
      <c r="A171" s="7">
        <v>1595065465</v>
      </c>
      <c r="B171">
        <f t="shared" si="2"/>
        <v>3</v>
      </c>
      <c r="C171" t="s">
        <v>16</v>
      </c>
      <c r="D171" t="s">
        <v>15</v>
      </c>
      <c r="E171" t="s">
        <v>1</v>
      </c>
      <c r="F171" s="11">
        <v>60.8547639847</v>
      </c>
      <c r="G171" s="1"/>
    </row>
    <row r="172" spans="1:7" x14ac:dyDescent="0.25">
      <c r="A172" s="7">
        <v>1595065465</v>
      </c>
      <c r="B172">
        <f t="shared" si="2"/>
        <v>3</v>
      </c>
      <c r="C172" t="s">
        <v>15</v>
      </c>
      <c r="D172" t="s">
        <v>16</v>
      </c>
      <c r="E172" t="s">
        <v>3</v>
      </c>
      <c r="F172" s="11">
        <v>60.844645023299996</v>
      </c>
      <c r="G172" s="1"/>
    </row>
    <row r="173" spans="1:7" x14ac:dyDescent="0.25">
      <c r="A173" s="7">
        <v>1595065465</v>
      </c>
      <c r="B173">
        <f t="shared" si="2"/>
        <v>3</v>
      </c>
      <c r="C173" t="s">
        <v>18</v>
      </c>
      <c r="D173" t="s">
        <v>17</v>
      </c>
      <c r="E173" t="s">
        <v>2</v>
      </c>
      <c r="F173" s="11">
        <v>93.348233938199996</v>
      </c>
      <c r="G173" s="1"/>
    </row>
    <row r="174" spans="1:7" x14ac:dyDescent="0.25">
      <c r="A174" s="7">
        <v>1595065465</v>
      </c>
      <c r="B174">
        <f t="shared" si="2"/>
        <v>4</v>
      </c>
      <c r="C174" t="s">
        <v>18</v>
      </c>
      <c r="D174" t="s">
        <v>16</v>
      </c>
      <c r="E174" t="s">
        <v>0</v>
      </c>
      <c r="F174" s="11">
        <v>64.909511089299997</v>
      </c>
      <c r="G174" s="1"/>
    </row>
    <row r="175" spans="1:7" x14ac:dyDescent="0.25">
      <c r="A175" s="7">
        <v>1595065465</v>
      </c>
      <c r="B175">
        <f t="shared" si="2"/>
        <v>4</v>
      </c>
      <c r="C175" t="s">
        <v>15</v>
      </c>
      <c r="D175" t="s">
        <v>17</v>
      </c>
      <c r="E175" t="s">
        <v>1</v>
      </c>
      <c r="F175" s="11">
        <v>68.969584941899996</v>
      </c>
      <c r="G175" s="1"/>
    </row>
    <row r="176" spans="1:7" x14ac:dyDescent="0.25">
      <c r="A176" s="7">
        <v>1595065465</v>
      </c>
      <c r="B176">
        <f t="shared" si="2"/>
        <v>4</v>
      </c>
      <c r="C176" t="s">
        <v>16</v>
      </c>
      <c r="D176" t="s">
        <v>18</v>
      </c>
      <c r="E176" t="s">
        <v>3</v>
      </c>
      <c r="F176" s="11">
        <v>70.992617130300005</v>
      </c>
      <c r="G176" s="1"/>
    </row>
    <row r="177" spans="1:7" x14ac:dyDescent="0.25">
      <c r="A177" s="6">
        <v>1595065465</v>
      </c>
      <c r="B177">
        <f t="shared" si="2"/>
        <v>4</v>
      </c>
      <c r="C177" t="s">
        <v>17</v>
      </c>
      <c r="D177" t="s">
        <v>15</v>
      </c>
      <c r="E177" t="s">
        <v>2</v>
      </c>
      <c r="F177" s="11">
        <v>64.899828910799997</v>
      </c>
      <c r="G177" s="1"/>
    </row>
    <row r="178" spans="1:7" x14ac:dyDescent="0.25">
      <c r="G178" s="1"/>
    </row>
    <row r="179" spans="1:7" x14ac:dyDescent="0.25">
      <c r="A179" s="5" t="s">
        <v>9</v>
      </c>
      <c r="G179" s="1"/>
    </row>
    <row r="180" spans="1:7" x14ac:dyDescent="0.25">
      <c r="G180" s="1"/>
    </row>
    <row r="181" spans="1:7" x14ac:dyDescent="0.25">
      <c r="G181" s="1"/>
    </row>
    <row r="182" spans="1:7" x14ac:dyDescent="0.25">
      <c r="G182" s="1"/>
    </row>
    <row r="183" spans="1:7" x14ac:dyDescent="0.25">
      <c r="G183" s="1"/>
    </row>
    <row r="184" spans="1:7" x14ac:dyDescent="0.25">
      <c r="G184" s="1"/>
    </row>
    <row r="185" spans="1:7" x14ac:dyDescent="0.25">
      <c r="G185" s="1"/>
    </row>
    <row r="186" spans="1:7" x14ac:dyDescent="0.25">
      <c r="G186" s="1"/>
    </row>
    <row r="187" spans="1:7" x14ac:dyDescent="0.25">
      <c r="G187" s="1"/>
    </row>
    <row r="188" spans="1:7" x14ac:dyDescent="0.25">
      <c r="G188" s="1"/>
    </row>
    <row r="189" spans="1:7" x14ac:dyDescent="0.25">
      <c r="G189" s="1"/>
    </row>
    <row r="190" spans="1:7" x14ac:dyDescent="0.25">
      <c r="G190" s="1"/>
    </row>
    <row r="191" spans="1:7" x14ac:dyDescent="0.25">
      <c r="G191" s="1"/>
    </row>
    <row r="192" spans="1:7" x14ac:dyDescent="0.25">
      <c r="G192" s="1"/>
    </row>
    <row r="193" spans="7:7" x14ac:dyDescent="0.25">
      <c r="G193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  <row r="200" spans="7:7" x14ac:dyDescent="0.25">
      <c r="G200" s="1"/>
    </row>
    <row r="201" spans="7:7" x14ac:dyDescent="0.25">
      <c r="G201" s="1"/>
    </row>
    <row r="202" spans="7:7" x14ac:dyDescent="0.25">
      <c r="G202" s="1"/>
    </row>
    <row r="203" spans="7:7" x14ac:dyDescent="0.25">
      <c r="G203" s="1"/>
    </row>
    <row r="204" spans="7:7" x14ac:dyDescent="0.25">
      <c r="G204" s="1"/>
    </row>
    <row r="205" spans="7:7" x14ac:dyDescent="0.25">
      <c r="G205" s="1"/>
    </row>
    <row r="206" spans="7:7" x14ac:dyDescent="0.25">
      <c r="G206" s="1"/>
    </row>
    <row r="207" spans="7:7" x14ac:dyDescent="0.25">
      <c r="G207" s="1"/>
    </row>
    <row r="208" spans="7:7" x14ac:dyDescent="0.25">
      <c r="G208" s="1"/>
    </row>
    <row r="209" spans="7:7" x14ac:dyDescent="0.25">
      <c r="G209" s="1"/>
    </row>
    <row r="210" spans="7:7" x14ac:dyDescent="0.25">
      <c r="G210" s="1"/>
    </row>
    <row r="211" spans="7:7" x14ac:dyDescent="0.25">
      <c r="G211" s="1"/>
    </row>
    <row r="212" spans="7:7" x14ac:dyDescent="0.25">
      <c r="G212" s="1"/>
    </row>
    <row r="213" spans="7:7" x14ac:dyDescent="0.25">
      <c r="G213" s="1"/>
    </row>
    <row r="214" spans="7:7" x14ac:dyDescent="0.25">
      <c r="G214" s="1"/>
    </row>
    <row r="215" spans="7:7" x14ac:dyDescent="0.25">
      <c r="G215" s="1"/>
    </row>
    <row r="216" spans="7:7" x14ac:dyDescent="0.25">
      <c r="G216" s="1"/>
    </row>
    <row r="217" spans="7:7" x14ac:dyDescent="0.25">
      <c r="G217" s="1"/>
    </row>
    <row r="218" spans="7:7" x14ac:dyDescent="0.25">
      <c r="G218" s="1"/>
    </row>
    <row r="219" spans="7:7" x14ac:dyDescent="0.25">
      <c r="G219" s="1"/>
    </row>
    <row r="220" spans="7:7" x14ac:dyDescent="0.25">
      <c r="G220" s="1"/>
    </row>
    <row r="221" spans="7:7" x14ac:dyDescent="0.25">
      <c r="G221" s="1"/>
    </row>
    <row r="222" spans="7:7" x14ac:dyDescent="0.25">
      <c r="G222" s="1"/>
    </row>
    <row r="223" spans="7:7" x14ac:dyDescent="0.25">
      <c r="G223" s="1"/>
    </row>
    <row r="224" spans="7:7" x14ac:dyDescent="0.25">
      <c r="G224" s="1"/>
    </row>
    <row r="225" spans="1:7" x14ac:dyDescent="0.25">
      <c r="G225" s="1"/>
    </row>
    <row r="226" spans="1:7" x14ac:dyDescent="0.25">
      <c r="G226" s="1"/>
    </row>
    <row r="227" spans="1:7" x14ac:dyDescent="0.25">
      <c r="G227" s="1"/>
    </row>
    <row r="228" spans="1:7" x14ac:dyDescent="0.25">
      <c r="G228" s="1"/>
    </row>
    <row r="229" spans="1:7" x14ac:dyDescent="0.25">
      <c r="G229" s="1"/>
    </row>
    <row r="230" spans="1:7" x14ac:dyDescent="0.25">
      <c r="G230" s="1"/>
    </row>
    <row r="231" spans="1:7" x14ac:dyDescent="0.25">
      <c r="G231" s="1"/>
    </row>
    <row r="233" spans="1:7" x14ac:dyDescent="0.25">
      <c r="A233" s="5"/>
      <c r="B233" s="5"/>
      <c r="F233" s="5"/>
      <c r="G233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E63E-0073-412C-ADD6-E6772DE68CD8}">
  <dimension ref="A1:R49"/>
  <sheetViews>
    <sheetView zoomScale="85" zoomScaleNormal="85" workbookViewId="0">
      <selection activeCell="H21" sqref="H21"/>
    </sheetView>
  </sheetViews>
  <sheetFormatPr baseColWidth="10" defaultRowHeight="15" x14ac:dyDescent="0.25"/>
  <cols>
    <col min="1" max="2" width="13.28515625" customWidth="1"/>
    <col min="3" max="4" width="12.7109375" bestFit="1" customWidth="1"/>
    <col min="5" max="5" width="13.28515625" customWidth="1"/>
    <col min="6" max="6" width="5.7109375" bestFit="1" customWidth="1"/>
    <col min="7" max="7" width="12" customWidth="1"/>
    <col min="8" max="8" width="12" bestFit="1" customWidth="1"/>
    <col min="9" max="9" width="11.7109375" style="2" bestFit="1" customWidth="1"/>
  </cols>
  <sheetData>
    <row r="1" spans="1:18" ht="15.75" thickBot="1" x14ac:dyDescent="0.3">
      <c r="A1" s="24" t="s">
        <v>20</v>
      </c>
      <c r="B1" s="25" t="s">
        <v>21</v>
      </c>
      <c r="C1" s="25" t="s">
        <v>4</v>
      </c>
      <c r="D1" s="25" t="s">
        <v>13</v>
      </c>
      <c r="E1" s="40" t="s">
        <v>12</v>
      </c>
      <c r="F1" s="40"/>
      <c r="G1" s="25" t="s">
        <v>10</v>
      </c>
      <c r="H1" s="26" t="s">
        <v>7</v>
      </c>
      <c r="I1" s="27"/>
      <c r="J1" s="28"/>
      <c r="K1" s="28"/>
      <c r="L1" s="28"/>
      <c r="M1" s="28"/>
      <c r="N1" s="28"/>
      <c r="O1" s="28"/>
      <c r="P1" s="28"/>
      <c r="Q1" s="28"/>
      <c r="R1" s="29"/>
    </row>
    <row r="2" spans="1:18" x14ac:dyDescent="0.25">
      <c r="A2" s="17" t="s">
        <v>15</v>
      </c>
      <c r="B2" s="7" t="s">
        <v>16</v>
      </c>
      <c r="C2" s="7" t="s">
        <v>2</v>
      </c>
      <c r="D2" s="7">
        <v>1</v>
      </c>
      <c r="E2" s="18">
        <f>AVERAGE(H2:R2)</f>
        <v>75.438950278536367</v>
      </c>
      <c r="F2" s="18">
        <f>AVERAGE(E2:E5)</f>
        <v>76.874157802613624</v>
      </c>
      <c r="G2" s="18">
        <f>AVEDEV(H2:R2)</f>
        <v>9.3929300426528943</v>
      </c>
      <c r="H2" s="19">
        <v>62.861590147000001</v>
      </c>
      <c r="I2" s="19">
        <v>87.263760805100006</v>
      </c>
      <c r="J2" s="19">
        <v>64.960411071799996</v>
      </c>
      <c r="K2" s="19">
        <v>70.997556924799994</v>
      </c>
      <c r="L2" s="19">
        <v>97.420613050499995</v>
      </c>
      <c r="M2" s="19">
        <v>64.949419975300003</v>
      </c>
      <c r="N2" s="19">
        <v>75.0329608917</v>
      </c>
      <c r="O2" s="19">
        <v>93.293592214599997</v>
      </c>
      <c r="P2" s="19">
        <v>71.054105997099995</v>
      </c>
      <c r="Q2" s="19">
        <v>70.987099885899994</v>
      </c>
      <c r="R2" s="20">
        <v>71.007342100100004</v>
      </c>
    </row>
    <row r="3" spans="1:18" x14ac:dyDescent="0.25">
      <c r="A3" s="17" t="s">
        <v>17</v>
      </c>
      <c r="B3" s="7" t="s">
        <v>18</v>
      </c>
      <c r="C3" s="7" t="s">
        <v>1</v>
      </c>
      <c r="D3" s="7">
        <v>1</v>
      </c>
      <c r="E3" s="18">
        <f t="shared" ref="E3:E17" si="0">AVERAGE(H3:R3)</f>
        <v>72.133271629136345</v>
      </c>
      <c r="F3" s="18"/>
      <c r="G3" s="18">
        <f t="shared" ref="G3:G17" si="1">AVEDEV(H3:R3)</f>
        <v>8.6468279933256138</v>
      </c>
      <c r="H3" s="19">
        <v>77.122231960299999</v>
      </c>
      <c r="I3" s="19">
        <v>62.921353101699999</v>
      </c>
      <c r="J3" s="19">
        <v>87.332988977400007</v>
      </c>
      <c r="K3" s="19">
        <v>68.981338977799993</v>
      </c>
      <c r="L3" s="19">
        <v>64.948975086199994</v>
      </c>
      <c r="M3" s="19">
        <v>99.502147913000002</v>
      </c>
      <c r="N3" s="19">
        <v>62.851639986000002</v>
      </c>
      <c r="O3" s="19">
        <v>70.969966888399995</v>
      </c>
      <c r="P3" s="19">
        <v>62.922834157899999</v>
      </c>
      <c r="Q3" s="19">
        <v>66.943381786299994</v>
      </c>
      <c r="R3" s="20">
        <v>68.969129085500001</v>
      </c>
    </row>
    <row r="4" spans="1:18" x14ac:dyDescent="0.25">
      <c r="A4" s="17" t="s">
        <v>16</v>
      </c>
      <c r="B4" s="7" t="s">
        <v>15</v>
      </c>
      <c r="C4" s="7" t="s">
        <v>3</v>
      </c>
      <c r="D4" s="7">
        <v>1</v>
      </c>
      <c r="E4" s="18">
        <f t="shared" si="0"/>
        <v>87.996819669527255</v>
      </c>
      <c r="F4" s="18"/>
      <c r="G4" s="18">
        <f t="shared" si="1"/>
        <v>8.0239913088975232</v>
      </c>
      <c r="H4" s="19">
        <v>87.2792000771</v>
      </c>
      <c r="I4" s="19">
        <v>73.078684091599996</v>
      </c>
      <c r="J4" s="19">
        <v>103.53659295999999</v>
      </c>
      <c r="K4" s="19">
        <v>89.270066976500004</v>
      </c>
      <c r="L4" s="19">
        <v>79.1568510532</v>
      </c>
      <c r="M4" s="19">
        <v>81.234627008399997</v>
      </c>
      <c r="N4" s="19">
        <v>97.341945171399999</v>
      </c>
      <c r="O4" s="19">
        <v>91.225594043699999</v>
      </c>
      <c r="P4" s="19">
        <v>75.102783918399993</v>
      </c>
      <c r="Q4" s="19">
        <v>101.436367035</v>
      </c>
      <c r="R4" s="20">
        <v>89.302304029499993</v>
      </c>
    </row>
    <row r="5" spans="1:18" x14ac:dyDescent="0.25">
      <c r="A5" s="9" t="s">
        <v>18</v>
      </c>
      <c r="B5" s="6" t="s">
        <v>17</v>
      </c>
      <c r="C5" s="6" t="s">
        <v>0</v>
      </c>
      <c r="D5" s="6">
        <v>1</v>
      </c>
      <c r="E5" s="21">
        <f t="shared" si="0"/>
        <v>71.927589633254527</v>
      </c>
      <c r="F5" s="21"/>
      <c r="G5" s="18">
        <f t="shared" si="1"/>
        <v>8.1779917094330532</v>
      </c>
      <c r="H5" s="22">
        <v>77.077516078900004</v>
      </c>
      <c r="I5" s="22">
        <v>60.866012096399999</v>
      </c>
      <c r="J5" s="22">
        <v>69.024974822999994</v>
      </c>
      <c r="K5" s="22">
        <v>62.867114067099997</v>
      </c>
      <c r="L5" s="22">
        <v>71.028903007500006</v>
      </c>
      <c r="M5" s="22">
        <v>71.045049905799999</v>
      </c>
      <c r="N5" s="22">
        <v>62.853366136600002</v>
      </c>
      <c r="O5" s="22">
        <v>89.208067893999996</v>
      </c>
      <c r="P5" s="22">
        <v>93.388233900100005</v>
      </c>
      <c r="Q5" s="22">
        <v>73.015495061899998</v>
      </c>
      <c r="R5" s="23">
        <v>60.8287529945</v>
      </c>
    </row>
    <row r="6" spans="1:18" x14ac:dyDescent="0.25">
      <c r="A6" s="13" t="s">
        <v>16</v>
      </c>
      <c r="B6" s="10" t="s">
        <v>18</v>
      </c>
      <c r="C6" s="10" t="s">
        <v>2</v>
      </c>
      <c r="D6" s="10">
        <v>2</v>
      </c>
      <c r="E6" s="14">
        <f t="shared" si="0"/>
        <v>71.215624267409098</v>
      </c>
      <c r="F6" s="14">
        <f>AVERAGE(E6:E9)</f>
        <v>70.386320715602267</v>
      </c>
      <c r="G6" s="18">
        <f t="shared" si="1"/>
        <v>5.3932899601388478</v>
      </c>
      <c r="H6" s="15">
        <v>66.987787961999999</v>
      </c>
      <c r="I6" s="15">
        <v>62.937646865799998</v>
      </c>
      <c r="J6" s="15">
        <v>75.026757955600004</v>
      </c>
      <c r="K6" s="15">
        <v>68.975249051999995</v>
      </c>
      <c r="L6" s="15">
        <v>64.991821050599995</v>
      </c>
      <c r="M6" s="15">
        <v>69.005573987999995</v>
      </c>
      <c r="N6" s="15">
        <v>77.090339899100002</v>
      </c>
      <c r="O6" s="15">
        <v>85.226004123699994</v>
      </c>
      <c r="P6" s="15">
        <v>77.182489872000005</v>
      </c>
      <c r="Q6" s="15">
        <v>71.024826049799998</v>
      </c>
      <c r="R6" s="16">
        <v>64.923370122899996</v>
      </c>
    </row>
    <row r="7" spans="1:18" x14ac:dyDescent="0.25">
      <c r="A7" s="17" t="s">
        <v>18</v>
      </c>
      <c r="B7" s="7" t="s">
        <v>16</v>
      </c>
      <c r="C7" s="7" t="s">
        <v>1</v>
      </c>
      <c r="D7" s="7">
        <v>2</v>
      </c>
      <c r="E7" s="18">
        <f t="shared" si="0"/>
        <v>73.617475314581824</v>
      </c>
      <c r="F7" s="18"/>
      <c r="G7" s="18">
        <f t="shared" si="1"/>
        <v>6.6116998097223165</v>
      </c>
      <c r="H7" s="19">
        <v>69.009340047799995</v>
      </c>
      <c r="I7" s="19">
        <v>79.171159982700004</v>
      </c>
      <c r="J7" s="19">
        <v>66.919201135600005</v>
      </c>
      <c r="K7" s="19">
        <v>85.245829105400006</v>
      </c>
      <c r="L7" s="19">
        <v>64.979477882400005</v>
      </c>
      <c r="M7" s="19">
        <v>73.066543102300002</v>
      </c>
      <c r="N7" s="19">
        <v>83.172120094299999</v>
      </c>
      <c r="O7" s="19">
        <v>68.986288070699999</v>
      </c>
      <c r="P7" s="19">
        <v>71.074382066699997</v>
      </c>
      <c r="Q7" s="19">
        <v>64.922745943099997</v>
      </c>
      <c r="R7" s="20">
        <v>83.245141029400003</v>
      </c>
    </row>
    <row r="8" spans="1:18" x14ac:dyDescent="0.25">
      <c r="A8" s="17" t="s">
        <v>15</v>
      </c>
      <c r="B8" s="7" t="s">
        <v>17</v>
      </c>
      <c r="C8" s="7" t="s">
        <v>3</v>
      </c>
      <c r="D8" s="7">
        <v>2</v>
      </c>
      <c r="E8" s="18">
        <f t="shared" si="0"/>
        <v>67.898524175999995</v>
      </c>
      <c r="F8" s="18"/>
      <c r="G8" s="18">
        <f t="shared" si="1"/>
        <v>4.6531232211272702</v>
      </c>
      <c r="H8" s="19">
        <v>62.940016031299997</v>
      </c>
      <c r="I8" s="19">
        <v>62.903292894400003</v>
      </c>
      <c r="J8" s="19">
        <v>62.853924036000002</v>
      </c>
      <c r="K8" s="19">
        <v>75.110486984299996</v>
      </c>
      <c r="L8" s="19">
        <v>67.003628015499999</v>
      </c>
      <c r="M8" s="19">
        <v>62.911552905999997</v>
      </c>
      <c r="N8" s="19">
        <v>81.146836042399997</v>
      </c>
      <c r="O8" s="19">
        <v>64.956770896899997</v>
      </c>
      <c r="P8" s="19">
        <v>67.047637939500007</v>
      </c>
      <c r="Q8" s="19">
        <v>73.030427217500005</v>
      </c>
      <c r="R8" s="20">
        <v>66.979192972199996</v>
      </c>
    </row>
    <row r="9" spans="1:18" x14ac:dyDescent="0.25">
      <c r="A9" s="9" t="s">
        <v>17</v>
      </c>
      <c r="B9" s="6" t="s">
        <v>15</v>
      </c>
      <c r="C9" s="6" t="s">
        <v>0</v>
      </c>
      <c r="D9" s="6">
        <v>2</v>
      </c>
      <c r="E9" s="21">
        <f t="shared" si="0"/>
        <v>68.813659104418178</v>
      </c>
      <c r="F9" s="21"/>
      <c r="G9" s="18">
        <f t="shared" si="1"/>
        <v>5.7361502726165297</v>
      </c>
      <c r="H9" s="22">
        <v>62.926871061299998</v>
      </c>
      <c r="I9" s="22">
        <v>60.858631133999999</v>
      </c>
      <c r="J9" s="22">
        <v>72.989547014199999</v>
      </c>
      <c r="K9" s="22">
        <v>64.916338920599998</v>
      </c>
      <c r="L9" s="22">
        <v>69.033056020700002</v>
      </c>
      <c r="M9" s="22">
        <v>71.042648076999996</v>
      </c>
      <c r="N9" s="22">
        <v>81.135495901100001</v>
      </c>
      <c r="O9" s="22">
        <v>60.893599033400001</v>
      </c>
      <c r="P9" s="22">
        <v>77.180521964999997</v>
      </c>
      <c r="Q9" s="22">
        <v>73.049512147900003</v>
      </c>
      <c r="R9" s="23">
        <v>62.924028873399998</v>
      </c>
    </row>
    <row r="10" spans="1:18" x14ac:dyDescent="0.25">
      <c r="A10" s="13" t="s">
        <v>18</v>
      </c>
      <c r="B10" s="10" t="s">
        <v>17</v>
      </c>
      <c r="C10" s="10" t="s">
        <v>2</v>
      </c>
      <c r="D10" s="10">
        <v>3</v>
      </c>
      <c r="E10" s="14">
        <f t="shared" si="0"/>
        <v>78.776797359627267</v>
      </c>
      <c r="F10" s="14">
        <f>AVERAGE(E10:E13)</f>
        <v>71.169009620493185</v>
      </c>
      <c r="G10" s="18">
        <f t="shared" si="1"/>
        <v>6.3004350386429762</v>
      </c>
      <c r="H10" s="15">
        <v>79.207010030700005</v>
      </c>
      <c r="I10" s="15">
        <v>75.099977016400004</v>
      </c>
      <c r="J10" s="15">
        <v>91.342384100000004</v>
      </c>
      <c r="K10" s="15">
        <v>66.979155063600004</v>
      </c>
      <c r="L10" s="15">
        <v>81.137369871100006</v>
      </c>
      <c r="M10" s="15">
        <v>79.114003896699998</v>
      </c>
      <c r="N10" s="15">
        <v>68.964834928499997</v>
      </c>
      <c r="O10" s="15">
        <v>73.069365024600003</v>
      </c>
      <c r="P10" s="15">
        <v>75.1182620525</v>
      </c>
      <c r="Q10" s="15">
        <v>83.164175033600003</v>
      </c>
      <c r="R10" s="16">
        <v>93.348233938199996</v>
      </c>
    </row>
    <row r="11" spans="1:18" x14ac:dyDescent="0.25">
      <c r="A11" s="17" t="s">
        <v>15</v>
      </c>
      <c r="B11" s="7" t="s">
        <v>16</v>
      </c>
      <c r="C11" s="7" t="s">
        <v>1</v>
      </c>
      <c r="D11" s="7">
        <v>3</v>
      </c>
      <c r="E11" s="18">
        <f t="shared" si="0"/>
        <v>64.403388261800004</v>
      </c>
      <c r="F11" s="18"/>
      <c r="G11" s="18">
        <f t="shared" si="1"/>
        <v>4.4702294523090922</v>
      </c>
      <c r="H11" s="19">
        <v>73.159460067699996</v>
      </c>
      <c r="I11" s="19">
        <v>64.943816900300007</v>
      </c>
      <c r="J11" s="19">
        <v>77.098309040100006</v>
      </c>
      <c r="K11" s="19">
        <v>62.9156038761</v>
      </c>
      <c r="L11" s="19">
        <v>62.9311630726</v>
      </c>
      <c r="M11" s="19">
        <v>60.856545925100001</v>
      </c>
      <c r="N11" s="19">
        <v>56.819247007400001</v>
      </c>
      <c r="O11" s="19">
        <v>66.998229026800004</v>
      </c>
      <c r="P11" s="19">
        <v>60.967658996600001</v>
      </c>
      <c r="Q11" s="19">
        <v>60.892472982400001</v>
      </c>
      <c r="R11" s="20">
        <v>60.8547639847</v>
      </c>
    </row>
    <row r="12" spans="1:18" x14ac:dyDescent="0.25">
      <c r="A12" s="17" t="s">
        <v>16</v>
      </c>
      <c r="B12" s="7" t="s">
        <v>15</v>
      </c>
      <c r="C12" s="7" t="s">
        <v>3</v>
      </c>
      <c r="D12" s="7">
        <v>3</v>
      </c>
      <c r="E12" s="18">
        <f t="shared" si="0"/>
        <v>68.62728207761819</v>
      </c>
      <c r="F12" s="18"/>
      <c r="G12" s="18">
        <f t="shared" si="1"/>
        <v>7.0534222618710745</v>
      </c>
      <c r="H12" s="19">
        <v>67.001415014299994</v>
      </c>
      <c r="I12" s="19">
        <v>71.061277866400005</v>
      </c>
      <c r="J12" s="19">
        <v>89.303401946999998</v>
      </c>
      <c r="K12" s="19">
        <v>71.013122081800006</v>
      </c>
      <c r="L12" s="19">
        <v>73.054060935999999</v>
      </c>
      <c r="M12" s="19">
        <v>54.735358953499997</v>
      </c>
      <c r="N12" s="19">
        <v>58.845506906499999</v>
      </c>
      <c r="O12" s="19">
        <v>68.987115144699999</v>
      </c>
      <c r="P12" s="19">
        <v>77.138536930100003</v>
      </c>
      <c r="Q12" s="19">
        <v>62.915662050199998</v>
      </c>
      <c r="R12" s="20">
        <v>60.844645023299996</v>
      </c>
    </row>
    <row r="13" spans="1:18" x14ac:dyDescent="0.25">
      <c r="A13" s="9" t="s">
        <v>17</v>
      </c>
      <c r="B13" s="6" t="s">
        <v>18</v>
      </c>
      <c r="C13" s="6" t="s">
        <v>0</v>
      </c>
      <c r="D13" s="6">
        <v>3</v>
      </c>
      <c r="E13" s="21">
        <f t="shared" si="0"/>
        <v>72.868570782927279</v>
      </c>
      <c r="F13" s="21"/>
      <c r="G13" s="18">
        <f t="shared" si="1"/>
        <v>4.9335477726528945</v>
      </c>
      <c r="H13" s="22">
        <v>93.468225955999998</v>
      </c>
      <c r="I13" s="22">
        <v>71.059638023399998</v>
      </c>
      <c r="J13" s="22">
        <v>73.0193428993</v>
      </c>
      <c r="K13" s="22">
        <v>64.961488008499998</v>
      </c>
      <c r="L13" s="22">
        <v>68.959110021599997</v>
      </c>
      <c r="M13" s="22">
        <v>73.008280038799995</v>
      </c>
      <c r="N13" s="22">
        <v>68.970737934100001</v>
      </c>
      <c r="O13" s="22">
        <v>68.987021923100002</v>
      </c>
      <c r="P13" s="22">
        <v>71.027448892600006</v>
      </c>
      <c r="Q13" s="22">
        <v>79.112946987200004</v>
      </c>
      <c r="R13" s="23">
        <v>68.980037927599994</v>
      </c>
    </row>
    <row r="14" spans="1:18" x14ac:dyDescent="0.25">
      <c r="A14" s="13" t="s">
        <v>17</v>
      </c>
      <c r="B14" s="10" t="s">
        <v>15</v>
      </c>
      <c r="C14" s="10" t="s">
        <v>2</v>
      </c>
      <c r="D14" s="10">
        <v>4</v>
      </c>
      <c r="E14" s="14">
        <f t="shared" si="0"/>
        <v>66.59371436726363</v>
      </c>
      <c r="F14" s="14">
        <f>AVERAGE(E14:E17)</f>
        <v>68.994236393409082</v>
      </c>
      <c r="G14" s="18">
        <f t="shared" si="1"/>
        <v>5.86861204116033</v>
      </c>
      <c r="H14" s="15">
        <v>62.951030015900002</v>
      </c>
      <c r="I14" s="15">
        <v>60.836796045299998</v>
      </c>
      <c r="J14" s="15">
        <v>66.936945915199999</v>
      </c>
      <c r="K14" s="15">
        <v>64.927431106599997</v>
      </c>
      <c r="L14" s="15">
        <v>54.8000469208</v>
      </c>
      <c r="M14" s="15">
        <v>73.047262907000004</v>
      </c>
      <c r="N14" s="15">
        <v>81.189060211200001</v>
      </c>
      <c r="O14" s="15">
        <v>58.869786977799997</v>
      </c>
      <c r="P14" s="15">
        <v>66.924290895499993</v>
      </c>
      <c r="Q14" s="15">
        <v>77.148378133799994</v>
      </c>
      <c r="R14" s="16">
        <v>64.899828910799997</v>
      </c>
    </row>
    <row r="15" spans="1:18" x14ac:dyDescent="0.25">
      <c r="A15" s="17" t="s">
        <v>15</v>
      </c>
      <c r="B15" s="7" t="s">
        <v>17</v>
      </c>
      <c r="C15" s="7" t="s">
        <v>1</v>
      </c>
      <c r="D15" s="7">
        <v>4</v>
      </c>
      <c r="E15" s="18">
        <f t="shared" si="0"/>
        <v>70.093430085627276</v>
      </c>
      <c r="F15" s="18"/>
      <c r="G15" s="18">
        <f t="shared" si="1"/>
        <v>4.7636442893719044</v>
      </c>
      <c r="H15" s="19">
        <v>64.975629091299993</v>
      </c>
      <c r="I15" s="19">
        <v>75.099763870199993</v>
      </c>
      <c r="J15" s="19">
        <v>91.287139892599996</v>
      </c>
      <c r="K15" s="19">
        <v>66.945171117800001</v>
      </c>
      <c r="L15" s="19">
        <v>68.996253013599997</v>
      </c>
      <c r="M15" s="19">
        <v>66.929116964299993</v>
      </c>
      <c r="N15" s="19">
        <v>66.950515985500004</v>
      </c>
      <c r="O15" s="19">
        <v>68.985785961199994</v>
      </c>
      <c r="P15" s="19">
        <v>62.924313068399996</v>
      </c>
      <c r="Q15" s="19">
        <v>68.964457035099997</v>
      </c>
      <c r="R15" s="20">
        <v>68.969584941899996</v>
      </c>
    </row>
    <row r="16" spans="1:18" x14ac:dyDescent="0.25">
      <c r="A16" s="17" t="s">
        <v>16</v>
      </c>
      <c r="B16" s="7" t="s">
        <v>18</v>
      </c>
      <c r="C16" s="7" t="s">
        <v>3</v>
      </c>
      <c r="D16" s="7">
        <v>4</v>
      </c>
      <c r="E16" s="18">
        <f t="shared" si="0"/>
        <v>70.286281629036367</v>
      </c>
      <c r="F16" s="18"/>
      <c r="G16" s="18">
        <f t="shared" si="1"/>
        <v>5.2430415114148765</v>
      </c>
      <c r="H16" s="19">
        <v>77.202876090999993</v>
      </c>
      <c r="I16" s="19">
        <v>64.930972814599997</v>
      </c>
      <c r="J16" s="19">
        <v>75.062813997299997</v>
      </c>
      <c r="K16" s="19">
        <v>66.904278039900007</v>
      </c>
      <c r="L16" s="19">
        <v>62.9300370216</v>
      </c>
      <c r="M16" s="19">
        <v>60.886812925299999</v>
      </c>
      <c r="N16" s="19">
        <v>73.070658922199996</v>
      </c>
      <c r="O16" s="19">
        <v>71.048213958700003</v>
      </c>
      <c r="P16" s="19">
        <v>83.177237987500007</v>
      </c>
      <c r="Q16" s="19">
        <v>66.942579030999994</v>
      </c>
      <c r="R16" s="20">
        <v>70.992617130300005</v>
      </c>
    </row>
    <row r="17" spans="1:18" x14ac:dyDescent="0.25">
      <c r="A17" s="9" t="s">
        <v>18</v>
      </c>
      <c r="B17" s="6" t="s">
        <v>16</v>
      </c>
      <c r="C17" s="6" t="s">
        <v>0</v>
      </c>
      <c r="D17" s="6">
        <v>4</v>
      </c>
      <c r="E17" s="21">
        <f t="shared" si="0"/>
        <v>69.003519491709085</v>
      </c>
      <c r="F17" s="21"/>
      <c r="G17" s="18">
        <f t="shared" si="1"/>
        <v>3.7069352283917349</v>
      </c>
      <c r="H17" s="22">
        <v>73.098619937899997</v>
      </c>
      <c r="I17" s="22">
        <v>64.965075969699996</v>
      </c>
      <c r="J17" s="22">
        <v>66.987815856899999</v>
      </c>
      <c r="K17" s="22">
        <v>62.882313966799998</v>
      </c>
      <c r="L17" s="22">
        <v>69.059201002099996</v>
      </c>
      <c r="M17" s="22">
        <v>71.020647049000004</v>
      </c>
      <c r="N17" s="22">
        <v>81.184676170299994</v>
      </c>
      <c r="O17" s="22">
        <v>64.956065177900001</v>
      </c>
      <c r="P17" s="22">
        <v>68.932191133499998</v>
      </c>
      <c r="Q17" s="22">
        <v>71.042597055399995</v>
      </c>
      <c r="R17" s="23">
        <v>64.909511089299997</v>
      </c>
    </row>
    <row r="18" spans="1:18" x14ac:dyDescent="0.25">
      <c r="H18" s="11"/>
      <c r="I18" s="1"/>
    </row>
    <row r="19" spans="1:18" x14ac:dyDescent="0.25">
      <c r="E19" s="11"/>
      <c r="F19" s="11"/>
      <c r="G19" s="11"/>
      <c r="I19" s="1"/>
    </row>
    <row r="20" spans="1:18" x14ac:dyDescent="0.25">
      <c r="I20" s="1"/>
    </row>
    <row r="21" spans="1:18" x14ac:dyDescent="0.25">
      <c r="I21" s="1"/>
    </row>
    <row r="22" spans="1:18" x14ac:dyDescent="0.25">
      <c r="I22" s="1"/>
    </row>
    <row r="23" spans="1:18" x14ac:dyDescent="0.25">
      <c r="I23" s="1"/>
    </row>
    <row r="24" spans="1:18" x14ac:dyDescent="0.25">
      <c r="I24" s="1"/>
    </row>
    <row r="25" spans="1:18" x14ac:dyDescent="0.25">
      <c r="I25" s="1"/>
    </row>
    <row r="26" spans="1:18" x14ac:dyDescent="0.25">
      <c r="I26" s="1"/>
    </row>
    <row r="27" spans="1:18" x14ac:dyDescent="0.25">
      <c r="I27" s="1"/>
    </row>
    <row r="28" spans="1:18" x14ac:dyDescent="0.25">
      <c r="I28" s="1"/>
    </row>
    <row r="29" spans="1:18" x14ac:dyDescent="0.25">
      <c r="I29" s="1"/>
    </row>
    <row r="30" spans="1:18" x14ac:dyDescent="0.25">
      <c r="I30" s="1"/>
    </row>
    <row r="31" spans="1:18" x14ac:dyDescent="0.25">
      <c r="I31" s="1"/>
    </row>
    <row r="32" spans="1:18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9" spans="1:9" x14ac:dyDescent="0.25">
      <c r="A49" s="5"/>
      <c r="B49" s="5"/>
      <c r="D49" s="5"/>
      <c r="E49" s="5"/>
      <c r="F49" s="5"/>
      <c r="G49" s="5"/>
      <c r="H49" s="5"/>
      <c r="I49" s="5"/>
    </row>
  </sheetData>
  <sortState xmlns:xlrd2="http://schemas.microsoft.com/office/spreadsheetml/2017/richdata2" ref="A2:H18">
    <sortCondition ref="C2:C18"/>
  </sortState>
  <mergeCells count="1">
    <mergeCell ref="E1:F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77BD-007B-4AF3-8EDD-6CFC2B5634DB}">
  <dimension ref="B2:H9"/>
  <sheetViews>
    <sheetView zoomScale="70" zoomScaleNormal="70" workbookViewId="0">
      <selection activeCell="N8" sqref="N8"/>
    </sheetView>
  </sheetViews>
  <sheetFormatPr baseColWidth="10" defaultRowHeight="15" x14ac:dyDescent="0.25"/>
  <cols>
    <col min="1" max="1" width="12.42578125" customWidth="1"/>
    <col min="2" max="2" width="20.7109375" bestFit="1" customWidth="1"/>
    <col min="3" max="3" width="6.7109375" bestFit="1" customWidth="1"/>
    <col min="4" max="4" width="8.7109375" bestFit="1" customWidth="1"/>
    <col min="5" max="5" width="6.42578125" bestFit="1" customWidth="1"/>
    <col min="6" max="6" width="8.28515625" style="2" customWidth="1"/>
    <col min="7" max="8" width="6.85546875" bestFit="1" customWidth="1"/>
    <col min="9" max="16" width="11.7109375" bestFit="1" customWidth="1"/>
    <col min="17" max="17" width="7.28515625" bestFit="1" customWidth="1"/>
  </cols>
  <sheetData>
    <row r="2" spans="2:8" ht="15.75" thickBot="1" x14ac:dyDescent="0.3"/>
    <row r="3" spans="2:8" x14ac:dyDescent="0.25">
      <c r="B3" s="39" t="s">
        <v>24</v>
      </c>
      <c r="C3" s="43" t="s">
        <v>13</v>
      </c>
      <c r="D3" s="43"/>
      <c r="E3" s="43"/>
      <c r="F3" s="44"/>
      <c r="G3" s="41" t="s">
        <v>11</v>
      </c>
      <c r="H3" s="42"/>
    </row>
    <row r="4" spans="2:8" x14ac:dyDescent="0.25">
      <c r="B4" s="30" t="s">
        <v>4</v>
      </c>
      <c r="C4" s="32">
        <v>1</v>
      </c>
      <c r="D4" s="33">
        <v>2</v>
      </c>
      <c r="E4" s="33">
        <v>3</v>
      </c>
      <c r="F4" s="34">
        <v>4</v>
      </c>
      <c r="G4" t="s">
        <v>22</v>
      </c>
      <c r="H4" t="s">
        <v>23</v>
      </c>
    </row>
    <row r="5" spans="2:8" x14ac:dyDescent="0.25">
      <c r="B5" s="31" t="s">
        <v>2</v>
      </c>
      <c r="C5" s="8">
        <v>75.438950278536367</v>
      </c>
      <c r="D5" s="8">
        <v>71.215624267409098</v>
      </c>
      <c r="E5" s="8">
        <v>78.776797359627267</v>
      </c>
      <c r="F5" s="12">
        <v>66.59371436726363</v>
      </c>
      <c r="G5" s="1">
        <f>SUM(C5:F5)</f>
        <v>292.02508627283635</v>
      </c>
      <c r="H5" s="37">
        <f>G5/60</f>
        <v>4.8670847712139391</v>
      </c>
    </row>
    <row r="6" spans="2:8" x14ac:dyDescent="0.25">
      <c r="B6" s="31" t="s">
        <v>1</v>
      </c>
      <c r="C6" s="8">
        <v>72.133271629136345</v>
      </c>
      <c r="D6" s="8">
        <v>73.617475314581824</v>
      </c>
      <c r="E6" s="8">
        <v>64.403388261800004</v>
      </c>
      <c r="F6" s="12">
        <v>70.093430085627276</v>
      </c>
      <c r="G6" s="1">
        <f t="shared" ref="G6:G9" si="0">SUM(C6:F6)</f>
        <v>280.24756529114546</v>
      </c>
      <c r="H6" s="37">
        <f t="shared" ref="H6:H9" si="1">G6/60</f>
        <v>4.6707927548524246</v>
      </c>
    </row>
    <row r="7" spans="2:8" x14ac:dyDescent="0.25">
      <c r="B7" s="31" t="s">
        <v>3</v>
      </c>
      <c r="C7" s="8">
        <v>87.996819669527255</v>
      </c>
      <c r="D7" s="8">
        <v>67.898524175999995</v>
      </c>
      <c r="E7" s="8">
        <v>68.62728207761819</v>
      </c>
      <c r="F7" s="12">
        <v>70.286281629036367</v>
      </c>
      <c r="G7" s="1">
        <f t="shared" si="0"/>
        <v>294.80890755218178</v>
      </c>
      <c r="H7" s="37">
        <f t="shared" si="1"/>
        <v>4.9134817925363627</v>
      </c>
    </row>
    <row r="8" spans="2:8" x14ac:dyDescent="0.25">
      <c r="B8" s="31" t="s">
        <v>0</v>
      </c>
      <c r="C8" s="8">
        <v>71.927589633254527</v>
      </c>
      <c r="D8" s="8">
        <v>68.813659104418178</v>
      </c>
      <c r="E8" s="8">
        <v>72.868570782927279</v>
      </c>
      <c r="F8" s="12">
        <v>69.003519491709085</v>
      </c>
      <c r="G8" s="1">
        <f t="shared" si="0"/>
        <v>282.6133390123091</v>
      </c>
      <c r="H8" s="37">
        <f t="shared" si="1"/>
        <v>4.7102223168718185</v>
      </c>
    </row>
    <row r="9" spans="2:8" ht="15.75" thickBot="1" x14ac:dyDescent="0.3">
      <c r="B9" s="35" t="s">
        <v>14</v>
      </c>
      <c r="C9" s="36">
        <f>AVERAGE(C5:C8)</f>
        <v>76.874157802613624</v>
      </c>
      <c r="D9" s="36">
        <f t="shared" ref="D9:F9" si="2">AVERAGE(D5:D8)</f>
        <v>70.386320715602267</v>
      </c>
      <c r="E9" s="36">
        <f t="shared" si="2"/>
        <v>71.169009620493185</v>
      </c>
      <c r="F9" s="36">
        <f t="shared" si="2"/>
        <v>68.994236393409082</v>
      </c>
      <c r="G9" s="1">
        <f t="shared" si="0"/>
        <v>287.42372453211817</v>
      </c>
      <c r="H9" s="38">
        <f t="shared" si="1"/>
        <v>4.790395408868636</v>
      </c>
    </row>
  </sheetData>
  <mergeCells count="2">
    <mergeCell ref="G3:H3"/>
    <mergeCell ref="C3:F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4D26-BD60-453F-A75E-007BD1EF2B06}">
  <dimension ref="A1:H47"/>
  <sheetViews>
    <sheetView tabSelected="1" topLeftCell="A29" zoomScale="70" zoomScaleNormal="70" workbookViewId="0">
      <selection activeCell="A37" sqref="A37:H47"/>
    </sheetView>
  </sheetViews>
  <sheetFormatPr baseColWidth="10" defaultRowHeight="15" x14ac:dyDescent="0.25"/>
  <cols>
    <col min="1" max="1" width="23.5703125" bestFit="1" customWidth="1"/>
    <col min="3" max="4" width="13.5703125" bestFit="1" customWidth="1"/>
  </cols>
  <sheetData>
    <row r="1" spans="2:6" x14ac:dyDescent="0.25">
      <c r="B1" s="3" t="s">
        <v>13</v>
      </c>
      <c r="C1" s="3" t="s">
        <v>5</v>
      </c>
      <c r="D1" s="3" t="s">
        <v>6</v>
      </c>
      <c r="E1" s="3" t="s">
        <v>4</v>
      </c>
      <c r="F1" s="3" t="s">
        <v>29</v>
      </c>
    </row>
    <row r="2" spans="2:6" x14ac:dyDescent="0.25">
      <c r="B2">
        <f>IF(OR(AND(E2="tb3_0",C2="[-1.0, -1.0, 0.0]"),AND(E2="tb3_1",C2="[1.0, 2.0, 0.0]"),AND(E2="tb3_2",C2="[1.0, -1.0, 0.0]"),AND(E2="tb3_3",C2="[-1.0, 2.0, 0.0]")),1,
(IF(OR(AND(E2="tb3_0",C2="[-1.0, 2.0, 0.0]"), AND(E2="tb3_1",C2="[1.0, -1.0, 0.0]"), AND(E2="tb3_2",C2="[1.0, 2.0, 0.0]"), AND(E2="tb3_3",C2="[-1.0, -1.0, 0.0]")),2,
(IF(OR(AND(E2="tb3_0",C2="[1.0, -1.0, 0.0]"),AND(E2="tb3_1",C2="[-1.0, 2.0, 0.0]"),AND(E2="tb3_2",C2="[-1.0, -1.0, 0.0]"),AND(E2="tb3_3",C2="[1.0, 2.0, 0.0]")),3,
4)))))</f>
        <v>1</v>
      </c>
      <c r="C2" t="s">
        <v>15</v>
      </c>
      <c r="D2" t="s">
        <v>16</v>
      </c>
      <c r="E2" t="s">
        <v>2</v>
      </c>
      <c r="F2" s="11">
        <v>247.95734691600001</v>
      </c>
    </row>
    <row r="3" spans="2:6" x14ac:dyDescent="0.25">
      <c r="B3">
        <f>IF(OR(AND(E3="tb3_0",C3="[-1.0, -1.0, 0.0]"),AND(E3="tb3_1",C3="[1.0, 2.0, 0.0]"),AND(E3="tb3_2",C3="[1.0, -1.0, 0.0]"),AND(E3="tb3_3",C3="[-1.0, 2.0, 0.0]")),1,
(IF(OR(AND(E3="tb3_0",C3="[-1.0, 2.0, 0.0]"), AND(E3="tb3_1",C3="[1.0, -1.0, 0.0]"), AND(E3="tb3_2",C3="[1.0, 2.0, 0.0]"), AND(E3="tb3_3",C3="[-1.0, -1.0, 0.0]")),2,
(IF(OR(AND(E3="tb3_0",C3="[1.0, -1.0, 0.0]"),AND(E3="tb3_1",C3="[-1.0, 2.0, 0.0]"),AND(E3="tb3_2",C3="[-1.0, -1.0, 0.0]"),AND(E3="tb3_3",C3="[1.0, 2.0, 0.0]")),3,
4)))))</f>
        <v>1</v>
      </c>
      <c r="C3" t="s">
        <v>17</v>
      </c>
      <c r="D3" t="s">
        <v>18</v>
      </c>
      <c r="E3" t="s">
        <v>1</v>
      </c>
      <c r="F3" s="11">
        <v>274.90509509999998</v>
      </c>
    </row>
    <row r="4" spans="2:6" x14ac:dyDescent="0.25">
      <c r="B4">
        <f>IF(OR(AND(E4="tb3_0",C4="[-1.0, -1.0, 0.0]"),AND(E4="tb3_1",C4="[1.0, 2.0, 0.0]"),AND(E4="tb3_2",C4="[1.0, -1.0, 0.0]"),AND(E4="tb3_3",C4="[-1.0, 2.0, 0.0]")),1,
(IF(OR(AND(E4="tb3_0",C4="[-1.0, 2.0, 0.0]"), AND(E4="tb3_1",C4="[1.0, -1.0, 0.0]"), AND(E4="tb3_2",C4="[1.0, 2.0, 0.0]"), AND(E4="tb3_3",C4="[-1.0, -1.0, 0.0]")),2,
(IF(OR(AND(E4="tb3_0",C4="[1.0, -1.0, 0.0]"),AND(E4="tb3_1",C4="[-1.0, 2.0, 0.0]"),AND(E4="tb3_2",C4="[-1.0, -1.0, 0.0]"),AND(E4="tb3_3",C4="[1.0, 2.0, 0.0]")),3,
4)))))</f>
        <v>1</v>
      </c>
      <c r="C4" t="s">
        <v>18</v>
      </c>
      <c r="D4" t="s">
        <v>17</v>
      </c>
      <c r="E4" t="s">
        <v>3</v>
      </c>
      <c r="F4" s="11">
        <v>179.838546038</v>
      </c>
    </row>
    <row r="5" spans="2:6" x14ac:dyDescent="0.25">
      <c r="B5">
        <f>IF(OR(AND(E5="tb3_0",C5="[-1.0, -1.0, 0.0]"),AND(E5="tb3_1",C5="[1.0, 2.0, 0.0]"),AND(E5="tb3_2",C5="[1.0, -1.0, 0.0]"),AND(E5="tb3_3",C5="[-1.0, 2.0, 0.0]")),1,
(IF(OR(AND(E5="tb3_0",C5="[-1.0, 2.0, 0.0]"), AND(E5="tb3_1",C5="[1.0, -1.0, 0.0]"), AND(E5="tb3_2",C5="[1.0, 2.0, 0.0]"), AND(E5="tb3_3",C5="[-1.0, -1.0, 0.0]")),2,
(IF(OR(AND(E5="tb3_0",C5="[1.0, -1.0, 0.0]"),AND(E5="tb3_1",C5="[-1.0, 2.0, 0.0]"),AND(E5="tb3_2",C5="[-1.0, -1.0, 0.0]"),AND(E5="tb3_3",C5="[1.0, 2.0, 0.0]")),3,
4)))))</f>
        <v>1</v>
      </c>
      <c r="C5" t="s">
        <v>16</v>
      </c>
      <c r="D5" t="s">
        <v>15</v>
      </c>
      <c r="E5" t="s">
        <v>0</v>
      </c>
      <c r="F5" s="11">
        <v>159.20592999499999</v>
      </c>
    </row>
    <row r="6" spans="2:6" x14ac:dyDescent="0.25">
      <c r="B6">
        <v>1</v>
      </c>
      <c r="C6" t="s">
        <v>15</v>
      </c>
      <c r="D6" t="s">
        <v>16</v>
      </c>
      <c r="E6" t="s">
        <v>26</v>
      </c>
      <c r="F6" s="11">
        <v>175.64982605</v>
      </c>
    </row>
    <row r="7" spans="2:6" x14ac:dyDescent="0.25">
      <c r="B7">
        <v>1</v>
      </c>
      <c r="C7" t="s">
        <v>17</v>
      </c>
      <c r="D7" t="s">
        <v>18</v>
      </c>
      <c r="E7" t="s">
        <v>27</v>
      </c>
      <c r="F7" s="11">
        <v>216.92876100500001</v>
      </c>
    </row>
    <row r="8" spans="2:6" x14ac:dyDescent="0.25">
      <c r="B8">
        <v>1</v>
      </c>
      <c r="C8" t="s">
        <v>18</v>
      </c>
      <c r="D8" t="s">
        <v>17</v>
      </c>
      <c r="E8" t="s">
        <v>28</v>
      </c>
      <c r="F8" s="11">
        <v>369.910562992</v>
      </c>
    </row>
    <row r="9" spans="2:6" x14ac:dyDescent="0.25">
      <c r="B9">
        <v>1</v>
      </c>
      <c r="C9" t="s">
        <v>16</v>
      </c>
      <c r="D9" t="s">
        <v>15</v>
      </c>
      <c r="E9" t="s">
        <v>25</v>
      </c>
      <c r="F9" s="11">
        <v>134.38431811300001</v>
      </c>
    </row>
    <row r="10" spans="2:6" x14ac:dyDescent="0.25">
      <c r="B10">
        <f>IF(OR(AND(E10="tb3_0",C10="[-1.0, -1.0, 0.0]"),AND(E10="tb3_1",C10="[1.0, 2.0, 0.0]"),AND(E10="tb3_2",C10="[1.0, -1.0, 0.0]"),AND(E10="tb3_3",C10="[-1.0, 2.0, 0.0]")),1,
(IF(OR(AND(E10="tb3_0",C10="[-1.0, 2.0, 0.0]"), AND(E10="tb3_1",C10="[1.0, -1.0, 0.0]"), AND(E10="tb3_2",C10="[1.0, 2.0, 0.0]"), AND(E10="tb3_3",C10="[-1.0, -1.0, 0.0]")),2,
(IF(OR(AND(E10="tb3_0",C10="[1.0, -1.0, 0.0]"),AND(E10="tb3_1",C10="[-1.0, 2.0, 0.0]"),AND(E10="tb3_2",C10="[-1.0, -1.0, 0.0]"),AND(E10="tb3_3",C10="[1.0, 2.0, 0.0]")),3,
4)))))</f>
        <v>2</v>
      </c>
      <c r="C10" t="s">
        <v>16</v>
      </c>
      <c r="D10" t="s">
        <v>18</v>
      </c>
      <c r="E10" t="s">
        <v>2</v>
      </c>
      <c r="F10" s="11">
        <v>181.901686907</v>
      </c>
    </row>
    <row r="11" spans="2:6" x14ac:dyDescent="0.25">
      <c r="B11">
        <f>IF(OR(AND(E11="tb3_0",C11="[-1.0, -1.0, 0.0]"),AND(E11="tb3_1",C11="[1.0, 2.0, 0.0]"),AND(E11="tb3_2",C11="[1.0, -1.0, 0.0]"),AND(E11="tb3_3",C11="[-1.0, 2.0, 0.0]")),1,
(IF(OR(AND(E11="tb3_0",C11="[-1.0, 2.0, 0.0]"), AND(E11="tb3_1",C11="[1.0, -1.0, 0.0]"), AND(E11="tb3_2",C11="[1.0, 2.0, 0.0]"), AND(E11="tb3_3",C11="[-1.0, -1.0, 0.0]")),2,
(IF(OR(AND(E11="tb3_0",C11="[1.0, -1.0, 0.0]"),AND(E11="tb3_1",C11="[-1.0, 2.0, 0.0]"),AND(E11="tb3_2",C11="[-1.0, -1.0, 0.0]"),AND(E11="tb3_3",C11="[1.0, 2.0, 0.0]")),3,
4)))))</f>
        <v>2</v>
      </c>
      <c r="C11" t="s">
        <v>18</v>
      </c>
      <c r="D11" t="s">
        <v>16</v>
      </c>
      <c r="E11" t="s">
        <v>1</v>
      </c>
      <c r="F11" s="11">
        <v>173.58916592599999</v>
      </c>
    </row>
    <row r="12" spans="2:6" x14ac:dyDescent="0.25">
      <c r="B12">
        <f>IF(OR(AND(E12="tb3_0",C12="[-1.0, -1.0, 0.0]"),AND(E12="tb3_1",C12="[1.0, 2.0, 0.0]"),AND(E12="tb3_2",C12="[1.0, -1.0, 0.0]"),AND(E12="tb3_3",C12="[-1.0, 2.0, 0.0]")),1,
(IF(OR(AND(E12="tb3_0",C12="[-1.0, 2.0, 0.0]"), AND(E12="tb3_1",C12="[1.0, -1.0, 0.0]"), AND(E12="tb3_2",C12="[1.0, 2.0, 0.0]"), AND(E12="tb3_3",C12="[-1.0, -1.0, 0.0]")),2,
(IF(OR(AND(E12="tb3_0",C12="[1.0, -1.0, 0.0]"),AND(E12="tb3_1",C12="[-1.0, 2.0, 0.0]"),AND(E12="tb3_2",C12="[-1.0, -1.0, 0.0]"),AND(E12="tb3_3",C12="[1.0, 2.0, 0.0]")),3,
4)))))</f>
        <v>2</v>
      </c>
      <c r="C12" t="s">
        <v>17</v>
      </c>
      <c r="D12" t="s">
        <v>15</v>
      </c>
      <c r="E12" t="s">
        <v>3</v>
      </c>
      <c r="F12" s="11">
        <v>167.35079479199999</v>
      </c>
    </row>
    <row r="13" spans="2:6" x14ac:dyDescent="0.25">
      <c r="B13">
        <f>IF(OR(AND(E13="tb3_0",C13="[-1.0, -1.0, 0.0]"),AND(E13="tb3_1",C13="[1.0, 2.0, 0.0]"),AND(E13="tb3_2",C13="[1.0, -1.0, 0.0]"),AND(E13="tb3_3",C13="[-1.0, 2.0, 0.0]")),1,
(IF(OR(AND(E13="tb3_0",C13="[-1.0, 2.0, 0.0]"), AND(E13="tb3_1",C13="[1.0, -1.0, 0.0]"), AND(E13="tb3_2",C13="[1.0, 2.0, 0.0]"), AND(E13="tb3_3",C13="[-1.0, -1.0, 0.0]")),2,
(IF(OR(AND(E13="tb3_0",C13="[1.0, -1.0, 0.0]"),AND(E13="tb3_1",C13="[-1.0, 2.0, 0.0]"),AND(E13="tb3_2",C13="[-1.0, -1.0, 0.0]"),AND(E13="tb3_3",C13="[1.0, 2.0, 0.0]")),3,
4)))))</f>
        <v>2</v>
      </c>
      <c r="C13" t="s">
        <v>15</v>
      </c>
      <c r="D13" t="s">
        <v>17</v>
      </c>
      <c r="E13" t="s">
        <v>0</v>
      </c>
      <c r="F13" s="11">
        <v>148.73415303199999</v>
      </c>
    </row>
    <row r="14" spans="2:6" x14ac:dyDescent="0.25">
      <c r="B14">
        <v>2</v>
      </c>
      <c r="C14" t="s">
        <v>16</v>
      </c>
      <c r="D14" t="s">
        <v>18</v>
      </c>
      <c r="E14" t="s">
        <v>26</v>
      </c>
      <c r="F14" s="11">
        <v>198.306898832</v>
      </c>
    </row>
    <row r="15" spans="2:6" x14ac:dyDescent="0.25">
      <c r="B15">
        <v>2</v>
      </c>
      <c r="C15" t="s">
        <v>18</v>
      </c>
      <c r="D15" t="s">
        <v>16</v>
      </c>
      <c r="E15" t="s">
        <v>27</v>
      </c>
      <c r="F15" s="11">
        <v>173.60730505000001</v>
      </c>
    </row>
    <row r="16" spans="2:6" x14ac:dyDescent="0.25">
      <c r="B16">
        <v>2</v>
      </c>
      <c r="C16" t="s">
        <v>17</v>
      </c>
      <c r="D16" t="s">
        <v>15</v>
      </c>
      <c r="E16" t="s">
        <v>28</v>
      </c>
      <c r="F16" s="11">
        <v>144.582071066</v>
      </c>
    </row>
    <row r="17" spans="2:6" x14ac:dyDescent="0.25">
      <c r="B17">
        <v>2</v>
      </c>
      <c r="C17" t="s">
        <v>15</v>
      </c>
      <c r="D17" t="s">
        <v>17</v>
      </c>
      <c r="E17" t="s">
        <v>25</v>
      </c>
      <c r="F17" s="11">
        <v>150.803720951</v>
      </c>
    </row>
    <row r="18" spans="2:6" x14ac:dyDescent="0.25">
      <c r="B18">
        <f>IF(OR(AND(E18="tb3_0",C18="[-1.0, -1.0, 0.0]"),AND(E18="tb3_1",C18="[1.0, 2.0, 0.0]"),AND(E18="tb3_2",C18="[1.0, -1.0, 0.0]"),AND(E18="tb3_3",C18="[-1.0, 2.0, 0.0]")),1,
(IF(OR(AND(E18="tb3_0",C18="[-1.0, 2.0, 0.0]"), AND(E18="tb3_1",C18="[1.0, -1.0, 0.0]"), AND(E18="tb3_2",C18="[1.0, 2.0, 0.0]"), AND(E18="tb3_3",C18="[-1.0, -1.0, 0.0]")),2,
(IF(OR(AND(E18="tb3_0",C18="[1.0, -1.0, 0.0]"),AND(E18="tb3_1",C18="[-1.0, 2.0, 0.0]"),AND(E18="tb3_2",C18="[-1.0, -1.0, 0.0]"),AND(E18="tb3_3",C18="[1.0, 2.0, 0.0]")),3,
4)))))</f>
        <v>3</v>
      </c>
      <c r="C18" t="s">
        <v>18</v>
      </c>
      <c r="D18" t="s">
        <v>17</v>
      </c>
      <c r="E18" t="s">
        <v>2</v>
      </c>
      <c r="F18" s="11">
        <v>179.59982395200001</v>
      </c>
    </row>
    <row r="19" spans="2:6" x14ac:dyDescent="0.25">
      <c r="B19">
        <f>IF(OR(AND(E19="tb3_0",C19="[-1.0, -1.0, 0.0]"),AND(E19="tb3_1",C19="[1.0, 2.0, 0.0]"),AND(E19="tb3_2",C19="[1.0, -1.0, 0.0]"),AND(E19="tb3_3",C19="[-1.0, 2.0, 0.0]")),1,
(IF(OR(AND(E19="tb3_0",C19="[-1.0, 2.0, 0.0]"), AND(E19="tb3_1",C19="[1.0, -1.0, 0.0]"), AND(E19="tb3_2",C19="[1.0, 2.0, 0.0]"), AND(E19="tb3_3",C19="[-1.0, -1.0, 0.0]")),2,
(IF(OR(AND(E19="tb3_0",C19="[1.0, -1.0, 0.0]"),AND(E19="tb3_1",C19="[-1.0, 2.0, 0.0]"),AND(E19="tb3_2",C19="[-1.0, -1.0, 0.0]"),AND(E19="tb3_3",C19="[1.0, 2.0, 0.0]")),3,
4)))))</f>
        <v>3</v>
      </c>
      <c r="C19" t="s">
        <v>16</v>
      </c>
      <c r="D19" t="s">
        <v>15</v>
      </c>
      <c r="E19" t="s">
        <v>1</v>
      </c>
      <c r="F19" s="11">
        <v>144.47781992</v>
      </c>
    </row>
    <row r="20" spans="2:6" x14ac:dyDescent="0.25">
      <c r="B20">
        <f>IF(OR(AND(E20="tb3_0",C20="[-1.0, -1.0, 0.0]"),AND(E20="tb3_1",C20="[1.0, 2.0, 0.0]"),AND(E20="tb3_2",C20="[1.0, -1.0, 0.0]"),AND(E20="tb3_3",C20="[-1.0, 2.0, 0.0]")),1,
(IF(OR(AND(E20="tb3_0",C20="[-1.0, 2.0, 0.0]"), AND(E20="tb3_1",C20="[1.0, -1.0, 0.0]"), AND(E20="tb3_2",C20="[1.0, 2.0, 0.0]"), AND(E20="tb3_3",C20="[-1.0, -1.0, 0.0]")),2,
(IF(OR(AND(E20="tb3_0",C20="[1.0, -1.0, 0.0]"),AND(E20="tb3_1",C20="[-1.0, 2.0, 0.0]"),AND(E20="tb3_2",C20="[-1.0, -1.0, 0.0]"),AND(E20="tb3_3",C20="[1.0, 2.0, 0.0]")),3,
4)))))</f>
        <v>3</v>
      </c>
      <c r="C20" t="s">
        <v>15</v>
      </c>
      <c r="D20" t="s">
        <v>16</v>
      </c>
      <c r="E20" t="s">
        <v>3</v>
      </c>
      <c r="F20" s="11">
        <v>394.72541189200001</v>
      </c>
    </row>
    <row r="21" spans="2:6" x14ac:dyDescent="0.25">
      <c r="B21">
        <f>IF(OR(AND(E21="tb3_0",C21="[-1.0, -1.0, 0.0]"),AND(E21="tb3_1",C21="[1.0, 2.0, 0.0]"),AND(E21="tb3_2",C21="[1.0, -1.0, 0.0]"),AND(E21="tb3_3",C21="[-1.0, 2.0, 0.0]")),1,
(IF(OR(AND(E21="tb3_0",C21="[-1.0, 2.0, 0.0]"), AND(E21="tb3_1",C21="[1.0, -1.0, 0.0]"), AND(E21="tb3_2",C21="[1.0, 2.0, 0.0]"), AND(E21="tb3_3",C21="[-1.0, -1.0, 0.0]")),2,
(IF(OR(AND(E21="tb3_0",C21="[1.0, -1.0, 0.0]"),AND(E21="tb3_1",C21="[-1.0, 2.0, 0.0]"),AND(E21="tb3_2",C21="[-1.0, -1.0, 0.0]"),AND(E21="tb3_3",C21="[1.0, 2.0, 0.0]")),3,
4)))))</f>
        <v>3</v>
      </c>
      <c r="C21" t="s">
        <v>17</v>
      </c>
      <c r="D21" t="s">
        <v>18</v>
      </c>
      <c r="E21" t="s">
        <v>0</v>
      </c>
      <c r="F21" s="11">
        <v>200.366945028</v>
      </c>
    </row>
    <row r="22" spans="2:6" x14ac:dyDescent="0.25">
      <c r="B22">
        <v>3</v>
      </c>
      <c r="C22" t="s">
        <v>18</v>
      </c>
      <c r="D22" t="s">
        <v>17</v>
      </c>
      <c r="E22" t="s">
        <v>26</v>
      </c>
      <c r="F22" s="11">
        <v>167.296631813</v>
      </c>
    </row>
    <row r="23" spans="2:6" x14ac:dyDescent="0.25">
      <c r="B23">
        <v>3</v>
      </c>
      <c r="C23" t="s">
        <v>16</v>
      </c>
      <c r="D23" t="s">
        <v>15</v>
      </c>
      <c r="E23" t="s">
        <v>27</v>
      </c>
      <c r="F23" s="11">
        <v>152.78812313099999</v>
      </c>
    </row>
    <row r="24" spans="2:6" x14ac:dyDescent="0.25">
      <c r="B24">
        <v>3</v>
      </c>
      <c r="C24" t="s">
        <v>15</v>
      </c>
      <c r="D24" t="s">
        <v>16</v>
      </c>
      <c r="E24" t="s">
        <v>28</v>
      </c>
      <c r="F24" s="11">
        <v>241.93833088900001</v>
      </c>
    </row>
    <row r="25" spans="2:6" x14ac:dyDescent="0.25">
      <c r="B25">
        <v>3</v>
      </c>
      <c r="C25" t="s">
        <v>17</v>
      </c>
      <c r="D25" t="s">
        <v>18</v>
      </c>
      <c r="E25" t="s">
        <v>25</v>
      </c>
      <c r="F25" s="11">
        <v>192.16832399399999</v>
      </c>
    </row>
    <row r="26" spans="2:6" x14ac:dyDescent="0.25">
      <c r="B26">
        <f>IF(OR(AND(E26="tb3_0",C26="[-1.0, -1.0, 0.0]"),AND(E26="tb3_1",C26="[1.0, 2.0, 0.0]"),AND(E26="tb3_2",C26="[1.0, -1.0, 0.0]"),AND(E26="tb3_3",C26="[-1.0, 2.0, 0.0]")),1,
(IF(OR(AND(E26="tb3_0",C26="[-1.0, 2.0, 0.0]"), AND(E26="tb3_1",C26="[1.0, -1.0, 0.0]"), AND(E26="tb3_2",C26="[1.0, 2.0, 0.0]"), AND(E26="tb3_3",C26="[-1.0, -1.0, 0.0]")),2,
(IF(OR(AND(E26="tb3_0",C26="[1.0, -1.0, 0.0]"),AND(E26="tb3_1",C26="[-1.0, 2.0, 0.0]"),AND(E26="tb3_2",C26="[-1.0, -1.0, 0.0]"),AND(E26="tb3_3",C26="[1.0, 2.0, 0.0]")),3,
4)))))</f>
        <v>4</v>
      </c>
      <c r="C26" t="s">
        <v>17</v>
      </c>
      <c r="D26" t="s">
        <v>15</v>
      </c>
      <c r="E26" t="s">
        <v>2</v>
      </c>
      <c r="F26" s="11">
        <v>176.00058579399999</v>
      </c>
    </row>
    <row r="27" spans="2:6" x14ac:dyDescent="0.25">
      <c r="B27">
        <f>IF(OR(AND(E27="tb3_0",C27="[-1.0, -1.0, 0.0]"),AND(E27="tb3_1",C27="[1.0, 2.0, 0.0]"),AND(E27="tb3_2",C27="[1.0, -1.0, 0.0]"),AND(E27="tb3_3",C27="[-1.0, 2.0, 0.0]")),1,
(IF(OR(AND(E27="tb3_0",C27="[-1.0, 2.0, 0.0]"), AND(E27="tb3_1",C27="[1.0, -1.0, 0.0]"), AND(E27="tb3_2",C27="[1.0, 2.0, 0.0]"), AND(E27="tb3_3",C27="[-1.0, -1.0, 0.0]")),2,
(IF(OR(AND(E27="tb3_0",C27="[1.0, -1.0, 0.0]"),AND(E27="tb3_1",C27="[-1.0, 2.0, 0.0]"),AND(E27="tb3_2",C27="[-1.0, -1.0, 0.0]"),AND(E27="tb3_3",C27="[1.0, 2.0, 0.0]")),3,
4)))))</f>
        <v>4</v>
      </c>
      <c r="C27" t="s">
        <v>15</v>
      </c>
      <c r="D27" t="s">
        <v>17</v>
      </c>
      <c r="E27" t="s">
        <v>1</v>
      </c>
      <c r="F27" s="11">
        <v>198.741436005</v>
      </c>
    </row>
    <row r="28" spans="2:6" x14ac:dyDescent="0.25">
      <c r="B28">
        <f>IF(OR(AND(E28="tb3_0",C28="[-1.0, -1.0, 0.0]"),AND(E28="tb3_1",C28="[1.0, 2.0, 0.0]"),AND(E28="tb3_2",C28="[1.0, -1.0, 0.0]"),AND(E28="tb3_3",C28="[-1.0, 2.0, 0.0]")),1,
(IF(OR(AND(E28="tb3_0",C28="[-1.0, 2.0, 0.0]"), AND(E28="tb3_1",C28="[1.0, -1.0, 0.0]"), AND(E28="tb3_2",C28="[1.0, 2.0, 0.0]"), AND(E28="tb3_3",C28="[-1.0, -1.0, 0.0]")),2,
(IF(OR(AND(E28="tb3_0",C28="[1.0, -1.0, 0.0]"),AND(E28="tb3_1",C28="[-1.0, 2.0, 0.0]"),AND(E28="tb3_2",C28="[-1.0, -1.0, 0.0]"),AND(E28="tb3_3",C28="[1.0, 2.0, 0.0]")),3,
4)))))</f>
        <v>4</v>
      </c>
      <c r="C28" t="s">
        <v>16</v>
      </c>
      <c r="D28" t="s">
        <v>18</v>
      </c>
      <c r="E28" t="s">
        <v>3</v>
      </c>
      <c r="F28" s="11">
        <v>97.264011144600005</v>
      </c>
    </row>
    <row r="29" spans="2:6" x14ac:dyDescent="0.25">
      <c r="B29">
        <f>IF(OR(AND(E29="tb3_0",C29="[-1.0, -1.0, 0.0]"),AND(E29="tb3_1",C29="[1.0, 2.0, 0.0]"),AND(E29="tb3_2",C29="[1.0, -1.0, 0.0]"),AND(E29="tb3_3",C29="[-1.0, 2.0, 0.0]")),1,
(IF(OR(AND(E29="tb3_0",C29="[-1.0, 2.0, 0.0]"), AND(E29="tb3_1",C29="[1.0, -1.0, 0.0]"), AND(E29="tb3_2",C29="[1.0, 2.0, 0.0]"), AND(E29="tb3_3",C29="[-1.0, -1.0, 0.0]")),2,
(IF(OR(AND(E29="tb3_0",C29="[1.0, -1.0, 0.0]"),AND(E29="tb3_1",C29="[-1.0, 2.0, 0.0]"),AND(E29="tb3_2",C29="[-1.0, -1.0, 0.0]"),AND(E29="tb3_3",C29="[1.0, 2.0, 0.0]")),3,
4)))))</f>
        <v>4</v>
      </c>
      <c r="C29" t="s">
        <v>18</v>
      </c>
      <c r="D29" t="s">
        <v>16</v>
      </c>
      <c r="E29" t="s">
        <v>0</v>
      </c>
      <c r="F29" s="11">
        <v>165.34188008300001</v>
      </c>
    </row>
    <row r="30" spans="2:6" x14ac:dyDescent="0.25">
      <c r="B30">
        <f>IF(OR(AND(E30="tb3_0",C30="[-1.0, -1.0, 0.0]"),AND(E30="tb3_1",C30="[1.0, 2.0, 0.0]"),AND(E30="tb3_2",C30="[1.0, -1.0, 0.0]"),AND(E30="tb3_3",C30="[-1.0, 2.0, 0.0]")),1,
(IF(OR(AND(E30="tb3_0",C30="[-1.0, 2.0, 0.0]"), AND(E30="tb3_1",C30="[1.0, -1.0, 0.0]"), AND(E30="tb3_2",C30="[1.0, 2.0, 0.0]"), AND(E30="tb3_3",C30="[-1.0, -1.0, 0.0]")),2,
(IF(OR(AND(E30="tb3_0",C30="[1.0, -1.0, 0.0]"),AND(E30="tb3_1",C30="[-1.0, 2.0, 0.0]"),AND(E30="tb3_2",C30="[-1.0, -1.0, 0.0]"),AND(E30="tb3_3",C30="[1.0, 2.0, 0.0]")),3,
4)))))</f>
        <v>4</v>
      </c>
      <c r="C30" t="s">
        <v>17</v>
      </c>
      <c r="D30" t="s">
        <v>15</v>
      </c>
      <c r="E30" t="s">
        <v>26</v>
      </c>
      <c r="F30" s="11">
        <v>179.95321917499999</v>
      </c>
    </row>
    <row r="31" spans="2:6" x14ac:dyDescent="0.25">
      <c r="B31">
        <f>IF(OR(AND(E31="tb3_0",C31="[-1.0, -1.0, 0.0]"),AND(E31="tb3_1",C31="[1.0, 2.0, 0.0]"),AND(E31="tb3_2",C31="[1.0, -1.0, 0.0]"),AND(E31="tb3_3",C31="[-1.0, 2.0, 0.0]")),1,
(IF(OR(AND(E31="tb3_0",C31="[-1.0, 2.0, 0.0]"), AND(E31="tb3_1",C31="[1.0, -1.0, 0.0]"), AND(E31="tb3_2",C31="[1.0, 2.0, 0.0]"), AND(E31="tb3_3",C31="[-1.0, -1.0, 0.0]")),2,
(IF(OR(AND(E31="tb3_0",C31="[1.0, -1.0, 0.0]"),AND(E31="tb3_1",C31="[-1.0, 2.0, 0.0]"),AND(E31="tb3_2",C31="[-1.0, -1.0, 0.0]"),AND(E31="tb3_3",C31="[1.0, 2.0, 0.0]")),3,
4)))))</f>
        <v>4</v>
      </c>
      <c r="C31" t="s">
        <v>15</v>
      </c>
      <c r="D31" t="s">
        <v>17</v>
      </c>
      <c r="E31" t="s">
        <v>27</v>
      </c>
      <c r="F31" s="11">
        <v>188.26867795000001</v>
      </c>
    </row>
    <row r="32" spans="2:6" x14ac:dyDescent="0.25">
      <c r="B32">
        <f>IF(OR(AND(E32="tb3_0",C32="[-1.0, -1.0, 0.0]"),AND(E32="tb3_1",C32="[1.0, 2.0, 0.0]"),AND(E32="tb3_2",C32="[1.0, -1.0, 0.0]"),AND(E32="tb3_3",C32="[-1.0, 2.0, 0.0]")),1,
(IF(OR(AND(E32="tb3_0",C32="[-1.0, 2.0, 0.0]"), AND(E32="tb3_1",C32="[1.0, -1.0, 0.0]"), AND(E32="tb3_2",C32="[1.0, 2.0, 0.0]"), AND(E32="tb3_3",C32="[-1.0, -1.0, 0.0]")),2,
(IF(OR(AND(E32="tb3_0",C32="[1.0, -1.0, 0.0]"),AND(E32="tb3_1",C32="[-1.0, 2.0, 0.0]"),AND(E32="tb3_2",C32="[-1.0, -1.0, 0.0]"),AND(E32="tb3_3",C32="[1.0, 2.0, 0.0]")),3,
4)))))</f>
        <v>4</v>
      </c>
      <c r="C32" t="s">
        <v>16</v>
      </c>
      <c r="D32" t="s">
        <v>18</v>
      </c>
      <c r="E32" t="s">
        <v>28</v>
      </c>
      <c r="F32" s="11">
        <v>74.465441942200002</v>
      </c>
    </row>
    <row r="33" spans="1:8" x14ac:dyDescent="0.25">
      <c r="B33">
        <v>4</v>
      </c>
      <c r="C33" t="s">
        <v>18</v>
      </c>
      <c r="D33" t="s">
        <v>16</v>
      </c>
      <c r="E33" t="s">
        <v>25</v>
      </c>
      <c r="F33" s="11">
        <v>163.12564611400001</v>
      </c>
    </row>
    <row r="36" spans="1:8" ht="15.75" thickBot="1" x14ac:dyDescent="0.3"/>
    <row r="37" spans="1:8" ht="15.75" thickBot="1" x14ac:dyDescent="0.3">
      <c r="A37" s="45" t="s">
        <v>31</v>
      </c>
      <c r="B37" s="46"/>
      <c r="C37" s="47" t="s">
        <v>30</v>
      </c>
      <c r="D37" s="47"/>
      <c r="E37" s="47"/>
      <c r="F37" s="48"/>
      <c r="G37" t="s">
        <v>11</v>
      </c>
    </row>
    <row r="38" spans="1:8" x14ac:dyDescent="0.25">
      <c r="A38" s="49"/>
      <c r="B38" s="49"/>
      <c r="C38" s="7">
        <v>1</v>
      </c>
      <c r="D38" s="7">
        <v>2</v>
      </c>
      <c r="E38" s="7">
        <v>3</v>
      </c>
      <c r="F38" s="50">
        <v>4</v>
      </c>
      <c r="G38" t="s">
        <v>22</v>
      </c>
      <c r="H38" t="s">
        <v>23</v>
      </c>
    </row>
    <row r="39" spans="1:8" x14ac:dyDescent="0.25">
      <c r="A39" s="51" t="s">
        <v>4</v>
      </c>
      <c r="B39" s="49" t="s">
        <v>2</v>
      </c>
      <c r="C39" s="8">
        <v>247.95734691600001</v>
      </c>
      <c r="D39" s="8">
        <v>181.901686907</v>
      </c>
      <c r="E39" s="8">
        <v>179.59982395200001</v>
      </c>
      <c r="F39" s="12">
        <v>176.00058579399999</v>
      </c>
      <c r="G39" s="1">
        <f>SUM(C39:F39)</f>
        <v>785.45944356900009</v>
      </c>
      <c r="H39" s="37">
        <f>G39/60</f>
        <v>13.090990726150002</v>
      </c>
    </row>
    <row r="40" spans="1:8" x14ac:dyDescent="0.25">
      <c r="A40" s="51"/>
      <c r="B40" s="49" t="s">
        <v>1</v>
      </c>
      <c r="C40" s="8">
        <v>274.90509509999998</v>
      </c>
      <c r="D40" s="8">
        <v>173.58916592599999</v>
      </c>
      <c r="E40" s="8">
        <v>144.47781992</v>
      </c>
      <c r="F40" s="12">
        <v>198.741436005</v>
      </c>
      <c r="G40" s="1">
        <f t="shared" ref="G40:G47" si="0">SUM(C40:F40)</f>
        <v>791.71351695099997</v>
      </c>
      <c r="H40" s="37">
        <f t="shared" ref="H40:H47" si="1">G40/60</f>
        <v>13.195225282516667</v>
      </c>
    </row>
    <row r="41" spans="1:8" x14ac:dyDescent="0.25">
      <c r="A41" s="51"/>
      <c r="B41" s="49" t="s">
        <v>3</v>
      </c>
      <c r="C41" s="8">
        <v>179.838546038</v>
      </c>
      <c r="D41" s="8">
        <v>167.35079479199999</v>
      </c>
      <c r="E41" s="8">
        <v>394.72541189200001</v>
      </c>
      <c r="F41" s="12">
        <v>97.264011144600005</v>
      </c>
      <c r="G41" s="1">
        <f t="shared" si="0"/>
        <v>839.17876386659998</v>
      </c>
      <c r="H41" s="37">
        <f t="shared" si="1"/>
        <v>13.986312731109999</v>
      </c>
    </row>
    <row r="42" spans="1:8" x14ac:dyDescent="0.25">
      <c r="A42" s="51"/>
      <c r="B42" s="49" t="s">
        <v>0</v>
      </c>
      <c r="C42" s="8">
        <v>159.20592999499999</v>
      </c>
      <c r="D42" s="8">
        <v>148.73415303199999</v>
      </c>
      <c r="E42" s="8">
        <v>200.366945028</v>
      </c>
      <c r="F42" s="12">
        <v>165.34188008300001</v>
      </c>
      <c r="G42" s="1">
        <f t="shared" si="0"/>
        <v>673.64890813800002</v>
      </c>
      <c r="H42" s="37">
        <f t="shared" si="1"/>
        <v>11.2274818023</v>
      </c>
    </row>
    <row r="43" spans="1:8" x14ac:dyDescent="0.25">
      <c r="A43" s="51"/>
      <c r="B43" s="49" t="s">
        <v>26</v>
      </c>
      <c r="C43" s="8">
        <v>175.64982605</v>
      </c>
      <c r="D43" s="8">
        <v>198.306898832</v>
      </c>
      <c r="E43" s="8">
        <v>167.296631813</v>
      </c>
      <c r="F43" s="12">
        <v>179.95321917499999</v>
      </c>
      <c r="G43" s="1">
        <f t="shared" si="0"/>
        <v>721.20657586999994</v>
      </c>
      <c r="H43" s="37">
        <f t="shared" si="1"/>
        <v>12.020109597833333</v>
      </c>
    </row>
    <row r="44" spans="1:8" x14ac:dyDescent="0.25">
      <c r="A44" s="51"/>
      <c r="B44" s="49" t="s">
        <v>27</v>
      </c>
      <c r="C44" s="8">
        <v>216.92876100500001</v>
      </c>
      <c r="D44" s="8">
        <v>173.60730505000001</v>
      </c>
      <c r="E44" s="8">
        <v>152.78812313099999</v>
      </c>
      <c r="F44" s="12">
        <v>188.26867795000001</v>
      </c>
      <c r="G44" s="1">
        <f t="shared" si="0"/>
        <v>731.592867136</v>
      </c>
      <c r="H44" s="37">
        <f t="shared" si="1"/>
        <v>12.193214452266666</v>
      </c>
    </row>
    <row r="45" spans="1:8" x14ac:dyDescent="0.25">
      <c r="A45" s="51"/>
      <c r="B45" s="49" t="s">
        <v>28</v>
      </c>
      <c r="C45" s="8">
        <v>369.910562992</v>
      </c>
      <c r="D45" s="8">
        <v>144.582071066</v>
      </c>
      <c r="E45" s="8">
        <v>241.93833088900001</v>
      </c>
      <c r="F45" s="12">
        <v>74.465441942200002</v>
      </c>
      <c r="G45" s="1">
        <f t="shared" si="0"/>
        <v>830.89640688919997</v>
      </c>
      <c r="H45" s="37">
        <f t="shared" si="1"/>
        <v>13.848273448153332</v>
      </c>
    </row>
    <row r="46" spans="1:8" ht="15.75" thickBot="1" x14ac:dyDescent="0.3">
      <c r="A46" s="51"/>
      <c r="B46" s="49" t="s">
        <v>25</v>
      </c>
      <c r="C46" s="8">
        <v>134.38431811300001</v>
      </c>
      <c r="D46" s="8">
        <v>150.803720951</v>
      </c>
      <c r="E46" s="8">
        <v>192.16832399399999</v>
      </c>
      <c r="F46" s="12">
        <v>163.12564611400001</v>
      </c>
      <c r="G46" s="1">
        <f t="shared" si="0"/>
        <v>640.48200917200006</v>
      </c>
      <c r="H46" s="37">
        <f t="shared" si="1"/>
        <v>10.674700152866668</v>
      </c>
    </row>
    <row r="47" spans="1:8" ht="15.75" thickBot="1" x14ac:dyDescent="0.3">
      <c r="A47" s="24" t="s">
        <v>14</v>
      </c>
      <c r="B47" s="25"/>
      <c r="C47" s="52">
        <f>AVERAGE(C39:C46)</f>
        <v>219.847548276125</v>
      </c>
      <c r="D47" s="52">
        <f t="shared" ref="D47:F47" si="2">AVERAGE(D39:D46)</f>
        <v>167.35947456950001</v>
      </c>
      <c r="E47" s="52">
        <f t="shared" si="2"/>
        <v>209.17017632737503</v>
      </c>
      <c r="F47" s="53">
        <f t="shared" si="2"/>
        <v>155.39511227597501</v>
      </c>
      <c r="G47" s="1">
        <f t="shared" si="0"/>
        <v>751.77231144897496</v>
      </c>
      <c r="H47" s="38">
        <f t="shared" si="1"/>
        <v>12.529538524149583</v>
      </c>
    </row>
  </sheetData>
  <sortState xmlns:xlrd2="http://schemas.microsoft.com/office/spreadsheetml/2017/richdata2" ref="B2:F33">
    <sortCondition ref="B2:B33"/>
    <sortCondition ref="E2:E33"/>
  </sortState>
  <mergeCells count="2">
    <mergeCell ref="C37:F37"/>
    <mergeCell ref="A39:A46"/>
  </mergeCells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18EC6C-F659-4E13-9499-D65FE65D8F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wptime</vt:lpstr>
      <vt:lpstr>wptime (2)</vt:lpstr>
      <vt:lpstr>wptime diagrams</vt:lpstr>
      <vt:lpstr>8 robots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</dc:creator>
  <cp:lastModifiedBy>Nele Traichel</cp:lastModifiedBy>
  <dcterms:created xsi:type="dcterms:W3CDTF">2020-05-24T10:17:27Z</dcterms:created>
  <dcterms:modified xsi:type="dcterms:W3CDTF">2020-07-20T10:19:40Z</dcterms:modified>
</cp:coreProperties>
</file>