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38400" windowHeight="21060" activeTab="4"/>
  </bookViews>
  <sheets>
    <sheet name="wptime" sheetId="4" r:id="rId1"/>
    <sheet name="wptime (3)" sheetId="9" r:id="rId2"/>
    <sheet name="wptime diagrams" sheetId="12" r:id="rId3"/>
    <sheet name="flowtime" sheetId="1" r:id="rId4"/>
    <sheet name="makespan" sheetId="5" r:id="rId5"/>
    <sheet name="avg_flowtime" sheetId="3" r:id="rId6"/>
    <sheet name="avg_makespan" sheetId="6" r:id="rId7"/>
  </sheets>
  <definedNames>
    <definedName name="avg_flowtime" localSheetId="5">avg_flowtime!$E$11:$F$21</definedName>
    <definedName name="avg_makespan" localSheetId="6">avg_makespan!$F$12:$G$22</definedName>
    <definedName name="FlowTime_Bug2" localSheetId="3">flowtime!$A$2:$D$91</definedName>
    <definedName name="FlowTime_Bug2_1" localSheetId="3">flowtime!#REF!</definedName>
    <definedName name="makespan" localSheetId="4">makespan!#REF!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2" l="1"/>
  <c r="P4" i="12"/>
  <c r="P5" i="12"/>
  <c r="P6" i="12"/>
  <c r="P7" i="12"/>
  <c r="Q3" i="12"/>
  <c r="C37" i="12"/>
  <c r="P8" i="12"/>
  <c r="P9" i="12"/>
  <c r="P10" i="12"/>
  <c r="P11" i="12"/>
  <c r="P12" i="12"/>
  <c r="Q8" i="12"/>
  <c r="D37" i="12"/>
  <c r="P13" i="12"/>
  <c r="P14" i="12"/>
  <c r="P15" i="12"/>
  <c r="P16" i="12"/>
  <c r="P17" i="12"/>
  <c r="Q13" i="12"/>
  <c r="E37" i="12"/>
  <c r="P18" i="12"/>
  <c r="P19" i="12"/>
  <c r="P20" i="12"/>
  <c r="P21" i="12"/>
  <c r="P22" i="12"/>
  <c r="Q18" i="12"/>
  <c r="F37" i="12"/>
  <c r="G37" i="12"/>
  <c r="H37" i="12"/>
  <c r="B41" i="4"/>
  <c r="P6" i="9"/>
  <c r="P3" i="9"/>
  <c r="B11" i="4"/>
  <c r="B21" i="4"/>
  <c r="B72" i="4"/>
  <c r="B22" i="4"/>
  <c r="B32" i="4"/>
  <c r="B42" i="4"/>
  <c r="B92" i="4"/>
  <c r="B52" i="4"/>
  <c r="B182" i="4"/>
  <c r="B202" i="4"/>
  <c r="B132" i="4"/>
  <c r="B152" i="4"/>
  <c r="B162" i="4"/>
  <c r="B112" i="4"/>
  <c r="B102" i="4"/>
  <c r="B192" i="4"/>
  <c r="B51" i="4"/>
  <c r="B142" i="4"/>
  <c r="B172" i="4"/>
  <c r="B62" i="4"/>
  <c r="B122" i="4"/>
  <c r="B82" i="4"/>
  <c r="B31" i="4"/>
  <c r="B71" i="4"/>
  <c r="B10" i="4"/>
  <c r="B20" i="4"/>
  <c r="B191" i="4"/>
  <c r="B141" i="4"/>
  <c r="B201" i="4"/>
  <c r="B161" i="4"/>
  <c r="B171" i="4"/>
  <c r="B151" i="4"/>
  <c r="B91" i="4"/>
  <c r="B111" i="4"/>
  <c r="B121" i="4"/>
  <c r="B40" i="4"/>
  <c r="B181" i="4"/>
  <c r="B101" i="4"/>
  <c r="B61" i="4"/>
  <c r="B131" i="4"/>
  <c r="B70" i="4"/>
  <c r="B81" i="4"/>
  <c r="B50" i="4"/>
  <c r="B30" i="4"/>
  <c r="B19" i="4"/>
  <c r="B180" i="4"/>
  <c r="B49" i="4"/>
  <c r="B190" i="4"/>
  <c r="B130" i="4"/>
  <c r="B140" i="4"/>
  <c r="B160" i="4"/>
  <c r="B200" i="4"/>
  <c r="B110" i="4"/>
  <c r="B150" i="4"/>
  <c r="B170" i="4"/>
  <c r="B120" i="4"/>
  <c r="B90" i="4"/>
  <c r="B80" i="4"/>
  <c r="B100" i="4"/>
  <c r="B60" i="4"/>
  <c r="B39" i="4"/>
  <c r="B29" i="4"/>
  <c r="B9" i="4"/>
  <c r="B69" i="4"/>
  <c r="B18" i="4"/>
  <c r="B159" i="4"/>
  <c r="B109" i="4"/>
  <c r="B179" i="4"/>
  <c r="B189" i="4"/>
  <c r="B199" i="4"/>
  <c r="B129" i="4"/>
  <c r="B59" i="4"/>
  <c r="B139" i="4"/>
  <c r="B149" i="4"/>
  <c r="B8" i="4"/>
  <c r="B79" i="4"/>
  <c r="B169" i="4"/>
  <c r="B89" i="4"/>
  <c r="B119" i="4"/>
  <c r="B99" i="4"/>
  <c r="B28" i="4"/>
  <c r="B68" i="4"/>
  <c r="B17" i="4"/>
  <c r="B198" i="4"/>
  <c r="B148" i="4"/>
  <c r="B168" i="4"/>
  <c r="B118" i="4"/>
  <c r="B98" i="4"/>
  <c r="B178" i="4"/>
  <c r="B128" i="4"/>
  <c r="B67" i="4"/>
  <c r="B188" i="4"/>
  <c r="B48" i="4"/>
  <c r="B138" i="4"/>
  <c r="B158" i="4"/>
  <c r="B78" i="4"/>
  <c r="B88" i="4"/>
  <c r="B27" i="4"/>
  <c r="B108" i="4"/>
  <c r="B38" i="4"/>
  <c r="B58" i="4"/>
  <c r="B7" i="4"/>
  <c r="B157" i="4"/>
  <c r="B107" i="4"/>
  <c r="B197" i="4"/>
  <c r="B147" i="4"/>
  <c r="B177" i="4"/>
  <c r="B187" i="4"/>
  <c r="B127" i="4"/>
  <c r="B57" i="4"/>
  <c r="B97" i="4"/>
  <c r="B137" i="4"/>
  <c r="B77" i="4"/>
  <c r="B167" i="4"/>
  <c r="B6" i="4"/>
  <c r="B47" i="4"/>
  <c r="B87" i="4"/>
  <c r="B117" i="4"/>
  <c r="B37" i="4"/>
  <c r="B26" i="4"/>
  <c r="B16" i="4"/>
  <c r="B196" i="4"/>
  <c r="B176" i="4"/>
  <c r="B15" i="4"/>
  <c r="B146" i="4"/>
  <c r="B186" i="4"/>
  <c r="B126" i="4"/>
  <c r="B136" i="4"/>
  <c r="B156" i="4"/>
  <c r="B96" i="4"/>
  <c r="B166" i="4"/>
  <c r="B106" i="4"/>
  <c r="B116" i="4"/>
  <c r="B86" i="4"/>
  <c r="B36" i="4"/>
  <c r="B56" i="4"/>
  <c r="B46" i="4"/>
  <c r="B76" i="4"/>
  <c r="B66" i="4"/>
  <c r="B5" i="4"/>
  <c r="B14" i="4"/>
  <c r="B155" i="4"/>
  <c r="B105" i="4"/>
  <c r="B195" i="4"/>
  <c r="B145" i="4"/>
  <c r="B175" i="4"/>
  <c r="B185" i="4"/>
  <c r="B95" i="4"/>
  <c r="B125" i="4"/>
  <c r="B165" i="4"/>
  <c r="B45" i="4"/>
  <c r="B135" i="4"/>
  <c r="B55" i="4"/>
  <c r="B115" i="4"/>
  <c r="B4" i="4"/>
  <c r="B75" i="4"/>
  <c r="B85" i="4"/>
  <c r="B65" i="4"/>
  <c r="B25" i="4"/>
  <c r="B35" i="4"/>
  <c r="B174" i="4"/>
  <c r="B124" i="4"/>
  <c r="B194" i="4"/>
  <c r="B164" i="4"/>
  <c r="B184" i="4"/>
  <c r="B144" i="4"/>
  <c r="B154" i="4"/>
  <c r="B114" i="4"/>
  <c r="B134" i="4"/>
  <c r="B104" i="4"/>
  <c r="B94" i="4"/>
  <c r="B74" i="4"/>
  <c r="B44" i="4"/>
  <c r="B64" i="4"/>
  <c r="B54" i="4"/>
  <c r="B3" i="4"/>
  <c r="B24" i="4"/>
  <c r="B84" i="4"/>
  <c r="B13" i="4"/>
  <c r="B34" i="4"/>
  <c r="B173" i="4"/>
  <c r="B123" i="4"/>
  <c r="B193" i="4"/>
  <c r="B153" i="4"/>
  <c r="B143" i="4"/>
  <c r="B103" i="4"/>
  <c r="B183" i="4"/>
  <c r="B93" i="4"/>
  <c r="B133" i="4"/>
  <c r="B163" i="4"/>
  <c r="B73" i="4"/>
  <c r="B53" i="4"/>
  <c r="B43" i="4"/>
  <c r="B23" i="4"/>
  <c r="B83" i="4"/>
  <c r="B113" i="4"/>
  <c r="B2" i="4"/>
  <c r="B33" i="4"/>
  <c r="B63" i="4"/>
  <c r="B12" i="4"/>
  <c r="G36" i="12"/>
  <c r="H36" i="12"/>
  <c r="G35" i="12"/>
  <c r="H35" i="12"/>
  <c r="G34" i="12"/>
  <c r="H34" i="12"/>
  <c r="G33" i="12"/>
  <c r="H33" i="12"/>
  <c r="G32" i="12"/>
  <c r="H32" i="12"/>
  <c r="O26" i="12"/>
  <c r="N26" i="12"/>
  <c r="M26" i="12"/>
  <c r="L26" i="12"/>
  <c r="K26" i="12"/>
  <c r="J26" i="12"/>
  <c r="I26" i="12"/>
  <c r="H26" i="12"/>
  <c r="G26" i="12"/>
  <c r="F26" i="12"/>
  <c r="O25" i="12"/>
  <c r="N25" i="12"/>
  <c r="M25" i="12"/>
  <c r="L25" i="12"/>
  <c r="K25" i="12"/>
  <c r="J25" i="12"/>
  <c r="I25" i="12"/>
  <c r="H25" i="12"/>
  <c r="F25" i="12"/>
  <c r="G25" i="12"/>
  <c r="P25" i="12"/>
  <c r="P26" i="12"/>
  <c r="O24" i="12"/>
  <c r="N24" i="12"/>
  <c r="M24" i="12"/>
  <c r="L24" i="12"/>
  <c r="K24" i="12"/>
  <c r="J24" i="12"/>
  <c r="I24" i="12"/>
  <c r="H24" i="12"/>
  <c r="G24" i="12"/>
  <c r="F24" i="12"/>
  <c r="P24" i="12"/>
  <c r="E22" i="12"/>
  <c r="E21" i="12"/>
  <c r="E20" i="12"/>
  <c r="E19" i="12"/>
  <c r="E18" i="12"/>
  <c r="C18" i="12"/>
  <c r="E17" i="12"/>
  <c r="E16" i="12"/>
  <c r="E15" i="12"/>
  <c r="E14" i="12"/>
  <c r="E13" i="12"/>
  <c r="C13" i="12"/>
  <c r="E12" i="12"/>
  <c r="E11" i="12"/>
  <c r="E10" i="12"/>
  <c r="E9" i="12"/>
  <c r="E8" i="12"/>
  <c r="C8" i="12"/>
  <c r="E7" i="12"/>
  <c r="E6" i="12"/>
  <c r="E5" i="12"/>
  <c r="E4" i="12"/>
  <c r="E3" i="12"/>
  <c r="C3" i="12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3" i="9"/>
  <c r="P4" i="9"/>
  <c r="P5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G24" i="9"/>
  <c r="H24" i="9"/>
  <c r="I24" i="9"/>
  <c r="J24" i="9"/>
  <c r="K24" i="9"/>
  <c r="L24" i="9"/>
  <c r="M24" i="9"/>
  <c r="N24" i="9"/>
  <c r="O24" i="9"/>
  <c r="F24" i="9"/>
  <c r="G26" i="9"/>
  <c r="H26" i="9"/>
  <c r="I26" i="9"/>
  <c r="J26" i="9"/>
  <c r="K26" i="9"/>
  <c r="L26" i="9"/>
  <c r="M26" i="9"/>
  <c r="N26" i="9"/>
  <c r="O26" i="9"/>
  <c r="F26" i="9"/>
  <c r="G25" i="9"/>
  <c r="H25" i="9"/>
  <c r="I25" i="9"/>
  <c r="J25" i="9"/>
  <c r="K25" i="9"/>
  <c r="L25" i="9"/>
  <c r="M25" i="9"/>
  <c r="N25" i="9"/>
  <c r="O25" i="9"/>
  <c r="F25" i="9"/>
  <c r="C18" i="9"/>
  <c r="C13" i="9"/>
  <c r="C8" i="9"/>
  <c r="C3" i="9"/>
  <c r="P24" i="9"/>
  <c r="P26" i="9"/>
  <c r="P25" i="9"/>
</calcChain>
</file>

<file path=xl/connections.xml><?xml version="1.0" encoding="utf-8"?>
<connections xmlns="http://schemas.openxmlformats.org/spreadsheetml/2006/main">
  <connection id="1" keepAlive="1" name="Abfrage - log_flowtime" description="Verbindung mit der Abfrage 'log_flowtime' in der Arbeitsmappe." type="5" refreshedVersion="6" background="1">
    <dbPr connection="Provider=Microsoft.Mashup.OleDb.1;Data Source=$Workbook$;Location=log_flowtime;Extended Properties=&quot;&quot;" command="SELECT * FROM [log_flowtime]"/>
  </connection>
  <connection id="2" name="avg_flowtime.txt" type="6" refreshedVersion="0" background="1" saveData="1">
    <textPr fileType="mac" sourceFile="Macintosh HD:Users:robertkrebs:Desktop:Vivi:DEProject:avg_flowtime.txt" decimal="," thousands="." comma="1">
      <textFields count="2">
        <textField/>
        <textField type="text"/>
      </textFields>
    </textPr>
  </connection>
  <connection id="3" name="avg_makespan.txt" type="6" refreshedVersion="0" background="1" saveData="1">
    <textPr fileType="mac" sourceFile="Macintosh HD:Users:robertkrebs:Desktop:Vivi:DEProject:avg_makespan.txt" decimal="," thousands="." comma="1">
      <textFields count="2">
        <textField/>
        <textField type="text"/>
      </textFields>
    </textPr>
  </connection>
  <connection id="4" name="FlowTime_Bug2.txt" type="6" refreshedVersion="0" background="1" saveData="1">
    <textPr fileType="mac" sourceFile="Macintosh HD:Users:robertkrebs:Desktop:Vivi:DEProject:FlowTime_Bug2.txt" decimal="," thousands="." comma="1">
      <textFields count="3">
        <textField/>
        <textField/>
        <textField type="text"/>
      </textFields>
    </textPr>
  </connection>
  <connection id="5" name="FlowTime_Bug2.txt1" type="6" refreshedVersion="0" background="1" saveData="1">
    <textPr fileType="mac" sourceFile="Macintosh HD:Users:robertkrebs:Desktop:Vivi:DEProject:FlowTime_Bug2.txt" decimal="," thousands="." comma="1">
      <textFields count="3">
        <textField/>
        <textField/>
        <textField/>
      </textFields>
    </textPr>
  </connection>
  <connection id="6" name="makespan.txt" type="6" refreshedVersion="0" background="1" saveData="1">
    <textPr fileType="mac" sourceFile="Macintosh HD:Users:robertkrebs:Desktop:Vivi:DEProject:makespan.txt" decimal="," thousands="." comma="1">
      <textFields count="3"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<sst xmlns="http://schemas.openxmlformats.org/spreadsheetml/2006/main" count="871" uniqueCount="25">
  <si>
    <t>tb3_3</t>
  </si>
  <si>
    <t>tb3_4</t>
  </si>
  <si>
    <t>tb3_1</t>
  </si>
  <si>
    <t>tb3_0</t>
  </si>
  <si>
    <t>tb3_2</t>
  </si>
  <si>
    <t>[-1.8, 0.0, 0.0]</t>
  </si>
  <si>
    <t>[0.0, 1.8, 0.0]</t>
  </si>
  <si>
    <t>[0.0, -1.8, 0.0]</t>
  </si>
  <si>
    <t>[1.8, 0.0, 0.0]</t>
  </si>
  <si>
    <t>robot id</t>
  </si>
  <si>
    <t>from</t>
  </si>
  <si>
    <t>to</t>
  </si>
  <si>
    <t>duration [s]</t>
  </si>
  <si>
    <t>benchmark id</t>
  </si>
  <si>
    <t>wp nr</t>
  </si>
  <si>
    <t>Mean</t>
  </si>
  <si>
    <t>deviation</t>
  </si>
  <si>
    <t>Total</t>
  </si>
  <si>
    <t>mean</t>
  </si>
  <si>
    <t>#wp</t>
  </si>
  <si>
    <t>Average</t>
  </si>
  <si>
    <t>in sec</t>
  </si>
  <si>
    <t>in min</t>
  </si>
  <si>
    <t>Bug2</t>
  </si>
  <si>
    <t>duratin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</si>
</sst>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00"/>
  </numFmts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3" fillId="0" borderId="1" xfId="0" applyFont="1" applyBorder="1" applyAlignment="1"/>
    <xf numFmtId="0" fontId="3" fillId="0" borderId="1" xfId="0" applyFont="1" applyBorder="1"/>
    <xf numFmtId="0" fontId="0" fillId="0" borderId="4" xfId="0" applyBorder="1"/>
    <xf numFmtId="0" fontId="2" fillId="0" borderId="4" xfId="0" applyFont="1" applyBorder="1"/>
    <xf numFmtId="0" fontId="1" fillId="0" borderId="8" xfId="0" applyFont="1" applyBorder="1"/>
    <xf numFmtId="0" fontId="0" fillId="0" borderId="9" xfId="0" applyBorder="1"/>
    <xf numFmtId="164" fontId="1" fillId="2" borderId="2" xfId="0" applyNumberFormat="1" applyFont="1" applyFill="1" applyBorder="1"/>
    <xf numFmtId="164" fontId="3" fillId="0" borderId="4" xfId="0" applyNumberFormat="1" applyFont="1" applyBorder="1"/>
    <xf numFmtId="164" fontId="2" fillId="2" borderId="2" xfId="0" applyNumberFormat="1" applyFont="1" applyFill="1" applyBorder="1"/>
    <xf numFmtId="0" fontId="0" fillId="0" borderId="6" xfId="0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0" xfId="0" applyNumberFormat="1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3" xfId="0" applyFill="1" applyBorder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/>
    <xf numFmtId="164" fontId="7" fillId="3" borderId="0" xfId="0" applyNumberFormat="1" applyFont="1" applyFill="1"/>
    <xf numFmtId="164" fontId="7" fillId="0" borderId="0" xfId="0" applyNumberFormat="1" applyFont="1" applyFill="1"/>
    <xf numFmtId="0" fontId="4" fillId="4" borderId="10" xfId="0" applyFont="1" applyFill="1" applyBorder="1"/>
    <xf numFmtId="2" fontId="2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Time -</a:t>
            </a:r>
            <a:r>
              <a:rPr lang="de-DE" baseline="0"/>
              <a:t> Bug2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diagrams'!$B$32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'wptime diagrams'!$C$32:$F$32</c:f>
              <c:numCache>
                <c:formatCode>0.0</c:formatCode>
                <c:ptCount val="4"/>
                <c:pt idx="0">
                  <c:v>63.8188</c:v>
                </c:pt>
                <c:pt idx="1">
                  <c:v>40.8646</c:v>
                </c:pt>
                <c:pt idx="2">
                  <c:v>54.17140000000002</c:v>
                </c:pt>
                <c:pt idx="3">
                  <c:v>26.5746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60-4190-9133-AA6E993C8410}"/>
            </c:ext>
          </c:extLst>
        </c:ser>
        <c:ser>
          <c:idx val="1"/>
          <c:order val="1"/>
          <c:tx>
            <c:strRef>
              <c:f>'wptime diagrams'!$B$33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'wptime diagrams'!$C$33:$F$33</c:f>
              <c:numCache>
                <c:formatCode>0.0</c:formatCode>
                <c:ptCount val="4"/>
                <c:pt idx="0">
                  <c:v>56.5874</c:v>
                </c:pt>
                <c:pt idx="1">
                  <c:v>40.248</c:v>
                </c:pt>
                <c:pt idx="2">
                  <c:v>62.003</c:v>
                </c:pt>
                <c:pt idx="3">
                  <c:v>24.1642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60-4190-9133-AA6E993C8410}"/>
            </c:ext>
          </c:extLst>
        </c:ser>
        <c:ser>
          <c:idx val="2"/>
          <c:order val="2"/>
          <c:tx>
            <c:strRef>
              <c:f>'wptime diagrams'!$B$34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'wptime diagrams'!$C$34:$F$34</c:f>
              <c:numCache>
                <c:formatCode>0.0</c:formatCode>
                <c:ptCount val="4"/>
                <c:pt idx="0">
                  <c:v>61.5976</c:v>
                </c:pt>
                <c:pt idx="1">
                  <c:v>43.074</c:v>
                </c:pt>
                <c:pt idx="2">
                  <c:v>70.6794</c:v>
                </c:pt>
                <c:pt idx="3">
                  <c:v>26.5724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60-4190-9133-AA6E993C8410}"/>
            </c:ext>
          </c:extLst>
        </c:ser>
        <c:ser>
          <c:idx val="3"/>
          <c:order val="3"/>
          <c:tx>
            <c:strRef>
              <c:f>'wptime diagrams'!$B$35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'wptime diagrams'!$C$35:$F$35</c:f>
              <c:numCache>
                <c:formatCode>0.0</c:formatCode>
                <c:ptCount val="4"/>
                <c:pt idx="0">
                  <c:v>77.11300000000001</c:v>
                </c:pt>
                <c:pt idx="1">
                  <c:v>35.0188</c:v>
                </c:pt>
                <c:pt idx="2">
                  <c:v>54.3746</c:v>
                </c:pt>
                <c:pt idx="3">
                  <c:v>23.7554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60-4190-9133-AA6E993C8410}"/>
            </c:ext>
          </c:extLst>
        </c:ser>
        <c:ser>
          <c:idx val="4"/>
          <c:order val="4"/>
          <c:tx>
            <c:strRef>
              <c:f>'wptime diagrams'!$B$36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'wptime diagrams'!$C$36:$F$36</c:f>
              <c:numCache>
                <c:formatCode>0.0</c:formatCode>
                <c:ptCount val="4"/>
                <c:pt idx="0">
                  <c:v>66.4314</c:v>
                </c:pt>
                <c:pt idx="1">
                  <c:v>40.6684</c:v>
                </c:pt>
                <c:pt idx="2">
                  <c:v>48.1236</c:v>
                </c:pt>
                <c:pt idx="3">
                  <c:v>23.153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13744904"/>
        <c:axId val="-2093464408"/>
      </c:barChart>
      <c:lineChart>
        <c:grouping val="standard"/>
        <c:varyColors val="0"/>
        <c:ser>
          <c:idx val="5"/>
          <c:order val="5"/>
          <c:tx>
            <c:strRef>
              <c:f>'wptime diagrams'!$B$37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diagrams'!$C$37:$F$37</c:f>
              <c:numCache>
                <c:formatCode>0.0</c:formatCode>
                <c:ptCount val="4"/>
                <c:pt idx="0">
                  <c:v>65.10964</c:v>
                </c:pt>
                <c:pt idx="1">
                  <c:v>39.97476</c:v>
                </c:pt>
                <c:pt idx="2">
                  <c:v>57.8704</c:v>
                </c:pt>
                <c:pt idx="3" formatCode="0.00">
                  <c:v>24.84392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44904"/>
        <c:axId val="-2093464408"/>
      </c:lineChart>
      <c:catAx>
        <c:axId val="-211374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3464408"/>
        <c:crosses val="autoZero"/>
        <c:auto val="1"/>
        <c:lblAlgn val="ctr"/>
        <c:lblOffset val="100"/>
        <c:noMultiLvlLbl val="0"/>
      </c:catAx>
      <c:valAx>
        <c:axId val="-2093464408"/>
        <c:scaling>
          <c:orientation val="minMax"/>
          <c:max val="1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3744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</a:t>
            </a:r>
            <a:r>
              <a:rPr lang="de-DE" baseline="0"/>
              <a:t>Time per Robot - Bug2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diagrams'!$C$32:$C$36</c:f>
              <c:numCache>
                <c:formatCode>0.0</c:formatCode>
                <c:ptCount val="5"/>
                <c:pt idx="0">
                  <c:v>63.8188</c:v>
                </c:pt>
                <c:pt idx="1">
                  <c:v>56.5874</c:v>
                </c:pt>
                <c:pt idx="2">
                  <c:v>61.5976</c:v>
                </c:pt>
                <c:pt idx="3">
                  <c:v>77.11300000000001</c:v>
                </c:pt>
                <c:pt idx="4">
                  <c:v>66.4314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C2-413C-9650-0B966707ACAD}"/>
            </c:ext>
          </c:extLst>
        </c:ser>
        <c:ser>
          <c:idx val="1"/>
          <c:order val="1"/>
          <c:tx>
            <c:strRef>
              <c:f>'wptime diagrams'!$D$31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diagrams'!$D$32:$D$36</c:f>
              <c:numCache>
                <c:formatCode>0.0</c:formatCode>
                <c:ptCount val="5"/>
                <c:pt idx="0">
                  <c:v>40.8646</c:v>
                </c:pt>
                <c:pt idx="1">
                  <c:v>40.248</c:v>
                </c:pt>
                <c:pt idx="2">
                  <c:v>43.074</c:v>
                </c:pt>
                <c:pt idx="3">
                  <c:v>35.0188</c:v>
                </c:pt>
                <c:pt idx="4">
                  <c:v>40.6684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C2-413C-9650-0B966707ACAD}"/>
            </c:ext>
          </c:extLst>
        </c:ser>
        <c:ser>
          <c:idx val="2"/>
          <c:order val="2"/>
          <c:tx>
            <c:strRef>
              <c:f>'wptime diagrams'!$E$31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diagrams'!$E$32:$E$36</c:f>
              <c:numCache>
                <c:formatCode>0.0</c:formatCode>
                <c:ptCount val="5"/>
                <c:pt idx="0">
                  <c:v>54.17140000000002</c:v>
                </c:pt>
                <c:pt idx="1">
                  <c:v>62.003</c:v>
                </c:pt>
                <c:pt idx="2">
                  <c:v>70.6794</c:v>
                </c:pt>
                <c:pt idx="3">
                  <c:v>54.3746</c:v>
                </c:pt>
                <c:pt idx="4">
                  <c:v>48.1236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C2-413C-9650-0B966707ACAD}"/>
            </c:ext>
          </c:extLst>
        </c:ser>
        <c:ser>
          <c:idx val="3"/>
          <c:order val="3"/>
          <c:tx>
            <c:strRef>
              <c:f>'wptime diagrams'!$F$31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diagrams'!$F$32:$F$36</c:f>
              <c:numCache>
                <c:formatCode>0.0</c:formatCode>
                <c:ptCount val="5"/>
                <c:pt idx="0">
                  <c:v>26.5746</c:v>
                </c:pt>
                <c:pt idx="1">
                  <c:v>24.1642</c:v>
                </c:pt>
                <c:pt idx="2">
                  <c:v>26.5724</c:v>
                </c:pt>
                <c:pt idx="3">
                  <c:v>23.7554</c:v>
                </c:pt>
                <c:pt idx="4">
                  <c:v>23.153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C2-413C-9650-0B966707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21080"/>
        <c:axId val="2140065768"/>
      </c:barChart>
      <c:catAx>
        <c:axId val="-209502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65768"/>
        <c:crosses val="autoZero"/>
        <c:auto val="1"/>
        <c:lblAlgn val="ctr"/>
        <c:lblOffset val="100"/>
        <c:noMultiLvlLbl val="0"/>
      </c:catAx>
      <c:valAx>
        <c:axId val="2140065768"/>
        <c:scaling>
          <c:orientation val="minMax"/>
          <c:max val="3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5021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38</xdr:row>
      <xdr:rowOff>169896</xdr:rowOff>
    </xdr:from>
    <xdr:to>
      <xdr:col>9</xdr:col>
      <xdr:colOff>358363</xdr:colOff>
      <xdr:row>64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68871C45-44C5-4AAC-BFD7-D3D03133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38</xdr:row>
      <xdr:rowOff>169817</xdr:rowOff>
    </xdr:from>
    <xdr:to>
      <xdr:col>18</xdr:col>
      <xdr:colOff>99059</xdr:colOff>
      <xdr:row>65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F59FE29-C2E4-4C69-9213-8080470D5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owTime_Bug2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vg_flowtime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vg_makespan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workbookViewId="0">
      <selection activeCell="A230" sqref="A230"/>
    </sheetView>
  </sheetViews>
  <sheetFormatPr baseColWidth="10" defaultRowHeight="14" x14ac:dyDescent="0"/>
  <cols>
    <col min="1" max="1" width="13.33203125" bestFit="1" customWidth="1"/>
    <col min="2" max="2" width="6.5" customWidth="1"/>
    <col min="3" max="4" width="12.5" bestFit="1" customWidth="1"/>
    <col min="6" max="6" width="11.6640625" style="3" bestFit="1" customWidth="1"/>
  </cols>
  <sheetData>
    <row r="1" spans="1:6">
      <c r="A1" s="4" t="s">
        <v>13</v>
      </c>
      <c r="B1" s="4" t="s">
        <v>14</v>
      </c>
      <c r="C1" s="4" t="s">
        <v>10</v>
      </c>
      <c r="D1" s="4" t="s">
        <v>11</v>
      </c>
      <c r="E1" s="4" t="s">
        <v>9</v>
      </c>
      <c r="F1" s="5" t="s">
        <v>12</v>
      </c>
    </row>
    <row r="2" spans="1:6">
      <c r="A2">
        <v>1596639235</v>
      </c>
      <c r="B2">
        <f t="shared" ref="B2:B65" si="0">IF(C2="[-1.8, 0.0, 0.0]",1,(IF(C2="[0.0, 1.8, 0.0]",2,(IF(C2="[0.0, -1.8, 0.0]",3,4)))))</f>
        <v>1</v>
      </c>
      <c r="C2" t="s">
        <v>5</v>
      </c>
      <c r="D2" t="s">
        <v>6</v>
      </c>
      <c r="E2" t="s">
        <v>3</v>
      </c>
      <c r="F2" s="29">
        <v>44.274000000000001</v>
      </c>
    </row>
    <row r="3" spans="1:6">
      <c r="A3">
        <v>1596640548</v>
      </c>
      <c r="B3">
        <f t="shared" si="0"/>
        <v>1</v>
      </c>
      <c r="C3" t="s">
        <v>5</v>
      </c>
      <c r="D3" t="s">
        <v>6</v>
      </c>
      <c r="E3" t="s">
        <v>3</v>
      </c>
      <c r="F3" s="29">
        <v>76.492000000000004</v>
      </c>
    </row>
    <row r="4" spans="1:6">
      <c r="A4">
        <v>1596641443</v>
      </c>
      <c r="B4">
        <f t="shared" si="0"/>
        <v>1</v>
      </c>
      <c r="C4" t="s">
        <v>5</v>
      </c>
      <c r="D4" t="s">
        <v>6</v>
      </c>
      <c r="E4" t="s">
        <v>3</v>
      </c>
      <c r="F4" s="29">
        <v>48.322000000000003</v>
      </c>
    </row>
    <row r="5" spans="1:6">
      <c r="A5">
        <v>1596642486</v>
      </c>
      <c r="B5">
        <f t="shared" si="0"/>
        <v>1</v>
      </c>
      <c r="C5" t="s">
        <v>5</v>
      </c>
      <c r="D5" t="s">
        <v>6</v>
      </c>
      <c r="E5" t="s">
        <v>3</v>
      </c>
      <c r="F5" s="29">
        <v>62.43</v>
      </c>
    </row>
    <row r="6" spans="1:6">
      <c r="A6">
        <v>1596643764</v>
      </c>
      <c r="B6">
        <f t="shared" si="0"/>
        <v>1</v>
      </c>
      <c r="C6" t="s">
        <v>5</v>
      </c>
      <c r="D6" t="s">
        <v>6</v>
      </c>
      <c r="E6" t="s">
        <v>3</v>
      </c>
      <c r="F6" s="29">
        <v>66.352000000000004</v>
      </c>
    </row>
    <row r="7" spans="1:6">
      <c r="A7">
        <v>1596644386</v>
      </c>
      <c r="B7">
        <f t="shared" si="0"/>
        <v>1</v>
      </c>
      <c r="C7" t="s">
        <v>5</v>
      </c>
      <c r="D7" t="s">
        <v>6</v>
      </c>
      <c r="E7" t="s">
        <v>3</v>
      </c>
      <c r="F7" s="29">
        <v>52.311999999999998</v>
      </c>
    </row>
    <row r="8" spans="1:6">
      <c r="A8">
        <v>1596645612</v>
      </c>
      <c r="B8">
        <f t="shared" si="0"/>
        <v>1</v>
      </c>
      <c r="C8" t="s">
        <v>5</v>
      </c>
      <c r="D8" t="s">
        <v>6</v>
      </c>
      <c r="E8" t="s">
        <v>3</v>
      </c>
      <c r="F8" s="29">
        <v>136.99199999999999</v>
      </c>
    </row>
    <row r="9" spans="1:6">
      <c r="A9">
        <v>1596646382</v>
      </c>
      <c r="B9">
        <f t="shared" si="0"/>
        <v>1</v>
      </c>
      <c r="C9" t="s">
        <v>5</v>
      </c>
      <c r="D9" t="s">
        <v>6</v>
      </c>
      <c r="E9" t="s">
        <v>3</v>
      </c>
      <c r="F9" s="29">
        <v>42.362000000000002</v>
      </c>
    </row>
    <row r="10" spans="1:6">
      <c r="A10">
        <v>1596731363</v>
      </c>
      <c r="B10">
        <f t="shared" si="0"/>
        <v>1</v>
      </c>
      <c r="C10" t="s">
        <v>5</v>
      </c>
      <c r="D10" t="s">
        <v>6</v>
      </c>
      <c r="E10" t="s">
        <v>3</v>
      </c>
      <c r="F10" s="29">
        <v>50.292000000000002</v>
      </c>
    </row>
    <row r="11" spans="1:6">
      <c r="A11">
        <v>1596647208</v>
      </c>
      <c r="B11">
        <f t="shared" si="0"/>
        <v>1</v>
      </c>
      <c r="C11" t="s">
        <v>5</v>
      </c>
      <c r="D11" t="s">
        <v>6</v>
      </c>
      <c r="E11" t="s">
        <v>3</v>
      </c>
      <c r="F11" s="29">
        <v>58.36</v>
      </c>
    </row>
    <row r="12" spans="1:6">
      <c r="A12">
        <v>1596639235</v>
      </c>
      <c r="B12">
        <f t="shared" si="0"/>
        <v>1</v>
      </c>
      <c r="C12" t="s">
        <v>5</v>
      </c>
      <c r="D12" t="s">
        <v>6</v>
      </c>
      <c r="E12" t="s">
        <v>2</v>
      </c>
      <c r="F12" s="29">
        <v>46.37</v>
      </c>
    </row>
    <row r="13" spans="1:6">
      <c r="A13">
        <v>1596640548</v>
      </c>
      <c r="B13">
        <f t="shared" si="0"/>
        <v>1</v>
      </c>
      <c r="C13" t="s">
        <v>5</v>
      </c>
      <c r="D13" t="s">
        <v>6</v>
      </c>
      <c r="E13" t="s">
        <v>2</v>
      </c>
      <c r="F13" s="29">
        <v>64.406000000000006</v>
      </c>
    </row>
    <row r="14" spans="1:6">
      <c r="A14">
        <v>1596642486</v>
      </c>
      <c r="B14">
        <f t="shared" si="0"/>
        <v>1</v>
      </c>
      <c r="C14" t="s">
        <v>5</v>
      </c>
      <c r="D14" t="s">
        <v>6</v>
      </c>
      <c r="E14" t="s">
        <v>2</v>
      </c>
      <c r="F14" s="29">
        <v>54.366</v>
      </c>
    </row>
    <row r="15" spans="1:6">
      <c r="A15">
        <v>1596642486</v>
      </c>
      <c r="B15">
        <f t="shared" si="0"/>
        <v>1</v>
      </c>
      <c r="C15" t="s">
        <v>5</v>
      </c>
      <c r="D15" t="s">
        <v>6</v>
      </c>
      <c r="E15" t="s">
        <v>2</v>
      </c>
      <c r="F15" s="29">
        <v>62.402000000000001</v>
      </c>
    </row>
    <row r="16" spans="1:6">
      <c r="A16">
        <v>1596643764</v>
      </c>
      <c r="B16">
        <f t="shared" si="0"/>
        <v>1</v>
      </c>
      <c r="C16" t="s">
        <v>5</v>
      </c>
      <c r="D16" t="s">
        <v>6</v>
      </c>
      <c r="E16" t="s">
        <v>2</v>
      </c>
      <c r="F16" s="29">
        <v>60.393999999999998</v>
      </c>
    </row>
    <row r="17" spans="1:6">
      <c r="A17">
        <v>1596645612</v>
      </c>
      <c r="B17">
        <f t="shared" si="0"/>
        <v>1</v>
      </c>
      <c r="C17" t="s">
        <v>5</v>
      </c>
      <c r="D17" t="s">
        <v>6</v>
      </c>
      <c r="E17" t="s">
        <v>2</v>
      </c>
      <c r="F17" s="29">
        <v>56.387999999999998</v>
      </c>
    </row>
    <row r="18" spans="1:6">
      <c r="A18">
        <v>1596646382</v>
      </c>
      <c r="B18">
        <f t="shared" si="0"/>
        <v>1</v>
      </c>
      <c r="C18" t="s">
        <v>5</v>
      </c>
      <c r="D18" t="s">
        <v>6</v>
      </c>
      <c r="E18" t="s">
        <v>2</v>
      </c>
      <c r="F18" s="29">
        <v>44.304000000000002</v>
      </c>
    </row>
    <row r="19" spans="1:6">
      <c r="A19">
        <v>1596647208</v>
      </c>
      <c r="B19">
        <f t="shared" si="0"/>
        <v>1</v>
      </c>
      <c r="C19" t="s">
        <v>5</v>
      </c>
      <c r="D19" t="s">
        <v>6</v>
      </c>
      <c r="E19" t="s">
        <v>2</v>
      </c>
      <c r="F19" s="29">
        <v>60.411999999999999</v>
      </c>
    </row>
    <row r="20" spans="1:6">
      <c r="A20">
        <v>1596731363</v>
      </c>
      <c r="B20">
        <f t="shared" si="0"/>
        <v>1</v>
      </c>
      <c r="C20" t="s">
        <v>5</v>
      </c>
      <c r="D20" t="s">
        <v>6</v>
      </c>
      <c r="E20" t="s">
        <v>2</v>
      </c>
      <c r="F20" s="29">
        <v>66.488</v>
      </c>
    </row>
    <row r="21" spans="1:6">
      <c r="A21">
        <v>1596641443</v>
      </c>
      <c r="B21">
        <f t="shared" si="0"/>
        <v>1</v>
      </c>
      <c r="C21" t="s">
        <v>5</v>
      </c>
      <c r="D21" t="s">
        <v>6</v>
      </c>
      <c r="E21" t="s">
        <v>2</v>
      </c>
      <c r="F21" s="29">
        <v>50.344000000000001</v>
      </c>
    </row>
    <row r="22" spans="1:6">
      <c r="A22">
        <v>1596644386</v>
      </c>
      <c r="B22">
        <f t="shared" si="0"/>
        <v>1</v>
      </c>
      <c r="C22" t="s">
        <v>5</v>
      </c>
      <c r="D22" t="s">
        <v>6</v>
      </c>
      <c r="E22" t="s">
        <v>2</v>
      </c>
      <c r="F22" s="29">
        <v>92.55</v>
      </c>
    </row>
    <row r="23" spans="1:6">
      <c r="A23">
        <v>1596639235</v>
      </c>
      <c r="B23">
        <f t="shared" si="0"/>
        <v>1</v>
      </c>
      <c r="C23" t="s">
        <v>5</v>
      </c>
      <c r="D23" t="s">
        <v>6</v>
      </c>
      <c r="E23" t="s">
        <v>4</v>
      </c>
      <c r="F23" s="29">
        <v>50.311999999999998</v>
      </c>
    </row>
    <row r="24" spans="1:6">
      <c r="A24">
        <v>1596640548</v>
      </c>
      <c r="B24">
        <f t="shared" si="0"/>
        <v>1</v>
      </c>
      <c r="C24" t="s">
        <v>5</v>
      </c>
      <c r="D24" t="s">
        <v>6</v>
      </c>
      <c r="E24" t="s">
        <v>4</v>
      </c>
      <c r="F24" s="29">
        <v>72.444000000000003</v>
      </c>
    </row>
    <row r="25" spans="1:6">
      <c r="A25">
        <v>1596641443</v>
      </c>
      <c r="B25">
        <f t="shared" si="0"/>
        <v>1</v>
      </c>
      <c r="C25" t="s">
        <v>5</v>
      </c>
      <c r="D25" t="s">
        <v>6</v>
      </c>
      <c r="E25" t="s">
        <v>4</v>
      </c>
      <c r="F25" s="29">
        <v>54.341999999999999</v>
      </c>
    </row>
    <row r="26" spans="1:6">
      <c r="A26">
        <v>1596643764</v>
      </c>
      <c r="B26">
        <f t="shared" si="0"/>
        <v>1</v>
      </c>
      <c r="C26" t="s">
        <v>5</v>
      </c>
      <c r="D26" t="s">
        <v>6</v>
      </c>
      <c r="E26" t="s">
        <v>4</v>
      </c>
      <c r="F26" s="29">
        <v>70.421999999999997</v>
      </c>
    </row>
    <row r="27" spans="1:6">
      <c r="A27">
        <v>1596644386</v>
      </c>
      <c r="B27">
        <f t="shared" si="0"/>
        <v>1</v>
      </c>
      <c r="C27" t="s">
        <v>5</v>
      </c>
      <c r="D27" t="s">
        <v>6</v>
      </c>
      <c r="E27" t="s">
        <v>4</v>
      </c>
      <c r="F27" s="29">
        <v>86.528000000000006</v>
      </c>
    </row>
    <row r="28" spans="1:6">
      <c r="A28">
        <v>1596645612</v>
      </c>
      <c r="B28">
        <f t="shared" si="0"/>
        <v>1</v>
      </c>
      <c r="C28" t="s">
        <v>5</v>
      </c>
      <c r="D28" t="s">
        <v>6</v>
      </c>
      <c r="E28" t="s">
        <v>4</v>
      </c>
      <c r="F28" s="29">
        <v>48.351999999999997</v>
      </c>
    </row>
    <row r="29" spans="1:6">
      <c r="A29">
        <v>1596646382</v>
      </c>
      <c r="B29">
        <f t="shared" si="0"/>
        <v>1</v>
      </c>
      <c r="C29" t="s">
        <v>5</v>
      </c>
      <c r="D29" t="s">
        <v>6</v>
      </c>
      <c r="E29" t="s">
        <v>4</v>
      </c>
      <c r="F29" s="29">
        <v>54.433999999999997</v>
      </c>
    </row>
    <row r="30" spans="1:6">
      <c r="A30">
        <v>1596647208</v>
      </c>
      <c r="B30">
        <f t="shared" si="0"/>
        <v>1</v>
      </c>
      <c r="C30" t="s">
        <v>5</v>
      </c>
      <c r="D30" t="s">
        <v>6</v>
      </c>
      <c r="E30" t="s">
        <v>4</v>
      </c>
      <c r="F30" s="29">
        <v>54.357999999999997</v>
      </c>
    </row>
    <row r="31" spans="1:6">
      <c r="A31">
        <v>1596731363</v>
      </c>
      <c r="B31">
        <f t="shared" si="0"/>
        <v>1</v>
      </c>
      <c r="C31" t="s">
        <v>5</v>
      </c>
      <c r="D31" t="s">
        <v>6</v>
      </c>
      <c r="E31" t="s">
        <v>4</v>
      </c>
      <c r="F31" s="29">
        <v>82.495999999999995</v>
      </c>
    </row>
    <row r="32" spans="1:6">
      <c r="A32">
        <v>1596642486</v>
      </c>
      <c r="B32">
        <f t="shared" si="0"/>
        <v>1</v>
      </c>
      <c r="C32" t="s">
        <v>5</v>
      </c>
      <c r="D32" t="s">
        <v>6</v>
      </c>
      <c r="E32" t="s">
        <v>4</v>
      </c>
      <c r="F32" s="29">
        <v>42.287999999999997</v>
      </c>
    </row>
    <row r="33" spans="1:6">
      <c r="A33">
        <v>1596639235</v>
      </c>
      <c r="B33">
        <f t="shared" si="0"/>
        <v>1</v>
      </c>
      <c r="C33" t="s">
        <v>5</v>
      </c>
      <c r="D33" t="s">
        <v>6</v>
      </c>
      <c r="E33" t="s">
        <v>0</v>
      </c>
      <c r="F33" s="29">
        <v>48.347999999999999</v>
      </c>
    </row>
    <row r="34" spans="1:6">
      <c r="A34">
        <v>1596640548</v>
      </c>
      <c r="B34">
        <f t="shared" si="0"/>
        <v>1</v>
      </c>
      <c r="C34" t="s">
        <v>5</v>
      </c>
      <c r="D34" t="s">
        <v>6</v>
      </c>
      <c r="E34" t="s">
        <v>0</v>
      </c>
      <c r="F34" s="29">
        <v>42.26</v>
      </c>
    </row>
    <row r="35" spans="1:6">
      <c r="A35">
        <v>1596641443</v>
      </c>
      <c r="B35">
        <f t="shared" si="0"/>
        <v>1</v>
      </c>
      <c r="C35" t="s">
        <v>5</v>
      </c>
      <c r="D35" t="s">
        <v>6</v>
      </c>
      <c r="E35" t="s">
        <v>0</v>
      </c>
      <c r="F35" s="29">
        <v>68.433999999999997</v>
      </c>
    </row>
    <row r="36" spans="1:6">
      <c r="A36">
        <v>1596642486</v>
      </c>
      <c r="B36">
        <f t="shared" si="0"/>
        <v>1</v>
      </c>
      <c r="C36" t="s">
        <v>5</v>
      </c>
      <c r="D36" t="s">
        <v>6</v>
      </c>
      <c r="E36" t="s">
        <v>0</v>
      </c>
      <c r="F36" s="29">
        <v>128.834</v>
      </c>
    </row>
    <row r="37" spans="1:6">
      <c r="A37">
        <v>1596643764</v>
      </c>
      <c r="B37">
        <f t="shared" si="0"/>
        <v>1</v>
      </c>
      <c r="C37" t="s">
        <v>5</v>
      </c>
      <c r="D37" t="s">
        <v>6</v>
      </c>
      <c r="E37" t="s">
        <v>0</v>
      </c>
      <c r="F37" s="29">
        <v>46.276000000000003</v>
      </c>
    </row>
    <row r="38" spans="1:6">
      <c r="A38">
        <v>1596644386</v>
      </c>
      <c r="B38">
        <f t="shared" si="0"/>
        <v>1</v>
      </c>
      <c r="C38" t="s">
        <v>5</v>
      </c>
      <c r="D38" t="s">
        <v>6</v>
      </c>
      <c r="E38" t="s">
        <v>0</v>
      </c>
      <c r="F38" s="29">
        <v>98.573999999999998</v>
      </c>
    </row>
    <row r="39" spans="1:6">
      <c r="A39">
        <v>1596646382</v>
      </c>
      <c r="B39">
        <f t="shared" si="0"/>
        <v>1</v>
      </c>
      <c r="C39" t="s">
        <v>5</v>
      </c>
      <c r="D39" t="s">
        <v>6</v>
      </c>
      <c r="E39" t="s">
        <v>0</v>
      </c>
      <c r="F39" s="29">
        <v>52.381999999999998</v>
      </c>
    </row>
    <row r="40" spans="1:6">
      <c r="A40">
        <v>1596647208</v>
      </c>
      <c r="B40">
        <f t="shared" si="0"/>
        <v>1</v>
      </c>
      <c r="C40" t="s">
        <v>5</v>
      </c>
      <c r="D40" t="s">
        <v>6</v>
      </c>
      <c r="E40" t="s">
        <v>0</v>
      </c>
      <c r="F40" s="29">
        <v>155.03399999999999</v>
      </c>
    </row>
    <row r="41" spans="1:6">
      <c r="A41">
        <v>1596731363</v>
      </c>
      <c r="B41">
        <f t="shared" si="0"/>
        <v>1</v>
      </c>
      <c r="C41" t="s">
        <v>5</v>
      </c>
      <c r="D41" t="s">
        <v>6</v>
      </c>
      <c r="E41" t="s">
        <v>0</v>
      </c>
      <c r="F41" s="29">
        <v>50.384</v>
      </c>
    </row>
    <row r="42" spans="1:6">
      <c r="A42">
        <v>1596645612</v>
      </c>
      <c r="B42">
        <f t="shared" si="0"/>
        <v>1</v>
      </c>
      <c r="C42" t="s">
        <v>5</v>
      </c>
      <c r="D42" t="s">
        <v>6</v>
      </c>
      <c r="E42" t="s">
        <v>0</v>
      </c>
      <c r="F42" s="29">
        <v>80.603999999999999</v>
      </c>
    </row>
    <row r="43" spans="1:6">
      <c r="A43">
        <v>1596639235</v>
      </c>
      <c r="B43">
        <f t="shared" si="0"/>
        <v>1</v>
      </c>
      <c r="C43" t="s">
        <v>5</v>
      </c>
      <c r="D43" t="s">
        <v>6</v>
      </c>
      <c r="E43" t="s">
        <v>1</v>
      </c>
      <c r="F43" s="29">
        <v>86.542000000000002</v>
      </c>
    </row>
    <row r="44" spans="1:6">
      <c r="A44">
        <v>1596640548</v>
      </c>
      <c r="B44">
        <f t="shared" si="0"/>
        <v>1</v>
      </c>
      <c r="C44" t="s">
        <v>5</v>
      </c>
      <c r="D44" t="s">
        <v>6</v>
      </c>
      <c r="E44" t="s">
        <v>1</v>
      </c>
      <c r="F44" s="29">
        <v>54.37</v>
      </c>
    </row>
    <row r="45" spans="1:6">
      <c r="A45">
        <v>1596641443</v>
      </c>
      <c r="B45">
        <f t="shared" si="0"/>
        <v>1</v>
      </c>
      <c r="C45" t="s">
        <v>5</v>
      </c>
      <c r="D45" t="s">
        <v>6</v>
      </c>
      <c r="E45" t="s">
        <v>1</v>
      </c>
      <c r="F45" s="29">
        <v>48.362000000000002</v>
      </c>
    </row>
    <row r="46" spans="1:6">
      <c r="A46">
        <v>1596642486</v>
      </c>
      <c r="B46">
        <f t="shared" si="0"/>
        <v>1</v>
      </c>
      <c r="C46" t="s">
        <v>5</v>
      </c>
      <c r="D46" t="s">
        <v>6</v>
      </c>
      <c r="E46" t="s">
        <v>1</v>
      </c>
      <c r="F46" s="29">
        <v>82.53</v>
      </c>
    </row>
    <row r="47" spans="1:6">
      <c r="A47">
        <v>1596643764</v>
      </c>
      <c r="B47">
        <f t="shared" si="0"/>
        <v>1</v>
      </c>
      <c r="C47" t="s">
        <v>5</v>
      </c>
      <c r="D47" t="s">
        <v>6</v>
      </c>
      <c r="E47" t="s">
        <v>1</v>
      </c>
      <c r="F47" s="29">
        <v>64.355999999999995</v>
      </c>
    </row>
    <row r="48" spans="1:6">
      <c r="A48">
        <v>1596644386</v>
      </c>
      <c r="B48">
        <f t="shared" si="0"/>
        <v>1</v>
      </c>
      <c r="C48" t="s">
        <v>5</v>
      </c>
      <c r="D48" t="s">
        <v>6</v>
      </c>
      <c r="E48" t="s">
        <v>1</v>
      </c>
      <c r="F48" s="29">
        <v>40.218000000000004</v>
      </c>
    </row>
    <row r="49" spans="1:6">
      <c r="A49">
        <v>1596646382</v>
      </c>
      <c r="B49">
        <f t="shared" si="0"/>
        <v>1</v>
      </c>
      <c r="C49" t="s">
        <v>5</v>
      </c>
      <c r="D49" t="s">
        <v>6</v>
      </c>
      <c r="E49" t="s">
        <v>1</v>
      </c>
      <c r="F49" s="29">
        <v>54.381999999999998</v>
      </c>
    </row>
    <row r="50" spans="1:6">
      <c r="A50">
        <v>1596647208</v>
      </c>
      <c r="B50">
        <f t="shared" si="0"/>
        <v>1</v>
      </c>
      <c r="C50" t="s">
        <v>5</v>
      </c>
      <c r="D50" t="s">
        <v>6</v>
      </c>
      <c r="E50" t="s">
        <v>1</v>
      </c>
      <c r="F50" s="29">
        <v>48.293999999999997</v>
      </c>
    </row>
    <row r="51" spans="1:6">
      <c r="A51">
        <v>1596731363</v>
      </c>
      <c r="B51">
        <f t="shared" si="0"/>
        <v>1</v>
      </c>
      <c r="C51" t="s">
        <v>5</v>
      </c>
      <c r="D51" t="s">
        <v>6</v>
      </c>
      <c r="E51" t="s">
        <v>1</v>
      </c>
      <c r="F51" s="29">
        <v>134.852</v>
      </c>
    </row>
    <row r="52" spans="1:6">
      <c r="A52">
        <v>1596646382</v>
      </c>
      <c r="B52">
        <f t="shared" si="0"/>
        <v>1</v>
      </c>
      <c r="C52" t="s">
        <v>5</v>
      </c>
      <c r="D52" t="s">
        <v>6</v>
      </c>
      <c r="E52" t="s">
        <v>1</v>
      </c>
      <c r="F52" s="29">
        <v>50.408000000000001</v>
      </c>
    </row>
    <row r="53" spans="1:6">
      <c r="A53">
        <v>1596639235</v>
      </c>
      <c r="B53">
        <f t="shared" si="0"/>
        <v>2</v>
      </c>
      <c r="C53" t="s">
        <v>6</v>
      </c>
      <c r="D53" t="s">
        <v>7</v>
      </c>
      <c r="E53" t="s">
        <v>3</v>
      </c>
      <c r="F53" s="29">
        <v>70.445999999999998</v>
      </c>
    </row>
    <row r="54" spans="1:6">
      <c r="A54">
        <v>1596640548</v>
      </c>
      <c r="B54">
        <f t="shared" si="0"/>
        <v>2</v>
      </c>
      <c r="C54" t="s">
        <v>6</v>
      </c>
      <c r="D54" t="s">
        <v>7</v>
      </c>
      <c r="E54" t="s">
        <v>3</v>
      </c>
      <c r="F54" s="29">
        <v>20.126000000000001</v>
      </c>
    </row>
    <row r="55" spans="1:6">
      <c r="A55">
        <v>1596641443</v>
      </c>
      <c r="B55">
        <f t="shared" si="0"/>
        <v>2</v>
      </c>
      <c r="C55" t="s">
        <v>6</v>
      </c>
      <c r="D55" t="s">
        <v>7</v>
      </c>
      <c r="E55" t="s">
        <v>3</v>
      </c>
      <c r="F55" s="29">
        <v>18.132000000000001</v>
      </c>
    </row>
    <row r="56" spans="1:6">
      <c r="A56">
        <v>1596642486</v>
      </c>
      <c r="B56">
        <f t="shared" si="0"/>
        <v>2</v>
      </c>
      <c r="C56" t="s">
        <v>6</v>
      </c>
      <c r="D56" t="s">
        <v>7</v>
      </c>
      <c r="E56" t="s">
        <v>3</v>
      </c>
      <c r="F56" s="29">
        <v>48.283999999999999</v>
      </c>
    </row>
    <row r="57" spans="1:6">
      <c r="A57">
        <v>1596643764</v>
      </c>
      <c r="B57">
        <f t="shared" si="0"/>
        <v>2</v>
      </c>
      <c r="C57" t="s">
        <v>6</v>
      </c>
      <c r="D57" t="s">
        <v>7</v>
      </c>
      <c r="E57" t="s">
        <v>3</v>
      </c>
      <c r="F57" s="29">
        <v>44.292000000000002</v>
      </c>
    </row>
    <row r="58" spans="1:6">
      <c r="A58">
        <v>1596644386</v>
      </c>
      <c r="B58">
        <f t="shared" si="0"/>
        <v>2</v>
      </c>
      <c r="C58" t="s">
        <v>6</v>
      </c>
      <c r="D58" t="s">
        <v>7</v>
      </c>
      <c r="E58" t="s">
        <v>3</v>
      </c>
      <c r="F58" s="29">
        <v>16.102</v>
      </c>
    </row>
    <row r="59" spans="1:6">
      <c r="A59">
        <v>1596645612</v>
      </c>
      <c r="B59">
        <f t="shared" si="0"/>
        <v>2</v>
      </c>
      <c r="C59" t="s">
        <v>6</v>
      </c>
      <c r="D59" t="s">
        <v>7</v>
      </c>
      <c r="E59" t="s">
        <v>3</v>
      </c>
      <c r="F59" s="29">
        <v>20.16</v>
      </c>
    </row>
    <row r="60" spans="1:6">
      <c r="A60">
        <v>1596646382</v>
      </c>
      <c r="B60">
        <f t="shared" si="0"/>
        <v>2</v>
      </c>
      <c r="C60" t="s">
        <v>6</v>
      </c>
      <c r="D60" t="s">
        <v>7</v>
      </c>
      <c r="E60" t="s">
        <v>3</v>
      </c>
      <c r="F60" s="29">
        <v>50.311999999999998</v>
      </c>
    </row>
    <row r="61" spans="1:6">
      <c r="A61">
        <v>1596647208</v>
      </c>
      <c r="B61">
        <f t="shared" si="0"/>
        <v>2</v>
      </c>
      <c r="C61" t="s">
        <v>6</v>
      </c>
      <c r="D61" t="s">
        <v>7</v>
      </c>
      <c r="E61" t="s">
        <v>3</v>
      </c>
      <c r="F61" s="29">
        <v>42.286000000000001</v>
      </c>
    </row>
    <row r="62" spans="1:6">
      <c r="A62">
        <v>1596731363</v>
      </c>
      <c r="B62">
        <f t="shared" si="0"/>
        <v>2</v>
      </c>
      <c r="C62" t="s">
        <v>6</v>
      </c>
      <c r="D62" t="s">
        <v>7</v>
      </c>
      <c r="E62" t="s">
        <v>3</v>
      </c>
      <c r="F62" s="29">
        <v>78.506</v>
      </c>
    </row>
    <row r="63" spans="1:6">
      <c r="A63">
        <v>1596639235</v>
      </c>
      <c r="B63">
        <f t="shared" si="0"/>
        <v>2</v>
      </c>
      <c r="C63" t="s">
        <v>6</v>
      </c>
      <c r="D63" t="s">
        <v>7</v>
      </c>
      <c r="E63" t="s">
        <v>2</v>
      </c>
      <c r="F63" s="29">
        <v>18.102</v>
      </c>
    </row>
    <row r="64" spans="1:6">
      <c r="A64">
        <v>1596640548</v>
      </c>
      <c r="B64">
        <f t="shared" si="0"/>
        <v>2</v>
      </c>
      <c r="C64" t="s">
        <v>6</v>
      </c>
      <c r="D64" t="s">
        <v>7</v>
      </c>
      <c r="E64" t="s">
        <v>2</v>
      </c>
      <c r="F64" s="29">
        <v>72.463999999999999</v>
      </c>
    </row>
    <row r="65" spans="1:6">
      <c r="A65">
        <v>1596641443</v>
      </c>
      <c r="B65">
        <f t="shared" si="0"/>
        <v>2</v>
      </c>
      <c r="C65" t="s">
        <v>6</v>
      </c>
      <c r="D65" t="s">
        <v>7</v>
      </c>
      <c r="E65" t="s">
        <v>2</v>
      </c>
      <c r="F65" s="29">
        <v>40.228000000000002</v>
      </c>
    </row>
    <row r="66" spans="1:6">
      <c r="A66">
        <v>1596642486</v>
      </c>
      <c r="B66">
        <f t="shared" ref="B66:B129" si="1">IF(C66="[-1.8, 0.0, 0.0]",1,(IF(C66="[0.0, 1.8, 0.0]",2,(IF(C66="[0.0, -1.8, 0.0]",3,4)))))</f>
        <v>2</v>
      </c>
      <c r="C66" t="s">
        <v>6</v>
      </c>
      <c r="D66" t="s">
        <v>7</v>
      </c>
      <c r="E66" t="s">
        <v>2</v>
      </c>
      <c r="F66" s="29">
        <v>34.228000000000002</v>
      </c>
    </row>
    <row r="67" spans="1:6">
      <c r="A67">
        <v>1596644386</v>
      </c>
      <c r="B67">
        <f t="shared" si="1"/>
        <v>2</v>
      </c>
      <c r="C67" t="s">
        <v>6</v>
      </c>
      <c r="D67" t="s">
        <v>7</v>
      </c>
      <c r="E67" t="s">
        <v>2</v>
      </c>
      <c r="F67" s="29">
        <v>110.648</v>
      </c>
    </row>
    <row r="68" spans="1:6">
      <c r="A68">
        <v>1596645612</v>
      </c>
      <c r="B68">
        <f t="shared" si="1"/>
        <v>2</v>
      </c>
      <c r="C68" t="s">
        <v>6</v>
      </c>
      <c r="D68" t="s">
        <v>7</v>
      </c>
      <c r="E68" t="s">
        <v>2</v>
      </c>
      <c r="F68" s="29">
        <v>18.126000000000001</v>
      </c>
    </row>
    <row r="69" spans="1:6">
      <c r="A69">
        <v>1596646382</v>
      </c>
      <c r="B69">
        <f t="shared" si="1"/>
        <v>2</v>
      </c>
      <c r="C69" t="s">
        <v>6</v>
      </c>
      <c r="D69" t="s">
        <v>7</v>
      </c>
      <c r="E69" t="s">
        <v>2</v>
      </c>
      <c r="F69" s="29">
        <v>16.126000000000001</v>
      </c>
    </row>
    <row r="70" spans="1:6">
      <c r="A70">
        <v>1596647208</v>
      </c>
      <c r="B70">
        <f t="shared" si="1"/>
        <v>2</v>
      </c>
      <c r="C70" t="s">
        <v>6</v>
      </c>
      <c r="D70" t="s">
        <v>7</v>
      </c>
      <c r="E70" t="s">
        <v>2</v>
      </c>
      <c r="F70" s="29">
        <v>58.345999999999997</v>
      </c>
    </row>
    <row r="71" spans="1:6">
      <c r="A71">
        <v>1596731363</v>
      </c>
      <c r="B71">
        <f t="shared" si="1"/>
        <v>2</v>
      </c>
      <c r="C71" t="s">
        <v>6</v>
      </c>
      <c r="D71" t="s">
        <v>7</v>
      </c>
      <c r="E71" t="s">
        <v>2</v>
      </c>
      <c r="F71" s="29">
        <v>18.114000000000001</v>
      </c>
    </row>
    <row r="72" spans="1:6">
      <c r="A72">
        <v>1596643764</v>
      </c>
      <c r="B72">
        <f t="shared" si="1"/>
        <v>2</v>
      </c>
      <c r="C72" t="s">
        <v>6</v>
      </c>
      <c r="D72" t="s">
        <v>7</v>
      </c>
      <c r="E72" t="s">
        <v>2</v>
      </c>
      <c r="F72" s="29">
        <v>16.097999999999999</v>
      </c>
    </row>
    <row r="73" spans="1:6">
      <c r="A73">
        <v>1596639235</v>
      </c>
      <c r="B73">
        <f t="shared" si="1"/>
        <v>2</v>
      </c>
      <c r="C73" t="s">
        <v>6</v>
      </c>
      <c r="D73" t="s">
        <v>7</v>
      </c>
      <c r="E73" t="s">
        <v>4</v>
      </c>
      <c r="F73" s="29">
        <v>32.225999999999999</v>
      </c>
    </row>
    <row r="74" spans="1:6">
      <c r="A74">
        <v>1596640548</v>
      </c>
      <c r="B74">
        <f t="shared" si="1"/>
        <v>2</v>
      </c>
      <c r="C74" t="s">
        <v>6</v>
      </c>
      <c r="D74" t="s">
        <v>7</v>
      </c>
      <c r="E74" t="s">
        <v>4</v>
      </c>
      <c r="F74" s="29">
        <v>50.341999999999999</v>
      </c>
    </row>
    <row r="75" spans="1:6">
      <c r="A75">
        <v>1596641443</v>
      </c>
      <c r="B75">
        <f t="shared" si="1"/>
        <v>2</v>
      </c>
      <c r="C75" t="s">
        <v>6</v>
      </c>
      <c r="D75" t="s">
        <v>7</v>
      </c>
      <c r="E75" t="s">
        <v>4</v>
      </c>
      <c r="F75" s="29">
        <v>42.287999999999997</v>
      </c>
    </row>
    <row r="76" spans="1:6">
      <c r="A76">
        <v>1596642486</v>
      </c>
      <c r="B76">
        <f t="shared" si="1"/>
        <v>2</v>
      </c>
      <c r="C76" t="s">
        <v>6</v>
      </c>
      <c r="D76" t="s">
        <v>7</v>
      </c>
      <c r="E76" t="s">
        <v>4</v>
      </c>
      <c r="F76" s="29">
        <v>42.253999999999998</v>
      </c>
    </row>
    <row r="77" spans="1:6">
      <c r="A77">
        <v>1596643764</v>
      </c>
      <c r="B77">
        <f t="shared" si="1"/>
        <v>2</v>
      </c>
      <c r="C77" t="s">
        <v>6</v>
      </c>
      <c r="D77" t="s">
        <v>7</v>
      </c>
      <c r="E77" t="s">
        <v>4</v>
      </c>
      <c r="F77" s="29">
        <v>54.31</v>
      </c>
    </row>
    <row r="78" spans="1:6">
      <c r="A78">
        <v>1596644386</v>
      </c>
      <c r="B78">
        <f t="shared" si="1"/>
        <v>2</v>
      </c>
      <c r="C78" t="s">
        <v>6</v>
      </c>
      <c r="D78" t="s">
        <v>7</v>
      </c>
      <c r="E78" t="s">
        <v>4</v>
      </c>
      <c r="F78" s="29">
        <v>36.235999999999997</v>
      </c>
    </row>
    <row r="79" spans="1:6">
      <c r="A79">
        <v>1596645612</v>
      </c>
      <c r="B79">
        <f t="shared" si="1"/>
        <v>2</v>
      </c>
      <c r="C79" t="s">
        <v>6</v>
      </c>
      <c r="D79" t="s">
        <v>7</v>
      </c>
      <c r="E79" t="s">
        <v>4</v>
      </c>
      <c r="F79" s="29">
        <v>54.357999999999997</v>
      </c>
    </row>
    <row r="80" spans="1:6">
      <c r="A80">
        <v>1596646382</v>
      </c>
      <c r="B80">
        <f t="shared" si="1"/>
        <v>2</v>
      </c>
      <c r="C80" t="s">
        <v>6</v>
      </c>
      <c r="D80" t="s">
        <v>7</v>
      </c>
      <c r="E80" t="s">
        <v>4</v>
      </c>
      <c r="F80" s="29">
        <v>60.378</v>
      </c>
    </row>
    <row r="81" spans="1:6">
      <c r="A81">
        <v>1596647208</v>
      </c>
      <c r="B81">
        <f t="shared" si="1"/>
        <v>2</v>
      </c>
      <c r="C81" t="s">
        <v>6</v>
      </c>
      <c r="D81" t="s">
        <v>7</v>
      </c>
      <c r="E81" t="s">
        <v>4</v>
      </c>
      <c r="F81" s="29">
        <v>22.128</v>
      </c>
    </row>
    <row r="82" spans="1:6">
      <c r="A82">
        <v>1596731363</v>
      </c>
      <c r="B82">
        <f t="shared" si="1"/>
        <v>2</v>
      </c>
      <c r="C82" t="s">
        <v>6</v>
      </c>
      <c r="D82" t="s">
        <v>7</v>
      </c>
      <c r="E82" t="s">
        <v>4</v>
      </c>
      <c r="F82" s="29">
        <v>36.22</v>
      </c>
    </row>
    <row r="83" spans="1:6">
      <c r="A83">
        <v>1596639235</v>
      </c>
      <c r="B83">
        <f t="shared" si="1"/>
        <v>2</v>
      </c>
      <c r="C83" t="s">
        <v>6</v>
      </c>
      <c r="D83" t="s">
        <v>7</v>
      </c>
      <c r="E83" t="s">
        <v>0</v>
      </c>
      <c r="F83" s="29">
        <v>52.316000000000003</v>
      </c>
    </row>
    <row r="84" spans="1:6">
      <c r="A84">
        <v>1596640548</v>
      </c>
      <c r="B84">
        <f t="shared" si="1"/>
        <v>2</v>
      </c>
      <c r="C84" t="s">
        <v>6</v>
      </c>
      <c r="D84" t="s">
        <v>7</v>
      </c>
      <c r="E84" t="s">
        <v>0</v>
      </c>
      <c r="F84" s="29">
        <v>34.212000000000003</v>
      </c>
    </row>
    <row r="85" spans="1:6">
      <c r="A85">
        <v>1596641443</v>
      </c>
      <c r="B85">
        <f t="shared" si="1"/>
        <v>2</v>
      </c>
      <c r="C85" t="s">
        <v>6</v>
      </c>
      <c r="D85" t="s">
        <v>7</v>
      </c>
      <c r="E85" t="s">
        <v>0</v>
      </c>
      <c r="F85" s="29">
        <v>32.195999999999998</v>
      </c>
    </row>
    <row r="86" spans="1:6">
      <c r="A86">
        <v>1596642486</v>
      </c>
      <c r="B86">
        <f t="shared" si="1"/>
        <v>2</v>
      </c>
      <c r="C86" t="s">
        <v>6</v>
      </c>
      <c r="D86" t="s">
        <v>7</v>
      </c>
      <c r="E86" t="s">
        <v>0</v>
      </c>
      <c r="F86" s="29">
        <v>20.123999999999999</v>
      </c>
    </row>
    <row r="87" spans="1:6">
      <c r="A87">
        <v>1596643764</v>
      </c>
      <c r="B87">
        <f t="shared" si="1"/>
        <v>2</v>
      </c>
      <c r="C87" t="s">
        <v>6</v>
      </c>
      <c r="D87" t="s">
        <v>7</v>
      </c>
      <c r="E87" t="s">
        <v>0</v>
      </c>
      <c r="F87" s="29">
        <v>24.114000000000001</v>
      </c>
    </row>
    <row r="88" spans="1:6">
      <c r="A88">
        <v>1596644386</v>
      </c>
      <c r="B88">
        <f t="shared" si="1"/>
        <v>2</v>
      </c>
      <c r="C88" t="s">
        <v>6</v>
      </c>
      <c r="D88" t="s">
        <v>7</v>
      </c>
      <c r="E88" t="s">
        <v>0</v>
      </c>
      <c r="F88" s="29">
        <v>16.126000000000001</v>
      </c>
    </row>
    <row r="89" spans="1:6">
      <c r="A89">
        <v>1596645612</v>
      </c>
      <c r="B89">
        <f t="shared" si="1"/>
        <v>2</v>
      </c>
      <c r="C89" t="s">
        <v>6</v>
      </c>
      <c r="D89" t="s">
        <v>7</v>
      </c>
      <c r="E89" t="s">
        <v>0</v>
      </c>
      <c r="F89" s="29">
        <v>52.35</v>
      </c>
    </row>
    <row r="90" spans="1:6">
      <c r="A90">
        <v>1596646382</v>
      </c>
      <c r="B90">
        <f t="shared" si="1"/>
        <v>2</v>
      </c>
      <c r="C90" t="s">
        <v>6</v>
      </c>
      <c r="D90" t="s">
        <v>7</v>
      </c>
      <c r="E90" t="s">
        <v>0</v>
      </c>
      <c r="F90" s="29">
        <v>42.276000000000003</v>
      </c>
    </row>
    <row r="91" spans="1:6">
      <c r="A91">
        <v>1596647208</v>
      </c>
      <c r="B91">
        <f t="shared" si="1"/>
        <v>2</v>
      </c>
      <c r="C91" t="s">
        <v>6</v>
      </c>
      <c r="D91" t="s">
        <v>7</v>
      </c>
      <c r="E91" t="s">
        <v>0</v>
      </c>
      <c r="F91" s="29">
        <v>18.117999999999999</v>
      </c>
    </row>
    <row r="92" spans="1:6">
      <c r="A92">
        <v>1596731363</v>
      </c>
      <c r="B92">
        <f t="shared" si="1"/>
        <v>2</v>
      </c>
      <c r="C92" t="s">
        <v>6</v>
      </c>
      <c r="D92" t="s">
        <v>7</v>
      </c>
      <c r="E92" t="s">
        <v>0</v>
      </c>
      <c r="F92" s="29">
        <v>58.356000000000002</v>
      </c>
    </row>
    <row r="93" spans="1:6">
      <c r="A93">
        <v>1596639235</v>
      </c>
      <c r="B93">
        <f t="shared" si="1"/>
        <v>2</v>
      </c>
      <c r="C93" t="s">
        <v>6</v>
      </c>
      <c r="D93" t="s">
        <v>7</v>
      </c>
      <c r="E93" t="s">
        <v>1</v>
      </c>
      <c r="F93" s="29">
        <v>26.212</v>
      </c>
    </row>
    <row r="94" spans="1:6">
      <c r="A94">
        <v>1596640548</v>
      </c>
      <c r="B94">
        <f t="shared" si="1"/>
        <v>2</v>
      </c>
      <c r="C94" t="s">
        <v>6</v>
      </c>
      <c r="D94" t="s">
        <v>7</v>
      </c>
      <c r="E94" t="s">
        <v>1</v>
      </c>
      <c r="F94" s="29">
        <v>20.146000000000001</v>
      </c>
    </row>
    <row r="95" spans="1:6">
      <c r="A95">
        <v>1596641443</v>
      </c>
      <c r="B95">
        <f t="shared" si="1"/>
        <v>2</v>
      </c>
      <c r="C95" t="s">
        <v>6</v>
      </c>
      <c r="D95" t="s">
        <v>7</v>
      </c>
      <c r="E95" t="s">
        <v>1</v>
      </c>
      <c r="F95" s="29">
        <v>16.097999999999999</v>
      </c>
    </row>
    <row r="96" spans="1:6">
      <c r="A96">
        <v>1596642486</v>
      </c>
      <c r="B96">
        <f t="shared" si="1"/>
        <v>2</v>
      </c>
      <c r="C96" t="s">
        <v>6</v>
      </c>
      <c r="D96" t="s">
        <v>7</v>
      </c>
      <c r="E96" t="s">
        <v>1</v>
      </c>
      <c r="F96" s="29">
        <v>64.412000000000006</v>
      </c>
    </row>
    <row r="97" spans="1:6">
      <c r="A97">
        <v>1596643764</v>
      </c>
      <c r="B97">
        <f t="shared" si="1"/>
        <v>2</v>
      </c>
      <c r="C97" t="s">
        <v>6</v>
      </c>
      <c r="D97" t="s">
        <v>7</v>
      </c>
      <c r="E97" t="s">
        <v>1</v>
      </c>
      <c r="F97" s="29">
        <v>42.265999999999998</v>
      </c>
    </row>
    <row r="98" spans="1:6">
      <c r="A98">
        <v>1596644386</v>
      </c>
      <c r="B98">
        <f t="shared" si="1"/>
        <v>2</v>
      </c>
      <c r="C98" t="s">
        <v>6</v>
      </c>
      <c r="D98" t="s">
        <v>7</v>
      </c>
      <c r="E98" t="s">
        <v>1</v>
      </c>
      <c r="F98" s="29">
        <v>70.406000000000006</v>
      </c>
    </row>
    <row r="99" spans="1:6">
      <c r="A99">
        <v>1596645612</v>
      </c>
      <c r="B99">
        <f t="shared" si="1"/>
        <v>2</v>
      </c>
      <c r="C99" t="s">
        <v>6</v>
      </c>
      <c r="D99" t="s">
        <v>7</v>
      </c>
      <c r="E99" t="s">
        <v>1</v>
      </c>
      <c r="F99" s="29">
        <v>36.274000000000001</v>
      </c>
    </row>
    <row r="100" spans="1:6">
      <c r="A100">
        <v>1596646382</v>
      </c>
      <c r="B100">
        <f t="shared" si="1"/>
        <v>2</v>
      </c>
      <c r="C100" t="s">
        <v>6</v>
      </c>
      <c r="D100" t="s">
        <v>7</v>
      </c>
      <c r="E100" t="s">
        <v>1</v>
      </c>
      <c r="F100" s="29">
        <v>40.235999999999997</v>
      </c>
    </row>
    <row r="101" spans="1:6">
      <c r="A101">
        <v>1596647208</v>
      </c>
      <c r="B101">
        <f t="shared" si="1"/>
        <v>2</v>
      </c>
      <c r="C101" t="s">
        <v>6</v>
      </c>
      <c r="D101" t="s">
        <v>7</v>
      </c>
      <c r="E101" t="s">
        <v>1</v>
      </c>
      <c r="F101" s="29">
        <v>72.48</v>
      </c>
    </row>
    <row r="102" spans="1:6">
      <c r="A102">
        <v>1596731363</v>
      </c>
      <c r="B102">
        <f t="shared" si="1"/>
        <v>2</v>
      </c>
      <c r="C102" t="s">
        <v>6</v>
      </c>
      <c r="D102" t="s">
        <v>7</v>
      </c>
      <c r="E102" t="s">
        <v>1</v>
      </c>
      <c r="F102" s="29">
        <v>18.154</v>
      </c>
    </row>
    <row r="103" spans="1:6">
      <c r="A103">
        <v>1596639235</v>
      </c>
      <c r="B103">
        <f t="shared" si="1"/>
        <v>3</v>
      </c>
      <c r="C103" t="s">
        <v>7</v>
      </c>
      <c r="D103" t="s">
        <v>8</v>
      </c>
      <c r="E103" t="s">
        <v>3</v>
      </c>
      <c r="F103" s="29">
        <v>40.299999999999997</v>
      </c>
    </row>
    <row r="104" spans="1:6">
      <c r="A104">
        <v>1596640548</v>
      </c>
      <c r="B104">
        <f t="shared" si="1"/>
        <v>3</v>
      </c>
      <c r="C104" t="s">
        <v>7</v>
      </c>
      <c r="D104" t="s">
        <v>8</v>
      </c>
      <c r="E104" t="s">
        <v>3</v>
      </c>
      <c r="F104" s="29">
        <v>38.271999999999998</v>
      </c>
    </row>
    <row r="105" spans="1:6">
      <c r="A105">
        <v>1596641443</v>
      </c>
      <c r="B105">
        <f t="shared" si="1"/>
        <v>3</v>
      </c>
      <c r="C105" t="s">
        <v>7</v>
      </c>
      <c r="D105" t="s">
        <v>8</v>
      </c>
      <c r="E105" t="s">
        <v>3</v>
      </c>
      <c r="F105" s="29">
        <v>132.88200000000001</v>
      </c>
    </row>
    <row r="106" spans="1:6">
      <c r="A106">
        <v>1596642486</v>
      </c>
      <c r="B106">
        <f t="shared" si="1"/>
        <v>3</v>
      </c>
      <c r="C106" t="s">
        <v>7</v>
      </c>
      <c r="D106" t="s">
        <v>8</v>
      </c>
      <c r="E106" t="s">
        <v>3</v>
      </c>
      <c r="F106" s="44">
        <v>48.328000000000003</v>
      </c>
    </row>
    <row r="107" spans="1:6">
      <c r="A107">
        <v>1596643764</v>
      </c>
      <c r="B107">
        <f t="shared" si="1"/>
        <v>3</v>
      </c>
      <c r="C107" t="s">
        <v>7</v>
      </c>
      <c r="D107" t="s">
        <v>8</v>
      </c>
      <c r="E107" t="s">
        <v>3</v>
      </c>
      <c r="F107" s="29">
        <v>44.29</v>
      </c>
    </row>
    <row r="108" spans="1:6">
      <c r="A108">
        <v>1596644386</v>
      </c>
      <c r="B108">
        <f t="shared" si="1"/>
        <v>3</v>
      </c>
      <c r="C108" t="s">
        <v>7</v>
      </c>
      <c r="D108" t="s">
        <v>8</v>
      </c>
      <c r="E108" t="s">
        <v>3</v>
      </c>
      <c r="F108" s="29">
        <v>40.218000000000004</v>
      </c>
    </row>
    <row r="109" spans="1:6">
      <c r="A109">
        <v>1596645612</v>
      </c>
      <c r="B109">
        <f t="shared" si="1"/>
        <v>3</v>
      </c>
      <c r="C109" t="s">
        <v>7</v>
      </c>
      <c r="D109" t="s">
        <v>8</v>
      </c>
      <c r="E109" t="s">
        <v>3</v>
      </c>
      <c r="F109" s="29">
        <v>40.292000000000002</v>
      </c>
    </row>
    <row r="110" spans="1:6">
      <c r="A110">
        <v>1596646382</v>
      </c>
      <c r="B110">
        <f t="shared" si="1"/>
        <v>3</v>
      </c>
      <c r="C110" t="s">
        <v>7</v>
      </c>
      <c r="D110" t="s">
        <v>8</v>
      </c>
      <c r="E110" t="s">
        <v>3</v>
      </c>
      <c r="F110" s="29">
        <v>74.518000000000001</v>
      </c>
    </row>
    <row r="111" spans="1:6">
      <c r="A111">
        <v>1596647208</v>
      </c>
      <c r="B111">
        <f t="shared" si="1"/>
        <v>3</v>
      </c>
      <c r="C111" t="s">
        <v>7</v>
      </c>
      <c r="D111" t="s">
        <v>8</v>
      </c>
      <c r="E111" t="s">
        <v>3</v>
      </c>
      <c r="F111" s="29">
        <v>38.281999999999996</v>
      </c>
    </row>
    <row r="112" spans="1:6">
      <c r="A112">
        <v>1596731363</v>
      </c>
      <c r="B112">
        <f t="shared" si="1"/>
        <v>3</v>
      </c>
      <c r="C112" t="s">
        <v>7</v>
      </c>
      <c r="D112" t="s">
        <v>8</v>
      </c>
      <c r="E112" t="s">
        <v>3</v>
      </c>
      <c r="F112" s="29">
        <v>44.332000000000001</v>
      </c>
    </row>
    <row r="113" spans="1:6">
      <c r="A113">
        <v>1596639235</v>
      </c>
      <c r="B113">
        <f t="shared" si="1"/>
        <v>3</v>
      </c>
      <c r="C113" t="s">
        <v>7</v>
      </c>
      <c r="D113" t="s">
        <v>8</v>
      </c>
      <c r="E113" t="s">
        <v>2</v>
      </c>
      <c r="F113" s="29">
        <v>46.271999999999998</v>
      </c>
    </row>
    <row r="114" spans="1:6">
      <c r="A114">
        <v>1596640548</v>
      </c>
      <c r="B114">
        <f t="shared" si="1"/>
        <v>3</v>
      </c>
      <c r="C114" t="s">
        <v>7</v>
      </c>
      <c r="D114" t="s">
        <v>8</v>
      </c>
      <c r="E114" t="s">
        <v>2</v>
      </c>
      <c r="F114" s="29">
        <v>54.36</v>
      </c>
    </row>
    <row r="115" spans="1:6">
      <c r="A115">
        <v>1596641443</v>
      </c>
      <c r="B115">
        <f t="shared" si="1"/>
        <v>3</v>
      </c>
      <c r="C115" t="s">
        <v>7</v>
      </c>
      <c r="D115" t="s">
        <v>8</v>
      </c>
      <c r="E115" t="s">
        <v>2</v>
      </c>
      <c r="F115" s="29">
        <v>54.36</v>
      </c>
    </row>
    <row r="116" spans="1:6">
      <c r="A116">
        <v>1596642486</v>
      </c>
      <c r="B116">
        <f t="shared" si="1"/>
        <v>3</v>
      </c>
      <c r="C116" t="s">
        <v>7</v>
      </c>
      <c r="D116" t="s">
        <v>8</v>
      </c>
      <c r="E116" t="s">
        <v>2</v>
      </c>
      <c r="F116" s="29">
        <v>74.47</v>
      </c>
    </row>
    <row r="117" spans="1:6">
      <c r="A117">
        <v>1596643764</v>
      </c>
      <c r="B117">
        <f t="shared" si="1"/>
        <v>3</v>
      </c>
      <c r="C117" t="s">
        <v>7</v>
      </c>
      <c r="D117" t="s">
        <v>8</v>
      </c>
      <c r="E117" t="s">
        <v>2</v>
      </c>
      <c r="F117" s="29">
        <v>40.204000000000001</v>
      </c>
    </row>
    <row r="118" spans="1:6">
      <c r="A118">
        <v>1596644386</v>
      </c>
      <c r="B118">
        <f t="shared" si="1"/>
        <v>3</v>
      </c>
      <c r="C118" t="s">
        <v>7</v>
      </c>
      <c r="D118" t="s">
        <v>8</v>
      </c>
      <c r="E118" t="s">
        <v>2</v>
      </c>
      <c r="F118" s="29">
        <v>64.378</v>
      </c>
    </row>
    <row r="119" spans="1:6">
      <c r="A119">
        <v>1596645612</v>
      </c>
      <c r="B119">
        <f t="shared" si="1"/>
        <v>3</v>
      </c>
      <c r="C119" t="s">
        <v>7</v>
      </c>
      <c r="D119" t="s">
        <v>8</v>
      </c>
      <c r="E119" t="s">
        <v>2</v>
      </c>
      <c r="F119" s="29">
        <v>64.468000000000004</v>
      </c>
    </row>
    <row r="120" spans="1:6">
      <c r="A120">
        <v>1596646382</v>
      </c>
      <c r="B120">
        <f t="shared" si="1"/>
        <v>3</v>
      </c>
      <c r="C120" t="s">
        <v>7</v>
      </c>
      <c r="D120" t="s">
        <v>8</v>
      </c>
      <c r="E120" t="s">
        <v>2</v>
      </c>
      <c r="F120" s="29">
        <v>94.664000000000001</v>
      </c>
    </row>
    <row r="121" spans="1:6">
      <c r="A121">
        <v>1596647208</v>
      </c>
      <c r="B121">
        <f t="shared" si="1"/>
        <v>3</v>
      </c>
      <c r="C121" t="s">
        <v>7</v>
      </c>
      <c r="D121" t="s">
        <v>8</v>
      </c>
      <c r="E121" t="s">
        <v>2</v>
      </c>
      <c r="F121" s="29">
        <v>62.45</v>
      </c>
    </row>
    <row r="122" spans="1:6">
      <c r="A122">
        <v>1596731363</v>
      </c>
      <c r="B122">
        <f t="shared" si="1"/>
        <v>3</v>
      </c>
      <c r="C122" t="s">
        <v>7</v>
      </c>
      <c r="D122" t="s">
        <v>8</v>
      </c>
      <c r="E122" t="s">
        <v>2</v>
      </c>
      <c r="F122" s="29">
        <v>64.403999999999996</v>
      </c>
    </row>
    <row r="123" spans="1:6">
      <c r="A123">
        <v>1596639235</v>
      </c>
      <c r="B123">
        <f t="shared" si="1"/>
        <v>3</v>
      </c>
      <c r="C123" t="s">
        <v>7</v>
      </c>
      <c r="D123" t="s">
        <v>8</v>
      </c>
      <c r="E123" t="s">
        <v>4</v>
      </c>
      <c r="F123" s="29">
        <v>82.578000000000003</v>
      </c>
    </row>
    <row r="124" spans="1:6">
      <c r="A124">
        <v>1596640548</v>
      </c>
      <c r="B124">
        <f t="shared" si="1"/>
        <v>3</v>
      </c>
      <c r="C124" t="s">
        <v>7</v>
      </c>
      <c r="D124" t="s">
        <v>8</v>
      </c>
      <c r="E124" t="s">
        <v>4</v>
      </c>
      <c r="F124" s="29">
        <v>76.542000000000002</v>
      </c>
    </row>
    <row r="125" spans="1:6">
      <c r="A125">
        <v>1596641443</v>
      </c>
      <c r="B125">
        <f t="shared" si="1"/>
        <v>3</v>
      </c>
      <c r="C125" t="s">
        <v>7</v>
      </c>
      <c r="D125" t="s">
        <v>8</v>
      </c>
      <c r="E125" t="s">
        <v>4</v>
      </c>
      <c r="F125" s="29">
        <v>44.314</v>
      </c>
    </row>
    <row r="126" spans="1:6">
      <c r="A126">
        <v>1596642486</v>
      </c>
      <c r="B126">
        <f t="shared" si="1"/>
        <v>3</v>
      </c>
      <c r="C126" t="s">
        <v>7</v>
      </c>
      <c r="D126" t="s">
        <v>8</v>
      </c>
      <c r="E126" t="s">
        <v>4</v>
      </c>
      <c r="F126" s="29">
        <v>106.69</v>
      </c>
    </row>
    <row r="127" spans="1:6">
      <c r="A127">
        <v>1596643764</v>
      </c>
      <c r="B127">
        <f t="shared" si="1"/>
        <v>3</v>
      </c>
      <c r="C127" t="s">
        <v>7</v>
      </c>
      <c r="D127" t="s">
        <v>8</v>
      </c>
      <c r="E127" t="s">
        <v>4</v>
      </c>
      <c r="F127" s="29">
        <v>42.264000000000003</v>
      </c>
    </row>
    <row r="128" spans="1:6">
      <c r="A128">
        <v>1596644386</v>
      </c>
      <c r="B128">
        <f t="shared" si="1"/>
        <v>3</v>
      </c>
      <c r="C128" t="s">
        <v>7</v>
      </c>
      <c r="D128" t="s">
        <v>8</v>
      </c>
      <c r="E128" t="s">
        <v>4</v>
      </c>
      <c r="F128" s="29">
        <v>54.286000000000001</v>
      </c>
    </row>
    <row r="129" spans="1:6">
      <c r="A129">
        <v>1596645612</v>
      </c>
      <c r="B129">
        <f t="shared" si="1"/>
        <v>3</v>
      </c>
      <c r="C129" t="s">
        <v>7</v>
      </c>
      <c r="D129" t="s">
        <v>8</v>
      </c>
      <c r="E129" t="s">
        <v>4</v>
      </c>
      <c r="F129" s="29">
        <v>42.322000000000003</v>
      </c>
    </row>
    <row r="130" spans="1:6">
      <c r="A130">
        <v>1596646382</v>
      </c>
      <c r="B130">
        <f t="shared" ref="B130:B193" si="2">IF(C130="[-1.8, 0.0, 0.0]",1,(IF(C130="[0.0, 1.8, 0.0]",2,(IF(C130="[0.0, -1.8, 0.0]",3,4)))))</f>
        <v>3</v>
      </c>
      <c r="C130" t="s">
        <v>7</v>
      </c>
      <c r="D130" t="s">
        <v>8</v>
      </c>
      <c r="E130" t="s">
        <v>4</v>
      </c>
      <c r="F130" s="29">
        <v>94.69</v>
      </c>
    </row>
    <row r="131" spans="1:6">
      <c r="A131">
        <v>1596647208</v>
      </c>
      <c r="B131">
        <f t="shared" si="2"/>
        <v>3</v>
      </c>
      <c r="C131" t="s">
        <v>7</v>
      </c>
      <c r="D131" t="s">
        <v>8</v>
      </c>
      <c r="E131" t="s">
        <v>4</v>
      </c>
      <c r="F131" s="29">
        <v>46.3</v>
      </c>
    </row>
    <row r="132" spans="1:6">
      <c r="A132">
        <v>1596731363</v>
      </c>
      <c r="B132">
        <f t="shared" si="2"/>
        <v>3</v>
      </c>
      <c r="C132" t="s">
        <v>7</v>
      </c>
      <c r="D132" t="s">
        <v>8</v>
      </c>
      <c r="E132" t="s">
        <v>4</v>
      </c>
      <c r="F132" s="29">
        <v>116.80800000000001</v>
      </c>
    </row>
    <row r="133" spans="1:6">
      <c r="A133">
        <v>1596639235</v>
      </c>
      <c r="B133">
        <f t="shared" si="2"/>
        <v>3</v>
      </c>
      <c r="C133" t="s">
        <v>7</v>
      </c>
      <c r="D133" t="s">
        <v>8</v>
      </c>
      <c r="E133" t="s">
        <v>0</v>
      </c>
      <c r="F133" s="29">
        <v>50.368000000000002</v>
      </c>
    </row>
    <row r="134" spans="1:6">
      <c r="A134">
        <v>1596640548</v>
      </c>
      <c r="B134">
        <f t="shared" si="2"/>
        <v>3</v>
      </c>
      <c r="C134" t="s">
        <v>7</v>
      </c>
      <c r="D134" t="s">
        <v>8</v>
      </c>
      <c r="E134" t="s">
        <v>0</v>
      </c>
      <c r="F134" s="29">
        <v>102.67</v>
      </c>
    </row>
    <row r="135" spans="1:6">
      <c r="A135">
        <v>1596641443</v>
      </c>
      <c r="B135">
        <f t="shared" si="2"/>
        <v>3</v>
      </c>
      <c r="C135" t="s">
        <v>7</v>
      </c>
      <c r="D135" t="s">
        <v>8</v>
      </c>
      <c r="E135" t="s">
        <v>0</v>
      </c>
      <c r="F135" s="29">
        <v>52.384</v>
      </c>
    </row>
    <row r="136" spans="1:6">
      <c r="A136">
        <v>1596642486</v>
      </c>
      <c r="B136">
        <f t="shared" si="2"/>
        <v>3</v>
      </c>
      <c r="C136" t="s">
        <v>7</v>
      </c>
      <c r="D136" t="s">
        <v>8</v>
      </c>
      <c r="E136" t="s">
        <v>0</v>
      </c>
      <c r="F136" s="29">
        <v>42.298000000000002</v>
      </c>
    </row>
    <row r="137" spans="1:6">
      <c r="A137">
        <v>1596643764</v>
      </c>
      <c r="B137">
        <f t="shared" si="2"/>
        <v>3</v>
      </c>
      <c r="C137" t="s">
        <v>7</v>
      </c>
      <c r="D137" t="s">
        <v>8</v>
      </c>
      <c r="E137" t="s">
        <v>0</v>
      </c>
      <c r="F137" s="29">
        <v>38.247999999999998</v>
      </c>
    </row>
    <row r="138" spans="1:6">
      <c r="A138">
        <v>1596644386</v>
      </c>
      <c r="B138">
        <f t="shared" si="2"/>
        <v>3</v>
      </c>
      <c r="C138" t="s">
        <v>7</v>
      </c>
      <c r="D138" t="s">
        <v>8</v>
      </c>
      <c r="E138" t="s">
        <v>0</v>
      </c>
      <c r="F138" s="29">
        <v>56.322000000000003</v>
      </c>
    </row>
    <row r="139" spans="1:6">
      <c r="A139">
        <v>1596645612</v>
      </c>
      <c r="B139">
        <f t="shared" si="2"/>
        <v>3</v>
      </c>
      <c r="C139" t="s">
        <v>7</v>
      </c>
      <c r="D139" t="s">
        <v>8</v>
      </c>
      <c r="E139" t="s">
        <v>0</v>
      </c>
      <c r="F139" s="29">
        <v>46.344000000000001</v>
      </c>
    </row>
    <row r="140" spans="1:6">
      <c r="A140">
        <v>1596646382</v>
      </c>
      <c r="B140">
        <f t="shared" si="2"/>
        <v>3</v>
      </c>
      <c r="C140" t="s">
        <v>7</v>
      </c>
      <c r="D140" t="s">
        <v>8</v>
      </c>
      <c r="E140" t="s">
        <v>0</v>
      </c>
      <c r="F140" s="29">
        <v>62.462000000000003</v>
      </c>
    </row>
    <row r="141" spans="1:6">
      <c r="A141">
        <v>1596647208</v>
      </c>
      <c r="B141">
        <f t="shared" si="2"/>
        <v>3</v>
      </c>
      <c r="C141" t="s">
        <v>7</v>
      </c>
      <c r="D141" t="s">
        <v>8</v>
      </c>
      <c r="E141" t="s">
        <v>0</v>
      </c>
      <c r="F141" s="29">
        <v>38.302</v>
      </c>
    </row>
    <row r="142" spans="1:6">
      <c r="A142">
        <v>1596731363</v>
      </c>
      <c r="B142">
        <f t="shared" si="2"/>
        <v>3</v>
      </c>
      <c r="C142" t="s">
        <v>7</v>
      </c>
      <c r="D142" t="s">
        <v>8</v>
      </c>
      <c r="E142" t="s">
        <v>0</v>
      </c>
      <c r="F142" s="29">
        <v>54.347999999999999</v>
      </c>
    </row>
    <row r="143" spans="1:6">
      <c r="A143">
        <v>1596639235</v>
      </c>
      <c r="B143">
        <f t="shared" si="2"/>
        <v>3</v>
      </c>
      <c r="C143" t="s">
        <v>7</v>
      </c>
      <c r="D143" t="s">
        <v>8</v>
      </c>
      <c r="E143" t="s">
        <v>1</v>
      </c>
      <c r="F143" s="29">
        <v>40.265999999999998</v>
      </c>
    </row>
    <row r="144" spans="1:6">
      <c r="A144">
        <v>1596640548</v>
      </c>
      <c r="B144">
        <f t="shared" si="2"/>
        <v>3</v>
      </c>
      <c r="C144" t="s">
        <v>7</v>
      </c>
      <c r="D144" t="s">
        <v>8</v>
      </c>
      <c r="E144" t="s">
        <v>1</v>
      </c>
      <c r="F144" s="29">
        <v>44.29</v>
      </c>
    </row>
    <row r="145" spans="1:6">
      <c r="A145">
        <v>1596641443</v>
      </c>
      <c r="B145">
        <f t="shared" si="2"/>
        <v>3</v>
      </c>
      <c r="C145" t="s">
        <v>7</v>
      </c>
      <c r="D145" t="s">
        <v>8</v>
      </c>
      <c r="E145" t="s">
        <v>1</v>
      </c>
      <c r="F145" s="29">
        <v>44.302</v>
      </c>
    </row>
    <row r="146" spans="1:6">
      <c r="A146">
        <v>1596642486</v>
      </c>
      <c r="B146">
        <f t="shared" si="2"/>
        <v>3</v>
      </c>
      <c r="C146" t="s">
        <v>7</v>
      </c>
      <c r="D146" t="s">
        <v>8</v>
      </c>
      <c r="E146" t="s">
        <v>1</v>
      </c>
      <c r="F146" s="29">
        <v>46.31</v>
      </c>
    </row>
    <row r="147" spans="1:6">
      <c r="A147">
        <v>1596643764</v>
      </c>
      <c r="B147">
        <f t="shared" si="2"/>
        <v>3</v>
      </c>
      <c r="C147" t="s">
        <v>7</v>
      </c>
      <c r="D147" t="s">
        <v>8</v>
      </c>
      <c r="E147" t="s">
        <v>1</v>
      </c>
      <c r="F147" s="29">
        <v>42.276000000000003</v>
      </c>
    </row>
    <row r="148" spans="1:6">
      <c r="A148">
        <v>1596644386</v>
      </c>
      <c r="B148">
        <f t="shared" si="2"/>
        <v>3</v>
      </c>
      <c r="C148" t="s">
        <v>7</v>
      </c>
      <c r="D148" t="s">
        <v>8</v>
      </c>
      <c r="E148" t="s">
        <v>1</v>
      </c>
      <c r="F148" s="29">
        <v>40.246000000000002</v>
      </c>
    </row>
    <row r="149" spans="1:6">
      <c r="A149">
        <v>1596645612</v>
      </c>
      <c r="B149">
        <f t="shared" si="2"/>
        <v>3</v>
      </c>
      <c r="C149" t="s">
        <v>7</v>
      </c>
      <c r="D149" t="s">
        <v>8</v>
      </c>
      <c r="E149" t="s">
        <v>1</v>
      </c>
      <c r="F149" s="29">
        <v>70.483999999999995</v>
      </c>
    </row>
    <row r="150" spans="1:6">
      <c r="A150">
        <v>1596646382</v>
      </c>
      <c r="B150">
        <f t="shared" si="2"/>
        <v>3</v>
      </c>
      <c r="C150" t="s">
        <v>7</v>
      </c>
      <c r="D150" t="s">
        <v>8</v>
      </c>
      <c r="E150" t="s">
        <v>1</v>
      </c>
      <c r="F150" s="29">
        <v>40.299999999999997</v>
      </c>
    </row>
    <row r="151" spans="1:6">
      <c r="A151">
        <v>1596647208</v>
      </c>
      <c r="B151">
        <f t="shared" si="2"/>
        <v>3</v>
      </c>
      <c r="C151" t="s">
        <v>7</v>
      </c>
      <c r="D151" t="s">
        <v>8</v>
      </c>
      <c r="E151" t="s">
        <v>1</v>
      </c>
      <c r="F151" s="29">
        <v>46.338000000000001</v>
      </c>
    </row>
    <row r="152" spans="1:6">
      <c r="A152">
        <v>1596731363</v>
      </c>
      <c r="B152">
        <f t="shared" si="2"/>
        <v>3</v>
      </c>
      <c r="C152" t="s">
        <v>7</v>
      </c>
      <c r="D152" t="s">
        <v>8</v>
      </c>
      <c r="E152" t="s">
        <v>1</v>
      </c>
      <c r="F152" s="29">
        <v>66.424000000000007</v>
      </c>
    </row>
    <row r="153" spans="1:6">
      <c r="A153">
        <v>1596639235</v>
      </c>
      <c r="B153">
        <f t="shared" si="2"/>
        <v>4</v>
      </c>
      <c r="C153" t="s">
        <v>8</v>
      </c>
      <c r="D153" t="s">
        <v>5</v>
      </c>
      <c r="E153" t="s">
        <v>3</v>
      </c>
      <c r="F153" s="29">
        <v>32.213999999999999</v>
      </c>
    </row>
    <row r="154" spans="1:6">
      <c r="A154">
        <v>1596640548</v>
      </c>
      <c r="B154">
        <f t="shared" si="2"/>
        <v>4</v>
      </c>
      <c r="C154" t="s">
        <v>8</v>
      </c>
      <c r="D154" t="s">
        <v>5</v>
      </c>
      <c r="E154" t="s">
        <v>3</v>
      </c>
      <c r="F154" s="29">
        <v>28.178000000000001</v>
      </c>
    </row>
    <row r="155" spans="1:6">
      <c r="A155">
        <v>1596641443</v>
      </c>
      <c r="B155">
        <f t="shared" si="2"/>
        <v>4</v>
      </c>
      <c r="C155" t="s">
        <v>8</v>
      </c>
      <c r="D155" t="s">
        <v>5</v>
      </c>
      <c r="E155" t="s">
        <v>3</v>
      </c>
      <c r="F155" s="29">
        <v>30.202000000000002</v>
      </c>
    </row>
    <row r="156" spans="1:6">
      <c r="A156">
        <v>1596642486</v>
      </c>
      <c r="B156">
        <f t="shared" si="2"/>
        <v>4</v>
      </c>
      <c r="C156" t="s">
        <v>8</v>
      </c>
      <c r="D156" t="s">
        <v>5</v>
      </c>
      <c r="E156" t="s">
        <v>3</v>
      </c>
      <c r="F156" s="29">
        <v>24.143999999999998</v>
      </c>
    </row>
    <row r="157" spans="1:6">
      <c r="A157">
        <v>1596643764</v>
      </c>
      <c r="B157">
        <f t="shared" si="2"/>
        <v>4</v>
      </c>
      <c r="C157" t="s">
        <v>8</v>
      </c>
      <c r="D157" t="s">
        <v>5</v>
      </c>
      <c r="E157" t="s">
        <v>3</v>
      </c>
      <c r="F157" s="29">
        <v>18.103999999999999</v>
      </c>
    </row>
    <row r="158" spans="1:6">
      <c r="A158">
        <v>1596644386</v>
      </c>
      <c r="B158">
        <f t="shared" si="2"/>
        <v>4</v>
      </c>
      <c r="C158" t="s">
        <v>8</v>
      </c>
      <c r="D158" t="s">
        <v>5</v>
      </c>
      <c r="E158" t="s">
        <v>3</v>
      </c>
      <c r="F158" s="29">
        <v>52.33</v>
      </c>
    </row>
    <row r="159" spans="1:6">
      <c r="A159">
        <v>1596645612</v>
      </c>
      <c r="B159">
        <f t="shared" si="2"/>
        <v>4</v>
      </c>
      <c r="C159" t="s">
        <v>8</v>
      </c>
      <c r="D159" t="s">
        <v>5</v>
      </c>
      <c r="E159" t="s">
        <v>3</v>
      </c>
      <c r="F159" s="29">
        <v>16.11</v>
      </c>
    </row>
    <row r="160" spans="1:6">
      <c r="A160">
        <v>1596646382</v>
      </c>
      <c r="B160">
        <f t="shared" si="2"/>
        <v>4</v>
      </c>
      <c r="C160" t="s">
        <v>8</v>
      </c>
      <c r="D160" t="s">
        <v>5</v>
      </c>
      <c r="E160" t="s">
        <v>3</v>
      </c>
      <c r="F160" s="29">
        <v>20.143999999999998</v>
      </c>
    </row>
    <row r="161" spans="1:6">
      <c r="A161">
        <v>1596647208</v>
      </c>
      <c r="B161">
        <f t="shared" si="2"/>
        <v>4</v>
      </c>
      <c r="C161" t="s">
        <v>8</v>
      </c>
      <c r="D161" t="s">
        <v>5</v>
      </c>
      <c r="E161" t="s">
        <v>3</v>
      </c>
      <c r="F161" s="29">
        <v>28.207999999999998</v>
      </c>
    </row>
    <row r="162" spans="1:6">
      <c r="A162">
        <v>1596731363</v>
      </c>
      <c r="B162">
        <f t="shared" si="2"/>
        <v>4</v>
      </c>
      <c r="C162" t="s">
        <v>8</v>
      </c>
      <c r="D162" t="s">
        <v>5</v>
      </c>
      <c r="E162" t="s">
        <v>3</v>
      </c>
      <c r="F162" s="29">
        <v>16.111999999999998</v>
      </c>
    </row>
    <row r="163" spans="1:6">
      <c r="A163">
        <v>1596639235</v>
      </c>
      <c r="B163">
        <f t="shared" si="2"/>
        <v>4</v>
      </c>
      <c r="C163" t="s">
        <v>8</v>
      </c>
      <c r="D163" t="s">
        <v>5</v>
      </c>
      <c r="E163" t="s">
        <v>2</v>
      </c>
      <c r="F163" s="29">
        <v>52.366</v>
      </c>
    </row>
    <row r="164" spans="1:6">
      <c r="A164">
        <v>1596640548</v>
      </c>
      <c r="B164">
        <f t="shared" si="2"/>
        <v>4</v>
      </c>
      <c r="C164" t="s">
        <v>8</v>
      </c>
      <c r="D164" t="s">
        <v>5</v>
      </c>
      <c r="E164" t="s">
        <v>2</v>
      </c>
      <c r="F164" s="29">
        <v>26.193999999999999</v>
      </c>
    </row>
    <row r="165" spans="1:6">
      <c r="A165">
        <v>1596641443</v>
      </c>
      <c r="B165">
        <f t="shared" si="2"/>
        <v>4</v>
      </c>
      <c r="C165" t="s">
        <v>8</v>
      </c>
      <c r="D165" t="s">
        <v>5</v>
      </c>
      <c r="E165" t="s">
        <v>2</v>
      </c>
      <c r="F165" s="29">
        <v>16.122</v>
      </c>
    </row>
    <row r="166" spans="1:6">
      <c r="A166">
        <v>1596642486</v>
      </c>
      <c r="B166">
        <f t="shared" si="2"/>
        <v>4</v>
      </c>
      <c r="C166" t="s">
        <v>8</v>
      </c>
      <c r="D166" t="s">
        <v>5</v>
      </c>
      <c r="E166" t="s">
        <v>2</v>
      </c>
      <c r="F166" s="29">
        <v>16.108000000000001</v>
      </c>
    </row>
    <row r="167" spans="1:6">
      <c r="A167">
        <v>1596643764</v>
      </c>
      <c r="B167">
        <f t="shared" si="2"/>
        <v>4</v>
      </c>
      <c r="C167" t="s">
        <v>8</v>
      </c>
      <c r="D167" t="s">
        <v>5</v>
      </c>
      <c r="E167" t="s">
        <v>2</v>
      </c>
      <c r="F167" s="29">
        <v>30.184000000000001</v>
      </c>
    </row>
    <row r="168" spans="1:6">
      <c r="A168">
        <v>1596644386</v>
      </c>
      <c r="B168">
        <f t="shared" si="2"/>
        <v>4</v>
      </c>
      <c r="C168" t="s">
        <v>8</v>
      </c>
      <c r="D168" t="s">
        <v>5</v>
      </c>
      <c r="E168" t="s">
        <v>2</v>
      </c>
      <c r="F168" s="29">
        <v>16.100000000000001</v>
      </c>
    </row>
    <row r="169" spans="1:6">
      <c r="A169">
        <v>1596645612</v>
      </c>
      <c r="B169">
        <f t="shared" si="2"/>
        <v>4</v>
      </c>
      <c r="C169" t="s">
        <v>8</v>
      </c>
      <c r="D169" t="s">
        <v>5</v>
      </c>
      <c r="E169" t="s">
        <v>2</v>
      </c>
      <c r="F169" s="29">
        <v>16.103999999999999</v>
      </c>
    </row>
    <row r="170" spans="1:6">
      <c r="A170">
        <v>1596646382</v>
      </c>
      <c r="B170">
        <f t="shared" si="2"/>
        <v>4</v>
      </c>
      <c r="C170" t="s">
        <v>8</v>
      </c>
      <c r="D170" t="s">
        <v>5</v>
      </c>
      <c r="E170" t="s">
        <v>2</v>
      </c>
      <c r="F170" s="29">
        <v>16.108000000000001</v>
      </c>
    </row>
    <row r="171" spans="1:6">
      <c r="A171">
        <v>1596647208</v>
      </c>
      <c r="B171">
        <f t="shared" si="2"/>
        <v>4</v>
      </c>
      <c r="C171" t="s">
        <v>8</v>
      </c>
      <c r="D171" t="s">
        <v>5</v>
      </c>
      <c r="E171" t="s">
        <v>2</v>
      </c>
      <c r="F171" s="29">
        <v>32.228000000000002</v>
      </c>
    </row>
    <row r="172" spans="1:6">
      <c r="A172">
        <v>1596731363</v>
      </c>
      <c r="B172">
        <f t="shared" si="2"/>
        <v>4</v>
      </c>
      <c r="C172" t="s">
        <v>8</v>
      </c>
      <c r="D172" t="s">
        <v>5</v>
      </c>
      <c r="E172" t="s">
        <v>2</v>
      </c>
      <c r="F172" s="29">
        <v>20.128</v>
      </c>
    </row>
    <row r="173" spans="1:6">
      <c r="A173">
        <v>1596639235</v>
      </c>
      <c r="B173">
        <f t="shared" si="2"/>
        <v>4</v>
      </c>
      <c r="C173" t="s">
        <v>8</v>
      </c>
      <c r="D173" t="s">
        <v>5</v>
      </c>
      <c r="E173" t="s">
        <v>4</v>
      </c>
      <c r="F173" s="29">
        <v>34.22</v>
      </c>
    </row>
    <row r="174" spans="1:6">
      <c r="A174">
        <v>1596640548</v>
      </c>
      <c r="B174">
        <f t="shared" si="2"/>
        <v>4</v>
      </c>
      <c r="C174" t="s">
        <v>8</v>
      </c>
      <c r="D174" t="s">
        <v>5</v>
      </c>
      <c r="E174" t="s">
        <v>4</v>
      </c>
      <c r="F174" s="29">
        <v>30.18</v>
      </c>
    </row>
    <row r="175" spans="1:6">
      <c r="A175">
        <v>1596641443</v>
      </c>
      <c r="B175">
        <f t="shared" si="2"/>
        <v>4</v>
      </c>
      <c r="C175" t="s">
        <v>8</v>
      </c>
      <c r="D175" t="s">
        <v>5</v>
      </c>
      <c r="E175" t="s">
        <v>4</v>
      </c>
      <c r="F175" s="29">
        <v>22.154</v>
      </c>
    </row>
    <row r="176" spans="1:6">
      <c r="A176">
        <v>1596642486</v>
      </c>
      <c r="B176">
        <f t="shared" si="2"/>
        <v>4</v>
      </c>
      <c r="C176" t="s">
        <v>8</v>
      </c>
      <c r="D176" t="s">
        <v>5</v>
      </c>
      <c r="E176" t="s">
        <v>4</v>
      </c>
      <c r="F176" s="29">
        <v>34.216000000000001</v>
      </c>
    </row>
    <row r="177" spans="1:6">
      <c r="A177">
        <v>1596643764</v>
      </c>
      <c r="B177">
        <f t="shared" si="2"/>
        <v>4</v>
      </c>
      <c r="C177" t="s">
        <v>8</v>
      </c>
      <c r="D177" t="s">
        <v>5</v>
      </c>
      <c r="E177" t="s">
        <v>4</v>
      </c>
      <c r="F177" s="29">
        <v>18.11</v>
      </c>
    </row>
    <row r="178" spans="1:6">
      <c r="A178">
        <v>1596644386</v>
      </c>
      <c r="B178">
        <f t="shared" si="2"/>
        <v>4</v>
      </c>
      <c r="C178" t="s">
        <v>8</v>
      </c>
      <c r="D178" t="s">
        <v>5</v>
      </c>
      <c r="E178" t="s">
        <v>4</v>
      </c>
      <c r="F178" s="29">
        <v>16.097999999999999</v>
      </c>
    </row>
    <row r="179" spans="1:6">
      <c r="A179">
        <v>1596645612</v>
      </c>
      <c r="B179">
        <f t="shared" si="2"/>
        <v>4</v>
      </c>
      <c r="C179" t="s">
        <v>8</v>
      </c>
      <c r="D179" t="s">
        <v>5</v>
      </c>
      <c r="E179" t="s">
        <v>4</v>
      </c>
      <c r="F179" s="29">
        <v>28.212</v>
      </c>
    </row>
    <row r="180" spans="1:6">
      <c r="A180">
        <v>1596646382</v>
      </c>
      <c r="B180">
        <f t="shared" si="2"/>
        <v>4</v>
      </c>
      <c r="C180" t="s">
        <v>8</v>
      </c>
      <c r="D180" t="s">
        <v>5</v>
      </c>
      <c r="E180" t="s">
        <v>4</v>
      </c>
      <c r="F180" s="29">
        <v>34.213999999999999</v>
      </c>
    </row>
    <row r="181" spans="1:6">
      <c r="A181">
        <v>1596647208</v>
      </c>
      <c r="B181">
        <f t="shared" si="2"/>
        <v>4</v>
      </c>
      <c r="C181" t="s">
        <v>8</v>
      </c>
      <c r="D181" t="s">
        <v>5</v>
      </c>
      <c r="E181" t="s">
        <v>4</v>
      </c>
      <c r="F181" s="29">
        <v>18.138000000000002</v>
      </c>
    </row>
    <row r="182" spans="1:6">
      <c r="A182">
        <v>1596731363</v>
      </c>
      <c r="B182">
        <f t="shared" si="2"/>
        <v>4</v>
      </c>
      <c r="C182" t="s">
        <v>8</v>
      </c>
      <c r="D182" t="s">
        <v>5</v>
      </c>
      <c r="E182" t="s">
        <v>4</v>
      </c>
      <c r="F182" s="29">
        <v>30.181999999999999</v>
      </c>
    </row>
    <row r="183" spans="1:6">
      <c r="A183">
        <v>1596639235</v>
      </c>
      <c r="B183">
        <f t="shared" si="2"/>
        <v>4</v>
      </c>
      <c r="C183" t="s">
        <v>8</v>
      </c>
      <c r="D183" t="s">
        <v>5</v>
      </c>
      <c r="E183" t="s">
        <v>0</v>
      </c>
      <c r="F183" s="29">
        <v>14.086</v>
      </c>
    </row>
    <row r="184" spans="1:6">
      <c r="A184">
        <v>1596640548</v>
      </c>
      <c r="B184">
        <f t="shared" si="2"/>
        <v>4</v>
      </c>
      <c r="C184" t="s">
        <v>8</v>
      </c>
      <c r="D184" t="s">
        <v>5</v>
      </c>
      <c r="E184" t="s">
        <v>0</v>
      </c>
      <c r="F184" s="29">
        <v>30.206</v>
      </c>
    </row>
    <row r="185" spans="1:6">
      <c r="A185">
        <v>1596641443</v>
      </c>
      <c r="B185">
        <f t="shared" si="2"/>
        <v>4</v>
      </c>
      <c r="C185" t="s">
        <v>8</v>
      </c>
      <c r="D185" t="s">
        <v>5</v>
      </c>
      <c r="E185" t="s">
        <v>0</v>
      </c>
      <c r="F185" s="29">
        <v>26.18</v>
      </c>
    </row>
    <row r="186" spans="1:6">
      <c r="A186">
        <v>1596642486</v>
      </c>
      <c r="B186">
        <f t="shared" si="2"/>
        <v>4</v>
      </c>
      <c r="C186" t="s">
        <v>8</v>
      </c>
      <c r="D186" t="s">
        <v>5</v>
      </c>
      <c r="E186" t="s">
        <v>0</v>
      </c>
      <c r="F186" s="29">
        <v>32.194000000000003</v>
      </c>
    </row>
    <row r="187" spans="1:6">
      <c r="A187">
        <v>1596643764</v>
      </c>
      <c r="B187">
        <f t="shared" si="2"/>
        <v>4</v>
      </c>
      <c r="C187" t="s">
        <v>8</v>
      </c>
      <c r="D187" t="s">
        <v>5</v>
      </c>
      <c r="E187" t="s">
        <v>0</v>
      </c>
      <c r="F187" s="29">
        <v>32.198</v>
      </c>
    </row>
    <row r="188" spans="1:6">
      <c r="A188">
        <v>1596644386</v>
      </c>
      <c r="B188">
        <f t="shared" si="2"/>
        <v>4</v>
      </c>
      <c r="C188" t="s">
        <v>8</v>
      </c>
      <c r="D188" t="s">
        <v>5</v>
      </c>
      <c r="E188" t="s">
        <v>0</v>
      </c>
      <c r="F188" s="29">
        <v>16.074000000000002</v>
      </c>
    </row>
    <row r="189" spans="1:6">
      <c r="A189">
        <v>1596645612</v>
      </c>
      <c r="B189">
        <f t="shared" si="2"/>
        <v>4</v>
      </c>
      <c r="C189" t="s">
        <v>8</v>
      </c>
      <c r="D189" t="s">
        <v>5</v>
      </c>
      <c r="E189" t="s">
        <v>0</v>
      </c>
      <c r="F189" s="29">
        <v>16.117999999999999</v>
      </c>
    </row>
    <row r="190" spans="1:6">
      <c r="A190">
        <v>1596646382</v>
      </c>
      <c r="B190">
        <f t="shared" si="2"/>
        <v>4</v>
      </c>
      <c r="C190" t="s">
        <v>8</v>
      </c>
      <c r="D190" t="s">
        <v>5</v>
      </c>
      <c r="E190" t="s">
        <v>0</v>
      </c>
      <c r="F190" s="29">
        <v>30.213999999999999</v>
      </c>
    </row>
    <row r="191" spans="1:6">
      <c r="A191">
        <v>1596647208</v>
      </c>
      <c r="B191">
        <f t="shared" si="2"/>
        <v>4</v>
      </c>
      <c r="C191" t="s">
        <v>8</v>
      </c>
      <c r="D191" t="s">
        <v>5</v>
      </c>
      <c r="E191" t="s">
        <v>0</v>
      </c>
      <c r="F191" s="29">
        <v>22.141999999999999</v>
      </c>
    </row>
    <row r="192" spans="1:6">
      <c r="A192">
        <v>1596731363</v>
      </c>
      <c r="B192">
        <f t="shared" si="2"/>
        <v>4</v>
      </c>
      <c r="C192" t="s">
        <v>8</v>
      </c>
      <c r="D192" t="s">
        <v>5</v>
      </c>
      <c r="E192" t="s">
        <v>0</v>
      </c>
      <c r="F192" s="29">
        <v>18.141999999999999</v>
      </c>
    </row>
    <row r="193" spans="1:6">
      <c r="A193">
        <v>1596639235</v>
      </c>
      <c r="B193">
        <f t="shared" si="2"/>
        <v>4</v>
      </c>
      <c r="C193" t="s">
        <v>8</v>
      </c>
      <c r="D193" t="s">
        <v>5</v>
      </c>
      <c r="E193" t="s">
        <v>1</v>
      </c>
      <c r="F193" s="29">
        <v>18.123999999999999</v>
      </c>
    </row>
    <row r="194" spans="1:6">
      <c r="A194">
        <v>1596640548</v>
      </c>
      <c r="B194">
        <f t="shared" ref="B194:B202" si="3">IF(C194="[-1.8, 0.0, 0.0]",1,(IF(C194="[0.0, 1.8, 0.0]",2,(IF(C194="[0.0, -1.8, 0.0]",3,4)))))</f>
        <v>4</v>
      </c>
      <c r="C194" t="s">
        <v>8</v>
      </c>
      <c r="D194" t="s">
        <v>5</v>
      </c>
      <c r="E194" t="s">
        <v>1</v>
      </c>
      <c r="F194" s="29">
        <v>16.122</v>
      </c>
    </row>
    <row r="195" spans="1:6">
      <c r="A195">
        <v>1596641443</v>
      </c>
      <c r="B195">
        <f t="shared" si="3"/>
        <v>4</v>
      </c>
      <c r="C195" t="s">
        <v>8</v>
      </c>
      <c r="D195" t="s">
        <v>5</v>
      </c>
      <c r="E195" t="s">
        <v>1</v>
      </c>
      <c r="F195" s="29">
        <v>16.096</v>
      </c>
    </row>
    <row r="196" spans="1:6">
      <c r="A196">
        <v>1596642486</v>
      </c>
      <c r="B196">
        <f t="shared" si="3"/>
        <v>4</v>
      </c>
      <c r="C196" t="s">
        <v>8</v>
      </c>
      <c r="D196" t="s">
        <v>5</v>
      </c>
      <c r="E196" t="s">
        <v>1</v>
      </c>
      <c r="F196" s="29">
        <v>54.323999999999998</v>
      </c>
    </row>
    <row r="197" spans="1:6">
      <c r="A197">
        <v>1596643764</v>
      </c>
      <c r="B197">
        <f t="shared" si="3"/>
        <v>4</v>
      </c>
      <c r="C197" t="s">
        <v>8</v>
      </c>
      <c r="D197" t="s">
        <v>5</v>
      </c>
      <c r="E197" t="s">
        <v>1</v>
      </c>
      <c r="F197" s="29">
        <v>16.100000000000001</v>
      </c>
    </row>
    <row r="198" spans="1:6">
      <c r="A198">
        <v>1596644386</v>
      </c>
      <c r="B198">
        <f t="shared" si="3"/>
        <v>4</v>
      </c>
      <c r="C198" t="s">
        <v>8</v>
      </c>
      <c r="D198" t="s">
        <v>5</v>
      </c>
      <c r="E198" t="s">
        <v>1</v>
      </c>
      <c r="F198" s="29">
        <v>16.097999999999999</v>
      </c>
    </row>
    <row r="199" spans="1:6">
      <c r="A199">
        <v>1596645612</v>
      </c>
      <c r="B199">
        <f t="shared" si="3"/>
        <v>4</v>
      </c>
      <c r="C199" t="s">
        <v>8</v>
      </c>
      <c r="D199" t="s">
        <v>5</v>
      </c>
      <c r="E199" t="s">
        <v>1</v>
      </c>
      <c r="F199" s="29">
        <v>18.149999999999999</v>
      </c>
    </row>
    <row r="200" spans="1:6">
      <c r="A200">
        <v>1596646382</v>
      </c>
      <c r="B200">
        <f t="shared" si="3"/>
        <v>4</v>
      </c>
      <c r="C200" t="s">
        <v>8</v>
      </c>
      <c r="D200" t="s">
        <v>5</v>
      </c>
      <c r="E200" t="s">
        <v>1</v>
      </c>
      <c r="F200" s="29">
        <v>30.206</v>
      </c>
    </row>
    <row r="201" spans="1:6">
      <c r="A201">
        <v>1596647208</v>
      </c>
      <c r="B201">
        <f t="shared" si="3"/>
        <v>4</v>
      </c>
      <c r="C201" t="s">
        <v>8</v>
      </c>
      <c r="D201" t="s">
        <v>5</v>
      </c>
      <c r="E201" t="s">
        <v>1</v>
      </c>
      <c r="F201" s="29">
        <v>16.141999999999999</v>
      </c>
    </row>
    <row r="202" spans="1:6">
      <c r="A202">
        <v>1596731363</v>
      </c>
      <c r="B202">
        <f t="shared" si="3"/>
        <v>4</v>
      </c>
      <c r="C202" t="s">
        <v>8</v>
      </c>
      <c r="D202" t="s">
        <v>5</v>
      </c>
      <c r="E202" t="s">
        <v>1</v>
      </c>
      <c r="F202" s="29">
        <v>30.167999999999999</v>
      </c>
    </row>
    <row r="203" spans="1:6">
      <c r="F203" s="1"/>
    </row>
    <row r="204" spans="1:6">
      <c r="F204" s="1"/>
    </row>
    <row r="205" spans="1:6">
      <c r="F205" s="1"/>
    </row>
    <row r="206" spans="1:6">
      <c r="F206" s="1"/>
    </row>
    <row r="207" spans="1:6">
      <c r="F207" s="1"/>
    </row>
    <row r="208" spans="1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1:6">
      <c r="F225" s="1"/>
    </row>
    <row r="226" spans="1:6">
      <c r="F226" s="1"/>
    </row>
    <row r="227" spans="1:6">
      <c r="F227" s="1"/>
    </row>
    <row r="228" spans="1:6">
      <c r="F228" s="1"/>
    </row>
    <row r="230" spans="1:6">
      <c r="A230" s="6"/>
      <c r="E230" s="6"/>
      <c r="F230" s="6"/>
    </row>
  </sheetData>
  <sortState ref="A2:F233">
    <sortCondition ref="B2:B233"/>
    <sortCondition ref="E2:E233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70" zoomScaleNormal="70" zoomScalePageLayoutView="70" workbookViewId="0">
      <selection activeCell="F22" sqref="F22:O22"/>
    </sheetView>
  </sheetViews>
  <sheetFormatPr baseColWidth="10" defaultRowHeight="14" x14ac:dyDescent="0"/>
  <cols>
    <col min="1" max="2" width="12.5" customWidth="1"/>
    <col min="3" max="3" width="6.5" bestFit="1" customWidth="1"/>
    <col min="4" max="4" width="8.33203125" bestFit="1" customWidth="1"/>
    <col min="5" max="5" width="9" bestFit="1" customWidth="1"/>
    <col min="6" max="6" width="11.6640625" style="3" bestFit="1" customWidth="1"/>
    <col min="7" max="15" width="11.6640625" bestFit="1" customWidth="1"/>
    <col min="16" max="16" width="7.33203125" bestFit="1" customWidth="1"/>
  </cols>
  <sheetData>
    <row r="1" spans="1:16">
      <c r="A1" s="12" t="s">
        <v>10</v>
      </c>
      <c r="B1" s="13" t="s">
        <v>11</v>
      </c>
      <c r="C1" s="13" t="s">
        <v>14</v>
      </c>
      <c r="D1" s="13" t="s">
        <v>9</v>
      </c>
      <c r="E1" s="19" t="s">
        <v>18</v>
      </c>
      <c r="F1" s="47" t="s">
        <v>12</v>
      </c>
      <c r="G1" s="47"/>
      <c r="H1" s="47"/>
      <c r="I1" s="47"/>
      <c r="J1" s="47"/>
      <c r="K1" s="47"/>
      <c r="L1" s="47"/>
      <c r="M1" s="47"/>
      <c r="N1" s="47"/>
      <c r="O1" s="47"/>
      <c r="P1" s="19" t="s">
        <v>18</v>
      </c>
    </row>
    <row r="2" spans="1:16" hidden="1">
      <c r="A2" s="14"/>
      <c r="B2" s="7"/>
      <c r="C2" s="7"/>
      <c r="D2" s="7"/>
      <c r="E2" s="20"/>
      <c r="F2" s="15">
        <v>1590269808</v>
      </c>
      <c r="G2" s="15">
        <v>1590270259</v>
      </c>
      <c r="H2" s="15">
        <v>1590271053</v>
      </c>
      <c r="I2" s="15">
        <v>1590271725</v>
      </c>
      <c r="J2" s="16">
        <v>1590272646</v>
      </c>
      <c r="K2" s="16">
        <v>1590273485</v>
      </c>
      <c r="L2" s="16">
        <v>1590274217</v>
      </c>
      <c r="M2" s="16">
        <v>1590274842</v>
      </c>
      <c r="N2" s="16">
        <v>1590275391</v>
      </c>
      <c r="O2" s="16">
        <v>1590275931</v>
      </c>
      <c r="P2" s="20"/>
    </row>
    <row r="3" spans="1:16">
      <c r="A3" s="24" t="s">
        <v>5</v>
      </c>
      <c r="B3" s="24" t="s">
        <v>6</v>
      </c>
      <c r="C3" s="48">
        <f>IF(A3="[-1.8, 0.0, 0.0]",1,(IF(A3="[0.0, 1.8, 0.0]",2,(IF(A3="[0.0, -1.8, 0.0]",3,4)))))</f>
        <v>1</v>
      </c>
      <c r="D3" s="24" t="s">
        <v>3</v>
      </c>
      <c r="E3" s="27">
        <f t="shared" ref="E3:E22" si="0">AVERAGE(F3:O3)</f>
        <v>63.818799999999996</v>
      </c>
      <c r="F3" s="29">
        <v>44.274000000000001</v>
      </c>
      <c r="G3" s="29">
        <v>76.492000000000004</v>
      </c>
      <c r="H3" s="29">
        <v>48.322000000000003</v>
      </c>
      <c r="I3" s="29">
        <v>62.43</v>
      </c>
      <c r="J3" s="29">
        <v>66.352000000000004</v>
      </c>
      <c r="K3" s="29">
        <v>52.311999999999998</v>
      </c>
      <c r="L3" s="29">
        <v>136.99199999999999</v>
      </c>
      <c r="M3" s="29">
        <v>42.362000000000002</v>
      </c>
      <c r="N3" s="29">
        <v>50.292000000000002</v>
      </c>
      <c r="O3" s="29">
        <v>58.36</v>
      </c>
      <c r="P3" s="26">
        <f t="shared" ref="P3:P22" si="1">AVERAGE((F3:O3))</f>
        <v>63.818799999999996</v>
      </c>
    </row>
    <row r="4" spans="1:16">
      <c r="A4" t="s">
        <v>5</v>
      </c>
      <c r="B4" t="s">
        <v>6</v>
      </c>
      <c r="C4" s="49"/>
      <c r="D4" t="s">
        <v>2</v>
      </c>
      <c r="E4" s="26">
        <f t="shared" si="0"/>
        <v>56.587400000000002</v>
      </c>
      <c r="F4" s="29">
        <v>46.37</v>
      </c>
      <c r="G4" s="29">
        <v>64.406000000000006</v>
      </c>
      <c r="H4" s="29">
        <v>54.366</v>
      </c>
      <c r="I4" s="29">
        <v>62.402000000000001</v>
      </c>
      <c r="J4" s="29">
        <v>60.393999999999998</v>
      </c>
      <c r="K4" s="29">
        <v>56.387999999999998</v>
      </c>
      <c r="L4" s="29">
        <v>44.304000000000002</v>
      </c>
      <c r="M4" s="29">
        <v>60.411999999999999</v>
      </c>
      <c r="N4" s="29">
        <v>66.488</v>
      </c>
      <c r="O4" s="29">
        <v>50.344000000000001</v>
      </c>
      <c r="P4" s="26">
        <f t="shared" si="1"/>
        <v>56.587400000000002</v>
      </c>
    </row>
    <row r="5" spans="1:16">
      <c r="A5" t="s">
        <v>5</v>
      </c>
      <c r="B5" t="s">
        <v>6</v>
      </c>
      <c r="C5" s="49"/>
      <c r="D5" t="s">
        <v>4</v>
      </c>
      <c r="E5" s="26">
        <f t="shared" si="0"/>
        <v>61.5976</v>
      </c>
      <c r="F5" s="29">
        <v>50.311999999999998</v>
      </c>
      <c r="G5" s="29">
        <v>72.444000000000003</v>
      </c>
      <c r="H5" s="29">
        <v>54.341999999999999</v>
      </c>
      <c r="I5" s="29">
        <v>70.421999999999997</v>
      </c>
      <c r="J5" s="29">
        <v>86.528000000000006</v>
      </c>
      <c r="K5" s="29">
        <v>48.351999999999997</v>
      </c>
      <c r="L5" s="29">
        <v>54.433999999999997</v>
      </c>
      <c r="M5" s="29">
        <v>54.357999999999997</v>
      </c>
      <c r="N5" s="29">
        <v>82.495999999999995</v>
      </c>
      <c r="O5" s="29">
        <v>42.287999999999997</v>
      </c>
      <c r="P5" s="26">
        <f t="shared" si="1"/>
        <v>61.5976</v>
      </c>
    </row>
    <row r="6" spans="1:16">
      <c r="A6" t="s">
        <v>5</v>
      </c>
      <c r="B6" t="s">
        <v>6</v>
      </c>
      <c r="C6" s="49"/>
      <c r="D6" t="s">
        <v>0</v>
      </c>
      <c r="E6" s="26">
        <f t="shared" si="0"/>
        <v>77.113000000000014</v>
      </c>
      <c r="F6" s="29">
        <v>48.347999999999999</v>
      </c>
      <c r="G6" s="29">
        <v>42.26</v>
      </c>
      <c r="H6" s="29">
        <v>68.433999999999997</v>
      </c>
      <c r="I6" s="29">
        <v>128.834</v>
      </c>
      <c r="J6" s="29">
        <v>46.276000000000003</v>
      </c>
      <c r="K6" s="29">
        <v>98.573999999999998</v>
      </c>
      <c r="L6" s="29">
        <v>52.381999999999998</v>
      </c>
      <c r="M6" s="29">
        <v>155.03399999999999</v>
      </c>
      <c r="N6" s="29">
        <v>50.384</v>
      </c>
      <c r="O6" s="29">
        <v>80.603999999999999</v>
      </c>
      <c r="P6" s="26">
        <f t="shared" si="1"/>
        <v>77.113000000000014</v>
      </c>
    </row>
    <row r="7" spans="1:16">
      <c r="A7" t="s">
        <v>5</v>
      </c>
      <c r="B7" t="s">
        <v>6</v>
      </c>
      <c r="C7" s="49"/>
      <c r="D7" t="s">
        <v>1</v>
      </c>
      <c r="E7" s="26">
        <f t="shared" si="0"/>
        <v>66.431399999999996</v>
      </c>
      <c r="F7" s="29">
        <v>86.542000000000002</v>
      </c>
      <c r="G7" s="29">
        <v>54.37</v>
      </c>
      <c r="H7" s="29">
        <v>48.362000000000002</v>
      </c>
      <c r="I7" s="29">
        <v>82.53</v>
      </c>
      <c r="J7" s="29">
        <v>64.355999999999995</v>
      </c>
      <c r="K7" s="29">
        <v>40.218000000000004</v>
      </c>
      <c r="L7" s="29">
        <v>54.381999999999998</v>
      </c>
      <c r="M7" s="29">
        <v>48.293999999999997</v>
      </c>
      <c r="N7" s="29">
        <v>134.852</v>
      </c>
      <c r="O7" s="29">
        <v>50.408000000000001</v>
      </c>
      <c r="P7" s="26">
        <f t="shared" si="1"/>
        <v>66.431399999999996</v>
      </c>
    </row>
    <row r="8" spans="1:16">
      <c r="A8" t="s">
        <v>6</v>
      </c>
      <c r="B8" t="s">
        <v>7</v>
      </c>
      <c r="C8" s="46">
        <f>IF(A8="[-1.8, 0.0, 0.0]",1,(IF(A8="[0.0, 1.8, 0.0]",2,(IF(A8="[0.0, -1.8, 0.0]",3,4)))))</f>
        <v>2</v>
      </c>
      <c r="D8" t="s">
        <v>3</v>
      </c>
      <c r="E8" s="26">
        <f t="shared" si="0"/>
        <v>40.864599999999996</v>
      </c>
      <c r="F8" s="29">
        <v>70.445999999999998</v>
      </c>
      <c r="G8" s="29">
        <v>20.126000000000001</v>
      </c>
      <c r="H8" s="29">
        <v>18.132000000000001</v>
      </c>
      <c r="I8" s="29">
        <v>48.283999999999999</v>
      </c>
      <c r="J8" s="29">
        <v>44.292000000000002</v>
      </c>
      <c r="K8" s="29">
        <v>16.102</v>
      </c>
      <c r="L8" s="29">
        <v>20.16</v>
      </c>
      <c r="M8" s="29">
        <v>50.311999999999998</v>
      </c>
      <c r="N8" s="29">
        <v>42.286000000000001</v>
      </c>
      <c r="O8" s="29">
        <v>78.506</v>
      </c>
      <c r="P8" s="26">
        <f t="shared" si="1"/>
        <v>40.864599999999996</v>
      </c>
    </row>
    <row r="9" spans="1:16">
      <c r="A9" t="s">
        <v>6</v>
      </c>
      <c r="B9" t="s">
        <v>7</v>
      </c>
      <c r="C9" s="46"/>
      <c r="D9" t="s">
        <v>2</v>
      </c>
      <c r="E9" s="26">
        <f t="shared" si="0"/>
        <v>40.247999999999998</v>
      </c>
      <c r="F9" s="29">
        <v>18.102</v>
      </c>
      <c r="G9" s="29">
        <v>72.463999999999999</v>
      </c>
      <c r="H9" s="29">
        <v>40.228000000000002</v>
      </c>
      <c r="I9" s="29">
        <v>34.228000000000002</v>
      </c>
      <c r="J9" s="29">
        <v>110.648</v>
      </c>
      <c r="K9" s="29">
        <v>18.126000000000001</v>
      </c>
      <c r="L9" s="29">
        <v>16.126000000000001</v>
      </c>
      <c r="M9" s="29">
        <v>58.345999999999997</v>
      </c>
      <c r="N9" s="29">
        <v>18.114000000000001</v>
      </c>
      <c r="O9" s="29">
        <v>16.097999999999999</v>
      </c>
      <c r="P9" s="26">
        <f t="shared" si="1"/>
        <v>40.247999999999998</v>
      </c>
    </row>
    <row r="10" spans="1:16">
      <c r="A10" t="s">
        <v>6</v>
      </c>
      <c r="B10" t="s">
        <v>7</v>
      </c>
      <c r="C10" s="46"/>
      <c r="D10" t="s">
        <v>4</v>
      </c>
      <c r="E10" s="26">
        <f t="shared" si="0"/>
        <v>43.073999999999998</v>
      </c>
      <c r="F10" s="29">
        <v>32.225999999999999</v>
      </c>
      <c r="G10" s="29">
        <v>50.341999999999999</v>
      </c>
      <c r="H10" s="29">
        <v>42.287999999999997</v>
      </c>
      <c r="I10" s="29">
        <v>42.253999999999998</v>
      </c>
      <c r="J10" s="29">
        <v>54.31</v>
      </c>
      <c r="K10" s="29">
        <v>36.235999999999997</v>
      </c>
      <c r="L10" s="29">
        <v>54.357999999999997</v>
      </c>
      <c r="M10" s="29">
        <v>60.378</v>
      </c>
      <c r="N10" s="29">
        <v>22.128</v>
      </c>
      <c r="O10" s="29">
        <v>36.22</v>
      </c>
      <c r="P10" s="26">
        <f t="shared" si="1"/>
        <v>43.073999999999998</v>
      </c>
    </row>
    <row r="11" spans="1:16">
      <c r="A11" t="s">
        <v>6</v>
      </c>
      <c r="B11" t="s">
        <v>7</v>
      </c>
      <c r="C11" s="46"/>
      <c r="D11" t="s">
        <v>0</v>
      </c>
      <c r="E11" s="26">
        <f t="shared" si="0"/>
        <v>35.018799999999999</v>
      </c>
      <c r="F11" s="29">
        <v>52.316000000000003</v>
      </c>
      <c r="G11" s="29">
        <v>34.212000000000003</v>
      </c>
      <c r="H11" s="29">
        <v>32.195999999999998</v>
      </c>
      <c r="I11" s="29">
        <v>20.123999999999999</v>
      </c>
      <c r="J11" s="29">
        <v>24.114000000000001</v>
      </c>
      <c r="K11" s="29">
        <v>16.126000000000001</v>
      </c>
      <c r="L11" s="29">
        <v>52.35</v>
      </c>
      <c r="M11" s="29">
        <v>42.276000000000003</v>
      </c>
      <c r="N11" s="29">
        <v>18.117999999999999</v>
      </c>
      <c r="O11" s="29">
        <v>58.356000000000002</v>
      </c>
      <c r="P11" s="26">
        <f t="shared" si="1"/>
        <v>35.018799999999999</v>
      </c>
    </row>
    <row r="12" spans="1:16">
      <c r="A12" t="s">
        <v>6</v>
      </c>
      <c r="B12" t="s">
        <v>7</v>
      </c>
      <c r="C12" s="46"/>
      <c r="D12" t="s">
        <v>1</v>
      </c>
      <c r="E12" s="26">
        <f t="shared" si="0"/>
        <v>40.668400000000005</v>
      </c>
      <c r="F12" s="29">
        <v>26.212</v>
      </c>
      <c r="G12" s="29">
        <v>20.146000000000001</v>
      </c>
      <c r="H12" s="29">
        <v>16.097999999999999</v>
      </c>
      <c r="I12" s="29">
        <v>64.412000000000006</v>
      </c>
      <c r="J12" s="29">
        <v>42.265999999999998</v>
      </c>
      <c r="K12" s="29">
        <v>70.406000000000006</v>
      </c>
      <c r="L12" s="29">
        <v>36.274000000000001</v>
      </c>
      <c r="M12" s="29">
        <v>40.235999999999997</v>
      </c>
      <c r="N12" s="29">
        <v>72.48</v>
      </c>
      <c r="O12" s="29">
        <v>18.154</v>
      </c>
      <c r="P12" s="26">
        <f t="shared" si="1"/>
        <v>40.668400000000005</v>
      </c>
    </row>
    <row r="13" spans="1:16">
      <c r="A13" t="s">
        <v>7</v>
      </c>
      <c r="B13" t="s">
        <v>8</v>
      </c>
      <c r="C13" s="46">
        <f>IF(A13="[-1.8, 0.0, 0.0]",1,(IF(A13="[0.0, 1.8, 0.0]",2,(IF(A13="[0.0, -1.8, 0.0]",3,4)))))</f>
        <v>3</v>
      </c>
      <c r="D13" t="s">
        <v>3</v>
      </c>
      <c r="E13" s="26">
        <f t="shared" si="0"/>
        <v>54.17140000000002</v>
      </c>
      <c r="F13" s="29">
        <v>40.299999999999997</v>
      </c>
      <c r="G13" s="29">
        <v>38.271999999999998</v>
      </c>
      <c r="H13" s="29">
        <v>132.88200000000001</v>
      </c>
      <c r="I13" s="44">
        <v>48.328000000000003</v>
      </c>
      <c r="J13" s="29">
        <v>44.29</v>
      </c>
      <c r="K13" s="29">
        <v>40.218000000000004</v>
      </c>
      <c r="L13" s="29">
        <v>40.292000000000002</v>
      </c>
      <c r="M13" s="29">
        <v>74.518000000000001</v>
      </c>
      <c r="N13" s="29">
        <v>38.281999999999996</v>
      </c>
      <c r="O13" s="29">
        <v>44.332000000000001</v>
      </c>
      <c r="P13" s="26">
        <f t="shared" si="1"/>
        <v>54.17140000000002</v>
      </c>
    </row>
    <row r="14" spans="1:16">
      <c r="A14" t="s">
        <v>7</v>
      </c>
      <c r="B14" t="s">
        <v>8</v>
      </c>
      <c r="C14" s="46"/>
      <c r="D14" t="s">
        <v>2</v>
      </c>
      <c r="E14" s="26">
        <f t="shared" si="0"/>
        <v>62.003</v>
      </c>
      <c r="F14" s="29">
        <v>46.271999999999998</v>
      </c>
      <c r="G14" s="29">
        <v>54.36</v>
      </c>
      <c r="H14" s="29">
        <v>54.36</v>
      </c>
      <c r="I14" s="29">
        <v>74.47</v>
      </c>
      <c r="J14" s="29">
        <v>40.204000000000001</v>
      </c>
      <c r="K14" s="29">
        <v>64.378</v>
      </c>
      <c r="L14" s="29">
        <v>64.468000000000004</v>
      </c>
      <c r="M14" s="29">
        <v>94.664000000000001</v>
      </c>
      <c r="N14" s="29">
        <v>62.45</v>
      </c>
      <c r="O14" s="29">
        <v>64.403999999999996</v>
      </c>
      <c r="P14" s="26">
        <f t="shared" si="1"/>
        <v>62.003</v>
      </c>
    </row>
    <row r="15" spans="1:16">
      <c r="A15" t="s">
        <v>7</v>
      </c>
      <c r="B15" t="s">
        <v>8</v>
      </c>
      <c r="C15" s="46"/>
      <c r="D15" t="s">
        <v>4</v>
      </c>
      <c r="E15" s="26">
        <f t="shared" si="0"/>
        <v>70.679400000000001</v>
      </c>
      <c r="F15" s="29">
        <v>82.578000000000003</v>
      </c>
      <c r="G15" s="29">
        <v>76.542000000000002</v>
      </c>
      <c r="H15" s="29">
        <v>44.314</v>
      </c>
      <c r="I15" s="29">
        <v>106.69</v>
      </c>
      <c r="J15" s="29">
        <v>42.264000000000003</v>
      </c>
      <c r="K15" s="29">
        <v>54.286000000000001</v>
      </c>
      <c r="L15" s="29">
        <v>42.322000000000003</v>
      </c>
      <c r="M15" s="29">
        <v>94.69</v>
      </c>
      <c r="N15" s="29">
        <v>46.3</v>
      </c>
      <c r="O15" s="29">
        <v>116.80800000000001</v>
      </c>
      <c r="P15" s="26">
        <f t="shared" si="1"/>
        <v>70.679400000000001</v>
      </c>
    </row>
    <row r="16" spans="1:16">
      <c r="A16" t="s">
        <v>7</v>
      </c>
      <c r="B16" t="s">
        <v>8</v>
      </c>
      <c r="C16" s="46"/>
      <c r="D16" t="s">
        <v>0</v>
      </c>
      <c r="E16" s="26">
        <f t="shared" si="0"/>
        <v>54.374600000000001</v>
      </c>
      <c r="F16" s="29">
        <v>50.368000000000002</v>
      </c>
      <c r="G16" s="29">
        <v>102.67</v>
      </c>
      <c r="H16" s="29">
        <v>52.384</v>
      </c>
      <c r="I16" s="29">
        <v>42.298000000000002</v>
      </c>
      <c r="J16" s="29">
        <v>38.247999999999998</v>
      </c>
      <c r="K16" s="29">
        <v>56.322000000000003</v>
      </c>
      <c r="L16" s="29">
        <v>46.344000000000001</v>
      </c>
      <c r="M16" s="29">
        <v>62.462000000000003</v>
      </c>
      <c r="N16" s="29">
        <v>38.302</v>
      </c>
      <c r="O16" s="29">
        <v>54.347999999999999</v>
      </c>
      <c r="P16" s="26">
        <f t="shared" si="1"/>
        <v>54.374600000000001</v>
      </c>
    </row>
    <row r="17" spans="1:16">
      <c r="A17" t="s">
        <v>7</v>
      </c>
      <c r="B17" t="s">
        <v>8</v>
      </c>
      <c r="C17" s="46"/>
      <c r="D17" t="s">
        <v>1</v>
      </c>
      <c r="E17" s="26">
        <f t="shared" si="0"/>
        <v>48.123599999999996</v>
      </c>
      <c r="F17" s="29">
        <v>40.265999999999998</v>
      </c>
      <c r="G17" s="29">
        <v>44.29</v>
      </c>
      <c r="H17" s="29">
        <v>44.302</v>
      </c>
      <c r="I17" s="29">
        <v>46.31</v>
      </c>
      <c r="J17" s="29">
        <v>42.276000000000003</v>
      </c>
      <c r="K17" s="29">
        <v>40.246000000000002</v>
      </c>
      <c r="L17" s="29">
        <v>70.483999999999995</v>
      </c>
      <c r="M17" s="29">
        <v>40.299999999999997</v>
      </c>
      <c r="N17" s="29">
        <v>46.338000000000001</v>
      </c>
      <c r="O17" s="29">
        <v>66.424000000000007</v>
      </c>
      <c r="P17" s="26">
        <f t="shared" si="1"/>
        <v>48.123599999999996</v>
      </c>
    </row>
    <row r="18" spans="1:16">
      <c r="A18" t="s">
        <v>8</v>
      </c>
      <c r="B18" t="s">
        <v>5</v>
      </c>
      <c r="C18" s="46">
        <f>IF(A18="[-1.8, 0.0, 0.0]",1,(IF(A18="[0.0, 1.8, 0.0]",2,(IF(A18="[0.0, -1.8, 0.0]",3,4)))))</f>
        <v>4</v>
      </c>
      <c r="D18" t="s">
        <v>3</v>
      </c>
      <c r="E18" s="26">
        <f t="shared" si="0"/>
        <v>26.574599999999997</v>
      </c>
      <c r="F18" s="29">
        <v>32.213999999999999</v>
      </c>
      <c r="G18" s="29">
        <v>28.178000000000001</v>
      </c>
      <c r="H18" s="29">
        <v>30.202000000000002</v>
      </c>
      <c r="I18" s="29">
        <v>24.143999999999998</v>
      </c>
      <c r="J18" s="29">
        <v>18.103999999999999</v>
      </c>
      <c r="K18" s="29">
        <v>52.33</v>
      </c>
      <c r="L18" s="29">
        <v>16.11</v>
      </c>
      <c r="M18" s="29">
        <v>20.143999999999998</v>
      </c>
      <c r="N18" s="29">
        <v>28.207999999999998</v>
      </c>
      <c r="O18" s="29">
        <v>16.111999999999998</v>
      </c>
      <c r="P18" s="26">
        <f t="shared" si="1"/>
        <v>26.574599999999997</v>
      </c>
    </row>
    <row r="19" spans="1:16">
      <c r="A19" t="s">
        <v>8</v>
      </c>
      <c r="B19" t="s">
        <v>5</v>
      </c>
      <c r="C19" s="46"/>
      <c r="D19" t="s">
        <v>2</v>
      </c>
      <c r="E19" s="26">
        <f t="shared" si="0"/>
        <v>24.164200000000001</v>
      </c>
      <c r="F19" s="29">
        <v>52.366</v>
      </c>
      <c r="G19" s="29">
        <v>26.193999999999999</v>
      </c>
      <c r="H19" s="29">
        <v>16.122</v>
      </c>
      <c r="I19" s="29">
        <v>16.108000000000001</v>
      </c>
      <c r="J19" s="29">
        <v>30.184000000000001</v>
      </c>
      <c r="K19" s="29">
        <v>16.100000000000001</v>
      </c>
      <c r="L19" s="29">
        <v>16.103999999999999</v>
      </c>
      <c r="M19" s="29">
        <v>16.108000000000001</v>
      </c>
      <c r="N19" s="29">
        <v>32.228000000000002</v>
      </c>
      <c r="O19" s="29">
        <v>20.128</v>
      </c>
      <c r="P19" s="26">
        <f t="shared" si="1"/>
        <v>24.164200000000001</v>
      </c>
    </row>
    <row r="20" spans="1:16">
      <c r="A20" t="s">
        <v>8</v>
      </c>
      <c r="B20" t="s">
        <v>5</v>
      </c>
      <c r="C20" s="46"/>
      <c r="D20" t="s">
        <v>4</v>
      </c>
      <c r="E20" s="26">
        <f t="shared" si="0"/>
        <v>26.572399999999998</v>
      </c>
      <c r="F20" s="29">
        <v>34.22</v>
      </c>
      <c r="G20" s="29">
        <v>30.18</v>
      </c>
      <c r="H20" s="29">
        <v>22.154</v>
      </c>
      <c r="I20" s="29">
        <v>34.216000000000001</v>
      </c>
      <c r="J20" s="29">
        <v>18.11</v>
      </c>
      <c r="K20" s="29">
        <v>16.097999999999999</v>
      </c>
      <c r="L20" s="29">
        <v>28.212</v>
      </c>
      <c r="M20" s="29">
        <v>34.213999999999999</v>
      </c>
      <c r="N20" s="29">
        <v>18.138000000000002</v>
      </c>
      <c r="O20" s="29">
        <v>30.181999999999999</v>
      </c>
      <c r="P20" s="26">
        <f t="shared" si="1"/>
        <v>26.572399999999998</v>
      </c>
    </row>
    <row r="21" spans="1:16">
      <c r="A21" t="s">
        <v>8</v>
      </c>
      <c r="B21" t="s">
        <v>5</v>
      </c>
      <c r="C21" s="46"/>
      <c r="D21" t="s">
        <v>0</v>
      </c>
      <c r="E21" s="26">
        <f t="shared" si="0"/>
        <v>23.755400000000002</v>
      </c>
      <c r="F21" s="29">
        <v>14.086</v>
      </c>
      <c r="G21" s="29">
        <v>30.206</v>
      </c>
      <c r="H21" s="29">
        <v>26.18</v>
      </c>
      <c r="I21" s="29">
        <v>32.194000000000003</v>
      </c>
      <c r="J21" s="29">
        <v>32.198</v>
      </c>
      <c r="K21" s="29">
        <v>16.074000000000002</v>
      </c>
      <c r="L21" s="29">
        <v>16.117999999999999</v>
      </c>
      <c r="M21" s="29">
        <v>30.213999999999999</v>
      </c>
      <c r="N21" s="29">
        <v>22.141999999999999</v>
      </c>
      <c r="O21" s="29">
        <v>18.141999999999999</v>
      </c>
      <c r="P21" s="26">
        <f t="shared" si="1"/>
        <v>23.755400000000002</v>
      </c>
    </row>
    <row r="22" spans="1:16">
      <c r="A22" t="s">
        <v>8</v>
      </c>
      <c r="B22" t="s">
        <v>5</v>
      </c>
      <c r="C22" s="46"/>
      <c r="D22" t="s">
        <v>1</v>
      </c>
      <c r="E22" s="26">
        <f t="shared" si="0"/>
        <v>23.152999999999999</v>
      </c>
      <c r="F22" s="29">
        <v>18.123999999999999</v>
      </c>
      <c r="G22" s="29">
        <v>16.122</v>
      </c>
      <c r="H22" s="29">
        <v>16.096</v>
      </c>
      <c r="I22" s="29">
        <v>54.323999999999998</v>
      </c>
      <c r="J22" s="29">
        <v>16.100000000000001</v>
      </c>
      <c r="K22" s="29">
        <v>16.097999999999999</v>
      </c>
      <c r="L22" s="29">
        <v>18.149999999999999</v>
      </c>
      <c r="M22" s="29">
        <v>30.206</v>
      </c>
      <c r="N22" s="29">
        <v>16.141999999999999</v>
      </c>
      <c r="O22" s="29">
        <v>30.167999999999999</v>
      </c>
      <c r="P22" s="26">
        <f t="shared" si="1"/>
        <v>23.152999999999999</v>
      </c>
    </row>
    <row r="23" spans="1:16">
      <c r="E23" s="20"/>
      <c r="F23" s="1"/>
      <c r="G23" s="1"/>
      <c r="H23" s="1"/>
      <c r="I23" s="1"/>
      <c r="J23" s="1"/>
      <c r="K23" s="1"/>
      <c r="L23" s="1"/>
      <c r="M23" s="1"/>
      <c r="N23" s="1"/>
      <c r="O23" s="1"/>
      <c r="P23" s="20"/>
    </row>
    <row r="24" spans="1:16">
      <c r="A24" s="10" t="s">
        <v>17</v>
      </c>
      <c r="B24" s="17"/>
      <c r="C24" s="17"/>
      <c r="D24" s="17"/>
      <c r="E24" s="21"/>
      <c r="F24" s="22">
        <f>SUM(F3:F22)</f>
        <v>885.94200000000001</v>
      </c>
      <c r="G24" s="22">
        <f t="shared" ref="G24:O24" si="2">SUM(G3:G22)</f>
        <v>954.27599999999984</v>
      </c>
      <c r="H24" s="22">
        <f t="shared" si="2"/>
        <v>861.76400000000001</v>
      </c>
      <c r="I24" s="22">
        <f t="shared" si="2"/>
        <v>1095.002</v>
      </c>
      <c r="J24" s="22">
        <f t="shared" si="2"/>
        <v>921.5139999999999</v>
      </c>
      <c r="K24" s="22">
        <f t="shared" si="2"/>
        <v>824.9899999999999</v>
      </c>
      <c r="L24" s="22">
        <f t="shared" si="2"/>
        <v>880.3660000000001</v>
      </c>
      <c r="M24" s="22">
        <f t="shared" si="2"/>
        <v>1109.5279999999996</v>
      </c>
      <c r="N24" s="22">
        <f t="shared" si="2"/>
        <v>906.16800000000012</v>
      </c>
      <c r="O24" s="22">
        <f t="shared" si="2"/>
        <v>950.38599999999997</v>
      </c>
      <c r="P24" s="21">
        <f>AVERAGE(F24:O24)</f>
        <v>938.99360000000001</v>
      </c>
    </row>
    <row r="25" spans="1:16">
      <c r="A25" s="10" t="s">
        <v>15</v>
      </c>
      <c r="B25" s="11"/>
      <c r="C25" s="11"/>
      <c r="D25" s="11"/>
      <c r="E25" s="23"/>
      <c r="F25" s="22">
        <f>AVERAGE(F3:F22)</f>
        <v>44.2971</v>
      </c>
      <c r="G25" s="22">
        <f t="shared" ref="G25:O25" si="3">AVERAGE(G3:G22)</f>
        <v>47.713799999999992</v>
      </c>
      <c r="H25" s="22">
        <f t="shared" si="3"/>
        <v>43.088200000000001</v>
      </c>
      <c r="I25" s="22">
        <f t="shared" si="3"/>
        <v>54.750099999999996</v>
      </c>
      <c r="J25" s="22">
        <f t="shared" si="3"/>
        <v>46.075699999999998</v>
      </c>
      <c r="K25" s="22">
        <f t="shared" si="3"/>
        <v>41.249499999999998</v>
      </c>
      <c r="L25" s="22">
        <f t="shared" si="3"/>
        <v>44.018300000000004</v>
      </c>
      <c r="M25" s="22">
        <f t="shared" si="3"/>
        <v>55.476399999999977</v>
      </c>
      <c r="N25" s="22">
        <f t="shared" si="3"/>
        <v>45.308400000000006</v>
      </c>
      <c r="O25" s="22">
        <f t="shared" si="3"/>
        <v>47.519300000000001</v>
      </c>
      <c r="P25" s="23">
        <f>AVERAGE(F25:O25)</f>
        <v>46.949679999999994</v>
      </c>
    </row>
    <row r="26" spans="1:16">
      <c r="A26" s="10" t="s">
        <v>16</v>
      </c>
      <c r="B26" s="17"/>
      <c r="C26" s="17"/>
      <c r="D26" s="18"/>
      <c r="E26" s="21"/>
      <c r="F26" s="22">
        <f>AVEDEV(F3:F22)</f>
        <v>14.294700000000001</v>
      </c>
      <c r="G26" s="22">
        <f t="shared" ref="G26:O26" si="4">AVEDEV(G3:G22)</f>
        <v>19.466579999999997</v>
      </c>
      <c r="H26" s="22">
        <f t="shared" si="4"/>
        <v>17.118600000000001</v>
      </c>
      <c r="I26" s="22">
        <f t="shared" si="4"/>
        <v>21.418919999999996</v>
      </c>
      <c r="J26" s="22">
        <f t="shared" si="4"/>
        <v>16.633410000000001</v>
      </c>
      <c r="K26" s="22">
        <f t="shared" si="4"/>
        <v>18.210249999999998</v>
      </c>
      <c r="L26" s="22">
        <f t="shared" si="4"/>
        <v>19.031500000000005</v>
      </c>
      <c r="M26" s="22">
        <f t="shared" si="4"/>
        <v>21.669279999999997</v>
      </c>
      <c r="N26" s="22">
        <f t="shared" si="4"/>
        <v>20.430440000000004</v>
      </c>
      <c r="O26" s="22">
        <f t="shared" si="4"/>
        <v>20.3369</v>
      </c>
      <c r="P26" s="21">
        <f>AVEDEV(F25:O25)</f>
        <v>3.5321759999999949</v>
      </c>
    </row>
    <row r="53" spans="4:7">
      <c r="D53" s="46"/>
      <c r="E53" s="46"/>
      <c r="F53" s="46"/>
      <c r="G53" s="46"/>
    </row>
    <row r="54" spans="4:7">
      <c r="F54" s="28"/>
    </row>
    <row r="55" spans="4:7">
      <c r="F55"/>
    </row>
    <row r="56" spans="4:7">
      <c r="F56"/>
    </row>
    <row r="57" spans="4:7">
      <c r="F57"/>
    </row>
    <row r="58" spans="4:7">
      <c r="F58"/>
    </row>
    <row r="59" spans="4:7">
      <c r="F59"/>
    </row>
  </sheetData>
  <mergeCells count="6">
    <mergeCell ref="D53:G53"/>
    <mergeCell ref="C8:C12"/>
    <mergeCell ref="C13:C17"/>
    <mergeCell ref="C18:C22"/>
    <mergeCell ref="F1:O1"/>
    <mergeCell ref="C3:C7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B31" sqref="B31"/>
    </sheetView>
  </sheetViews>
  <sheetFormatPr baseColWidth="10" defaultRowHeight="14" x14ac:dyDescent="0"/>
  <cols>
    <col min="1" max="1" width="12.5" customWidth="1"/>
    <col min="2" max="2" width="14.83203125" bestFit="1" customWidth="1"/>
    <col min="3" max="3" width="6.6640625" bestFit="1" customWidth="1"/>
    <col min="4" max="4" width="8.6640625" bestFit="1" customWidth="1"/>
    <col min="5" max="5" width="6.5" bestFit="1" customWidth="1"/>
    <col min="6" max="6" width="8.33203125" style="3" customWidth="1"/>
    <col min="7" max="15" width="11.6640625" bestFit="1" customWidth="1"/>
    <col min="16" max="16" width="7.33203125" bestFit="1" customWidth="1"/>
  </cols>
  <sheetData>
    <row r="1" spans="1:17">
      <c r="A1" s="12" t="s">
        <v>10</v>
      </c>
      <c r="B1" s="13" t="s">
        <v>11</v>
      </c>
      <c r="C1" s="13" t="s">
        <v>14</v>
      </c>
      <c r="D1" s="13" t="s">
        <v>9</v>
      </c>
      <c r="E1" s="19" t="s">
        <v>18</v>
      </c>
      <c r="F1" s="47" t="s">
        <v>12</v>
      </c>
      <c r="G1" s="47"/>
      <c r="H1" s="47"/>
      <c r="I1" s="47"/>
      <c r="J1" s="47"/>
      <c r="K1" s="47"/>
      <c r="L1" s="47"/>
      <c r="M1" s="47"/>
      <c r="N1" s="47"/>
      <c r="O1" s="47"/>
      <c r="P1" s="19" t="s">
        <v>18</v>
      </c>
    </row>
    <row r="2" spans="1:17" hidden="1">
      <c r="A2" s="14"/>
      <c r="B2" s="7"/>
      <c r="C2" s="7"/>
      <c r="D2" s="7"/>
      <c r="E2" s="20"/>
      <c r="F2" s="15">
        <v>1590269808</v>
      </c>
      <c r="G2" s="15">
        <v>1590270259</v>
      </c>
      <c r="H2" s="15">
        <v>1590271053</v>
      </c>
      <c r="I2" s="15">
        <v>1590271725</v>
      </c>
      <c r="J2" s="16">
        <v>1590272646</v>
      </c>
      <c r="K2" s="16">
        <v>1590273485</v>
      </c>
      <c r="L2" s="16">
        <v>1590274217</v>
      </c>
      <c r="M2" s="16">
        <v>1590274842</v>
      </c>
      <c r="N2" s="16">
        <v>1590275391</v>
      </c>
      <c r="O2" s="16">
        <v>1590275931</v>
      </c>
      <c r="P2" s="20"/>
    </row>
    <row r="3" spans="1:17">
      <c r="A3" s="24" t="s">
        <v>5</v>
      </c>
      <c r="B3" s="24" t="s">
        <v>6</v>
      </c>
      <c r="C3" s="48">
        <f>IF(A3="[-1.8, 0.0, 0.0]",1,(IF(A3="[0.0, 1.8, 0.0]",2,(IF(A3="[0.0, -1.8, 0.0]",3,4)))))</f>
        <v>1</v>
      </c>
      <c r="D3" s="24" t="s">
        <v>3</v>
      </c>
      <c r="E3" s="27">
        <f t="shared" ref="E3:E22" si="0">AVERAGE(F3:O3)</f>
        <v>63.818799999999996</v>
      </c>
      <c r="F3" s="29">
        <v>44.274000000000001</v>
      </c>
      <c r="G3" s="29">
        <v>76.492000000000004</v>
      </c>
      <c r="H3" s="29">
        <v>48.322000000000003</v>
      </c>
      <c r="I3" s="29">
        <v>62.43</v>
      </c>
      <c r="J3" s="29">
        <v>66.352000000000004</v>
      </c>
      <c r="K3" s="29">
        <v>52.311999999999998</v>
      </c>
      <c r="L3" s="29">
        <v>136.99199999999999</v>
      </c>
      <c r="M3" s="29">
        <v>42.362000000000002</v>
      </c>
      <c r="N3" s="29">
        <v>50.292000000000002</v>
      </c>
      <c r="O3" s="29">
        <v>58.36</v>
      </c>
      <c r="P3" s="26">
        <f t="shared" ref="P3:P22" si="1">AVERAGE((F3:O3))</f>
        <v>63.818799999999996</v>
      </c>
      <c r="Q3" s="25">
        <f>AVERAGE(P3:P7)</f>
        <v>65.109639999999999</v>
      </c>
    </row>
    <row r="4" spans="1:17">
      <c r="A4" t="s">
        <v>5</v>
      </c>
      <c r="B4" t="s">
        <v>6</v>
      </c>
      <c r="C4" s="49"/>
      <c r="D4" t="s">
        <v>2</v>
      </c>
      <c r="E4" s="26">
        <f t="shared" si="0"/>
        <v>56.587400000000002</v>
      </c>
      <c r="F4" s="29">
        <v>46.37</v>
      </c>
      <c r="G4" s="29">
        <v>64.406000000000006</v>
      </c>
      <c r="H4" s="29">
        <v>54.366</v>
      </c>
      <c r="I4" s="29">
        <v>62.402000000000001</v>
      </c>
      <c r="J4" s="29">
        <v>60.393999999999998</v>
      </c>
      <c r="K4" s="29">
        <v>56.387999999999998</v>
      </c>
      <c r="L4" s="29">
        <v>44.304000000000002</v>
      </c>
      <c r="M4" s="29">
        <v>60.411999999999999</v>
      </c>
      <c r="N4" s="29">
        <v>66.488</v>
      </c>
      <c r="O4" s="29">
        <v>50.344000000000001</v>
      </c>
      <c r="P4" s="26">
        <f t="shared" si="1"/>
        <v>56.587400000000002</v>
      </c>
      <c r="Q4" s="1"/>
    </row>
    <row r="5" spans="1:17">
      <c r="A5" t="s">
        <v>5</v>
      </c>
      <c r="B5" t="s">
        <v>6</v>
      </c>
      <c r="C5" s="49"/>
      <c r="D5" t="s">
        <v>4</v>
      </c>
      <c r="E5" s="26">
        <f t="shared" si="0"/>
        <v>61.5976</v>
      </c>
      <c r="F5" s="29">
        <v>50.311999999999998</v>
      </c>
      <c r="G5" s="29">
        <v>72.444000000000003</v>
      </c>
      <c r="H5" s="29">
        <v>54.341999999999999</v>
      </c>
      <c r="I5" s="29">
        <v>70.421999999999997</v>
      </c>
      <c r="J5" s="29">
        <v>86.528000000000006</v>
      </c>
      <c r="K5" s="29">
        <v>48.351999999999997</v>
      </c>
      <c r="L5" s="29">
        <v>54.433999999999997</v>
      </c>
      <c r="M5" s="29">
        <v>54.357999999999997</v>
      </c>
      <c r="N5" s="29">
        <v>82.495999999999995</v>
      </c>
      <c r="O5" s="29">
        <v>42.287999999999997</v>
      </c>
      <c r="P5" s="26">
        <f t="shared" si="1"/>
        <v>61.5976</v>
      </c>
      <c r="Q5" s="1"/>
    </row>
    <row r="6" spans="1:17">
      <c r="A6" t="s">
        <v>5</v>
      </c>
      <c r="B6" t="s">
        <v>6</v>
      </c>
      <c r="C6" s="49"/>
      <c r="D6" t="s">
        <v>0</v>
      </c>
      <c r="E6" s="26">
        <f t="shared" si="0"/>
        <v>77.113000000000014</v>
      </c>
      <c r="F6" s="29">
        <v>48.347999999999999</v>
      </c>
      <c r="G6" s="29">
        <v>42.26</v>
      </c>
      <c r="H6" s="29">
        <v>68.433999999999997</v>
      </c>
      <c r="I6" s="29">
        <v>128.834</v>
      </c>
      <c r="J6" s="29">
        <v>46.276000000000003</v>
      </c>
      <c r="K6" s="29">
        <v>98.573999999999998</v>
      </c>
      <c r="L6" s="29">
        <v>52.381999999999998</v>
      </c>
      <c r="M6" s="29">
        <v>155.03399999999999</v>
      </c>
      <c r="N6" s="29">
        <v>50.384</v>
      </c>
      <c r="O6" s="29">
        <v>80.603999999999999</v>
      </c>
      <c r="P6" s="26">
        <f t="shared" si="1"/>
        <v>77.113000000000014</v>
      </c>
      <c r="Q6" s="1"/>
    </row>
    <row r="7" spans="1:17">
      <c r="A7" t="s">
        <v>5</v>
      </c>
      <c r="B7" t="s">
        <v>6</v>
      </c>
      <c r="C7" s="49"/>
      <c r="D7" t="s">
        <v>1</v>
      </c>
      <c r="E7" s="26">
        <f t="shared" si="0"/>
        <v>66.431399999999996</v>
      </c>
      <c r="F7" s="29">
        <v>86.542000000000002</v>
      </c>
      <c r="G7" s="29">
        <v>54.37</v>
      </c>
      <c r="H7" s="29">
        <v>48.362000000000002</v>
      </c>
      <c r="I7" s="29">
        <v>82.53</v>
      </c>
      <c r="J7" s="29">
        <v>64.355999999999995</v>
      </c>
      <c r="K7" s="29">
        <v>40.218000000000004</v>
      </c>
      <c r="L7" s="29">
        <v>54.381999999999998</v>
      </c>
      <c r="M7" s="29">
        <v>48.293999999999997</v>
      </c>
      <c r="N7" s="29">
        <v>134.852</v>
      </c>
      <c r="O7" s="29">
        <v>50.408000000000001</v>
      </c>
      <c r="P7" s="26">
        <f t="shared" si="1"/>
        <v>66.431399999999996</v>
      </c>
      <c r="Q7" s="1"/>
    </row>
    <row r="8" spans="1:17">
      <c r="A8" t="s">
        <v>6</v>
      </c>
      <c r="B8" t="s">
        <v>7</v>
      </c>
      <c r="C8" s="46">
        <f>IF(A8="[-1.8, 0.0, 0.0]",1,(IF(A8="[0.0, 1.8, 0.0]",2,(IF(A8="[0.0, -1.8, 0.0]",3,4)))))</f>
        <v>2</v>
      </c>
      <c r="D8" t="s">
        <v>3</v>
      </c>
      <c r="E8" s="26">
        <f t="shared" si="0"/>
        <v>40.864599999999996</v>
      </c>
      <c r="F8" s="29">
        <v>70.445999999999998</v>
      </c>
      <c r="G8" s="29">
        <v>20.126000000000001</v>
      </c>
      <c r="H8" s="29">
        <v>18.132000000000001</v>
      </c>
      <c r="I8" s="29">
        <v>48.283999999999999</v>
      </c>
      <c r="J8" s="29">
        <v>44.292000000000002</v>
      </c>
      <c r="K8" s="29">
        <v>16.102</v>
      </c>
      <c r="L8" s="29">
        <v>20.16</v>
      </c>
      <c r="M8" s="29">
        <v>50.311999999999998</v>
      </c>
      <c r="N8" s="29">
        <v>42.286000000000001</v>
      </c>
      <c r="O8" s="29">
        <v>78.506</v>
      </c>
      <c r="P8" s="26">
        <f t="shared" si="1"/>
        <v>40.864599999999996</v>
      </c>
      <c r="Q8" s="25">
        <f t="shared" ref="Q8:Q13" si="2">AVERAGE(P8:P12)</f>
        <v>39.974760000000003</v>
      </c>
    </row>
    <row r="9" spans="1:17">
      <c r="A9" t="s">
        <v>6</v>
      </c>
      <c r="B9" t="s">
        <v>7</v>
      </c>
      <c r="C9" s="46"/>
      <c r="D9" t="s">
        <v>2</v>
      </c>
      <c r="E9" s="26">
        <f t="shared" si="0"/>
        <v>40.247999999999998</v>
      </c>
      <c r="F9" s="29">
        <v>18.102</v>
      </c>
      <c r="G9" s="29">
        <v>72.463999999999999</v>
      </c>
      <c r="H9" s="29">
        <v>40.228000000000002</v>
      </c>
      <c r="I9" s="29">
        <v>34.228000000000002</v>
      </c>
      <c r="J9" s="29">
        <v>110.648</v>
      </c>
      <c r="K9" s="29">
        <v>18.126000000000001</v>
      </c>
      <c r="L9" s="29">
        <v>16.126000000000001</v>
      </c>
      <c r="M9" s="29">
        <v>58.345999999999997</v>
      </c>
      <c r="N9" s="29">
        <v>18.114000000000001</v>
      </c>
      <c r="O9" s="29">
        <v>16.097999999999999</v>
      </c>
      <c r="P9" s="26">
        <f t="shared" si="1"/>
        <v>40.247999999999998</v>
      </c>
      <c r="Q9" s="1"/>
    </row>
    <row r="10" spans="1:17">
      <c r="A10" t="s">
        <v>6</v>
      </c>
      <c r="B10" t="s">
        <v>7</v>
      </c>
      <c r="C10" s="46"/>
      <c r="D10" t="s">
        <v>4</v>
      </c>
      <c r="E10" s="26">
        <f t="shared" si="0"/>
        <v>43.073999999999998</v>
      </c>
      <c r="F10" s="29">
        <v>32.225999999999999</v>
      </c>
      <c r="G10" s="29">
        <v>50.341999999999999</v>
      </c>
      <c r="H10" s="29">
        <v>42.287999999999997</v>
      </c>
      <c r="I10" s="29">
        <v>42.253999999999998</v>
      </c>
      <c r="J10" s="29">
        <v>54.31</v>
      </c>
      <c r="K10" s="29">
        <v>36.235999999999997</v>
      </c>
      <c r="L10" s="29">
        <v>54.357999999999997</v>
      </c>
      <c r="M10" s="29">
        <v>60.378</v>
      </c>
      <c r="N10" s="29">
        <v>22.128</v>
      </c>
      <c r="O10" s="29">
        <v>36.22</v>
      </c>
      <c r="P10" s="26">
        <f t="shared" si="1"/>
        <v>43.073999999999998</v>
      </c>
      <c r="Q10" s="1"/>
    </row>
    <row r="11" spans="1:17">
      <c r="A11" t="s">
        <v>6</v>
      </c>
      <c r="B11" t="s">
        <v>7</v>
      </c>
      <c r="C11" s="46"/>
      <c r="D11" t="s">
        <v>0</v>
      </c>
      <c r="E11" s="26">
        <f t="shared" si="0"/>
        <v>35.018799999999999</v>
      </c>
      <c r="F11" s="29">
        <v>52.316000000000003</v>
      </c>
      <c r="G11" s="29">
        <v>34.212000000000003</v>
      </c>
      <c r="H11" s="29">
        <v>32.195999999999998</v>
      </c>
      <c r="I11" s="29">
        <v>20.123999999999999</v>
      </c>
      <c r="J11" s="29">
        <v>24.114000000000001</v>
      </c>
      <c r="K11" s="29">
        <v>16.126000000000001</v>
      </c>
      <c r="L11" s="29">
        <v>52.35</v>
      </c>
      <c r="M11" s="29">
        <v>42.276000000000003</v>
      </c>
      <c r="N11" s="29">
        <v>18.117999999999999</v>
      </c>
      <c r="O11" s="29">
        <v>58.356000000000002</v>
      </c>
      <c r="P11" s="26">
        <f t="shared" si="1"/>
        <v>35.018799999999999</v>
      </c>
      <c r="Q11" s="1"/>
    </row>
    <row r="12" spans="1:17">
      <c r="A12" t="s">
        <v>6</v>
      </c>
      <c r="B12" t="s">
        <v>7</v>
      </c>
      <c r="C12" s="46"/>
      <c r="D12" t="s">
        <v>1</v>
      </c>
      <c r="E12" s="26">
        <f t="shared" si="0"/>
        <v>40.668400000000005</v>
      </c>
      <c r="F12" s="29">
        <v>26.212</v>
      </c>
      <c r="G12" s="29">
        <v>20.146000000000001</v>
      </c>
      <c r="H12" s="29">
        <v>16.097999999999999</v>
      </c>
      <c r="I12" s="29">
        <v>64.412000000000006</v>
      </c>
      <c r="J12" s="29">
        <v>42.265999999999998</v>
      </c>
      <c r="K12" s="29">
        <v>70.406000000000006</v>
      </c>
      <c r="L12" s="29">
        <v>36.274000000000001</v>
      </c>
      <c r="M12" s="29">
        <v>40.235999999999997</v>
      </c>
      <c r="N12" s="29">
        <v>72.48</v>
      </c>
      <c r="O12" s="29">
        <v>18.154</v>
      </c>
      <c r="P12" s="26">
        <f t="shared" si="1"/>
        <v>40.668400000000005</v>
      </c>
      <c r="Q12" s="1"/>
    </row>
    <row r="13" spans="1:17">
      <c r="A13" t="s">
        <v>7</v>
      </c>
      <c r="B13" t="s">
        <v>8</v>
      </c>
      <c r="C13" s="46">
        <f>IF(A13="[-1.8, 0.0, 0.0]",1,(IF(A13="[0.0, 1.8, 0.0]",2,(IF(A13="[0.0, -1.8, 0.0]",3,4)))))</f>
        <v>3</v>
      </c>
      <c r="D13" t="s">
        <v>3</v>
      </c>
      <c r="E13" s="26">
        <f t="shared" si="0"/>
        <v>54.17140000000002</v>
      </c>
      <c r="F13" s="29">
        <v>40.299999999999997</v>
      </c>
      <c r="G13" s="29">
        <v>38.271999999999998</v>
      </c>
      <c r="H13" s="29">
        <v>132.88200000000001</v>
      </c>
      <c r="I13" s="44">
        <v>48.328000000000003</v>
      </c>
      <c r="J13" s="29">
        <v>44.29</v>
      </c>
      <c r="K13" s="29">
        <v>40.218000000000004</v>
      </c>
      <c r="L13" s="29">
        <v>40.292000000000002</v>
      </c>
      <c r="M13" s="29">
        <v>74.518000000000001</v>
      </c>
      <c r="N13" s="29">
        <v>38.281999999999996</v>
      </c>
      <c r="O13" s="29">
        <v>44.332000000000001</v>
      </c>
      <c r="P13" s="26">
        <f t="shared" si="1"/>
        <v>54.17140000000002</v>
      </c>
      <c r="Q13" s="25">
        <f t="shared" si="2"/>
        <v>57.870400000000004</v>
      </c>
    </row>
    <row r="14" spans="1:17">
      <c r="A14" t="s">
        <v>7</v>
      </c>
      <c r="B14" t="s">
        <v>8</v>
      </c>
      <c r="C14" s="46"/>
      <c r="D14" t="s">
        <v>2</v>
      </c>
      <c r="E14" s="26">
        <f t="shared" si="0"/>
        <v>62.003</v>
      </c>
      <c r="F14" s="29">
        <v>46.271999999999998</v>
      </c>
      <c r="G14" s="29">
        <v>54.36</v>
      </c>
      <c r="H14" s="29">
        <v>54.36</v>
      </c>
      <c r="I14" s="29">
        <v>74.47</v>
      </c>
      <c r="J14" s="29">
        <v>40.204000000000001</v>
      </c>
      <c r="K14" s="29">
        <v>64.378</v>
      </c>
      <c r="L14" s="29">
        <v>64.468000000000004</v>
      </c>
      <c r="M14" s="29">
        <v>94.664000000000001</v>
      </c>
      <c r="N14" s="29">
        <v>62.45</v>
      </c>
      <c r="O14" s="29">
        <v>64.403999999999996</v>
      </c>
      <c r="P14" s="26">
        <f t="shared" si="1"/>
        <v>62.003</v>
      </c>
      <c r="Q14" s="1"/>
    </row>
    <row r="15" spans="1:17">
      <c r="A15" t="s">
        <v>7</v>
      </c>
      <c r="B15" t="s">
        <v>8</v>
      </c>
      <c r="C15" s="46"/>
      <c r="D15" t="s">
        <v>4</v>
      </c>
      <c r="E15" s="26">
        <f t="shared" si="0"/>
        <v>70.679400000000001</v>
      </c>
      <c r="F15" s="29">
        <v>82.578000000000003</v>
      </c>
      <c r="G15" s="29">
        <v>76.542000000000002</v>
      </c>
      <c r="H15" s="29">
        <v>44.314</v>
      </c>
      <c r="I15" s="29">
        <v>106.69</v>
      </c>
      <c r="J15" s="29">
        <v>42.264000000000003</v>
      </c>
      <c r="K15" s="29">
        <v>54.286000000000001</v>
      </c>
      <c r="L15" s="29">
        <v>42.322000000000003</v>
      </c>
      <c r="M15" s="29">
        <v>94.69</v>
      </c>
      <c r="N15" s="29">
        <v>46.3</v>
      </c>
      <c r="O15" s="29">
        <v>116.80800000000001</v>
      </c>
      <c r="P15" s="26">
        <f t="shared" si="1"/>
        <v>70.679400000000001</v>
      </c>
      <c r="Q15" s="1"/>
    </row>
    <row r="16" spans="1:17">
      <c r="A16" t="s">
        <v>7</v>
      </c>
      <c r="B16" t="s">
        <v>8</v>
      </c>
      <c r="C16" s="46"/>
      <c r="D16" t="s">
        <v>0</v>
      </c>
      <c r="E16" s="26">
        <f t="shared" si="0"/>
        <v>54.374600000000001</v>
      </c>
      <c r="F16" s="29">
        <v>50.368000000000002</v>
      </c>
      <c r="G16" s="29">
        <v>102.67</v>
      </c>
      <c r="H16" s="29">
        <v>52.384</v>
      </c>
      <c r="I16" s="29">
        <v>42.298000000000002</v>
      </c>
      <c r="J16" s="29">
        <v>38.247999999999998</v>
      </c>
      <c r="K16" s="29">
        <v>56.322000000000003</v>
      </c>
      <c r="L16" s="29">
        <v>46.344000000000001</v>
      </c>
      <c r="M16" s="29">
        <v>62.462000000000003</v>
      </c>
      <c r="N16" s="29">
        <v>38.302</v>
      </c>
      <c r="O16" s="29">
        <v>54.347999999999999</v>
      </c>
      <c r="P16" s="26">
        <f t="shared" si="1"/>
        <v>54.374600000000001</v>
      </c>
      <c r="Q16" s="1"/>
    </row>
    <row r="17" spans="1:17">
      <c r="A17" t="s">
        <v>7</v>
      </c>
      <c r="B17" t="s">
        <v>8</v>
      </c>
      <c r="C17" s="46"/>
      <c r="D17" t="s">
        <v>1</v>
      </c>
      <c r="E17" s="26">
        <f t="shared" si="0"/>
        <v>48.123599999999996</v>
      </c>
      <c r="F17" s="29">
        <v>40.265999999999998</v>
      </c>
      <c r="G17" s="29">
        <v>44.29</v>
      </c>
      <c r="H17" s="29">
        <v>44.302</v>
      </c>
      <c r="I17" s="29">
        <v>46.31</v>
      </c>
      <c r="J17" s="29">
        <v>42.276000000000003</v>
      </c>
      <c r="K17" s="29">
        <v>40.246000000000002</v>
      </c>
      <c r="L17" s="29">
        <v>70.483999999999995</v>
      </c>
      <c r="M17" s="29">
        <v>40.299999999999997</v>
      </c>
      <c r="N17" s="29">
        <v>46.338000000000001</v>
      </c>
      <c r="O17" s="29">
        <v>66.424000000000007</v>
      </c>
      <c r="P17" s="26">
        <f t="shared" si="1"/>
        <v>48.123599999999996</v>
      </c>
      <c r="Q17" s="1"/>
    </row>
    <row r="18" spans="1:17">
      <c r="A18" t="s">
        <v>8</v>
      </c>
      <c r="B18" t="s">
        <v>5</v>
      </c>
      <c r="C18" s="46">
        <f>IF(A18="[-1.8, 0.0, 0.0]",1,(IF(A18="[0.0, 1.8, 0.0]",2,(IF(A18="[0.0, -1.8, 0.0]",3,4)))))</f>
        <v>4</v>
      </c>
      <c r="D18" t="s">
        <v>3</v>
      </c>
      <c r="E18" s="26">
        <f t="shared" si="0"/>
        <v>26.574599999999997</v>
      </c>
      <c r="F18" s="29">
        <v>32.213999999999999</v>
      </c>
      <c r="G18" s="29">
        <v>28.178000000000001</v>
      </c>
      <c r="H18" s="29">
        <v>30.202000000000002</v>
      </c>
      <c r="I18" s="29">
        <v>24.143999999999998</v>
      </c>
      <c r="J18" s="29">
        <v>18.103999999999999</v>
      </c>
      <c r="K18" s="29">
        <v>52.33</v>
      </c>
      <c r="L18" s="29">
        <v>16.11</v>
      </c>
      <c r="M18" s="29">
        <v>20.143999999999998</v>
      </c>
      <c r="N18" s="29">
        <v>28.207999999999998</v>
      </c>
      <c r="O18" s="29">
        <v>16.111999999999998</v>
      </c>
      <c r="P18" s="26">
        <f t="shared" si="1"/>
        <v>26.574599999999997</v>
      </c>
      <c r="Q18" s="25">
        <f>AVERAGE(P18:P22)</f>
        <v>24.843919999999997</v>
      </c>
    </row>
    <row r="19" spans="1:17">
      <c r="A19" t="s">
        <v>8</v>
      </c>
      <c r="B19" t="s">
        <v>5</v>
      </c>
      <c r="C19" s="46"/>
      <c r="D19" t="s">
        <v>2</v>
      </c>
      <c r="E19" s="26">
        <f t="shared" si="0"/>
        <v>24.164200000000001</v>
      </c>
      <c r="F19" s="29">
        <v>52.366</v>
      </c>
      <c r="G19" s="29">
        <v>26.193999999999999</v>
      </c>
      <c r="H19" s="29">
        <v>16.122</v>
      </c>
      <c r="I19" s="29">
        <v>16.108000000000001</v>
      </c>
      <c r="J19" s="29">
        <v>30.184000000000001</v>
      </c>
      <c r="K19" s="29">
        <v>16.100000000000001</v>
      </c>
      <c r="L19" s="29">
        <v>16.103999999999999</v>
      </c>
      <c r="M19" s="29">
        <v>16.108000000000001</v>
      </c>
      <c r="N19" s="29">
        <v>32.228000000000002</v>
      </c>
      <c r="O19" s="29">
        <v>20.128</v>
      </c>
      <c r="P19" s="26">
        <f t="shared" si="1"/>
        <v>24.164200000000001</v>
      </c>
    </row>
    <row r="20" spans="1:17">
      <c r="A20" t="s">
        <v>8</v>
      </c>
      <c r="B20" t="s">
        <v>5</v>
      </c>
      <c r="C20" s="46"/>
      <c r="D20" t="s">
        <v>4</v>
      </c>
      <c r="E20" s="26">
        <f t="shared" si="0"/>
        <v>26.572399999999998</v>
      </c>
      <c r="F20" s="29">
        <v>34.22</v>
      </c>
      <c r="G20" s="29">
        <v>30.18</v>
      </c>
      <c r="H20" s="29">
        <v>22.154</v>
      </c>
      <c r="I20" s="29">
        <v>34.216000000000001</v>
      </c>
      <c r="J20" s="29">
        <v>18.11</v>
      </c>
      <c r="K20" s="29">
        <v>16.097999999999999</v>
      </c>
      <c r="L20" s="29">
        <v>28.212</v>
      </c>
      <c r="M20" s="29">
        <v>34.213999999999999</v>
      </c>
      <c r="N20" s="29">
        <v>18.138000000000002</v>
      </c>
      <c r="O20" s="29">
        <v>30.181999999999999</v>
      </c>
      <c r="P20" s="26">
        <f t="shared" si="1"/>
        <v>26.572399999999998</v>
      </c>
    </row>
    <row r="21" spans="1:17">
      <c r="A21" t="s">
        <v>8</v>
      </c>
      <c r="B21" t="s">
        <v>5</v>
      </c>
      <c r="C21" s="46"/>
      <c r="D21" t="s">
        <v>0</v>
      </c>
      <c r="E21" s="26">
        <f t="shared" si="0"/>
        <v>23.755400000000002</v>
      </c>
      <c r="F21" s="29">
        <v>14.086</v>
      </c>
      <c r="G21" s="29">
        <v>30.206</v>
      </c>
      <c r="H21" s="29">
        <v>26.18</v>
      </c>
      <c r="I21" s="29">
        <v>32.194000000000003</v>
      </c>
      <c r="J21" s="29">
        <v>32.198</v>
      </c>
      <c r="K21" s="29">
        <v>16.074000000000002</v>
      </c>
      <c r="L21" s="29">
        <v>16.117999999999999</v>
      </c>
      <c r="M21" s="29">
        <v>30.213999999999999</v>
      </c>
      <c r="N21" s="29">
        <v>22.141999999999999</v>
      </c>
      <c r="O21" s="29">
        <v>18.141999999999999</v>
      </c>
      <c r="P21" s="26">
        <f t="shared" si="1"/>
        <v>23.755400000000002</v>
      </c>
    </row>
    <row r="22" spans="1:17">
      <c r="A22" t="s">
        <v>8</v>
      </c>
      <c r="B22" t="s">
        <v>5</v>
      </c>
      <c r="C22" s="46"/>
      <c r="D22" t="s">
        <v>1</v>
      </c>
      <c r="E22" s="26">
        <f t="shared" si="0"/>
        <v>23.152999999999999</v>
      </c>
      <c r="F22" s="29">
        <v>18.123999999999999</v>
      </c>
      <c r="G22" s="29">
        <v>16.122</v>
      </c>
      <c r="H22" s="29">
        <v>16.096</v>
      </c>
      <c r="I22" s="29">
        <v>54.323999999999998</v>
      </c>
      <c r="J22" s="29">
        <v>16.100000000000001</v>
      </c>
      <c r="K22" s="29">
        <v>16.097999999999999</v>
      </c>
      <c r="L22" s="29">
        <v>18.149999999999999</v>
      </c>
      <c r="M22" s="29">
        <v>30.206</v>
      </c>
      <c r="N22" s="29">
        <v>16.141999999999999</v>
      </c>
      <c r="O22" s="29">
        <v>30.167999999999999</v>
      </c>
      <c r="P22" s="26">
        <f t="shared" si="1"/>
        <v>23.152999999999999</v>
      </c>
    </row>
    <row r="23" spans="1:17">
      <c r="E23" s="20"/>
      <c r="F23" s="1"/>
      <c r="G23" s="1"/>
      <c r="H23" s="1"/>
      <c r="I23" s="1"/>
      <c r="J23" s="1"/>
      <c r="K23" s="1"/>
      <c r="L23" s="1"/>
      <c r="M23" s="1"/>
      <c r="N23" s="1"/>
      <c r="O23" s="1"/>
      <c r="P23" s="20"/>
    </row>
    <row r="24" spans="1:17">
      <c r="A24" s="10" t="s">
        <v>17</v>
      </c>
      <c r="B24" s="17"/>
      <c r="C24" s="17"/>
      <c r="D24" s="17"/>
      <c r="E24" s="21"/>
      <c r="F24" s="22">
        <f>SUM(F3:F22)</f>
        <v>885.94200000000001</v>
      </c>
      <c r="G24" s="22">
        <f t="shared" ref="G24:O24" si="3">SUM(G3:G22)</f>
        <v>954.27599999999984</v>
      </c>
      <c r="H24" s="22">
        <f t="shared" si="3"/>
        <v>861.76400000000001</v>
      </c>
      <c r="I24" s="22">
        <f t="shared" si="3"/>
        <v>1095.002</v>
      </c>
      <c r="J24" s="22">
        <f t="shared" si="3"/>
        <v>921.5139999999999</v>
      </c>
      <c r="K24" s="22">
        <f t="shared" si="3"/>
        <v>824.9899999999999</v>
      </c>
      <c r="L24" s="22">
        <f t="shared" si="3"/>
        <v>880.3660000000001</v>
      </c>
      <c r="M24" s="22">
        <f t="shared" si="3"/>
        <v>1109.5279999999996</v>
      </c>
      <c r="N24" s="22">
        <f t="shared" si="3"/>
        <v>906.16800000000012</v>
      </c>
      <c r="O24" s="22">
        <f t="shared" si="3"/>
        <v>950.38599999999997</v>
      </c>
      <c r="P24" s="21">
        <f>AVERAGE(F24:O24)</f>
        <v>938.99360000000001</v>
      </c>
    </row>
    <row r="25" spans="1:17">
      <c r="A25" s="10" t="s">
        <v>15</v>
      </c>
      <c r="B25" s="11"/>
      <c r="C25" s="11"/>
      <c r="D25" s="11"/>
      <c r="E25" s="23"/>
      <c r="F25" s="22">
        <f>AVERAGE(F3:F22)</f>
        <v>44.2971</v>
      </c>
      <c r="G25" s="22">
        <f t="shared" ref="G25:O25" si="4">AVERAGE(G3:G22)</f>
        <v>47.713799999999992</v>
      </c>
      <c r="H25" s="22">
        <f t="shared" si="4"/>
        <v>43.088200000000001</v>
      </c>
      <c r="I25" s="22">
        <f t="shared" si="4"/>
        <v>54.750099999999996</v>
      </c>
      <c r="J25" s="22">
        <f t="shared" si="4"/>
        <v>46.075699999999998</v>
      </c>
      <c r="K25" s="22">
        <f t="shared" si="4"/>
        <v>41.249499999999998</v>
      </c>
      <c r="L25" s="22">
        <f t="shared" si="4"/>
        <v>44.018300000000004</v>
      </c>
      <c r="M25" s="22">
        <f t="shared" si="4"/>
        <v>55.476399999999977</v>
      </c>
      <c r="N25" s="22">
        <f t="shared" si="4"/>
        <v>45.308400000000006</v>
      </c>
      <c r="O25" s="22">
        <f t="shared" si="4"/>
        <v>47.519300000000001</v>
      </c>
      <c r="P25" s="23">
        <f>AVERAGE(F25:O25)</f>
        <v>46.949679999999994</v>
      </c>
    </row>
    <row r="26" spans="1:17">
      <c r="A26" s="10" t="s">
        <v>16</v>
      </c>
      <c r="B26" s="17"/>
      <c r="C26" s="17"/>
      <c r="D26" s="18"/>
      <c r="E26" s="21"/>
      <c r="F26" s="22">
        <f>AVEDEV(F3:F22)</f>
        <v>14.294700000000001</v>
      </c>
      <c r="G26" s="22">
        <f t="shared" ref="G26:O26" si="5">AVEDEV(G3:G22)</f>
        <v>19.466579999999997</v>
      </c>
      <c r="H26" s="22">
        <f t="shared" si="5"/>
        <v>17.118600000000001</v>
      </c>
      <c r="I26" s="22">
        <f t="shared" si="5"/>
        <v>21.418919999999996</v>
      </c>
      <c r="J26" s="22">
        <f t="shared" si="5"/>
        <v>16.633410000000001</v>
      </c>
      <c r="K26" s="22">
        <f t="shared" si="5"/>
        <v>18.210249999999998</v>
      </c>
      <c r="L26" s="22">
        <f t="shared" si="5"/>
        <v>19.031500000000005</v>
      </c>
      <c r="M26" s="22">
        <f t="shared" si="5"/>
        <v>21.669279999999997</v>
      </c>
      <c r="N26" s="22">
        <f t="shared" si="5"/>
        <v>20.430440000000004</v>
      </c>
      <c r="O26" s="22">
        <f t="shared" si="5"/>
        <v>20.3369</v>
      </c>
      <c r="P26" s="21">
        <f>AVEDEV(F25:O25)</f>
        <v>3.5321759999999949</v>
      </c>
    </row>
    <row r="29" spans="1:17" ht="15" thickBot="1"/>
    <row r="30" spans="1:17">
      <c r="B30" s="43" t="s">
        <v>23</v>
      </c>
      <c r="C30" s="50" t="s">
        <v>19</v>
      </c>
      <c r="D30" s="50"/>
      <c r="E30" s="50"/>
      <c r="F30" s="51"/>
      <c r="G30" s="52" t="s">
        <v>17</v>
      </c>
      <c r="H30" s="53"/>
    </row>
    <row r="31" spans="1:17">
      <c r="B31" s="30" t="s">
        <v>9</v>
      </c>
      <c r="C31" s="8">
        <v>1</v>
      </c>
      <c r="D31" s="8">
        <v>2</v>
      </c>
      <c r="E31" s="31">
        <v>3</v>
      </c>
      <c r="F31" s="32">
        <v>4</v>
      </c>
      <c r="G31" s="38" t="s">
        <v>21</v>
      </c>
      <c r="H31" s="38" t="s">
        <v>22</v>
      </c>
    </row>
    <row r="32" spans="1:17">
      <c r="B32" s="30" t="s">
        <v>3</v>
      </c>
      <c r="C32" s="9">
        <v>63.818799999999996</v>
      </c>
      <c r="D32" s="9">
        <v>40.864599999999996</v>
      </c>
      <c r="E32" s="9">
        <v>54.17140000000002</v>
      </c>
      <c r="F32" s="33">
        <v>26.574599999999997</v>
      </c>
      <c r="G32" s="39">
        <f>SUM(C32:F32)</f>
        <v>185.42940000000002</v>
      </c>
      <c r="H32" s="40">
        <f>G32/60</f>
        <v>3.0904900000000004</v>
      </c>
    </row>
    <row r="33" spans="2:8">
      <c r="B33" s="30" t="s">
        <v>2</v>
      </c>
      <c r="C33" s="9">
        <v>56.587400000000002</v>
      </c>
      <c r="D33" s="9">
        <v>40.247999999999998</v>
      </c>
      <c r="E33" s="9">
        <v>62.003</v>
      </c>
      <c r="F33" s="33">
        <v>24.164200000000001</v>
      </c>
      <c r="G33" s="39">
        <f t="shared" ref="G33:G36" si="6">SUM(C33:F33)</f>
        <v>183.00259999999997</v>
      </c>
      <c r="H33" s="40">
        <f t="shared" ref="H33:H36" si="7">G33/60</f>
        <v>3.050043333333333</v>
      </c>
    </row>
    <row r="34" spans="2:8">
      <c r="B34" s="30" t="s">
        <v>4</v>
      </c>
      <c r="C34" s="9">
        <v>61.5976</v>
      </c>
      <c r="D34" s="9">
        <v>43.073999999999998</v>
      </c>
      <c r="E34" s="9">
        <v>70.679400000000001</v>
      </c>
      <c r="F34" s="33">
        <v>26.572399999999998</v>
      </c>
      <c r="G34" s="39">
        <f t="shared" si="6"/>
        <v>201.92339999999999</v>
      </c>
      <c r="H34" s="40">
        <f t="shared" si="7"/>
        <v>3.3653899999999997</v>
      </c>
    </row>
    <row r="35" spans="2:8">
      <c r="B35" s="30" t="s">
        <v>0</v>
      </c>
      <c r="C35" s="9">
        <v>77.113000000000014</v>
      </c>
      <c r="D35" s="9">
        <v>35.018799999999999</v>
      </c>
      <c r="E35" s="9">
        <v>54.374600000000001</v>
      </c>
      <c r="F35" s="33">
        <v>23.755400000000002</v>
      </c>
      <c r="G35" s="39">
        <f t="shared" si="6"/>
        <v>190.26180000000002</v>
      </c>
      <c r="H35" s="40">
        <f t="shared" si="7"/>
        <v>3.1710300000000005</v>
      </c>
    </row>
    <row r="36" spans="2:8" ht="15" thickBot="1">
      <c r="B36" s="34" t="s">
        <v>1</v>
      </c>
      <c r="C36" s="35">
        <v>66.431399999999996</v>
      </c>
      <c r="D36" s="35">
        <v>40.668400000000005</v>
      </c>
      <c r="E36" s="35">
        <v>48.123599999999996</v>
      </c>
      <c r="F36" s="36">
        <v>23.152999999999999</v>
      </c>
      <c r="G36" s="39">
        <f t="shared" si="6"/>
        <v>178.37639999999999</v>
      </c>
      <c r="H36" s="42">
        <f t="shared" si="7"/>
        <v>2.9729399999999999</v>
      </c>
    </row>
    <row r="37" spans="2:8">
      <c r="B37" s="37" t="s">
        <v>20</v>
      </c>
      <c r="C37" s="1">
        <f>Q3</f>
        <v>65.109639999999999</v>
      </c>
      <c r="D37" s="1">
        <f>Q8</f>
        <v>39.974760000000003</v>
      </c>
      <c r="E37" s="1">
        <f>Q13</f>
        <v>57.870400000000004</v>
      </c>
      <c r="F37" s="29">
        <f>Q18</f>
        <v>24.843919999999997</v>
      </c>
      <c r="G37" s="39">
        <f>SUM(C37:F37)</f>
        <v>187.79872</v>
      </c>
      <c r="H37" s="41">
        <f>G37/60</f>
        <v>3.1299786666666667</v>
      </c>
    </row>
  </sheetData>
  <mergeCells count="7">
    <mergeCell ref="C30:F30"/>
    <mergeCell ref="F1:O1"/>
    <mergeCell ref="C3:C7"/>
    <mergeCell ref="C8:C12"/>
    <mergeCell ref="C13:C17"/>
    <mergeCell ref="C18:C22"/>
    <mergeCell ref="G30:H30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B1" workbookViewId="0">
      <selection activeCell="C7" sqref="C7"/>
    </sheetView>
  </sheetViews>
  <sheetFormatPr baseColWidth="10" defaultRowHeight="14" x14ac:dyDescent="0"/>
  <cols>
    <col min="3" max="3" width="19.5" bestFit="1" customWidth="1"/>
  </cols>
  <sheetData>
    <row r="1" spans="1:3">
      <c r="A1" s="4" t="s">
        <v>13</v>
      </c>
      <c r="B1" s="4" t="s">
        <v>9</v>
      </c>
      <c r="C1" s="4" t="s">
        <v>12</v>
      </c>
    </row>
    <row r="2" spans="1:3">
      <c r="A2">
        <v>1596639235</v>
      </c>
      <c r="B2" t="s">
        <v>3</v>
      </c>
      <c r="C2" s="29">
        <v>63.922499999999999</v>
      </c>
    </row>
    <row r="3" spans="1:3">
      <c r="A3">
        <v>1596640548</v>
      </c>
      <c r="B3" t="s">
        <v>3</v>
      </c>
      <c r="C3" s="29">
        <v>88.552499999999995</v>
      </c>
    </row>
    <row r="4" spans="1:3">
      <c r="A4">
        <v>1596641443</v>
      </c>
      <c r="B4" t="s">
        <v>3</v>
      </c>
      <c r="C4" s="29">
        <v>85.06</v>
      </c>
    </row>
    <row r="5" spans="1:3">
      <c r="A5">
        <v>1596642486</v>
      </c>
      <c r="B5" t="s">
        <v>3</v>
      </c>
      <c r="C5" s="29">
        <v>113.67449999999999</v>
      </c>
    </row>
    <row r="6" spans="1:3">
      <c r="A6">
        <v>1596643764</v>
      </c>
      <c r="B6" t="s">
        <v>3</v>
      </c>
      <c r="C6" s="29">
        <v>71.936999999999998</v>
      </c>
    </row>
    <row r="7" spans="1:3">
      <c r="A7">
        <v>1596644386</v>
      </c>
      <c r="B7" t="s">
        <v>3</v>
      </c>
      <c r="C7" s="29">
        <v>87.023499999999999</v>
      </c>
    </row>
    <row r="8" spans="1:3">
      <c r="A8">
        <v>1596645612</v>
      </c>
      <c r="B8" t="s">
        <v>3</v>
      </c>
      <c r="C8" s="29">
        <v>126.80249999999999</v>
      </c>
    </row>
    <row r="9" spans="1:3">
      <c r="A9">
        <v>1596646382</v>
      </c>
      <c r="B9" t="s">
        <v>3</v>
      </c>
      <c r="C9" s="29">
        <v>58.402500000000003</v>
      </c>
    </row>
    <row r="10" spans="1:3">
      <c r="A10">
        <v>1596647208</v>
      </c>
      <c r="B10" t="s">
        <v>3</v>
      </c>
      <c r="C10" s="29">
        <v>66.456999999999994</v>
      </c>
    </row>
    <row r="11" spans="1:3">
      <c r="A11">
        <v>1596731363</v>
      </c>
      <c r="B11" t="s">
        <v>3</v>
      </c>
      <c r="C11" s="29">
        <v>66.957999999999998</v>
      </c>
    </row>
    <row r="12" spans="1:3">
      <c r="A12">
        <v>1596639235</v>
      </c>
      <c r="B12" t="s">
        <v>2</v>
      </c>
      <c r="C12" s="29">
        <v>48.316499999999998</v>
      </c>
    </row>
    <row r="13" spans="1:3">
      <c r="A13">
        <v>1596640548</v>
      </c>
      <c r="B13" t="s">
        <v>2</v>
      </c>
      <c r="C13" s="29">
        <v>93.589500000000001</v>
      </c>
    </row>
    <row r="14" spans="1:3">
      <c r="A14">
        <v>1596641443</v>
      </c>
      <c r="B14" t="s">
        <v>2</v>
      </c>
      <c r="C14" s="29">
        <v>46.8095</v>
      </c>
    </row>
    <row r="15" spans="1:3">
      <c r="A15">
        <v>1596642486</v>
      </c>
      <c r="B15" t="s">
        <v>2</v>
      </c>
      <c r="C15" s="29">
        <v>109.65049999999999</v>
      </c>
    </row>
    <row r="16" spans="1:3">
      <c r="A16">
        <v>1596643764</v>
      </c>
      <c r="B16" t="s">
        <v>2</v>
      </c>
      <c r="C16" s="29">
        <v>45.267499999999998</v>
      </c>
    </row>
    <row r="17" spans="1:3">
      <c r="A17">
        <v>1596644386</v>
      </c>
      <c r="B17" t="s">
        <v>2</v>
      </c>
      <c r="C17" s="29">
        <v>116.696</v>
      </c>
    </row>
    <row r="18" spans="1:3">
      <c r="A18">
        <v>1596645612</v>
      </c>
      <c r="B18" t="s">
        <v>2</v>
      </c>
      <c r="C18" s="29">
        <v>100.1095</v>
      </c>
    </row>
    <row r="19" spans="1:3">
      <c r="A19">
        <v>1596646382</v>
      </c>
      <c r="B19" t="s">
        <v>2</v>
      </c>
      <c r="C19" s="29">
        <v>48.329500000000003</v>
      </c>
    </row>
    <row r="20" spans="1:3">
      <c r="A20">
        <v>1596647208</v>
      </c>
      <c r="B20" t="s">
        <v>2</v>
      </c>
      <c r="C20" s="29">
        <v>65.4495</v>
      </c>
    </row>
    <row r="21" spans="1:3">
      <c r="A21">
        <v>1596731363</v>
      </c>
      <c r="B21" t="s">
        <v>2</v>
      </c>
      <c r="C21" s="29">
        <v>55.369</v>
      </c>
    </row>
    <row r="22" spans="1:3">
      <c r="A22">
        <v>1596639235</v>
      </c>
      <c r="B22" t="s">
        <v>4</v>
      </c>
      <c r="C22" s="29">
        <v>76.004499999999993</v>
      </c>
    </row>
    <row r="23" spans="1:3">
      <c r="A23">
        <v>1596640548</v>
      </c>
      <c r="B23" t="s">
        <v>4</v>
      </c>
      <c r="C23" s="29">
        <v>103.1525</v>
      </c>
    </row>
    <row r="24" spans="1:3">
      <c r="A24">
        <v>1596641443</v>
      </c>
      <c r="B24" t="s">
        <v>4</v>
      </c>
      <c r="C24" s="29">
        <v>52.853499999999997</v>
      </c>
    </row>
    <row r="25" spans="1:3">
      <c r="A25">
        <v>1596642486</v>
      </c>
      <c r="B25" t="s">
        <v>4</v>
      </c>
      <c r="C25" s="29">
        <v>127.7645</v>
      </c>
    </row>
    <row r="26" spans="1:3">
      <c r="A26">
        <v>1596643764</v>
      </c>
      <c r="B26" t="s">
        <v>4</v>
      </c>
      <c r="C26" s="29">
        <v>60.868000000000002</v>
      </c>
    </row>
    <row r="27" spans="1:3">
      <c r="A27">
        <v>1596644386</v>
      </c>
      <c r="B27" t="s">
        <v>4</v>
      </c>
      <c r="C27" s="29">
        <v>101.60599999999999</v>
      </c>
    </row>
    <row r="28" spans="1:3">
      <c r="A28">
        <v>1596645612</v>
      </c>
      <c r="B28" t="s">
        <v>4</v>
      </c>
      <c r="C28" s="29">
        <v>119.75700000000001</v>
      </c>
    </row>
    <row r="29" spans="1:3">
      <c r="A29">
        <v>1596646382</v>
      </c>
      <c r="B29" t="s">
        <v>4</v>
      </c>
      <c r="C29" s="29">
        <v>73.003</v>
      </c>
    </row>
    <row r="30" spans="1:3">
      <c r="A30">
        <v>1596647208</v>
      </c>
      <c r="B30" t="s">
        <v>4</v>
      </c>
      <c r="C30" s="29">
        <v>52.857500000000002</v>
      </c>
    </row>
    <row r="31" spans="1:3">
      <c r="A31">
        <v>1596731363</v>
      </c>
      <c r="B31" t="s">
        <v>4</v>
      </c>
      <c r="C31" s="29">
        <v>86.075500000000005</v>
      </c>
    </row>
    <row r="32" spans="1:3">
      <c r="A32">
        <v>1596639235</v>
      </c>
      <c r="B32" t="s">
        <v>0</v>
      </c>
      <c r="C32" s="29">
        <v>54.357999999999997</v>
      </c>
    </row>
    <row r="33" spans="1:3">
      <c r="A33">
        <v>1596640548</v>
      </c>
      <c r="B33" t="s">
        <v>0</v>
      </c>
      <c r="C33" s="29">
        <v>91.575000000000003</v>
      </c>
    </row>
    <row r="34" spans="1:3">
      <c r="A34">
        <v>1596641443</v>
      </c>
      <c r="B34" t="s">
        <v>0</v>
      </c>
      <c r="C34" s="29">
        <v>51.344999999999999</v>
      </c>
    </row>
    <row r="35" spans="1:3">
      <c r="A35">
        <v>1596642486</v>
      </c>
      <c r="B35" t="s">
        <v>0</v>
      </c>
      <c r="C35" s="29">
        <v>121.729</v>
      </c>
    </row>
    <row r="36" spans="1:3">
      <c r="A36">
        <v>1596643764</v>
      </c>
      <c r="B36" t="s">
        <v>0</v>
      </c>
      <c r="C36" s="29">
        <v>56.844000000000001</v>
      </c>
    </row>
    <row r="37" spans="1:3">
      <c r="A37">
        <v>1596644386</v>
      </c>
      <c r="B37" t="s">
        <v>0</v>
      </c>
      <c r="C37" s="29">
        <v>94.563000000000002</v>
      </c>
    </row>
    <row r="38" spans="1:3">
      <c r="A38">
        <v>1596645612</v>
      </c>
      <c r="B38" t="s">
        <v>0</v>
      </c>
      <c r="C38" s="29">
        <v>115.22199999999999</v>
      </c>
    </row>
    <row r="39" spans="1:3">
      <c r="A39">
        <v>1596646382</v>
      </c>
      <c r="B39" t="s">
        <v>0</v>
      </c>
      <c r="C39" s="29">
        <v>65.960999999999999</v>
      </c>
    </row>
    <row r="40" spans="1:3">
      <c r="A40">
        <v>1596647208</v>
      </c>
      <c r="B40" t="s">
        <v>0</v>
      </c>
      <c r="C40" s="29">
        <v>76.027500000000003</v>
      </c>
    </row>
    <row r="41" spans="1:3">
      <c r="A41">
        <v>1596731363</v>
      </c>
      <c r="B41" t="s">
        <v>0</v>
      </c>
      <c r="C41" s="29">
        <v>59.908499999999997</v>
      </c>
    </row>
    <row r="42" spans="1:3">
      <c r="A42">
        <v>1596639235</v>
      </c>
      <c r="B42" t="s">
        <v>1</v>
      </c>
      <c r="C42" s="29">
        <v>65.435500000000005</v>
      </c>
    </row>
    <row r="43" spans="1:3">
      <c r="A43">
        <v>1596640548</v>
      </c>
      <c r="B43" t="s">
        <v>1</v>
      </c>
      <c r="C43" s="29">
        <v>94.599000000000004</v>
      </c>
    </row>
    <row r="44" spans="1:3">
      <c r="A44">
        <v>1596641443</v>
      </c>
      <c r="B44" t="s">
        <v>1</v>
      </c>
      <c r="C44" s="29">
        <v>63.926000000000002</v>
      </c>
    </row>
    <row r="45" spans="1:3">
      <c r="A45">
        <v>1596642486</v>
      </c>
      <c r="B45" t="s">
        <v>1</v>
      </c>
      <c r="C45" s="29">
        <v>135.816</v>
      </c>
    </row>
    <row r="46" spans="1:3">
      <c r="A46">
        <v>1596643764</v>
      </c>
      <c r="B46" t="s">
        <v>1</v>
      </c>
      <c r="C46" s="29">
        <v>65.903000000000006</v>
      </c>
    </row>
    <row r="47" spans="1:3">
      <c r="A47">
        <v>1596644386</v>
      </c>
      <c r="B47" t="s">
        <v>1</v>
      </c>
      <c r="C47" s="29">
        <v>124.2435</v>
      </c>
    </row>
    <row r="48" spans="1:3">
      <c r="A48">
        <v>1596645612</v>
      </c>
      <c r="B48" t="s">
        <v>1</v>
      </c>
      <c r="C48" s="29">
        <v>112.7075</v>
      </c>
    </row>
    <row r="49" spans="1:3">
      <c r="A49">
        <v>1596646382</v>
      </c>
      <c r="B49" t="s">
        <v>1</v>
      </c>
      <c r="C49" s="29">
        <v>56.387999999999998</v>
      </c>
    </row>
    <row r="50" spans="1:3">
      <c r="A50">
        <v>1596647208</v>
      </c>
      <c r="B50" t="s">
        <v>1</v>
      </c>
      <c r="C50" s="29">
        <v>67.975499999999997</v>
      </c>
    </row>
    <row r="51" spans="1:3">
      <c r="A51">
        <v>1596731363</v>
      </c>
      <c r="B51" t="s">
        <v>1</v>
      </c>
      <c r="C51" s="29">
        <v>84.0625</v>
      </c>
    </row>
    <row r="92" spans="3:3">
      <c r="C92" s="29"/>
    </row>
    <row r="93" spans="3:3">
      <c r="C93" s="29"/>
    </row>
    <row r="94" spans="3:3">
      <c r="C94" s="29"/>
    </row>
    <row r="95" spans="3:3">
      <c r="C95" s="29"/>
    </row>
    <row r="96" spans="3:3">
      <c r="C96" s="29"/>
    </row>
    <row r="97" spans="3:3">
      <c r="C97" s="29"/>
    </row>
    <row r="98" spans="3:3">
      <c r="C98" s="29"/>
    </row>
    <row r="99" spans="3:3">
      <c r="C99" s="29"/>
    </row>
    <row r="100" spans="3:3">
      <c r="C100" s="29"/>
    </row>
    <row r="101" spans="3:3">
      <c r="C101" s="29"/>
    </row>
    <row r="102" spans="3:3">
      <c r="C102" s="29"/>
    </row>
    <row r="103" spans="3:3">
      <c r="C103" s="29"/>
    </row>
    <row r="104" spans="3:3">
      <c r="C104" s="29"/>
    </row>
    <row r="105" spans="3:3">
      <c r="C105" s="29"/>
    </row>
  </sheetData>
  <sortState ref="A2:C105">
    <sortCondition ref="B2:B105"/>
    <sortCondition ref="A2:A105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E28" sqref="E28"/>
    </sheetView>
  </sheetViews>
  <sheetFormatPr baseColWidth="10" defaultRowHeight="14" x14ac:dyDescent="0"/>
  <cols>
    <col min="3" max="3" width="14.5" bestFit="1" customWidth="1"/>
  </cols>
  <sheetData>
    <row r="1" spans="1:3">
      <c r="A1" s="4" t="s">
        <v>13</v>
      </c>
      <c r="B1" s="4" t="s">
        <v>9</v>
      </c>
      <c r="C1" s="4" t="s">
        <v>12</v>
      </c>
    </row>
    <row r="2" spans="1:3">
      <c r="A2">
        <v>1596639235</v>
      </c>
      <c r="B2" t="s">
        <v>3</v>
      </c>
      <c r="C2" s="29">
        <v>255.68600000000001</v>
      </c>
    </row>
    <row r="3" spans="1:3">
      <c r="A3">
        <v>1596640548</v>
      </c>
      <c r="B3" t="s">
        <v>3</v>
      </c>
      <c r="C3" s="29">
        <v>354.20800000000003</v>
      </c>
    </row>
    <row r="4" spans="1:3">
      <c r="A4">
        <v>1596641443</v>
      </c>
      <c r="B4" t="s">
        <v>3</v>
      </c>
      <c r="C4" s="29">
        <v>340.24</v>
      </c>
    </row>
    <row r="5" spans="1:3">
      <c r="A5">
        <v>1596642486</v>
      </c>
      <c r="B5" t="s">
        <v>3</v>
      </c>
      <c r="C5" s="29">
        <v>454.69600000000003</v>
      </c>
    </row>
    <row r="6" spans="1:3">
      <c r="A6">
        <v>1596643764</v>
      </c>
      <c r="B6" t="s">
        <v>3</v>
      </c>
      <c r="C6" s="29">
        <v>287.74599999999998</v>
      </c>
    </row>
    <row r="7" spans="1:3">
      <c r="A7">
        <v>1596644386</v>
      </c>
      <c r="B7" t="s">
        <v>3</v>
      </c>
      <c r="C7" s="29">
        <v>348.09</v>
      </c>
    </row>
    <row r="8" spans="1:3">
      <c r="A8">
        <v>1596645612</v>
      </c>
      <c r="B8" t="s">
        <v>3</v>
      </c>
      <c r="C8" s="29">
        <v>507.20600000000002</v>
      </c>
    </row>
    <row r="9" spans="1:3">
      <c r="A9">
        <v>1596646382</v>
      </c>
      <c r="B9" t="s">
        <v>3</v>
      </c>
      <c r="C9" s="29">
        <v>233.608</v>
      </c>
    </row>
    <row r="10" spans="1:3">
      <c r="A10">
        <v>1596647208</v>
      </c>
      <c r="B10" t="s">
        <v>3</v>
      </c>
      <c r="C10" s="29">
        <v>265.82799999999997</v>
      </c>
    </row>
    <row r="11" spans="1:3">
      <c r="A11">
        <v>1596731363</v>
      </c>
      <c r="B11" t="s">
        <v>3</v>
      </c>
      <c r="C11" s="29">
        <v>267.83199999999999</v>
      </c>
    </row>
    <row r="12" spans="1:3">
      <c r="A12">
        <v>1596639235</v>
      </c>
      <c r="B12" t="s">
        <v>2</v>
      </c>
      <c r="C12" s="29">
        <v>193.262</v>
      </c>
    </row>
    <row r="13" spans="1:3">
      <c r="A13">
        <v>1596640548</v>
      </c>
      <c r="B13" t="s">
        <v>2</v>
      </c>
      <c r="C13" s="29">
        <v>374.35599999999999</v>
      </c>
    </row>
    <row r="14" spans="1:3">
      <c r="A14">
        <v>1596641443</v>
      </c>
      <c r="B14" t="s">
        <v>2</v>
      </c>
      <c r="C14" s="29">
        <v>187.238</v>
      </c>
    </row>
    <row r="15" spans="1:3">
      <c r="A15">
        <v>1596642486</v>
      </c>
      <c r="B15" t="s">
        <v>2</v>
      </c>
      <c r="C15" s="29">
        <v>438.6</v>
      </c>
    </row>
    <row r="16" spans="1:3">
      <c r="A16">
        <v>1596643764</v>
      </c>
      <c r="B16" t="s">
        <v>2</v>
      </c>
      <c r="C16" s="29">
        <v>181.066</v>
      </c>
    </row>
    <row r="17" spans="1:3">
      <c r="A17">
        <v>1596644386</v>
      </c>
      <c r="B17" t="s">
        <v>2</v>
      </c>
      <c r="C17" s="29">
        <v>466.78199999999998</v>
      </c>
    </row>
    <row r="18" spans="1:3">
      <c r="A18">
        <v>1596645612</v>
      </c>
      <c r="B18" t="s">
        <v>2</v>
      </c>
      <c r="C18" s="29">
        <v>400.43599999999998</v>
      </c>
    </row>
    <row r="19" spans="1:3">
      <c r="A19">
        <v>1596646382</v>
      </c>
      <c r="B19" t="s">
        <v>2</v>
      </c>
      <c r="C19" s="29">
        <v>193.31800000000001</v>
      </c>
    </row>
    <row r="20" spans="1:3">
      <c r="A20">
        <v>1596647208</v>
      </c>
      <c r="B20" t="s">
        <v>2</v>
      </c>
      <c r="C20" s="29">
        <v>261.79599999999999</v>
      </c>
    </row>
    <row r="21" spans="1:3">
      <c r="A21">
        <v>1596731363</v>
      </c>
      <c r="B21" t="s">
        <v>2</v>
      </c>
      <c r="C21" s="29">
        <v>221.47200000000001</v>
      </c>
    </row>
    <row r="22" spans="1:3">
      <c r="A22">
        <v>1596639235</v>
      </c>
      <c r="B22" t="s">
        <v>4</v>
      </c>
      <c r="C22" s="29">
        <v>304.01600000000002</v>
      </c>
    </row>
    <row r="23" spans="1:3">
      <c r="A23">
        <v>1596640548</v>
      </c>
      <c r="B23" t="s">
        <v>4</v>
      </c>
      <c r="C23" s="29">
        <v>412.608</v>
      </c>
    </row>
    <row r="24" spans="1:3">
      <c r="A24">
        <v>1596641443</v>
      </c>
      <c r="B24" t="s">
        <v>4</v>
      </c>
      <c r="C24" s="29">
        <v>211.41</v>
      </c>
    </row>
    <row r="25" spans="1:3">
      <c r="A25">
        <v>1596642486</v>
      </c>
      <c r="B25" t="s">
        <v>4</v>
      </c>
      <c r="C25" s="29">
        <v>511.05799999999999</v>
      </c>
    </row>
    <row r="26" spans="1:3">
      <c r="A26">
        <v>1596643764</v>
      </c>
      <c r="B26" t="s">
        <v>4</v>
      </c>
      <c r="C26" s="29">
        <v>243.47200000000001</v>
      </c>
    </row>
    <row r="27" spans="1:3">
      <c r="A27">
        <v>1596644386</v>
      </c>
      <c r="B27" t="s">
        <v>4</v>
      </c>
      <c r="C27" s="29">
        <v>406.42200000000003</v>
      </c>
    </row>
    <row r="28" spans="1:3">
      <c r="A28">
        <v>1596645612</v>
      </c>
      <c r="B28" t="s">
        <v>4</v>
      </c>
      <c r="C28" s="29">
        <v>479.024</v>
      </c>
    </row>
    <row r="29" spans="1:3">
      <c r="A29">
        <v>1596646382</v>
      </c>
      <c r="B29" t="s">
        <v>4</v>
      </c>
      <c r="C29" s="29">
        <v>292.00799999999998</v>
      </c>
    </row>
    <row r="30" spans="1:3">
      <c r="A30">
        <v>1596647208</v>
      </c>
      <c r="B30" t="s">
        <v>4</v>
      </c>
      <c r="C30" s="29">
        <v>211.428</v>
      </c>
    </row>
    <row r="31" spans="1:3">
      <c r="A31">
        <v>1596731363</v>
      </c>
      <c r="B31" t="s">
        <v>4</v>
      </c>
      <c r="C31" s="29">
        <v>344.3</v>
      </c>
    </row>
    <row r="32" spans="1:3">
      <c r="A32">
        <v>1596639235</v>
      </c>
      <c r="B32" t="s">
        <v>0</v>
      </c>
      <c r="C32" s="29">
        <v>217.43</v>
      </c>
    </row>
    <row r="33" spans="1:3">
      <c r="A33">
        <v>1596640548</v>
      </c>
      <c r="B33" t="s">
        <v>0</v>
      </c>
      <c r="C33" s="29">
        <v>366.298</v>
      </c>
    </row>
    <row r="34" spans="1:3">
      <c r="A34">
        <v>1596641443</v>
      </c>
      <c r="B34" t="s">
        <v>0</v>
      </c>
      <c r="C34" s="29">
        <v>205.37799999999999</v>
      </c>
    </row>
    <row r="35" spans="1:3">
      <c r="A35">
        <v>1596642486</v>
      </c>
      <c r="B35" t="s">
        <v>0</v>
      </c>
      <c r="C35" s="29">
        <v>486.91399999999999</v>
      </c>
    </row>
    <row r="36" spans="1:3">
      <c r="A36">
        <v>1596643764</v>
      </c>
      <c r="B36" t="s">
        <v>0</v>
      </c>
      <c r="C36" s="29">
        <v>227.374</v>
      </c>
    </row>
    <row r="37" spans="1:3">
      <c r="A37">
        <v>1596644386</v>
      </c>
      <c r="B37" t="s">
        <v>0</v>
      </c>
      <c r="C37" s="29">
        <v>378.25200000000001</v>
      </c>
    </row>
    <row r="38" spans="1:3">
      <c r="A38">
        <v>1596645612</v>
      </c>
      <c r="B38" t="s">
        <v>0</v>
      </c>
      <c r="C38" s="29">
        <v>460.88600000000002</v>
      </c>
    </row>
    <row r="39" spans="1:3">
      <c r="A39">
        <v>1596646382</v>
      </c>
      <c r="B39" t="s">
        <v>0</v>
      </c>
      <c r="C39" s="29">
        <v>263.84199999999998</v>
      </c>
    </row>
    <row r="40" spans="1:3">
      <c r="A40">
        <v>1596647208</v>
      </c>
      <c r="B40" t="s">
        <v>0</v>
      </c>
      <c r="C40" s="29">
        <v>304.108</v>
      </c>
    </row>
    <row r="41" spans="1:3">
      <c r="A41">
        <v>1596731363</v>
      </c>
      <c r="B41" t="s">
        <v>0</v>
      </c>
      <c r="C41" s="29">
        <v>239.63200000000001</v>
      </c>
    </row>
    <row r="42" spans="1:3">
      <c r="A42">
        <v>1596639235</v>
      </c>
      <c r="B42" t="s">
        <v>1</v>
      </c>
      <c r="C42" s="29">
        <v>261.74200000000002</v>
      </c>
    </row>
    <row r="43" spans="1:3">
      <c r="A43">
        <v>1596640548</v>
      </c>
      <c r="B43" t="s">
        <v>1</v>
      </c>
      <c r="C43" s="29">
        <v>378.39600000000002</v>
      </c>
    </row>
    <row r="44" spans="1:3">
      <c r="A44">
        <v>1596641443</v>
      </c>
      <c r="B44" t="s">
        <v>1</v>
      </c>
      <c r="C44" s="29">
        <v>255.702</v>
      </c>
    </row>
    <row r="45" spans="1:3">
      <c r="A45">
        <v>1596642486</v>
      </c>
      <c r="B45" t="s">
        <v>1</v>
      </c>
      <c r="C45" s="29">
        <v>543.26199999999994</v>
      </c>
    </row>
    <row r="46" spans="1:3">
      <c r="A46">
        <v>1596643764</v>
      </c>
      <c r="B46" t="s">
        <v>1</v>
      </c>
      <c r="C46" s="29">
        <v>263.61</v>
      </c>
    </row>
    <row r="47" spans="1:3">
      <c r="A47">
        <v>1596644386</v>
      </c>
      <c r="B47" t="s">
        <v>1</v>
      </c>
      <c r="C47" s="29">
        <v>496.97399999999999</v>
      </c>
    </row>
    <row r="48" spans="1:3">
      <c r="A48">
        <v>1596645612</v>
      </c>
      <c r="B48" t="s">
        <v>1</v>
      </c>
      <c r="C48" s="29">
        <v>450.82400000000001</v>
      </c>
    </row>
    <row r="49" spans="1:3">
      <c r="A49">
        <v>1596646382</v>
      </c>
      <c r="B49" t="s">
        <v>1</v>
      </c>
      <c r="C49" s="29">
        <v>225.55</v>
      </c>
    </row>
    <row r="50" spans="1:3">
      <c r="A50">
        <v>1596647208</v>
      </c>
      <c r="B50" t="s">
        <v>1</v>
      </c>
      <c r="C50" s="29">
        <v>271.89999999999998</v>
      </c>
    </row>
    <row r="51" spans="1:3">
      <c r="A51">
        <v>1596731363</v>
      </c>
      <c r="B51" t="s">
        <v>1</v>
      </c>
      <c r="C51" s="29">
        <v>336.24799999999999</v>
      </c>
    </row>
    <row r="52" spans="1:3">
      <c r="C52" s="2"/>
    </row>
    <row r="53" spans="1:3">
      <c r="C53" s="2"/>
    </row>
    <row r="54" spans="1:3">
      <c r="C54" s="2"/>
    </row>
    <row r="55" spans="1:3">
      <c r="C55" s="2"/>
    </row>
    <row r="56" spans="1:3">
      <c r="C56" s="2"/>
    </row>
  </sheetData>
  <sortState ref="A2:C56">
    <sortCondition ref="B2:B56"/>
    <sortCondition ref="A2:A56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7" sqref="B17"/>
    </sheetView>
  </sheetViews>
  <sheetFormatPr baseColWidth="10" defaultRowHeight="14" x14ac:dyDescent="0"/>
  <cols>
    <col min="1" max="1" width="11.6640625" bestFit="1" customWidth="1"/>
    <col min="5" max="5" width="11.1640625" bestFit="1" customWidth="1"/>
    <col min="6" max="6" width="8.1640625" customWidth="1"/>
  </cols>
  <sheetData>
    <row r="1" spans="1:2">
      <c r="A1" s="4" t="s">
        <v>13</v>
      </c>
      <c r="B1" s="4" t="s">
        <v>24</v>
      </c>
    </row>
    <row r="2" spans="1:2">
      <c r="A2">
        <v>1596639235</v>
      </c>
      <c r="B2" s="45">
        <v>76.008499999999998</v>
      </c>
    </row>
    <row r="3" spans="1:2">
      <c r="A3">
        <v>1596640548</v>
      </c>
      <c r="B3" s="45">
        <v>103.15649999999999</v>
      </c>
    </row>
    <row r="4" spans="1:2">
      <c r="A4">
        <v>1596641443</v>
      </c>
      <c r="B4" s="45">
        <v>85.064999999999998</v>
      </c>
    </row>
    <row r="5" spans="1:2">
      <c r="A5">
        <v>1596642486</v>
      </c>
      <c r="B5" s="45">
        <v>135.81800000000001</v>
      </c>
    </row>
    <row r="6" spans="1:2">
      <c r="A6">
        <v>1596643764</v>
      </c>
      <c r="B6" s="45">
        <v>71.941000000000003</v>
      </c>
    </row>
    <row r="7" spans="1:2">
      <c r="A7">
        <v>1596644386</v>
      </c>
      <c r="B7" s="45">
        <v>124.24550000000001</v>
      </c>
    </row>
    <row r="8" spans="1:2">
      <c r="A8">
        <v>1596645612</v>
      </c>
      <c r="B8" s="45">
        <v>126.8065</v>
      </c>
    </row>
    <row r="9" spans="1:2">
      <c r="A9">
        <v>1596646382</v>
      </c>
      <c r="B9" s="45">
        <v>73.006</v>
      </c>
    </row>
    <row r="10" spans="1:2">
      <c r="A10">
        <v>1596647208</v>
      </c>
      <c r="B10" s="45">
        <v>76.029499999999999</v>
      </c>
    </row>
    <row r="11" spans="1:2">
      <c r="A11">
        <v>1596731363</v>
      </c>
      <c r="B11" s="45">
        <v>86.076999999999998</v>
      </c>
    </row>
    <row r="13" spans="1:2">
      <c r="B13" s="4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1" sqref="C21"/>
    </sheetView>
  </sheetViews>
  <sheetFormatPr baseColWidth="10" defaultRowHeight="14" x14ac:dyDescent="0"/>
  <cols>
    <col min="1" max="1" width="13.1640625" bestFit="1" customWidth="1"/>
    <col min="6" max="6" width="11.1640625" bestFit="1" customWidth="1"/>
    <col min="7" max="7" width="7.33203125" customWidth="1"/>
  </cols>
  <sheetData>
    <row r="1" spans="1:2">
      <c r="A1" s="4" t="s">
        <v>13</v>
      </c>
      <c r="B1" s="4" t="s">
        <v>12</v>
      </c>
    </row>
    <row r="2" spans="1:2">
      <c r="A2">
        <v>1596639235</v>
      </c>
      <c r="B2" s="45">
        <v>304.03399999999999</v>
      </c>
    </row>
    <row r="3" spans="1:2">
      <c r="A3">
        <v>1596640548</v>
      </c>
      <c r="B3" s="45">
        <v>412.62599999999998</v>
      </c>
    </row>
    <row r="4" spans="1:2">
      <c r="A4">
        <v>1596641443</v>
      </c>
      <c r="B4" s="45">
        <v>340.26</v>
      </c>
    </row>
    <row r="5" spans="1:2">
      <c r="A5">
        <v>1596642486</v>
      </c>
      <c r="B5" s="45">
        <v>543.27200000000005</v>
      </c>
    </row>
    <row r="6" spans="1:2">
      <c r="A6">
        <v>1596643764</v>
      </c>
      <c r="B6" s="45">
        <v>287.76400000000001</v>
      </c>
    </row>
    <row r="7" spans="1:2">
      <c r="A7">
        <v>1596644386</v>
      </c>
      <c r="B7" s="45">
        <v>496.98200000000003</v>
      </c>
    </row>
    <row r="8" spans="1:2">
      <c r="A8">
        <v>1596645612</v>
      </c>
      <c r="B8" s="45">
        <v>507.226</v>
      </c>
    </row>
    <row r="9" spans="1:2">
      <c r="A9">
        <v>1596646382</v>
      </c>
      <c r="B9" s="45">
        <v>292.024</v>
      </c>
    </row>
    <row r="10" spans="1:2">
      <c r="A10">
        <v>1596647208</v>
      </c>
      <c r="B10" s="45">
        <v>304.11799999999999</v>
      </c>
    </row>
    <row r="11" spans="1:2">
      <c r="A11">
        <v>1596731363</v>
      </c>
      <c r="B11" s="45">
        <v>344.30799999999999</v>
      </c>
    </row>
    <row r="13" spans="1:2">
      <c r="B13" s="4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wptime</vt:lpstr>
      <vt:lpstr>wptime (3)</vt:lpstr>
      <vt:lpstr>wptime diagrams</vt:lpstr>
      <vt:lpstr>flowtime</vt:lpstr>
      <vt:lpstr>makespan</vt:lpstr>
      <vt:lpstr>avg_flowtime</vt:lpstr>
      <vt:lpstr>avg_makespan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Robert Krebs</cp:lastModifiedBy>
  <dcterms:created xsi:type="dcterms:W3CDTF">2020-05-24T10:17:27Z</dcterms:created>
  <dcterms:modified xsi:type="dcterms:W3CDTF">2020-09-21T10:51:45Z</dcterms:modified>
</cp:coreProperties>
</file>