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0" yWindow="0" windowWidth="38400" windowHeight="21060" activeTab="1"/>
  </bookViews>
  <sheets>
    <sheet name="comparison 4" sheetId="1" r:id="rId1"/>
    <sheet name="comparison 8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3" i="2" l="1"/>
  <c r="Q13" i="2"/>
  <c r="P13" i="2"/>
  <c r="O13" i="2"/>
  <c r="S13" i="2"/>
  <c r="T13" i="2"/>
  <c r="S12" i="2"/>
  <c r="T12" i="2"/>
  <c r="S11" i="2"/>
  <c r="T11" i="2"/>
  <c r="S10" i="2"/>
  <c r="T10" i="2"/>
  <c r="S9" i="2"/>
  <c r="T9" i="2"/>
  <c r="S8" i="2"/>
  <c r="T8" i="2"/>
  <c r="S7" i="2"/>
  <c r="T7" i="2"/>
  <c r="S6" i="2"/>
  <c r="T6" i="2"/>
  <c r="S5" i="2"/>
  <c r="T5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D13" i="2"/>
  <c r="E13" i="2"/>
  <c r="F13" i="2"/>
  <c r="G13" i="2"/>
  <c r="G4" i="1"/>
  <c r="H4" i="1"/>
  <c r="O4" i="1"/>
  <c r="P4" i="1"/>
  <c r="G5" i="1"/>
  <c r="H5" i="1"/>
  <c r="O5" i="1"/>
  <c r="P5" i="1"/>
  <c r="G6" i="1"/>
  <c r="H6" i="1"/>
  <c r="O6" i="1"/>
  <c r="P6" i="1"/>
  <c r="G7" i="1"/>
  <c r="H7" i="1"/>
  <c r="O7" i="1"/>
  <c r="P7" i="1"/>
  <c r="C8" i="1"/>
  <c r="D8" i="1"/>
  <c r="E8" i="1"/>
  <c r="F8" i="1"/>
  <c r="G8" i="1"/>
  <c r="H8" i="1"/>
  <c r="K8" i="1"/>
  <c r="L8" i="1"/>
  <c r="M8" i="1"/>
  <c r="N8" i="1"/>
  <c r="O8" i="1"/>
  <c r="P8" i="1"/>
  <c r="G16" i="1"/>
  <c r="H16" i="1"/>
  <c r="O16" i="1"/>
  <c r="P16" i="1"/>
  <c r="O17" i="1"/>
  <c r="P17" i="1"/>
  <c r="O18" i="1"/>
  <c r="P18" i="1"/>
  <c r="O19" i="1"/>
  <c r="P19" i="1"/>
  <c r="O20" i="1"/>
  <c r="P20" i="1"/>
  <c r="P21" i="1"/>
  <c r="G17" i="1"/>
  <c r="G18" i="1"/>
  <c r="G19" i="1"/>
  <c r="G20" i="1"/>
  <c r="G21" i="1"/>
  <c r="H17" i="1"/>
  <c r="H18" i="1"/>
  <c r="H19" i="1"/>
  <c r="H20" i="1"/>
  <c r="C21" i="1"/>
  <c r="D21" i="1"/>
  <c r="E21" i="1"/>
  <c r="F21" i="1"/>
  <c r="K21" i="1"/>
  <c r="L21" i="1"/>
  <c r="M21" i="1"/>
  <c r="N21" i="1"/>
  <c r="O21" i="1"/>
  <c r="B32" i="1"/>
  <c r="J32" i="1"/>
  <c r="H13" i="2"/>
  <c r="I13" i="2"/>
  <c r="H21" i="1"/>
</calcChain>
</file>

<file path=xl/sharedStrings.xml><?xml version="1.0" encoding="utf-8"?>
<sst xmlns="http://schemas.openxmlformats.org/spreadsheetml/2006/main" count="109" uniqueCount="28">
  <si>
    <t>#wp</t>
  </si>
  <si>
    <t>Total</t>
  </si>
  <si>
    <t>robot id</t>
  </si>
  <si>
    <t>in sec</t>
  </si>
  <si>
    <t>in min</t>
  </si>
  <si>
    <t>tb3_0</t>
  </si>
  <si>
    <t>tb3_1</t>
  </si>
  <si>
    <t>tb3_2</t>
  </si>
  <si>
    <t>tb3_3</t>
  </si>
  <si>
    <t>Average</t>
  </si>
  <si>
    <t>tb3_4</t>
  </si>
  <si>
    <t>DWA Local Planner</t>
  </si>
  <si>
    <t>Collvoid Local Planner</t>
  </si>
  <si>
    <t>Total waypoint time [min]</t>
  </si>
  <si>
    <t>wp</t>
  </si>
  <si>
    <t>tb3_5</t>
  </si>
  <si>
    <t>tb3_6</t>
  </si>
  <si>
    <t>tb3_7</t>
  </si>
  <si>
    <t>8 robots</t>
  </si>
  <si>
    <t>4 robots</t>
  </si>
  <si>
    <t>Bug2</t>
  </si>
  <si>
    <t>TangentBug</t>
  </si>
  <si>
    <t>Bug2 2-rooms: 4</t>
  </si>
  <si>
    <t>Bug2 tb3-world: 5</t>
  </si>
  <si>
    <t>TangentBug 2-rooms: 4</t>
  </si>
  <si>
    <t>TangentBug tb3-world: 5</t>
  </si>
  <si>
    <t>Bug2 2-rooms: 8</t>
  </si>
  <si>
    <t>TangentBug 2-rooms: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</si>
</sst>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9" fontId="0" fillId="0" borderId="0" xfId="1" applyFont="1"/>
    <xf numFmtId="164" fontId="3" fillId="2" borderId="1" xfId="0" applyNumberFormat="1" applyFont="1" applyFill="1" applyBorder="1"/>
    <xf numFmtId="0" fontId="2" fillId="3" borderId="2" xfId="0" applyFont="1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164" fontId="4" fillId="0" borderId="8" xfId="0" applyNumberFormat="1" applyFont="1" applyBorder="1"/>
    <xf numFmtId="164" fontId="5" fillId="0" borderId="0" xfId="0" applyNumberFormat="1" applyFont="1"/>
    <xf numFmtId="164" fontId="0" fillId="0" borderId="9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0" xfId="0" applyNumberFormat="1"/>
    <xf numFmtId="164" fontId="0" fillId="0" borderId="10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2" xfId="0" applyNumberFormat="1" applyBorder="1"/>
    <xf numFmtId="0" fontId="5" fillId="0" borderId="8" xfId="0" applyFont="1" applyBorder="1"/>
    <xf numFmtId="0" fontId="5" fillId="0" borderId="0" xfId="0" applyFont="1"/>
    <xf numFmtId="0" fontId="0" fillId="0" borderId="8" xfId="0" applyBorder="1"/>
    <xf numFmtId="0" fontId="3" fillId="0" borderId="7" xfId="0" applyFont="1" applyBorder="1"/>
    <xf numFmtId="0" fontId="3" fillId="0" borderId="1" xfId="0" applyFont="1" applyBorder="1"/>
    <xf numFmtId="164" fontId="3" fillId="0" borderId="8" xfId="0" applyNumberFormat="1" applyFont="1" applyBorder="1"/>
    <xf numFmtId="0" fontId="7" fillId="0" borderId="8" xfId="0" applyFont="1" applyBorder="1"/>
    <xf numFmtId="0" fontId="7" fillId="0" borderId="0" xfId="0" applyFont="1"/>
    <xf numFmtId="0" fontId="3" fillId="0" borderId="10" xfId="0" applyFont="1" applyBorder="1"/>
    <xf numFmtId="0" fontId="7" fillId="0" borderId="13" xfId="0" applyFont="1" applyBorder="1"/>
    <xf numFmtId="0" fontId="3" fillId="0" borderId="14" xfId="0" applyFont="1" applyBorder="1"/>
    <xf numFmtId="164" fontId="3" fillId="2" borderId="0" xfId="0" applyNumberFormat="1" applyFont="1" applyFill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164" fontId="3" fillId="0" borderId="0" xfId="0" applyNumberFormat="1" applyFont="1"/>
    <xf numFmtId="0" fontId="0" fillId="0" borderId="5" xfId="0" applyBorder="1"/>
    <xf numFmtId="0" fontId="2" fillId="3" borderId="6" xfId="0" applyFont="1" applyFill="1" applyBorder="1"/>
    <xf numFmtId="164" fontId="7" fillId="0" borderId="5" xfId="0" applyNumberFormat="1" applyFont="1" applyBorder="1"/>
    <xf numFmtId="164" fontId="7" fillId="0" borderId="4" xfId="0" applyNumberFormat="1" applyFont="1" applyBorder="1"/>
    <xf numFmtId="0" fontId="0" fillId="0" borderId="0" xfId="0" applyFill="1" applyBorder="1"/>
    <xf numFmtId="164" fontId="3" fillId="0" borderId="0" xfId="0" applyNumberFormat="1" applyFont="1" applyFill="1" applyBorder="1"/>
    <xf numFmtId="164" fontId="0" fillId="0" borderId="0" xfId="0" applyNumberFormat="1" applyBorder="1"/>
    <xf numFmtId="0" fontId="6" fillId="0" borderId="12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5" xfId="0" applyFont="1" applyBorder="1" applyAlignment="1">
      <alignment horizontal="center" textRotation="90"/>
    </xf>
    <xf numFmtId="0" fontId="3" fillId="0" borderId="16" xfId="0" applyFont="1" applyBorder="1" applyAlignment="1">
      <alignment horizontal="center" textRotation="90"/>
    </xf>
    <xf numFmtId="0" fontId="0" fillId="0" borderId="0" xfId="0" applyAlignment="1">
      <alignment vertical="center" wrapText="1"/>
    </xf>
  </cellXfs>
  <cellStyles count="16">
    <cellStyle name="Besuchter Link" xfId="3" builtinId="9" hidden="1"/>
    <cellStyle name="Besuchter Link" xfId="5" builtinId="9" hidden="1"/>
    <cellStyle name="Besuchter Link" xfId="7" builtinId="9" hidden="1"/>
    <cellStyle name="Besuchter Link" xfId="9" builtinId="9" hidden="1"/>
    <cellStyle name="Besuchter Link" xfId="11" builtinId="9" hidden="1"/>
    <cellStyle name="Besuchter Link" xfId="13" builtinId="9" hidden="1"/>
    <cellStyle name="Besuchter Link" xfId="15" builtinId="9" hidden="1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2-Rooms World with 4 robots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4'!$A$30</c:f>
              <c:strCache>
                <c:ptCount val="1"/>
                <c:pt idx="0">
                  <c:v>Total waypoint time [min]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 w="12700" cap="flat" cmpd="sng" algn="ctr">
                <a:solidFill>
                  <a:schemeClr val="accent6">
                    <a:shade val="50000"/>
                  </a:schemeClr>
                </a:solidFill>
                <a:prstDash val="solid"/>
                <a:miter lim="800000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940-4EA0-9193-206FF9F568A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 w="12700" cap="flat" cmpd="sng" algn="ctr">
                <a:solidFill>
                  <a:schemeClr val="accent3">
                    <a:shade val="50000"/>
                  </a:schemeClr>
                </a:solidFill>
                <a:prstDash val="solid"/>
                <a:miter lim="800000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940-4EA0-9193-206FF9F568A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12700" cap="flat" cmpd="sng" algn="ctr">
                <a:solidFill>
                  <a:schemeClr val="accent2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2700" cap="flat" cmpd="sng" algn="ctr">
                <a:solidFill>
                  <a:schemeClr val="accent1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4'!$B$29:$E$29</c:f>
              <c:strCache>
                <c:ptCount val="4"/>
                <c:pt idx="0">
                  <c:v>DWA Local Planner</c:v>
                </c:pt>
                <c:pt idx="1">
                  <c:v>Collvoid Local Planner</c:v>
                </c:pt>
                <c:pt idx="2">
                  <c:v>Bug2</c:v>
                </c:pt>
                <c:pt idx="3">
                  <c:v>TangentBug</c:v>
                </c:pt>
              </c:strCache>
            </c:strRef>
          </c:cat>
          <c:val>
            <c:numRef>
              <c:f>'comparison 4'!$B$30:$E$30</c:f>
              <c:numCache>
                <c:formatCode>0.0</c:formatCode>
                <c:ptCount val="4"/>
                <c:pt idx="0">
                  <c:v>3.251552755362879</c:v>
                </c:pt>
                <c:pt idx="1">
                  <c:v>4.790395408868635</c:v>
                </c:pt>
                <c:pt idx="2">
                  <c:v>5.0</c:v>
                </c:pt>
                <c:pt idx="3">
                  <c:v>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E5-4FCD-96CD-9A69CBD6FF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2097032520"/>
        <c:axId val="-2139229592"/>
      </c:barChart>
      <c:catAx>
        <c:axId val="-209703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9229592"/>
        <c:crosses val="autoZero"/>
        <c:auto val="1"/>
        <c:lblAlgn val="ctr"/>
        <c:lblOffset val="100"/>
        <c:noMultiLvlLbl val="0"/>
      </c:catAx>
      <c:valAx>
        <c:axId val="-213922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 waypoint 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703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Turtlebot3</a:t>
            </a:r>
            <a:r>
              <a:rPr lang="en-US" b="1" baseline="0"/>
              <a:t> W</a:t>
            </a:r>
            <a:r>
              <a:rPr lang="en-US" b="1"/>
              <a:t>orld</a:t>
            </a:r>
            <a:r>
              <a:rPr lang="en-US" b="1" baseline="0"/>
              <a:t> with 4 robots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4'!$H$30</c:f>
              <c:strCache>
                <c:ptCount val="1"/>
                <c:pt idx="0">
                  <c:v>Total waypoint time [min]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 w="12700" cap="flat" cmpd="sng" algn="ctr">
                <a:solidFill>
                  <a:schemeClr val="accent6">
                    <a:shade val="50000"/>
                  </a:schemeClr>
                </a:solidFill>
                <a:prstDash val="solid"/>
                <a:miter lim="800000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D0BC-43B9-B8C5-72E6916C76C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 w="12700" cap="flat" cmpd="sng" algn="ctr">
                <a:solidFill>
                  <a:schemeClr val="accent3">
                    <a:shade val="50000"/>
                  </a:schemeClr>
                </a:solidFill>
                <a:prstDash val="solid"/>
                <a:miter lim="800000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0BC-43B9-B8C5-72E6916C76C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12700" cap="flat" cmpd="sng" algn="ctr">
                <a:solidFill>
                  <a:schemeClr val="accent2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2700" cap="flat" cmpd="sng" algn="ctr">
                <a:solidFill>
                  <a:schemeClr val="accent1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4'!$J$29:$M$29</c:f>
              <c:strCache>
                <c:ptCount val="4"/>
                <c:pt idx="0">
                  <c:v>DWA Local Planner</c:v>
                </c:pt>
                <c:pt idx="1">
                  <c:v>Collvoid Local Planner</c:v>
                </c:pt>
                <c:pt idx="2">
                  <c:v>Bug2</c:v>
                </c:pt>
                <c:pt idx="3">
                  <c:v>TangentBug</c:v>
                </c:pt>
              </c:strCache>
            </c:strRef>
          </c:cat>
          <c:val>
            <c:numRef>
              <c:f>'comparison 4'!$J$30:$M$30</c:f>
              <c:numCache>
                <c:formatCode>0.0</c:formatCode>
                <c:ptCount val="4"/>
                <c:pt idx="0">
                  <c:v>3.634983469500394</c:v>
                </c:pt>
                <c:pt idx="1">
                  <c:v>5.620805592248152</c:v>
                </c:pt>
                <c:pt idx="2">
                  <c:v>3.1</c:v>
                </c:pt>
                <c:pt idx="3">
                  <c:v>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F4-4ADF-AF18-6C06710CDB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2112392376"/>
        <c:axId val="-2089870024"/>
      </c:barChart>
      <c:catAx>
        <c:axId val="-2112392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9870024"/>
        <c:crosses val="autoZero"/>
        <c:auto val="1"/>
        <c:lblAlgn val="ctr"/>
        <c:lblOffset val="100"/>
        <c:noMultiLvlLbl val="0"/>
      </c:catAx>
      <c:valAx>
        <c:axId val="-208987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 waypoint 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239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2-Rooms World with 8 robots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8'!$A$19</c:f>
              <c:strCache>
                <c:ptCount val="1"/>
                <c:pt idx="0">
                  <c:v>Total waypoint time [min]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 w="12700" cap="flat" cmpd="sng" algn="ctr">
                <a:solidFill>
                  <a:schemeClr val="accent6">
                    <a:shade val="50000"/>
                  </a:schemeClr>
                </a:solidFill>
                <a:prstDash val="solid"/>
                <a:miter lim="800000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659-406A-9376-B0625E8ECC0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 w="12700" cap="flat" cmpd="sng" algn="ctr">
                <a:solidFill>
                  <a:schemeClr val="accent3">
                    <a:shade val="50000"/>
                  </a:schemeClr>
                </a:solidFill>
                <a:prstDash val="solid"/>
                <a:miter lim="800000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659-406A-9376-B0625E8ECC0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12700" cap="flat" cmpd="sng" algn="ctr">
                <a:solidFill>
                  <a:schemeClr val="accent2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2700" cap="flat" cmpd="sng" algn="ctr">
                <a:solidFill>
                  <a:schemeClr val="accent1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8'!$B$18:$E$18</c:f>
              <c:strCache>
                <c:ptCount val="4"/>
                <c:pt idx="0">
                  <c:v>DWA Local Planner</c:v>
                </c:pt>
                <c:pt idx="1">
                  <c:v>Collvoid Local Planner</c:v>
                </c:pt>
                <c:pt idx="2">
                  <c:v>Bug2</c:v>
                </c:pt>
                <c:pt idx="3">
                  <c:v>TangentBug</c:v>
                </c:pt>
              </c:strCache>
            </c:strRef>
          </c:cat>
          <c:val>
            <c:numRef>
              <c:f>'comparison 8'!$B$19:$E$19</c:f>
              <c:numCache>
                <c:formatCode>0.0</c:formatCode>
                <c:ptCount val="4"/>
                <c:pt idx="0">
                  <c:v>14.91749360958812</c:v>
                </c:pt>
                <c:pt idx="1">
                  <c:v>12.52953852414958</c:v>
                </c:pt>
                <c:pt idx="2">
                  <c:v>9.3</c:v>
                </c:pt>
                <c:pt idx="3">
                  <c:v>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59-406A-9376-B0625E8ECC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8420168"/>
        <c:axId val="2147416312"/>
      </c:barChart>
      <c:catAx>
        <c:axId val="2128420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7416312"/>
        <c:crosses val="autoZero"/>
        <c:auto val="1"/>
        <c:lblAlgn val="ctr"/>
        <c:lblOffset val="100"/>
        <c:noMultiLvlLbl val="0"/>
      </c:catAx>
      <c:valAx>
        <c:axId val="2147416312"/>
        <c:scaling>
          <c:orientation val="minMax"/>
          <c:max val="16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842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8'!$H$19</c:f>
              <c:strCache>
                <c:ptCount val="1"/>
                <c:pt idx="0">
                  <c:v>4 robots</c:v>
                </c:pt>
              </c:strCache>
            </c:strRef>
          </c:tx>
          <c:spPr>
            <a:solidFill>
              <a:schemeClr val="accent3"/>
            </a:solidFill>
            <a:ln w="12700" cap="flat" cmpd="sng" algn="ctr">
              <a:solidFill>
                <a:schemeClr val="accent3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strRef>
              <c:f>'comparison 8'!$I$18:$L$18</c:f>
              <c:strCache>
                <c:ptCount val="4"/>
                <c:pt idx="0">
                  <c:v>DWA Local Planner</c:v>
                </c:pt>
                <c:pt idx="1">
                  <c:v>Collvoid Local Planner</c:v>
                </c:pt>
                <c:pt idx="2">
                  <c:v>Bug2</c:v>
                </c:pt>
                <c:pt idx="3">
                  <c:v>TangentBug</c:v>
                </c:pt>
              </c:strCache>
            </c:strRef>
          </c:cat>
          <c:val>
            <c:numRef>
              <c:f>'comparison 8'!$I$19:$L$19</c:f>
              <c:numCache>
                <c:formatCode>0.0</c:formatCode>
                <c:ptCount val="4"/>
                <c:pt idx="0">
                  <c:v>3.251552755362879</c:v>
                </c:pt>
                <c:pt idx="1">
                  <c:v>4.790395408868635</c:v>
                </c:pt>
                <c:pt idx="2">
                  <c:v>5.0</c:v>
                </c:pt>
                <c:pt idx="3">
                  <c:v>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B0-4BEB-A955-3966C0DD7264}"/>
            </c:ext>
          </c:extLst>
        </c:ser>
        <c:ser>
          <c:idx val="1"/>
          <c:order val="1"/>
          <c:tx>
            <c:strRef>
              <c:f>'comparison 8'!$H$20</c:f>
              <c:strCache>
                <c:ptCount val="1"/>
                <c:pt idx="0">
                  <c:v>8 robots</c:v>
                </c:pt>
              </c:strCache>
            </c:strRef>
          </c:tx>
          <c:spPr>
            <a:solidFill>
              <a:schemeClr val="accent4"/>
            </a:solidFill>
            <a:ln w="12700" cap="flat" cmpd="sng" algn="ctr">
              <a:solidFill>
                <a:schemeClr val="accent4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strRef>
              <c:f>'comparison 8'!$I$18:$L$18</c:f>
              <c:strCache>
                <c:ptCount val="4"/>
                <c:pt idx="0">
                  <c:v>DWA Local Planner</c:v>
                </c:pt>
                <c:pt idx="1">
                  <c:v>Collvoid Local Planner</c:v>
                </c:pt>
                <c:pt idx="2">
                  <c:v>Bug2</c:v>
                </c:pt>
                <c:pt idx="3">
                  <c:v>TangentBug</c:v>
                </c:pt>
              </c:strCache>
            </c:strRef>
          </c:cat>
          <c:val>
            <c:numRef>
              <c:f>'comparison 8'!$I$20:$L$20</c:f>
              <c:numCache>
                <c:formatCode>0.0</c:formatCode>
                <c:ptCount val="4"/>
                <c:pt idx="0">
                  <c:v>14.91749360958812</c:v>
                </c:pt>
                <c:pt idx="1">
                  <c:v>12.52953852414958</c:v>
                </c:pt>
                <c:pt idx="2">
                  <c:v>9.3</c:v>
                </c:pt>
                <c:pt idx="3">
                  <c:v>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DB0-4BEB-A955-3966C0DD7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41238872"/>
        <c:axId val="-2142099976"/>
      </c:barChart>
      <c:catAx>
        <c:axId val="-2141238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2099976"/>
        <c:crosses val="autoZero"/>
        <c:auto val="1"/>
        <c:lblAlgn val="ctr"/>
        <c:lblOffset val="100"/>
        <c:noMultiLvlLbl val="0"/>
      </c:catAx>
      <c:valAx>
        <c:axId val="-214209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123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2-Rooms World: Total waypoint time [min] 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8'!$N$19</c:f>
              <c:strCache>
                <c:ptCount val="1"/>
                <c:pt idx="0">
                  <c:v>DWA Local Planner</c:v>
                </c:pt>
              </c:strCache>
            </c:strRef>
          </c:tx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8'!$O$18:$P$18</c:f>
              <c:strCache>
                <c:ptCount val="2"/>
                <c:pt idx="0">
                  <c:v>8 robots</c:v>
                </c:pt>
                <c:pt idx="1">
                  <c:v>4 robots</c:v>
                </c:pt>
              </c:strCache>
            </c:strRef>
          </c:cat>
          <c:val>
            <c:numRef>
              <c:f>'comparison 8'!$O$19:$P$19</c:f>
              <c:numCache>
                <c:formatCode>0.0</c:formatCode>
                <c:ptCount val="2"/>
                <c:pt idx="0">
                  <c:v>14.91749360958812</c:v>
                </c:pt>
                <c:pt idx="1">
                  <c:v>3.251552755362879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57-4B6A-A08E-F11D545FA195}"/>
            </c:ext>
          </c:extLst>
        </c:ser>
        <c:ser>
          <c:idx val="1"/>
          <c:order val="1"/>
          <c:tx>
            <c:strRef>
              <c:f>'comparison 8'!$N$20</c:f>
              <c:strCache>
                <c:ptCount val="1"/>
                <c:pt idx="0">
                  <c:v>Collvoid Local Planner</c:v>
                </c:pt>
              </c:strCache>
            </c:strRef>
          </c:tx>
          <c:spPr>
            <a:solidFill>
              <a:schemeClr val="accent3"/>
            </a:solidFill>
            <a:ln w="12700" cap="flat" cmpd="sng" algn="ctr">
              <a:solidFill>
                <a:schemeClr val="accent3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8'!$O$18:$P$18</c:f>
              <c:strCache>
                <c:ptCount val="2"/>
                <c:pt idx="0">
                  <c:v>8 robots</c:v>
                </c:pt>
                <c:pt idx="1">
                  <c:v>4 robots</c:v>
                </c:pt>
              </c:strCache>
            </c:strRef>
          </c:cat>
          <c:val>
            <c:numRef>
              <c:f>'comparison 8'!$O$20:$P$20</c:f>
              <c:numCache>
                <c:formatCode>0.0</c:formatCode>
                <c:ptCount val="2"/>
                <c:pt idx="0">
                  <c:v>12.52953852414958</c:v>
                </c:pt>
                <c:pt idx="1">
                  <c:v>4.790395408868635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B57-4B6A-A08E-F11D545FA195}"/>
            </c:ext>
          </c:extLst>
        </c:ser>
        <c:ser>
          <c:idx val="2"/>
          <c:order val="2"/>
          <c:tx>
            <c:strRef>
              <c:f>'comparison 8'!$N$21</c:f>
              <c:strCache>
                <c:ptCount val="1"/>
                <c:pt idx="0">
                  <c:v>Bug2</c:v>
                </c:pt>
              </c:strCache>
            </c:strRef>
          </c:tx>
          <c:spPr>
            <a:solidFill>
              <a:schemeClr val="accent2"/>
            </a:solidFill>
            <a:ln w="12700" cap="flat" cmpd="sng" algn="ctr">
              <a:solidFill>
                <a:schemeClr val="accent2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strRef>
              <c:f>'comparison 8'!$O$18:$P$18</c:f>
              <c:strCache>
                <c:ptCount val="2"/>
                <c:pt idx="0">
                  <c:v>8 robots</c:v>
                </c:pt>
                <c:pt idx="1">
                  <c:v>4 robots</c:v>
                </c:pt>
              </c:strCache>
            </c:strRef>
          </c:cat>
          <c:val>
            <c:numRef>
              <c:f>'comparison 8'!$O$21:$P$21</c:f>
              <c:numCache>
                <c:formatCode>0.0</c:formatCode>
                <c:ptCount val="2"/>
                <c:pt idx="0">
                  <c:v>9.3</c:v>
                </c:pt>
                <c:pt idx="1">
                  <c:v>5.0</c:v>
                </c:pt>
              </c:numCache>
            </c:numRef>
          </c:val>
        </c:ser>
        <c:ser>
          <c:idx val="3"/>
          <c:order val="3"/>
          <c:tx>
            <c:strRef>
              <c:f>'comparison 8'!$N$22</c:f>
              <c:strCache>
                <c:ptCount val="1"/>
                <c:pt idx="0">
                  <c:v>TangentBug</c:v>
                </c:pt>
              </c:strCache>
            </c:strRef>
          </c:tx>
          <c:spPr>
            <a:solidFill>
              <a:schemeClr val="accent1"/>
            </a:solidFill>
            <a:ln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strRef>
              <c:f>'comparison 8'!$O$18:$P$18</c:f>
              <c:strCache>
                <c:ptCount val="2"/>
                <c:pt idx="0">
                  <c:v>8 robots</c:v>
                </c:pt>
                <c:pt idx="1">
                  <c:v>4 robots</c:v>
                </c:pt>
              </c:strCache>
            </c:strRef>
          </c:cat>
          <c:val>
            <c:numRef>
              <c:f>'comparison 8'!$O$22:$P$22</c:f>
              <c:numCache>
                <c:formatCode>0.0</c:formatCode>
                <c:ptCount val="2"/>
                <c:pt idx="0">
                  <c:v>8.5</c:v>
                </c:pt>
                <c:pt idx="1">
                  <c:v>4.7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2112570568"/>
        <c:axId val="-2109698760"/>
      </c:barChart>
      <c:catAx>
        <c:axId val="-2112570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9698760"/>
        <c:crosses val="autoZero"/>
        <c:auto val="1"/>
        <c:lblAlgn val="ctr"/>
        <c:lblOffset val="100"/>
        <c:noMultiLvlLbl val="0"/>
      </c:catAx>
      <c:valAx>
        <c:axId val="-210969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 waypoint time [min]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257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8'!$U$19</c:f>
              <c:strCache>
                <c:ptCount val="1"/>
                <c:pt idx="0">
                  <c:v>DWA Local Planner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AD47"/>
                </a:solidFill>
              </a:ln>
              <a:effectLst/>
            </c:spPr>
          </c:marker>
          <c:cat>
            <c:strRef>
              <c:f>'comparison 8'!$V$18:$W$18</c:f>
              <c:strCache>
                <c:ptCount val="2"/>
                <c:pt idx="0">
                  <c:v>4 robots</c:v>
                </c:pt>
                <c:pt idx="1">
                  <c:v>8 robots</c:v>
                </c:pt>
              </c:strCache>
            </c:strRef>
          </c:cat>
          <c:val>
            <c:numRef>
              <c:f>'comparison 8'!$V$19:$W$19</c:f>
              <c:numCache>
                <c:formatCode>0.0</c:formatCode>
                <c:ptCount val="2"/>
                <c:pt idx="0">
                  <c:v>3.251552755362879</c:v>
                </c:pt>
                <c:pt idx="1">
                  <c:v>14.91749360958812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B7-4E41-BC41-45BC33E328E0}"/>
            </c:ext>
          </c:extLst>
        </c:ser>
        <c:ser>
          <c:idx val="1"/>
          <c:order val="1"/>
          <c:tx>
            <c:strRef>
              <c:f>'comparison 8'!$U$20</c:f>
              <c:strCache>
                <c:ptCount val="1"/>
                <c:pt idx="0">
                  <c:v>Collvoid Local Planner</c:v>
                </c:pt>
              </c:strCache>
            </c:strRef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A5A5A5"/>
                </a:solidFill>
              </a:ln>
              <a:effectLst/>
            </c:spPr>
          </c:marker>
          <c:cat>
            <c:strRef>
              <c:f>'comparison 8'!$V$18:$W$18</c:f>
              <c:strCache>
                <c:ptCount val="2"/>
                <c:pt idx="0">
                  <c:v>4 robots</c:v>
                </c:pt>
                <c:pt idx="1">
                  <c:v>8 robots</c:v>
                </c:pt>
              </c:strCache>
            </c:strRef>
          </c:cat>
          <c:val>
            <c:numRef>
              <c:f>'comparison 8'!$V$20:$W$20</c:f>
              <c:numCache>
                <c:formatCode>0.0</c:formatCode>
                <c:ptCount val="2"/>
                <c:pt idx="0">
                  <c:v>4.790395408868635</c:v>
                </c:pt>
                <c:pt idx="1">
                  <c:v>12.52953852414958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3B7-4E41-BC41-45BC33E328E0}"/>
            </c:ext>
          </c:extLst>
        </c:ser>
        <c:ser>
          <c:idx val="2"/>
          <c:order val="2"/>
          <c:tx>
            <c:strRef>
              <c:f>'comparison 8'!$U$21</c:f>
              <c:strCache>
                <c:ptCount val="1"/>
                <c:pt idx="0">
                  <c:v>Bug2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pPr>
              <a:ln w="28575" cmpd="sng">
                <a:solidFill>
                  <a:schemeClr val="accent2"/>
                </a:solidFill>
              </a:ln>
            </c:spPr>
          </c:marker>
          <c:cat>
            <c:strRef>
              <c:f>'comparison 8'!$V$18:$W$18</c:f>
              <c:strCache>
                <c:ptCount val="2"/>
                <c:pt idx="0">
                  <c:v>4 robots</c:v>
                </c:pt>
                <c:pt idx="1">
                  <c:v>8 robots</c:v>
                </c:pt>
              </c:strCache>
            </c:strRef>
          </c:cat>
          <c:val>
            <c:numRef>
              <c:f>'comparison 8'!$V$21:$W$21</c:f>
              <c:numCache>
                <c:formatCode>0.0</c:formatCode>
                <c:ptCount val="2"/>
                <c:pt idx="0">
                  <c:v>5.0</c:v>
                </c:pt>
                <c:pt idx="1">
                  <c:v>9.3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'comparison 8'!$U$22</c:f>
              <c:strCache>
                <c:ptCount val="1"/>
                <c:pt idx="0">
                  <c:v>TangentBug</c:v>
                </c:pt>
              </c:strCache>
            </c:strRef>
          </c:tx>
          <c:spPr>
            <a:ln w="28575" cmpd="sng">
              <a:solidFill>
                <a:srgbClr val="4472C4"/>
              </a:solidFill>
            </a:ln>
          </c:spPr>
          <c:marker>
            <c:spPr>
              <a:ln w="28575" cmpd="sng">
                <a:solidFill>
                  <a:srgbClr val="4472C4"/>
                </a:solidFill>
              </a:ln>
            </c:spPr>
          </c:marker>
          <c:cat>
            <c:strRef>
              <c:f>'comparison 8'!$V$18:$W$18</c:f>
              <c:strCache>
                <c:ptCount val="2"/>
                <c:pt idx="0">
                  <c:v>4 robots</c:v>
                </c:pt>
                <c:pt idx="1">
                  <c:v>8 robots</c:v>
                </c:pt>
              </c:strCache>
            </c:strRef>
          </c:cat>
          <c:val>
            <c:numRef>
              <c:f>'comparison 8'!$V$22:$W$22</c:f>
              <c:numCache>
                <c:formatCode>0.0</c:formatCode>
                <c:ptCount val="2"/>
                <c:pt idx="0">
                  <c:v>4.7</c:v>
                </c:pt>
                <c:pt idx="1">
                  <c:v>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461064"/>
        <c:axId val="-2092419848"/>
      </c:lineChart>
      <c:catAx>
        <c:axId val="208446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2419848"/>
        <c:crosses val="autoZero"/>
        <c:auto val="1"/>
        <c:lblAlgn val="ctr"/>
        <c:lblOffset val="100"/>
        <c:noMultiLvlLbl val="0"/>
      </c:catAx>
      <c:valAx>
        <c:axId val="-209241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446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40750</xdr:colOff>
      <xdr:row>34</xdr:row>
      <xdr:rowOff>46115</xdr:rowOff>
    </xdr:from>
    <xdr:to>
      <xdr:col>5</xdr:col>
      <xdr:colOff>144659</xdr:colOff>
      <xdr:row>48</xdr:row>
      <xdr:rowOff>122315</xdr:rowOff>
    </xdr:to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4F5672A0-9AA6-4B93-8DE3-753B9EE33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7471</xdr:colOff>
      <xdr:row>33</xdr:row>
      <xdr:rowOff>66149</xdr:rowOff>
    </xdr:from>
    <xdr:to>
      <xdr:col>14</xdr:col>
      <xdr:colOff>519546</xdr:colOff>
      <xdr:row>47</xdr:row>
      <xdr:rowOff>142350</xdr:rowOff>
    </xdr:to>
    <xdr:graphicFrame macro="">
      <xdr:nvGraphicFramePr>
        <xdr:cNvPr id="3" name="Diagramm 2">
          <a:extLst>
            <a:ext uri="{FF2B5EF4-FFF2-40B4-BE49-F238E27FC236}">
              <a16:creationId xmlns="" xmlns:a16="http://schemas.microsoft.com/office/drawing/2014/main" id="{1B6F69E7-0BF7-4239-AC62-D7CBE7C8B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71437</xdr:rowOff>
    </xdr:from>
    <xdr:to>
      <xdr:col>5</xdr:col>
      <xdr:colOff>561975</xdr:colOff>
      <xdr:row>36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055CBA05-7B01-4158-BEF8-CA00310FE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100012</xdr:colOff>
      <xdr:row>22</xdr:row>
      <xdr:rowOff>176212</xdr:rowOff>
    </xdr:from>
    <xdr:to>
      <xdr:col>12</xdr:col>
      <xdr:colOff>100012</xdr:colOff>
      <xdr:row>37</xdr:row>
      <xdr:rowOff>71437</xdr:rowOff>
    </xdr:to>
    <xdr:graphicFrame macro="">
      <xdr:nvGraphicFramePr>
        <xdr:cNvPr id="4" name="Diagramm 3">
          <a:extLst>
            <a:ext uri="{FF2B5EF4-FFF2-40B4-BE49-F238E27FC236}">
              <a16:creationId xmlns="" xmlns:a16="http://schemas.microsoft.com/office/drawing/2014/main" id="{2284EACA-B827-48A7-B2A6-B3B96202A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452437</xdr:colOff>
      <xdr:row>22</xdr:row>
      <xdr:rowOff>138112</xdr:rowOff>
    </xdr:from>
    <xdr:to>
      <xdr:col>18</xdr:col>
      <xdr:colOff>452437</xdr:colOff>
      <xdr:row>37</xdr:row>
      <xdr:rowOff>23812</xdr:rowOff>
    </xdr:to>
    <xdr:graphicFrame macro="">
      <xdr:nvGraphicFramePr>
        <xdr:cNvPr id="6" name="Diagramm 5">
          <a:extLst>
            <a:ext uri="{FF2B5EF4-FFF2-40B4-BE49-F238E27FC236}">
              <a16:creationId xmlns="" xmlns:a16="http://schemas.microsoft.com/office/drawing/2014/main" id="{8B9C82E1-D534-4DC7-AA8D-639625A2A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647700</xdr:colOff>
      <xdr:row>22</xdr:row>
      <xdr:rowOff>133350</xdr:rowOff>
    </xdr:from>
    <xdr:to>
      <xdr:col>24</xdr:col>
      <xdr:colOff>647700</xdr:colOff>
      <xdr:row>37</xdr:row>
      <xdr:rowOff>19050</xdr:rowOff>
    </xdr:to>
    <xdr:graphicFrame macro="">
      <xdr:nvGraphicFramePr>
        <xdr:cNvPr id="8" name="Diagramm 7">
          <a:extLst>
            <a:ext uri="{FF2B5EF4-FFF2-40B4-BE49-F238E27FC236}">
              <a16:creationId xmlns="" xmlns:a16="http://schemas.microsoft.com/office/drawing/2014/main" id="{DC6098CF-18C1-4543-87B1-3624F7AF0166}"/>
            </a:ext>
            <a:ext uri="{147F2762-F138-4A5C-976F-8EAC2B608ADB}">
              <a16:predDERef xmlns="" xmlns:a16="http://schemas.microsoft.com/office/drawing/2014/main" pred="{8B9C82E1-D534-4DC7-AA8D-639625A2A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85" zoomScaleNormal="85" zoomScalePageLayoutView="85" workbookViewId="0">
      <selection activeCell="F38" sqref="F38"/>
    </sheetView>
  </sheetViews>
  <sheetFormatPr baseColWidth="10" defaultColWidth="11.5" defaultRowHeight="14" x14ac:dyDescent="0"/>
  <cols>
    <col min="1" max="1" width="22.6640625" customWidth="1"/>
    <col min="2" max="2" width="24.83203125" bestFit="1" customWidth="1"/>
    <col min="3" max="3" width="29.33203125" bestFit="1" customWidth="1"/>
    <col min="6" max="6" width="24.83203125" bestFit="1" customWidth="1"/>
    <col min="7" max="7" width="20.5" bestFit="1" customWidth="1"/>
    <col min="10" max="10" width="25" bestFit="1" customWidth="1"/>
    <col min="11" max="11" width="18.33203125" customWidth="1"/>
  </cols>
  <sheetData>
    <row r="1" spans="2:16" ht="15" thickBot="1"/>
    <row r="2" spans="2:16">
      <c r="B2" s="3" t="s">
        <v>22</v>
      </c>
      <c r="C2" s="45" t="s">
        <v>0</v>
      </c>
      <c r="D2" s="45"/>
      <c r="E2" s="45"/>
      <c r="F2" s="46"/>
      <c r="G2" s="47" t="s">
        <v>1</v>
      </c>
      <c r="H2" s="46"/>
      <c r="J2" s="3" t="s">
        <v>24</v>
      </c>
      <c r="K2" s="45" t="s">
        <v>0</v>
      </c>
      <c r="L2" s="45"/>
      <c r="M2" s="45"/>
      <c r="N2" s="46"/>
      <c r="O2" s="45" t="s">
        <v>1</v>
      </c>
      <c r="P2" s="46"/>
    </row>
    <row r="3" spans="2:16" ht="15" thickBot="1">
      <c r="B3" s="30" t="s">
        <v>2</v>
      </c>
      <c r="C3" s="29">
        <v>1</v>
      </c>
      <c r="D3" s="27">
        <v>2</v>
      </c>
      <c r="E3" s="27">
        <v>3</v>
      </c>
      <c r="F3" s="26">
        <v>4</v>
      </c>
      <c r="G3" t="s">
        <v>3</v>
      </c>
      <c r="H3" s="22" t="s">
        <v>4</v>
      </c>
      <c r="J3" s="28" t="s">
        <v>2</v>
      </c>
      <c r="K3" s="27">
        <v>1</v>
      </c>
      <c r="L3" s="27">
        <v>2</v>
      </c>
      <c r="M3" s="27">
        <v>3</v>
      </c>
      <c r="N3" s="26">
        <v>4</v>
      </c>
      <c r="O3" t="s">
        <v>3</v>
      </c>
      <c r="P3" s="22" t="s">
        <v>4</v>
      </c>
    </row>
    <row r="4" spans="2:16">
      <c r="B4" s="16" t="s">
        <v>5</v>
      </c>
      <c r="C4" s="19">
        <v>26.803599999999999</v>
      </c>
      <c r="D4" s="18">
        <v>41.093999999999994</v>
      </c>
      <c r="E4" s="18">
        <v>139.1438</v>
      </c>
      <c r="F4" s="17">
        <v>42.088000000000001</v>
      </c>
      <c r="G4" s="14">
        <f>SUM(C4:F4)</f>
        <v>249.1294</v>
      </c>
      <c r="H4" s="25">
        <f>G4/60</f>
        <v>4.1521566666666665</v>
      </c>
      <c r="J4" s="16" t="s">
        <v>5</v>
      </c>
      <c r="K4" s="42">
        <v>89.598599999999976</v>
      </c>
      <c r="L4" s="42">
        <v>63.649000000000001</v>
      </c>
      <c r="M4" s="42">
        <v>68.751999999999995</v>
      </c>
      <c r="N4" s="13">
        <v>38.317400000000006</v>
      </c>
      <c r="O4" s="14">
        <f>SUM(K4:N4)</f>
        <v>260.31700000000001</v>
      </c>
      <c r="P4" s="25">
        <f>O4/60</f>
        <v>4.3386166666666668</v>
      </c>
    </row>
    <row r="5" spans="2:16">
      <c r="B5" s="16" t="s">
        <v>6</v>
      </c>
      <c r="C5" s="15">
        <v>31.445799999999998</v>
      </c>
      <c r="D5" s="14">
        <v>73.122199999999992</v>
      </c>
      <c r="E5" s="14">
        <v>106.9254</v>
      </c>
      <c r="F5" s="13">
        <v>139.46259999999998</v>
      </c>
      <c r="G5" s="14">
        <f>SUM(C5:F5)</f>
        <v>350.95599999999996</v>
      </c>
      <c r="H5" s="25">
        <f>G5/60</f>
        <v>5.8492666666666659</v>
      </c>
      <c r="J5" s="16" t="s">
        <v>6</v>
      </c>
      <c r="K5" s="42">
        <v>149.04659999999998</v>
      </c>
      <c r="L5" s="42">
        <v>43.343600000000002</v>
      </c>
      <c r="M5" s="42">
        <v>57.494199999999992</v>
      </c>
      <c r="N5" s="13">
        <v>60.96479999999999</v>
      </c>
      <c r="O5" s="14">
        <f>SUM(K5:N5)</f>
        <v>310.84919999999994</v>
      </c>
      <c r="P5" s="25">
        <f>O5/60</f>
        <v>5.1808199999999989</v>
      </c>
    </row>
    <row r="6" spans="2:16">
      <c r="B6" s="16" t="s">
        <v>7</v>
      </c>
      <c r="C6" s="15">
        <v>104.55540000000001</v>
      </c>
      <c r="D6" s="14">
        <v>58.975000000000001</v>
      </c>
      <c r="E6" s="14">
        <v>37.858200000000004</v>
      </c>
      <c r="F6" s="13">
        <v>34.042000000000002</v>
      </c>
      <c r="G6" s="14">
        <f>SUM(C6:F6)</f>
        <v>235.43060000000003</v>
      </c>
      <c r="H6" s="25">
        <f>G6/60</f>
        <v>3.9238433333333336</v>
      </c>
      <c r="J6" s="16" t="s">
        <v>7</v>
      </c>
      <c r="K6" s="42">
        <v>103.1016</v>
      </c>
      <c r="L6" s="42">
        <v>88.6798</v>
      </c>
      <c r="M6" s="42">
        <v>58.317000000000007</v>
      </c>
      <c r="N6" s="13">
        <v>63.205200000000005</v>
      </c>
      <c r="O6" s="14">
        <f>SUM(K6:N6)</f>
        <v>313.30360000000002</v>
      </c>
      <c r="P6" s="25">
        <f>O6/60</f>
        <v>5.2217266666666671</v>
      </c>
    </row>
    <row r="7" spans="2:16" ht="15" thickBot="1">
      <c r="B7" s="16" t="s">
        <v>8</v>
      </c>
      <c r="C7" s="12">
        <v>102.73760000000001</v>
      </c>
      <c r="D7" s="4">
        <v>141.80720000000002</v>
      </c>
      <c r="E7" s="4">
        <v>48.422200000000004</v>
      </c>
      <c r="F7" s="11">
        <v>61.152999999999999</v>
      </c>
      <c r="G7" s="14">
        <f>SUM(C7:F7)</f>
        <v>354.12000000000006</v>
      </c>
      <c r="H7" s="25">
        <f>G7/60</f>
        <v>5.902000000000001</v>
      </c>
      <c r="J7" s="8" t="s">
        <v>8</v>
      </c>
      <c r="K7" s="42">
        <v>84.356199999999987</v>
      </c>
      <c r="L7" s="42">
        <v>37.256999999999998</v>
      </c>
      <c r="M7" s="42">
        <v>72.528000000000006</v>
      </c>
      <c r="N7" s="13">
        <v>44.932599999999994</v>
      </c>
      <c r="O7" s="14">
        <f>SUM(K7:N7)</f>
        <v>239.07379999999995</v>
      </c>
      <c r="P7" s="25">
        <f>O7/60</f>
        <v>3.9845633333333326</v>
      </c>
    </row>
    <row r="8" spans="2:16" ht="15" thickBot="1">
      <c r="B8" s="24" t="s">
        <v>9</v>
      </c>
      <c r="C8" s="7">
        <f>AVERAGE(C4:C7)</f>
        <v>66.385600000000011</v>
      </c>
      <c r="D8" s="6">
        <f>AVERAGE(D4:D7)</f>
        <v>78.749600000000001</v>
      </c>
      <c r="E8" s="6">
        <f>AVERAGE(E4:E7)</f>
        <v>83.087400000000002</v>
      </c>
      <c r="F8" s="5">
        <f>AVERAGE(F4:F7)</f>
        <v>69.186399999999992</v>
      </c>
      <c r="G8" s="4">
        <f>SUM(C8:F8)</f>
        <v>297.40899999999999</v>
      </c>
      <c r="H8" s="2">
        <f>G8/60</f>
        <v>4.9568166666666666</v>
      </c>
      <c r="J8" s="23" t="s">
        <v>9</v>
      </c>
      <c r="K8" s="7">
        <f>AVERAGE(K4:K7)</f>
        <v>106.52574999999999</v>
      </c>
      <c r="L8" s="6">
        <f>AVERAGE(L4:L7)</f>
        <v>58.232350000000004</v>
      </c>
      <c r="M8" s="6">
        <f>AVERAGE(M4:M7)</f>
        <v>64.272800000000004</v>
      </c>
      <c r="N8" s="5">
        <f>AVERAGE(N4:N7)</f>
        <v>51.85499999999999</v>
      </c>
      <c r="O8" s="4">
        <f>SUM(K8:N8)</f>
        <v>280.88589999999999</v>
      </c>
      <c r="P8" s="2">
        <f>O8/60</f>
        <v>4.6814316666666667</v>
      </c>
    </row>
    <row r="13" spans="2:16" ht="15" thickBot="1"/>
    <row r="14" spans="2:16">
      <c r="B14" s="3" t="s">
        <v>23</v>
      </c>
      <c r="C14" s="48" t="s">
        <v>0</v>
      </c>
      <c r="D14" s="48"/>
      <c r="E14" s="48"/>
      <c r="F14" s="49"/>
      <c r="G14" s="50" t="s">
        <v>1</v>
      </c>
      <c r="H14" s="44"/>
      <c r="J14" s="3" t="s">
        <v>25</v>
      </c>
      <c r="K14" s="48" t="s">
        <v>0</v>
      </c>
      <c r="L14" s="48"/>
      <c r="M14" s="48"/>
      <c r="N14" s="49"/>
      <c r="O14" s="43" t="s">
        <v>1</v>
      </c>
      <c r="P14" s="44"/>
    </row>
    <row r="15" spans="2:16" ht="15" thickBot="1">
      <c r="B15" s="16" t="s">
        <v>2</v>
      </c>
      <c r="C15">
        <v>1</v>
      </c>
      <c r="D15">
        <v>2</v>
      </c>
      <c r="E15">
        <v>3</v>
      </c>
      <c r="F15" s="22">
        <v>4</v>
      </c>
      <c r="G15" s="21" t="s">
        <v>3</v>
      </c>
      <c r="H15" s="20" t="s">
        <v>4</v>
      </c>
      <c r="J15" s="16" t="s">
        <v>2</v>
      </c>
      <c r="K15">
        <v>1</v>
      </c>
      <c r="L15">
        <v>2</v>
      </c>
      <c r="M15">
        <v>3</v>
      </c>
      <c r="N15" s="22">
        <v>4</v>
      </c>
      <c r="O15" s="21" t="s">
        <v>3</v>
      </c>
      <c r="P15" s="20" t="s">
        <v>4</v>
      </c>
    </row>
    <row r="16" spans="2:16">
      <c r="B16" s="16" t="s">
        <v>5</v>
      </c>
      <c r="C16" s="19">
        <v>63.818799999999996</v>
      </c>
      <c r="D16" s="18">
        <v>40.864599999999996</v>
      </c>
      <c r="E16" s="18">
        <v>54.17140000000002</v>
      </c>
      <c r="F16" s="17">
        <v>26.574599999999997</v>
      </c>
      <c r="G16" s="10">
        <f>SUM(C16:F16)</f>
        <v>185.42940000000002</v>
      </c>
      <c r="H16" s="9">
        <f>G16/60</f>
        <v>3.0904900000000004</v>
      </c>
      <c r="J16" s="16" t="s">
        <v>5</v>
      </c>
      <c r="K16" s="19">
        <v>58.802399999999999</v>
      </c>
      <c r="L16" s="18">
        <v>27.382600000000004</v>
      </c>
      <c r="M16" s="18">
        <v>55.569800000000001</v>
      </c>
      <c r="N16" s="17">
        <v>24.365400000000001</v>
      </c>
      <c r="O16" s="10">
        <f>SUM(K16:N16)</f>
        <v>166.12019999999998</v>
      </c>
      <c r="P16" s="9">
        <f>O16/60</f>
        <v>2.7686699999999997</v>
      </c>
    </row>
    <row r="17" spans="1:16">
      <c r="B17" s="16" t="s">
        <v>6</v>
      </c>
      <c r="C17" s="15">
        <v>56.587400000000002</v>
      </c>
      <c r="D17" s="14">
        <v>40.247999999999998</v>
      </c>
      <c r="E17" s="14">
        <v>62.003</v>
      </c>
      <c r="F17" s="13">
        <v>24.164200000000001</v>
      </c>
      <c r="G17" s="10">
        <f>SUM(C17:F17)</f>
        <v>183.00259999999997</v>
      </c>
      <c r="H17" s="9">
        <f>G17/60</f>
        <v>3.050043333333333</v>
      </c>
      <c r="J17" s="16" t="s">
        <v>6</v>
      </c>
      <c r="K17" s="15">
        <v>65.257199999999997</v>
      </c>
      <c r="L17" s="14">
        <v>43.7012</v>
      </c>
      <c r="M17" s="14">
        <v>81.137799999999999</v>
      </c>
      <c r="N17" s="13">
        <v>26.975800000000003</v>
      </c>
      <c r="O17" s="10">
        <f>SUM(K17:N17)</f>
        <v>217.072</v>
      </c>
      <c r="P17" s="9">
        <f>O17/60</f>
        <v>3.6178666666666666</v>
      </c>
    </row>
    <row r="18" spans="1:16">
      <c r="B18" s="16" t="s">
        <v>7</v>
      </c>
      <c r="C18" s="15">
        <v>61.5976</v>
      </c>
      <c r="D18" s="14">
        <v>43.073999999999998</v>
      </c>
      <c r="E18" s="14">
        <v>70.679400000000001</v>
      </c>
      <c r="F18" s="13">
        <v>26.572399999999998</v>
      </c>
      <c r="G18" s="10">
        <f>SUM(C18:F18)</f>
        <v>201.92339999999999</v>
      </c>
      <c r="H18" s="9">
        <f>G18/60</f>
        <v>3.3653899999999997</v>
      </c>
      <c r="J18" s="16" t="s">
        <v>7</v>
      </c>
      <c r="K18" s="15">
        <v>61.841999999999999</v>
      </c>
      <c r="L18" s="14">
        <v>29.194599999999998</v>
      </c>
      <c r="M18" s="14">
        <v>44.698600000000006</v>
      </c>
      <c r="N18" s="13">
        <v>60.584000000000003</v>
      </c>
      <c r="O18" s="10">
        <f>SUM(K18:N18)</f>
        <v>196.3192</v>
      </c>
      <c r="P18" s="9">
        <f>O18/60</f>
        <v>3.2719866666666664</v>
      </c>
    </row>
    <row r="19" spans="1:16">
      <c r="B19" s="16" t="s">
        <v>8</v>
      </c>
      <c r="C19" s="15">
        <v>77.113000000000014</v>
      </c>
      <c r="D19" s="14">
        <v>35.018799999999999</v>
      </c>
      <c r="E19" s="14">
        <v>54.374600000000001</v>
      </c>
      <c r="F19" s="13">
        <v>23.755400000000002</v>
      </c>
      <c r="G19" s="10">
        <f>SUM(C19:F19)</f>
        <v>190.26180000000002</v>
      </c>
      <c r="H19" s="9">
        <f>G19/60</f>
        <v>3.1710300000000005</v>
      </c>
      <c r="J19" s="16" t="s">
        <v>8</v>
      </c>
      <c r="K19" s="15">
        <v>53.978999999999999</v>
      </c>
      <c r="L19" s="14">
        <v>29.193200000000001</v>
      </c>
      <c r="M19" s="14">
        <v>52.9514</v>
      </c>
      <c r="N19" s="13">
        <v>51.536000000000001</v>
      </c>
      <c r="O19" s="10">
        <f>SUM(K19:N19)</f>
        <v>187.65960000000001</v>
      </c>
      <c r="P19" s="9">
        <f>O19/60</f>
        <v>3.1276600000000001</v>
      </c>
    </row>
    <row r="20" spans="1:16" ht="15" thickBot="1">
      <c r="B20" s="8" t="s">
        <v>10</v>
      </c>
      <c r="C20" s="12">
        <v>66.431399999999996</v>
      </c>
      <c r="D20" s="4">
        <v>40.668400000000005</v>
      </c>
      <c r="E20" s="4">
        <v>48.123599999999996</v>
      </c>
      <c r="F20" s="11">
        <v>23.152999999999999</v>
      </c>
      <c r="G20" s="10">
        <f>SUM(C20:F20)</f>
        <v>178.37639999999999</v>
      </c>
      <c r="H20" s="9">
        <f>G20/60</f>
        <v>2.9729399999999999</v>
      </c>
      <c r="J20" s="8" t="s">
        <v>10</v>
      </c>
      <c r="K20" s="12">
        <v>58.384599999999999</v>
      </c>
      <c r="L20" s="4">
        <v>37.437400000000004</v>
      </c>
      <c r="M20" s="4">
        <v>61.218800000000009</v>
      </c>
      <c r="N20" s="11">
        <v>45.290999999999997</v>
      </c>
      <c r="O20" s="10">
        <f>SUM(K20:N20)</f>
        <v>202.33180000000002</v>
      </c>
      <c r="P20" s="9">
        <f>O20/60</f>
        <v>3.372196666666667</v>
      </c>
    </row>
    <row r="21" spans="1:16" ht="15" thickBot="1">
      <c r="B21" s="8" t="s">
        <v>9</v>
      </c>
      <c r="C21" s="7">
        <f t="shared" ref="C21:H21" si="0">AVERAGE(C16:C20)</f>
        <v>65.109639999999999</v>
      </c>
      <c r="D21" s="6">
        <f t="shared" si="0"/>
        <v>39.974760000000003</v>
      </c>
      <c r="E21" s="6">
        <f t="shared" si="0"/>
        <v>57.870400000000004</v>
      </c>
      <c r="F21" s="5">
        <f t="shared" si="0"/>
        <v>24.843919999999997</v>
      </c>
      <c r="G21" s="4">
        <f t="shared" si="0"/>
        <v>187.79872</v>
      </c>
      <c r="H21" s="2">
        <f t="shared" si="0"/>
        <v>3.1299786666666667</v>
      </c>
      <c r="J21" s="8" t="s">
        <v>9</v>
      </c>
      <c r="K21" s="7">
        <f t="shared" ref="K21:P21" si="1">AVERAGE(K16:K20)</f>
        <v>59.65303999999999</v>
      </c>
      <c r="L21" s="6">
        <f t="shared" si="1"/>
        <v>33.381799999999998</v>
      </c>
      <c r="M21" s="6">
        <f t="shared" si="1"/>
        <v>59.115280000000006</v>
      </c>
      <c r="N21" s="5">
        <f t="shared" si="1"/>
        <v>41.750440000000005</v>
      </c>
      <c r="O21" s="4">
        <f t="shared" si="1"/>
        <v>193.90056000000001</v>
      </c>
      <c r="P21" s="2">
        <f t="shared" si="1"/>
        <v>3.2316760000000002</v>
      </c>
    </row>
    <row r="28" spans="1:16" ht="15" thickBot="1"/>
    <row r="29" spans="1:16" ht="15" thickBot="1">
      <c r="B29" s="3" t="s">
        <v>11</v>
      </c>
      <c r="C29" s="3" t="s">
        <v>12</v>
      </c>
      <c r="D29" s="3" t="s">
        <v>20</v>
      </c>
      <c r="E29" s="3" t="s">
        <v>21</v>
      </c>
      <c r="J29" s="3" t="s">
        <v>11</v>
      </c>
      <c r="K29" s="3" t="s">
        <v>12</v>
      </c>
      <c r="L29" s="3" t="s">
        <v>20</v>
      </c>
      <c r="M29" s="3" t="s">
        <v>21</v>
      </c>
    </row>
    <row r="30" spans="1:16" ht="15" thickBot="1">
      <c r="A30" t="s">
        <v>13</v>
      </c>
      <c r="B30" s="2">
        <v>3.2515527553628787</v>
      </c>
      <c r="C30" s="2">
        <v>4.790395408868636</v>
      </c>
      <c r="D30" s="2">
        <v>5</v>
      </c>
      <c r="E30" s="2">
        <v>4.7</v>
      </c>
      <c r="H30" t="s">
        <v>13</v>
      </c>
      <c r="J30" s="2">
        <v>3.6349834695003942</v>
      </c>
      <c r="K30" s="2">
        <v>5.6208055922481517</v>
      </c>
      <c r="L30" s="2">
        <v>3.1</v>
      </c>
      <c r="M30" s="2">
        <v>3.2</v>
      </c>
    </row>
    <row r="32" spans="1:16">
      <c r="B32" s="1">
        <f>B30/C30</f>
        <v>0.67876500326949185</v>
      </c>
      <c r="J32" s="1">
        <f>J30/K30</f>
        <v>0.64670151099221906</v>
      </c>
    </row>
  </sheetData>
  <mergeCells count="8">
    <mergeCell ref="O14:P14"/>
    <mergeCell ref="K2:N2"/>
    <mergeCell ref="O2:P2"/>
    <mergeCell ref="C2:F2"/>
    <mergeCell ref="G2:H2"/>
    <mergeCell ref="C14:F14"/>
    <mergeCell ref="G14:H14"/>
    <mergeCell ref="K14:N14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2"/>
  <sheetViews>
    <sheetView tabSelected="1" topLeftCell="A5" workbookViewId="0">
      <selection activeCell="W41" sqref="W41"/>
    </sheetView>
  </sheetViews>
  <sheetFormatPr baseColWidth="10" defaultColWidth="11.5" defaultRowHeight="14" x14ac:dyDescent="0"/>
  <cols>
    <col min="2" max="2" width="14.5" bestFit="1" customWidth="1"/>
  </cols>
  <sheetData>
    <row r="2" spans="2:20" ht="15" thickBot="1"/>
    <row r="3" spans="2:20" ht="15" thickBot="1">
      <c r="B3" s="37" t="s">
        <v>26</v>
      </c>
      <c r="C3" s="36"/>
      <c r="D3" s="51" t="s">
        <v>14</v>
      </c>
      <c r="E3" s="51"/>
      <c r="F3" s="51"/>
      <c r="G3" s="52"/>
      <c r="H3" t="s">
        <v>1</v>
      </c>
      <c r="M3" s="37" t="s">
        <v>27</v>
      </c>
      <c r="N3" s="36"/>
      <c r="O3" s="51" t="s">
        <v>14</v>
      </c>
      <c r="P3" s="51"/>
      <c r="Q3" s="51"/>
      <c r="R3" s="52"/>
      <c r="S3" t="s">
        <v>1</v>
      </c>
    </row>
    <row r="4" spans="2:20">
      <c r="B4" s="16"/>
      <c r="C4" s="16"/>
      <c r="D4">
        <v>1</v>
      </c>
      <c r="E4">
        <v>2</v>
      </c>
      <c r="F4">
        <v>3</v>
      </c>
      <c r="G4" s="22">
        <v>4</v>
      </c>
      <c r="H4" t="s">
        <v>3</v>
      </c>
      <c r="I4" t="s">
        <v>4</v>
      </c>
      <c r="M4" s="16"/>
      <c r="N4" s="16"/>
      <c r="O4">
        <v>1</v>
      </c>
      <c r="P4">
        <v>2</v>
      </c>
      <c r="Q4">
        <v>3</v>
      </c>
      <c r="R4" s="22">
        <v>4</v>
      </c>
      <c r="S4" t="s">
        <v>3</v>
      </c>
      <c r="T4" t="s">
        <v>4</v>
      </c>
    </row>
    <row r="5" spans="2:20" ht="15" customHeight="1">
      <c r="B5" s="53" t="s">
        <v>2</v>
      </c>
      <c r="C5" s="16" t="s">
        <v>5</v>
      </c>
      <c r="D5" s="55">
        <v>48.9</v>
      </c>
      <c r="E5" s="55">
        <v>51.1</v>
      </c>
      <c r="F5" s="55">
        <v>325.7</v>
      </c>
      <c r="G5" s="55">
        <v>34.6</v>
      </c>
      <c r="H5" s="14">
        <f t="shared" ref="H5:H13" si="0">SUM(D5:G5)</f>
        <v>460.3</v>
      </c>
      <c r="I5" s="35">
        <f t="shared" ref="I5:I13" si="1">H5/60</f>
        <v>7.6716666666666669</v>
      </c>
      <c r="M5" s="53" t="s">
        <v>2</v>
      </c>
      <c r="N5" s="16" t="s">
        <v>5</v>
      </c>
      <c r="O5" s="55">
        <v>243.76</v>
      </c>
      <c r="P5" s="55">
        <v>46.34</v>
      </c>
      <c r="Q5" s="55">
        <v>40.31</v>
      </c>
      <c r="R5" s="55">
        <v>602.13</v>
      </c>
      <c r="S5" s="14">
        <f>SUM(O5:R5)</f>
        <v>932.54</v>
      </c>
      <c r="T5" s="35">
        <f>S5/60</f>
        <v>15.542333333333334</v>
      </c>
    </row>
    <row r="6" spans="2:20">
      <c r="B6" s="53"/>
      <c r="C6" s="16" t="s">
        <v>6</v>
      </c>
      <c r="D6" s="55">
        <v>42.7</v>
      </c>
      <c r="E6" s="55">
        <v>65.400000000000006</v>
      </c>
      <c r="F6" s="55">
        <v>144.5</v>
      </c>
      <c r="G6" s="55">
        <v>309.5</v>
      </c>
      <c r="H6" s="14">
        <f t="shared" si="0"/>
        <v>562.1</v>
      </c>
      <c r="I6" s="35">
        <f t="shared" si="1"/>
        <v>9.3683333333333341</v>
      </c>
      <c r="M6" s="53"/>
      <c r="N6" s="16" t="s">
        <v>6</v>
      </c>
      <c r="O6" s="55">
        <v>124.9</v>
      </c>
      <c r="P6" s="55">
        <v>92.66</v>
      </c>
      <c r="Q6" s="55">
        <v>94.7</v>
      </c>
      <c r="R6" s="55">
        <v>402.73</v>
      </c>
      <c r="S6" s="14">
        <f t="shared" ref="S6:S13" si="2">SUM(O6:R6)</f>
        <v>714.99</v>
      </c>
      <c r="T6" s="35">
        <f t="shared" ref="T6:T13" si="3">S6/60</f>
        <v>11.916500000000001</v>
      </c>
    </row>
    <row r="7" spans="2:20">
      <c r="B7" s="53"/>
      <c r="C7" s="16" t="s">
        <v>7</v>
      </c>
      <c r="D7" s="55">
        <v>197.9</v>
      </c>
      <c r="E7" s="55">
        <v>215.5</v>
      </c>
      <c r="F7" s="55">
        <v>44.8</v>
      </c>
      <c r="G7" s="55">
        <v>114.3</v>
      </c>
      <c r="H7" s="14">
        <f t="shared" si="0"/>
        <v>572.5</v>
      </c>
      <c r="I7" s="35">
        <f t="shared" si="1"/>
        <v>9.5416666666666661</v>
      </c>
      <c r="M7" s="53"/>
      <c r="N7" s="16" t="s">
        <v>7</v>
      </c>
      <c r="O7" s="55">
        <v>66.5</v>
      </c>
      <c r="P7" s="55">
        <v>68.510000000000005</v>
      </c>
      <c r="Q7" s="55">
        <v>139</v>
      </c>
      <c r="R7" s="55">
        <v>50.4</v>
      </c>
      <c r="S7" s="14">
        <f t="shared" si="2"/>
        <v>324.40999999999997</v>
      </c>
      <c r="T7" s="35">
        <f t="shared" si="3"/>
        <v>5.4068333333333332</v>
      </c>
    </row>
    <row r="8" spans="2:20">
      <c r="B8" s="53"/>
      <c r="C8" s="16" t="s">
        <v>8</v>
      </c>
      <c r="D8" s="55">
        <v>195.9</v>
      </c>
      <c r="E8" s="55">
        <v>276.8</v>
      </c>
      <c r="F8" s="55">
        <v>42.8</v>
      </c>
      <c r="G8" s="55">
        <v>89.9</v>
      </c>
      <c r="H8" s="14">
        <f t="shared" si="0"/>
        <v>605.4</v>
      </c>
      <c r="I8" s="35">
        <f t="shared" si="1"/>
        <v>10.09</v>
      </c>
      <c r="M8" s="53"/>
      <c r="N8" s="16" t="s">
        <v>8</v>
      </c>
      <c r="O8" s="55">
        <v>34.299999999999997</v>
      </c>
      <c r="P8" s="55">
        <v>48.4</v>
      </c>
      <c r="Q8" s="55">
        <v>94.65</v>
      </c>
      <c r="R8" s="55">
        <v>28.21</v>
      </c>
      <c r="S8" s="14">
        <f t="shared" si="2"/>
        <v>205.56</v>
      </c>
      <c r="T8" s="35">
        <f t="shared" si="3"/>
        <v>3.4260000000000002</v>
      </c>
    </row>
    <row r="9" spans="2:20">
      <c r="B9" s="53"/>
      <c r="C9" s="16" t="s">
        <v>10</v>
      </c>
      <c r="D9" s="55">
        <v>61.3</v>
      </c>
      <c r="E9" s="55">
        <v>148.80000000000001</v>
      </c>
      <c r="F9" s="55">
        <v>142.30000000000001</v>
      </c>
      <c r="G9" s="55">
        <v>91.6</v>
      </c>
      <c r="H9" s="14">
        <f t="shared" si="0"/>
        <v>444</v>
      </c>
      <c r="I9" s="35">
        <f t="shared" si="1"/>
        <v>7.4</v>
      </c>
      <c r="M9" s="53"/>
      <c r="N9" s="16" t="s">
        <v>10</v>
      </c>
      <c r="O9" s="55">
        <v>50.4</v>
      </c>
      <c r="P9" s="55">
        <v>110.74</v>
      </c>
      <c r="Q9" s="55">
        <v>30.23</v>
      </c>
      <c r="R9" s="55">
        <v>52.37</v>
      </c>
      <c r="S9" s="14">
        <f t="shared" si="2"/>
        <v>243.73999999999998</v>
      </c>
      <c r="T9" s="35">
        <f t="shared" si="3"/>
        <v>4.0623333333333331</v>
      </c>
    </row>
    <row r="10" spans="2:20">
      <c r="B10" s="53"/>
      <c r="C10" s="16" t="s">
        <v>15</v>
      </c>
      <c r="D10" s="55">
        <v>65.400000000000006</v>
      </c>
      <c r="E10" s="55">
        <v>150.9</v>
      </c>
      <c r="F10" s="55">
        <v>193.1</v>
      </c>
      <c r="G10" s="55">
        <v>167.3</v>
      </c>
      <c r="H10" s="14">
        <f t="shared" si="0"/>
        <v>576.70000000000005</v>
      </c>
      <c r="I10" s="35">
        <f t="shared" si="1"/>
        <v>9.6116666666666681</v>
      </c>
      <c r="M10" s="53"/>
      <c r="N10" s="16" t="s">
        <v>15</v>
      </c>
      <c r="O10" s="55">
        <v>36.299999999999997</v>
      </c>
      <c r="P10" s="55">
        <v>40.299999999999997</v>
      </c>
      <c r="Q10" s="55">
        <v>50.35</v>
      </c>
      <c r="R10" s="55">
        <v>235.71</v>
      </c>
      <c r="S10" s="14">
        <f t="shared" si="2"/>
        <v>362.65999999999997</v>
      </c>
      <c r="T10" s="35">
        <f t="shared" si="3"/>
        <v>6.0443333333333324</v>
      </c>
    </row>
    <row r="11" spans="2:20">
      <c r="B11" s="53"/>
      <c r="C11" s="16" t="s">
        <v>16</v>
      </c>
      <c r="D11" s="55">
        <v>208.2</v>
      </c>
      <c r="E11" s="55">
        <v>211.4</v>
      </c>
      <c r="F11" s="55">
        <v>51</v>
      </c>
      <c r="G11" s="55">
        <v>104.1</v>
      </c>
      <c r="H11" s="14">
        <f t="shared" si="0"/>
        <v>574.70000000000005</v>
      </c>
      <c r="I11" s="35">
        <f t="shared" si="1"/>
        <v>9.5783333333333349</v>
      </c>
      <c r="M11" s="53"/>
      <c r="N11" s="16" t="s">
        <v>16</v>
      </c>
      <c r="O11" s="55">
        <v>394.88</v>
      </c>
      <c r="P11" s="55">
        <v>26.18</v>
      </c>
      <c r="Q11" s="55">
        <v>138.9</v>
      </c>
      <c r="R11" s="55">
        <v>215.5</v>
      </c>
      <c r="S11" s="14">
        <f t="shared" si="2"/>
        <v>775.46</v>
      </c>
      <c r="T11" s="35">
        <f t="shared" si="3"/>
        <v>12.924333333333333</v>
      </c>
    </row>
    <row r="12" spans="2:20" ht="15" thickBot="1">
      <c r="B12" s="53"/>
      <c r="C12" s="16" t="s">
        <v>17</v>
      </c>
      <c r="D12" s="55">
        <v>240.7</v>
      </c>
      <c r="E12" s="55">
        <v>372.8</v>
      </c>
      <c r="F12" s="55">
        <v>22.6</v>
      </c>
      <c r="G12" s="55">
        <v>45.3</v>
      </c>
      <c r="H12" s="14">
        <f t="shared" si="0"/>
        <v>681.4</v>
      </c>
      <c r="I12" s="35">
        <f t="shared" si="1"/>
        <v>11.356666666666666</v>
      </c>
      <c r="M12" s="54"/>
      <c r="N12" s="16" t="s">
        <v>17</v>
      </c>
      <c r="O12" s="55">
        <v>104.8</v>
      </c>
      <c r="P12" s="55">
        <v>263.89999999999998</v>
      </c>
      <c r="Q12" s="55">
        <v>120.83</v>
      </c>
      <c r="R12" s="55">
        <v>46.31</v>
      </c>
      <c r="S12" s="14">
        <f t="shared" si="2"/>
        <v>535.83999999999992</v>
      </c>
      <c r="T12" s="35">
        <f t="shared" si="3"/>
        <v>8.9306666666666654</v>
      </c>
    </row>
    <row r="13" spans="2:20" ht="15" thickBot="1">
      <c r="B13" s="34" t="s">
        <v>9</v>
      </c>
      <c r="C13" s="33"/>
      <c r="D13" s="33">
        <f>AVERAGE(D5:D12)</f>
        <v>132.625</v>
      </c>
      <c r="E13" s="33">
        <f>AVERAGE(E5:E12)</f>
        <v>186.58749999999998</v>
      </c>
      <c r="F13" s="33">
        <f>AVERAGE(F5:F12)</f>
        <v>120.85</v>
      </c>
      <c r="G13" s="32">
        <f>AVERAGE(G5:G12)</f>
        <v>119.575</v>
      </c>
      <c r="H13" s="14">
        <f t="shared" si="0"/>
        <v>559.63750000000005</v>
      </c>
      <c r="I13" s="31">
        <f t="shared" si="1"/>
        <v>9.3272916666666674</v>
      </c>
      <c r="M13" s="34" t="s">
        <v>9</v>
      </c>
      <c r="N13" s="33"/>
      <c r="O13" s="38">
        <f>AVERAGE(O5:O12)</f>
        <v>131.97999999999999</v>
      </c>
      <c r="P13" s="38">
        <f t="shared" ref="P13:R13" si="4">AVERAGE(P5:P12)</f>
        <v>87.128749999999997</v>
      </c>
      <c r="Q13" s="38">
        <f t="shared" si="4"/>
        <v>88.621250000000003</v>
      </c>
      <c r="R13" s="39">
        <f t="shared" si="4"/>
        <v>204.17</v>
      </c>
      <c r="S13" s="14">
        <f t="shared" si="2"/>
        <v>511.9</v>
      </c>
      <c r="T13" s="31">
        <f t="shared" si="3"/>
        <v>8.5316666666666663</v>
      </c>
    </row>
    <row r="17" spans="1:23" ht="15" thickBot="1"/>
    <row r="18" spans="1:23" ht="15" thickBot="1">
      <c r="B18" s="3" t="s">
        <v>11</v>
      </c>
      <c r="C18" s="3" t="s">
        <v>12</v>
      </c>
      <c r="D18" s="3" t="s">
        <v>20</v>
      </c>
      <c r="E18" s="3" t="s">
        <v>21</v>
      </c>
      <c r="I18" s="3" t="s">
        <v>11</v>
      </c>
      <c r="J18" s="3" t="s">
        <v>12</v>
      </c>
      <c r="K18" s="3" t="s">
        <v>20</v>
      </c>
      <c r="L18" s="3" t="s">
        <v>21</v>
      </c>
      <c r="O18" t="s">
        <v>18</v>
      </c>
      <c r="P18" t="s">
        <v>19</v>
      </c>
      <c r="V18" t="s">
        <v>19</v>
      </c>
      <c r="W18" t="s">
        <v>18</v>
      </c>
    </row>
    <row r="19" spans="1:23" ht="15" thickBot="1">
      <c r="A19" t="s">
        <v>13</v>
      </c>
      <c r="B19" s="31">
        <v>14.917493609588123</v>
      </c>
      <c r="C19" s="31">
        <v>12.529538524149583</v>
      </c>
      <c r="D19" s="31">
        <v>9.3000000000000007</v>
      </c>
      <c r="E19" s="31">
        <v>8.5</v>
      </c>
      <c r="H19" t="s">
        <v>19</v>
      </c>
      <c r="I19" s="2">
        <v>3.2515527553628787</v>
      </c>
      <c r="J19" s="2">
        <v>4.790395408868636</v>
      </c>
      <c r="K19" s="2">
        <v>5</v>
      </c>
      <c r="L19" s="2">
        <v>4.7</v>
      </c>
      <c r="N19" s="3" t="s">
        <v>11</v>
      </c>
      <c r="O19" s="31">
        <v>14.917493609588123</v>
      </c>
      <c r="P19" s="2">
        <v>3.2515527553628787</v>
      </c>
      <c r="U19" s="3" t="s">
        <v>11</v>
      </c>
      <c r="V19" s="2">
        <v>3.2515527553628787</v>
      </c>
      <c r="W19" s="31">
        <v>14.917493609588123</v>
      </c>
    </row>
    <row r="20" spans="1:23" ht="15" thickBot="1">
      <c r="A20" s="40"/>
      <c r="B20" s="41"/>
      <c r="C20" s="41"/>
      <c r="H20" t="s">
        <v>18</v>
      </c>
      <c r="I20" s="31">
        <v>14.917493609588123</v>
      </c>
      <c r="J20" s="31">
        <v>12.529538524149583</v>
      </c>
      <c r="K20" s="31">
        <v>9.3000000000000007</v>
      </c>
      <c r="L20" s="31">
        <v>8.5</v>
      </c>
      <c r="N20" s="3" t="s">
        <v>12</v>
      </c>
      <c r="O20" s="31">
        <v>12.529538524149583</v>
      </c>
      <c r="P20" s="2">
        <v>4.790395408868636</v>
      </c>
      <c r="U20" s="3" t="s">
        <v>12</v>
      </c>
      <c r="V20" s="2">
        <v>4.790395408868636</v>
      </c>
      <c r="W20" s="31">
        <v>12.529538524149583</v>
      </c>
    </row>
    <row r="21" spans="1:23" ht="15" thickBot="1">
      <c r="N21" s="3" t="s">
        <v>20</v>
      </c>
      <c r="O21" s="31">
        <v>9.3000000000000007</v>
      </c>
      <c r="P21" s="2">
        <v>5</v>
      </c>
      <c r="U21" s="3" t="s">
        <v>20</v>
      </c>
      <c r="V21" s="2">
        <v>5</v>
      </c>
      <c r="W21" s="31">
        <v>9.3000000000000007</v>
      </c>
    </row>
    <row r="22" spans="1:23" ht="15" thickBot="1">
      <c r="N22" s="3" t="s">
        <v>21</v>
      </c>
      <c r="O22" s="31">
        <v>8.5</v>
      </c>
      <c r="P22" s="2">
        <v>4.7</v>
      </c>
      <c r="U22" s="3" t="s">
        <v>21</v>
      </c>
      <c r="V22" s="2">
        <v>4.7</v>
      </c>
      <c r="W22" s="31">
        <v>8.5</v>
      </c>
    </row>
  </sheetData>
  <mergeCells count="4">
    <mergeCell ref="D3:G3"/>
    <mergeCell ref="B5:B12"/>
    <mergeCell ref="O3:R3"/>
    <mergeCell ref="M5:M12"/>
  </mergeCells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comparison 4</vt:lpstr>
      <vt:lpstr>comparison 8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Nele</dc:creator>
  <cp:keywords/>
  <dc:description/>
  <cp:lastModifiedBy>Robert Krebs</cp:lastModifiedBy>
  <cp:revision/>
  <dcterms:created xsi:type="dcterms:W3CDTF">2020-07-20T07:25:20Z</dcterms:created>
  <dcterms:modified xsi:type="dcterms:W3CDTF">2020-09-21T11:44:27Z</dcterms:modified>
  <cp:category/>
  <cp:contentStatus/>
</cp:coreProperties>
</file>