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38400" windowHeight="21060" activeTab="6"/>
  </bookViews>
  <sheets>
    <sheet name="wptime" sheetId="4" r:id="rId1"/>
    <sheet name="wptime (2)" sheetId="13" r:id="rId2"/>
    <sheet name="wptime diagrams" sheetId="12" r:id="rId3"/>
    <sheet name="8 robots" sheetId="14" r:id="rId4"/>
    <sheet name="flowtime" sheetId="15" r:id="rId5"/>
    <sheet name="makespan" sheetId="16" r:id="rId6"/>
    <sheet name="avg_flowtime" sheetId="17" r:id="rId7"/>
    <sheet name="avg_makespan" sheetId="18" r:id="rId8"/>
  </sheets>
  <definedNames>
    <definedName name="avg_flowtime_tangent" localSheetId="6">avg_flowtime!$A$2:$B$22</definedName>
    <definedName name="avg_makespan_tangent" localSheetId="7">avg_makespan!$A$2:$B$22</definedName>
    <definedName name="flowtime_tangent" localSheetId="4">flowtime!$A$2:$C$41</definedName>
    <definedName name="makespan_tangent" localSheetId="5">makespan!#REF!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4" l="1"/>
  <c r="G5" i="12"/>
  <c r="H5" i="12"/>
  <c r="G6" i="12"/>
  <c r="H6" i="12"/>
  <c r="G7" i="12"/>
  <c r="H7" i="12"/>
  <c r="G8" i="12"/>
  <c r="H8" i="12"/>
  <c r="E9" i="12"/>
  <c r="F9" i="12"/>
  <c r="C9" i="12"/>
  <c r="D9" i="12"/>
  <c r="G9" i="12"/>
  <c r="H9" i="12"/>
  <c r="G2" i="13"/>
  <c r="B28" i="4"/>
  <c r="B38" i="4"/>
  <c r="B18" i="4"/>
  <c r="B68" i="4"/>
  <c r="B8" i="4"/>
  <c r="B108" i="4"/>
  <c r="B48" i="4"/>
  <c r="B58" i="4"/>
  <c r="B78" i="4"/>
  <c r="B98" i="4"/>
  <c r="B148" i="4"/>
  <c r="B118" i="4"/>
  <c r="B138" i="4"/>
  <c r="B158" i="4"/>
  <c r="B88" i="4"/>
  <c r="B128" i="4"/>
  <c r="B19" i="4"/>
  <c r="B9" i="4"/>
  <c r="B29" i="4"/>
  <c r="B39" i="4"/>
  <c r="B49" i="4"/>
  <c r="B59" i="4"/>
  <c r="B69" i="4"/>
  <c r="B79" i="4"/>
  <c r="B89" i="4"/>
  <c r="B99" i="4"/>
  <c r="B129" i="4"/>
  <c r="B139" i="4"/>
  <c r="B119" i="4"/>
  <c r="B109" i="4"/>
  <c r="B159" i="4"/>
  <c r="B149" i="4"/>
  <c r="B30" i="4"/>
  <c r="B20" i="4"/>
  <c r="B10" i="4"/>
  <c r="B70" i="4"/>
  <c r="B60" i="4"/>
  <c r="B50" i="4"/>
  <c r="B110" i="4"/>
  <c r="B40" i="4"/>
  <c r="B90" i="4"/>
  <c r="B100" i="4"/>
  <c r="B150" i="4"/>
  <c r="B130" i="4"/>
  <c r="B140" i="4"/>
  <c r="B80" i="4"/>
  <c r="B120" i="4"/>
  <c r="B160" i="4"/>
  <c r="B31" i="4"/>
  <c r="B21" i="4"/>
  <c r="B41" i="4"/>
  <c r="B61" i="4"/>
  <c r="B71" i="4"/>
  <c r="B11" i="4"/>
  <c r="B81" i="4"/>
  <c r="B101" i="4"/>
  <c r="B111" i="4"/>
  <c r="B51" i="4"/>
  <c r="B141" i="4"/>
  <c r="B151" i="4"/>
  <c r="B91" i="4"/>
  <c r="B121" i="4"/>
  <c r="B131" i="4"/>
  <c r="B161" i="4"/>
  <c r="G15" i="13"/>
  <c r="G10" i="13"/>
  <c r="G6" i="13"/>
  <c r="G4" i="13"/>
  <c r="K12" i="14"/>
  <c r="J12" i="14"/>
  <c r="I12" i="14"/>
  <c r="L11" i="14"/>
  <c r="M11" i="14"/>
  <c r="L10" i="14"/>
  <c r="M10" i="14"/>
  <c r="L9" i="14"/>
  <c r="M9" i="14"/>
  <c r="L8" i="14"/>
  <c r="M8" i="14"/>
  <c r="L7" i="14"/>
  <c r="M7" i="14"/>
  <c r="L6" i="14"/>
  <c r="M6" i="14"/>
  <c r="L5" i="14"/>
  <c r="M5" i="14"/>
  <c r="L4" i="14"/>
  <c r="M4" i="14"/>
  <c r="L12" i="14"/>
  <c r="M12" i="14"/>
  <c r="G3" i="13"/>
  <c r="G5" i="13"/>
  <c r="G7" i="13"/>
  <c r="G8" i="13"/>
  <c r="G9" i="13"/>
  <c r="G11" i="13"/>
  <c r="G12" i="13"/>
  <c r="G13" i="13"/>
  <c r="G14" i="13"/>
  <c r="G16" i="13"/>
  <c r="G17" i="13"/>
  <c r="E3" i="13"/>
  <c r="E4" i="13"/>
  <c r="E5" i="13"/>
  <c r="E6" i="13"/>
  <c r="E7" i="13"/>
  <c r="E8" i="13"/>
  <c r="E9" i="13"/>
  <c r="F6" i="13"/>
  <c r="E10" i="13"/>
  <c r="E11" i="13"/>
  <c r="E12" i="13"/>
  <c r="E13" i="13"/>
  <c r="E14" i="13"/>
  <c r="E15" i="13"/>
  <c r="E16" i="13"/>
  <c r="E17" i="13"/>
  <c r="F14" i="13"/>
  <c r="E2" i="13"/>
  <c r="F2" i="13"/>
  <c r="B102" i="4"/>
  <c r="B43" i="4"/>
  <c r="B2" i="4"/>
  <c r="B36" i="4"/>
  <c r="B83" i="4"/>
  <c r="B15" i="4"/>
  <c r="B5" i="4"/>
  <c r="B142" i="4"/>
  <c r="B27" i="4"/>
  <c r="B67" i="4"/>
  <c r="B152" i="4"/>
  <c r="B93" i="4"/>
  <c r="B62" i="4"/>
  <c r="B33" i="4"/>
  <c r="B17" i="4"/>
  <c r="B153" i="4"/>
  <c r="B122" i="4"/>
  <c r="B32" i="4"/>
  <c r="B6" i="4"/>
  <c r="B47" i="4"/>
  <c r="B105" i="4"/>
  <c r="B34" i="4"/>
  <c r="B3" i="4"/>
  <c r="B63" i="4"/>
  <c r="B95" i="4"/>
  <c r="B144" i="4"/>
  <c r="B74" i="4"/>
  <c r="B125" i="4"/>
  <c r="B14" i="4"/>
  <c r="B107" i="4"/>
  <c r="B52" i="4"/>
  <c r="B42" i="4"/>
  <c r="B143" i="4"/>
  <c r="B115" i="4"/>
  <c r="B137" i="4"/>
  <c r="B85" i="4"/>
  <c r="B7" i="4"/>
  <c r="B23" i="4"/>
  <c r="B154" i="4"/>
  <c r="B75" i="4"/>
  <c r="B25" i="4"/>
  <c r="B12" i="4"/>
  <c r="B24" i="4"/>
  <c r="B66" i="4"/>
  <c r="B103" i="4"/>
  <c r="B114" i="4"/>
  <c r="B72" i="4"/>
  <c r="B147" i="4"/>
  <c r="B134" i="4"/>
  <c r="B104" i="4"/>
  <c r="B56" i="4"/>
  <c r="B13" i="4"/>
  <c r="B116" i="4"/>
  <c r="B123" i="4"/>
  <c r="B26" i="4"/>
  <c r="B155" i="4"/>
  <c r="B132" i="4"/>
  <c r="B4" i="4"/>
  <c r="B64" i="4"/>
  <c r="B37" i="4"/>
  <c r="B16" i="4"/>
  <c r="B82" i="4"/>
  <c r="B54" i="4"/>
  <c r="B87" i="4"/>
  <c r="B22" i="4"/>
  <c r="B55" i="4"/>
  <c r="B45" i="4"/>
  <c r="B53" i="4"/>
  <c r="B44" i="4"/>
  <c r="B126" i="4"/>
  <c r="B124" i="4"/>
  <c r="B57" i="4"/>
  <c r="B35" i="4"/>
  <c r="B46" i="4"/>
  <c r="B77" i="4"/>
  <c r="B133" i="4"/>
  <c r="B136" i="4"/>
  <c r="B94" i="4"/>
  <c r="B73" i="4"/>
  <c r="B86" i="4"/>
  <c r="B127" i="4"/>
  <c r="B145" i="4"/>
  <c r="B113" i="4"/>
  <c r="B156" i="4"/>
  <c r="B106" i="4"/>
  <c r="B146" i="4"/>
  <c r="B117" i="4"/>
  <c r="B84" i="4"/>
  <c r="B135" i="4"/>
  <c r="B65" i="4"/>
  <c r="B157" i="4"/>
  <c r="B112" i="4"/>
  <c r="B96" i="4"/>
  <c r="B76" i="4"/>
  <c r="B92" i="4"/>
  <c r="B97" i="4"/>
  <c r="F10" i="13"/>
</calcChain>
</file>

<file path=xl/connections.xml><?xml version="1.0" encoding="utf-8"?>
<connections xmlns="http://schemas.openxmlformats.org/spreadsheetml/2006/main">
  <connection id="1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  <connection id="2" name="avg_flowtime_tangent.txt" type="6" refreshedVersion="0" background="1" saveData="1">
    <textPr fileType="mac" sourceFile="Macintosh HD:Users:robertkrebs:Desktop:Vivi:DEProject:avg_flowtime_tangent.txt" decimal="," thousands="." comma="1">
      <textFields count="2">
        <textField/>
        <textField type="text"/>
      </textFields>
    </textPr>
  </connection>
  <connection id="3" name="avg_makespan_tangent.txt" type="6" refreshedVersion="0" background="1" saveData="1">
    <textPr fileType="mac" sourceFile="Macintosh HD:Users:robertkrebs:Desktop:Vivi:DEProject:avg_makespan_tangent.txt" decimal="," thousands="." comma="1">
      <textFields count="2">
        <textField/>
        <textField type="text"/>
      </textFields>
    </textPr>
  </connection>
  <connection id="4" name="Bug2Waypoint.csv" type="6" refreshedVersion="0" background="1" saveData="1">
    <textPr sourceFile="Macintosh HD:Users:robertkrebs:Desktop:Vivi&lt;3:Bug2Waypoint.csv" decimal="," thousands="." comma="1">
      <textFields count="5">
        <textField/>
        <textField/>
        <textField/>
        <textField/>
        <textField/>
      </textFields>
    </textPr>
  </connection>
  <connection id="5" name="flowtime_tangent.txt" type="6" refreshedVersion="0" background="1" saveData="1">
    <textPr fileType="mac" sourceFile="Macintosh HD:Users:robertkrebs:Desktop:Vivi:DEProject:flowtime_tangent.txt" decimal="," thousands="." comma="1">
      <textFields count="3">
        <textField/>
        <textField/>
        <textField type="text"/>
      </textFields>
    </textPr>
  </connection>
  <connection id="6" name="makespan_tangent.txt" type="6" refreshedVersion="0" background="1" saveData="1">
    <textPr fileType="mac" sourceFile="Macintosh HD:Users:robertkrebs:Desktop:Vivi:DEProject:makespan_tangent.txt" decimal="," thousands="." comma="1">
      <textFields count="3">
        <textField/>
        <textField/>
        <textField type="text"/>
      </textFields>
    </textPr>
  </connection>
  <connection id="7" name="TangentBugWaypoint.txt" type="6" refreshedVersion="0" background="1" saveData="1">
    <textPr sourceFile="Macintosh HD:Users:robertkrebs:Desktop:Vivi&lt;3:TangentBugWaypoint.txt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<sst xmlns="http://schemas.openxmlformats.org/spreadsheetml/2006/main" count="757" uniqueCount="32">
  <si>
    <t>tb3_3</t>
  </si>
  <si>
    <t>tb3_1</t>
  </si>
  <si>
    <t>tb3_0</t>
  </si>
  <si>
    <t>tb3_2</t>
  </si>
  <si>
    <t>robot id</t>
  </si>
  <si>
    <t>from</t>
  </si>
  <si>
    <t>to</t>
  </si>
  <si>
    <t>duration [s]</t>
  </si>
  <si>
    <t>benchmark id</t>
  </si>
  <si>
    <t>deviation</t>
  </si>
  <si>
    <t>Total</t>
  </si>
  <si>
    <t>mean</t>
  </si>
  <si>
    <t>#wp</t>
  </si>
  <si>
    <t>Average</t>
  </si>
  <si>
    <t>[-1.0, -1.0, 0.0]</t>
  </si>
  <si>
    <t>[-1.0, 2.0, 0.0]</t>
  </si>
  <si>
    <t>[1.0, 2.0, 0.0]</t>
  </si>
  <si>
    <t>[1.0, -1.0, 0.0]</t>
  </si>
  <si>
    <t>#wp per robot</t>
  </si>
  <si>
    <t>From</t>
  </si>
  <si>
    <t>To</t>
  </si>
  <si>
    <t>in sec</t>
  </si>
  <si>
    <t>in min</t>
  </si>
  <si>
    <t>tb3_7</t>
  </si>
  <si>
    <t>tb3_4</t>
  </si>
  <si>
    <t>tb3_5</t>
  </si>
  <si>
    <t>tb3_6</t>
  </si>
  <si>
    <t>duration</t>
  </si>
  <si>
    <t>wp</t>
  </si>
  <si>
    <t>collvoid 2-rooms: 8</t>
  </si>
  <si>
    <t>TangentBug 2-rooms</t>
  </si>
  <si>
    <t>duration[s]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</si>
</sst>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0.0"/>
    <numFmt numFmtId="165" formatCode="0.00000000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3" xfId="0" applyBorder="1"/>
    <xf numFmtId="2" fontId="0" fillId="0" borderId="0" xfId="0" applyNumberFormat="1"/>
    <xf numFmtId="164" fontId="0" fillId="0" borderId="9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10" xfId="0" applyBorder="1"/>
    <xf numFmtId="2" fontId="0" fillId="0" borderId="0" xfId="0" applyNumberFormat="1" applyBorder="1"/>
    <xf numFmtId="2" fontId="0" fillId="0" borderId="1" xfId="0" applyNumberFormat="1" applyBorder="1"/>
    <xf numFmtId="0" fontId="1" fillId="0" borderId="11" xfId="0" applyFont="1" applyBorder="1"/>
    <xf numFmtId="0" fontId="1" fillId="0" borderId="12" xfId="0" applyFont="1" applyBorder="1"/>
    <xf numFmtId="165" fontId="3" fillId="0" borderId="12" xfId="0" applyNumberFormat="1" applyFont="1" applyBorder="1"/>
    <xf numFmtId="165" fontId="4" fillId="0" borderId="12" xfId="0" applyNumberFormat="1" applyFont="1" applyBorder="1"/>
    <xf numFmtId="0" fontId="4" fillId="0" borderId="12" xfId="0" applyFont="1" applyBorder="1"/>
    <xf numFmtId="0" fontId="2" fillId="0" borderId="14" xfId="0" applyFont="1" applyBorder="1"/>
    <xf numFmtId="0" fontId="0" fillId="0" borderId="14" xfId="0" applyBorder="1"/>
    <xf numFmtId="0" fontId="1" fillId="0" borderId="4" xfId="0" applyFont="1" applyBorder="1"/>
    <xf numFmtId="0" fontId="1" fillId="0" borderId="1" xfId="0" applyFont="1" applyBorder="1"/>
    <xf numFmtId="0" fontId="1" fillId="0" borderId="15" xfId="0" applyFont="1" applyBorder="1"/>
    <xf numFmtId="0" fontId="2" fillId="0" borderId="16" xfId="0" applyFont="1" applyBorder="1"/>
    <xf numFmtId="164" fontId="0" fillId="0" borderId="17" xfId="0" applyNumberFormat="1" applyBorder="1"/>
    <xf numFmtId="164" fontId="2" fillId="0" borderId="0" xfId="0" applyNumberFormat="1" applyFont="1"/>
    <xf numFmtId="164" fontId="2" fillId="2" borderId="0" xfId="0" applyNumberFormat="1" applyFont="1" applyFill="1"/>
    <xf numFmtId="0" fontId="5" fillId="3" borderId="5" xfId="0" applyFont="1" applyFill="1" applyBorder="1"/>
    <xf numFmtId="0" fontId="5" fillId="3" borderId="11" xfId="0" applyFont="1" applyFill="1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8" fillId="0" borderId="0" xfId="0" applyFont="1"/>
    <xf numFmtId="0" fontId="0" fillId="0" borderId="0" xfId="0" applyAlignment="1">
      <alignment vertical="center" wrapText="1"/>
    </xf>
    <xf numFmtId="2" fontId="2" fillId="0" borderId="0" xfId="0" applyNumberFormat="1" applyFont="1"/>
    <xf numFmtId="8" fontId="0" fillId="0" borderId="0" xfId="0" applyNumberFormat="1"/>
    <xf numFmtId="16" fontId="0" fillId="0" borderId="0" xfId="0" applyNumberFormat="1"/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 textRotation="90"/>
    </xf>
    <xf numFmtId="49" fontId="0" fillId="0" borderId="0" xfId="0" applyNumberFormat="1"/>
  </cellXfs>
  <cellStyles count="3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diagrams'!$B$5</c:f>
              <c:strCache>
                <c:ptCount val="1"/>
                <c:pt idx="0">
                  <c:v>tb3_0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'wptime diagrams'!$C$5:$F$5</c:f>
              <c:numCache>
                <c:formatCode>0.0</c:formatCode>
                <c:ptCount val="4"/>
                <c:pt idx="0">
                  <c:v>47.571</c:v>
                </c:pt>
                <c:pt idx="1">
                  <c:v>35.0398</c:v>
                </c:pt>
                <c:pt idx="2">
                  <c:v>79.77600000000001</c:v>
                </c:pt>
                <c:pt idx="3">
                  <c:v>31.9086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AD-47BD-A9DB-44B54D2D99A5}"/>
            </c:ext>
          </c:extLst>
        </c:ser>
        <c:ser>
          <c:idx val="1"/>
          <c:order val="1"/>
          <c:tx>
            <c:strRef>
              <c:f>'wptime diagrams'!$B$6</c:f>
              <c:strCache>
                <c:ptCount val="1"/>
                <c:pt idx="0">
                  <c:v>tb3_1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'wptime diagrams'!$C$6:$F$6</c:f>
              <c:numCache>
                <c:formatCode>0.0</c:formatCode>
                <c:ptCount val="4"/>
                <c:pt idx="0">
                  <c:v>41.3156</c:v>
                </c:pt>
                <c:pt idx="1">
                  <c:v>58.2542</c:v>
                </c:pt>
                <c:pt idx="2">
                  <c:v>35.0888</c:v>
                </c:pt>
                <c:pt idx="3">
                  <c:v>35.5022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AD-47BD-A9DB-44B54D2D99A5}"/>
            </c:ext>
          </c:extLst>
        </c:ser>
        <c:ser>
          <c:idx val="2"/>
          <c:order val="2"/>
          <c:tx>
            <c:strRef>
              <c:f>'wptime diagrams'!$B$7</c:f>
              <c:strCache>
                <c:ptCount val="1"/>
                <c:pt idx="0">
                  <c:v>tb3_2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val>
            <c:numRef>
              <c:f>'wptime diagrams'!$C$7:$F$7</c:f>
              <c:numCache>
                <c:formatCode>0.0</c:formatCode>
                <c:ptCount val="4"/>
                <c:pt idx="0">
                  <c:v>45.161</c:v>
                </c:pt>
                <c:pt idx="1">
                  <c:v>44.3328</c:v>
                </c:pt>
                <c:pt idx="2">
                  <c:v>47.395</c:v>
                </c:pt>
                <c:pt idx="3">
                  <c:v>33.1106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AD-47BD-A9DB-44B54D2D99A5}"/>
            </c:ext>
          </c:extLst>
        </c:ser>
        <c:ser>
          <c:idx val="3"/>
          <c:order val="3"/>
          <c:tx>
            <c:strRef>
              <c:f>'wptime diagrams'!$B$8</c:f>
              <c:strCache>
                <c:ptCount val="1"/>
                <c:pt idx="0">
                  <c:v>tb3_3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val>
            <c:numRef>
              <c:f>'wptime diagrams'!$C$8:$F$8</c:f>
              <c:numCache>
                <c:formatCode>0.0</c:formatCode>
                <c:ptCount val="4"/>
                <c:pt idx="0">
                  <c:v>68.50640000000001</c:v>
                </c:pt>
                <c:pt idx="1">
                  <c:v>55.0616</c:v>
                </c:pt>
                <c:pt idx="2">
                  <c:v>57.2392</c:v>
                </c:pt>
                <c:pt idx="3">
                  <c:v>34.691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AD-47BD-A9DB-44B54D2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84568"/>
        <c:axId val="2129109288"/>
      </c:barChart>
      <c:lineChart>
        <c:grouping val="standard"/>
        <c:varyColors val="0"/>
        <c:ser>
          <c:idx val="4"/>
          <c:order val="4"/>
          <c:tx>
            <c:strRef>
              <c:f>'wptime diagrams'!$B$9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diagrams'!$C$9:$F$9</c:f>
              <c:numCache>
                <c:formatCode>0.0</c:formatCode>
                <c:ptCount val="4"/>
                <c:pt idx="0">
                  <c:v>50.6385</c:v>
                </c:pt>
                <c:pt idx="1">
                  <c:v>48.1721</c:v>
                </c:pt>
                <c:pt idx="2">
                  <c:v>54.87475</c:v>
                </c:pt>
                <c:pt idx="3">
                  <c:v>33.8031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AD-47BD-A9DB-44B54D2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84568"/>
        <c:axId val="2129109288"/>
      </c:lineChart>
      <c:catAx>
        <c:axId val="-211158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09288"/>
        <c:crosses val="autoZero"/>
        <c:auto val="1"/>
        <c:lblAlgn val="ctr"/>
        <c:lblOffset val="100"/>
        <c:noMultiLvlLbl val="0"/>
      </c:catAx>
      <c:valAx>
        <c:axId val="2129109288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58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diagrams'!$C$5:$C$8</c:f>
              <c:numCache>
                <c:formatCode>0.0</c:formatCode>
                <c:ptCount val="4"/>
                <c:pt idx="0">
                  <c:v>47.571</c:v>
                </c:pt>
                <c:pt idx="1">
                  <c:v>41.3156</c:v>
                </c:pt>
                <c:pt idx="2">
                  <c:v>45.161</c:v>
                </c:pt>
                <c:pt idx="3">
                  <c:v>68.50640000000001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2B-4726-9F27-9B2FC05E8F70}"/>
            </c:ext>
          </c:extLst>
        </c:ser>
        <c:ser>
          <c:idx val="1"/>
          <c:order val="1"/>
          <c:tx>
            <c:strRef>
              <c:f>'wptime diagrams'!$D$4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diagrams'!$D$5:$D$8</c:f>
              <c:numCache>
                <c:formatCode>0.0</c:formatCode>
                <c:ptCount val="4"/>
                <c:pt idx="0">
                  <c:v>35.0398</c:v>
                </c:pt>
                <c:pt idx="1">
                  <c:v>58.2542</c:v>
                </c:pt>
                <c:pt idx="2">
                  <c:v>44.3328</c:v>
                </c:pt>
                <c:pt idx="3">
                  <c:v>55.0616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2B-4726-9F27-9B2FC05E8F70}"/>
            </c:ext>
          </c:extLst>
        </c:ser>
        <c:ser>
          <c:idx val="2"/>
          <c:order val="2"/>
          <c:tx>
            <c:strRef>
              <c:f>'wptime diagrams'!$E$4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diagrams'!$E$5:$E$8</c:f>
              <c:numCache>
                <c:formatCode>0.0</c:formatCode>
                <c:ptCount val="4"/>
                <c:pt idx="0">
                  <c:v>79.77600000000001</c:v>
                </c:pt>
                <c:pt idx="1">
                  <c:v>35.0888</c:v>
                </c:pt>
                <c:pt idx="2">
                  <c:v>47.395</c:v>
                </c:pt>
                <c:pt idx="3">
                  <c:v>57.2392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2B-4726-9F27-9B2FC05E8F70}"/>
            </c:ext>
          </c:extLst>
        </c:ser>
        <c:ser>
          <c:idx val="3"/>
          <c:order val="3"/>
          <c:tx>
            <c:strRef>
              <c:f>'wptime diagrams'!$F$4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diagrams'!$F$5:$F$8</c:f>
              <c:numCache>
                <c:formatCode>0.0</c:formatCode>
                <c:ptCount val="4"/>
                <c:pt idx="0">
                  <c:v>31.9086</c:v>
                </c:pt>
                <c:pt idx="1">
                  <c:v>35.5022</c:v>
                </c:pt>
                <c:pt idx="2">
                  <c:v>33.1106</c:v>
                </c:pt>
                <c:pt idx="3">
                  <c:v>34.691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2B-4726-9F27-9B2FC05E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48456"/>
        <c:axId val="-2144115336"/>
      </c:barChart>
      <c:catAx>
        <c:axId val="21274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115336"/>
        <c:crosses val="autoZero"/>
        <c:auto val="1"/>
        <c:lblAlgn val="ctr"/>
        <c:lblOffset val="100"/>
        <c:noMultiLvlLbl val="0"/>
      </c:catAx>
      <c:valAx>
        <c:axId val="-2144115336"/>
        <c:scaling>
          <c:orientation val="minMax"/>
          <c:max val="3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44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TangentBug</a:t>
            </a:r>
            <a:r>
              <a:rPr lang="de-DE" b="1" baseline="0"/>
              <a:t> </a:t>
            </a:r>
            <a:r>
              <a:rPr lang="de-DE" b="1"/>
              <a:t>in 2-Rooms World</a:t>
            </a:r>
            <a:r>
              <a:rPr lang="de-DE" b="1" baseline="0"/>
              <a:t> with </a:t>
            </a:r>
            <a:r>
              <a:rPr lang="de-DE" b="1"/>
              <a:t>8 robots </a:t>
            </a:r>
          </a:p>
        </c:rich>
      </c:tx>
      <c:layout>
        <c:manualLayout>
          <c:xMode val="edge"/>
          <c:yMode val="edge"/>
          <c:x val="0.311500000060699"/>
          <c:y val="0.014076413868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robots'!$G$4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robots'!$H$4:$K$4</c:f>
              <c:numCache>
                <c:formatCode>General</c:formatCode>
                <c:ptCount val="4"/>
                <c:pt idx="0">
                  <c:v>165.084</c:v>
                </c:pt>
                <c:pt idx="1">
                  <c:v>56.368</c:v>
                </c:pt>
                <c:pt idx="2">
                  <c:v>288.8</c:v>
                </c:pt>
                <c:pt idx="3">
                  <c:v>39.496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2AF-42EB-90AF-92FE81F646BD}"/>
            </c:ext>
          </c:extLst>
        </c:ser>
        <c:ser>
          <c:idx val="1"/>
          <c:order val="1"/>
          <c:tx>
            <c:strRef>
              <c:f>'8 robots'!$G$5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robots'!$H$5:$K$5</c:f>
              <c:numCache>
                <c:formatCode>General</c:formatCode>
                <c:ptCount val="4"/>
                <c:pt idx="0">
                  <c:v>161.068</c:v>
                </c:pt>
                <c:pt idx="1">
                  <c:v>112.738</c:v>
                </c:pt>
                <c:pt idx="2">
                  <c:v>70.502</c:v>
                </c:pt>
                <c:pt idx="3">
                  <c:v>117.042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2AF-42EB-90AF-92FE81F646BD}"/>
            </c:ext>
          </c:extLst>
        </c:ser>
        <c:ser>
          <c:idx val="2"/>
          <c:order val="2"/>
          <c:tx>
            <c:strRef>
              <c:f>'8 robots'!$G$6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robots'!$H$6:$K$6</c:f>
              <c:numCache>
                <c:formatCode>General</c:formatCode>
                <c:ptCount val="4"/>
                <c:pt idx="0">
                  <c:v>72.514</c:v>
                </c:pt>
                <c:pt idx="1">
                  <c:v>68.418</c:v>
                </c:pt>
                <c:pt idx="2">
                  <c:v>209.42</c:v>
                </c:pt>
                <c:pt idx="3">
                  <c:v>70.52800000000001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2AF-42EB-90AF-92FE81F646BD}"/>
            </c:ext>
          </c:extLst>
        </c:ser>
        <c:ser>
          <c:idx val="3"/>
          <c:order val="3"/>
          <c:tx>
            <c:strRef>
              <c:f>'8 robots'!$G$7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robots'!$H$7:$K$7</c:f>
              <c:numCache>
                <c:formatCode>General</c:formatCode>
                <c:ptCount val="4"/>
                <c:pt idx="0">
                  <c:v>44.282</c:v>
                </c:pt>
                <c:pt idx="1">
                  <c:v>148.948</c:v>
                </c:pt>
                <c:pt idx="2">
                  <c:v>88.604</c:v>
                </c:pt>
                <c:pt idx="3">
                  <c:v>104.792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2AF-42EB-90AF-92FE81F646BD}"/>
            </c:ext>
          </c:extLst>
        </c:ser>
        <c:ser>
          <c:idx val="4"/>
          <c:order val="4"/>
          <c:tx>
            <c:strRef>
              <c:f>'8 robots'!$G$8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robots'!$H$8:$K$8</c:f>
              <c:numCache>
                <c:formatCode>General</c:formatCode>
                <c:ptCount val="4"/>
                <c:pt idx="0">
                  <c:v>138.888</c:v>
                </c:pt>
                <c:pt idx="1">
                  <c:v>56.35</c:v>
                </c:pt>
                <c:pt idx="2">
                  <c:v>100.71</c:v>
                </c:pt>
                <c:pt idx="3">
                  <c:v>115.05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2AF-42EB-90AF-92FE81F646BD}"/>
            </c:ext>
          </c:extLst>
        </c:ser>
        <c:ser>
          <c:idx val="5"/>
          <c:order val="5"/>
          <c:tx>
            <c:strRef>
              <c:f>'8 robots'!$G$9</c:f>
              <c:strCache>
                <c:ptCount val="1"/>
                <c:pt idx="0">
                  <c:v>tb3_5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robots'!$H$9:$K$9</c:f>
              <c:numCache>
                <c:formatCode>General</c:formatCode>
                <c:ptCount val="4"/>
                <c:pt idx="0">
                  <c:v>110.704</c:v>
                </c:pt>
                <c:pt idx="1">
                  <c:v>120.782</c:v>
                </c:pt>
                <c:pt idx="2">
                  <c:v>238.134</c:v>
                </c:pt>
                <c:pt idx="3">
                  <c:v>42.85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2AF-42EB-90AF-92FE81F646BD}"/>
            </c:ext>
          </c:extLst>
        </c:ser>
        <c:ser>
          <c:idx val="6"/>
          <c:order val="6"/>
          <c:tx>
            <c:strRef>
              <c:f>'8 robots'!$G$10</c:f>
              <c:strCache>
                <c:ptCount val="1"/>
                <c:pt idx="0">
                  <c:v>tb3_6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robots'!$H$10:$K$10</c:f>
              <c:numCache>
                <c:formatCode>General</c:formatCode>
                <c:ptCount val="4"/>
                <c:pt idx="0">
                  <c:v>72.468</c:v>
                </c:pt>
                <c:pt idx="1">
                  <c:v>195.242</c:v>
                </c:pt>
                <c:pt idx="2">
                  <c:v>161.31</c:v>
                </c:pt>
                <c:pt idx="3">
                  <c:v>69.178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2AF-42EB-90AF-92FE81F646BD}"/>
            </c:ext>
          </c:extLst>
        </c:ser>
        <c:ser>
          <c:idx val="7"/>
          <c:order val="7"/>
          <c:tx>
            <c:strRef>
              <c:f>'8 robots'!$G$11</c:f>
              <c:strCache>
                <c:ptCount val="1"/>
                <c:pt idx="0">
                  <c:v>tb3_7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'8 robots'!$H$3:$K$3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robots'!$H$11:$K$11</c:f>
              <c:numCache>
                <c:formatCode>General</c:formatCode>
                <c:ptCount val="4"/>
                <c:pt idx="0">
                  <c:v>24.18</c:v>
                </c:pt>
                <c:pt idx="1">
                  <c:v>82.52200000000001</c:v>
                </c:pt>
                <c:pt idx="2">
                  <c:v>92.592</c:v>
                </c:pt>
                <c:pt idx="3">
                  <c:v>94.61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2AF-42EB-90AF-92FE81F6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94184"/>
        <c:axId val="-2082854360"/>
      </c:barChart>
      <c:lineChart>
        <c:grouping val="standard"/>
        <c:varyColors val="0"/>
        <c:ser>
          <c:idx val="8"/>
          <c:order val="8"/>
          <c:tx>
            <c:strRef>
              <c:f>'8 robots'!$F$12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'8 robots'!$H$12:$K$12</c:f>
              <c:numCache>
                <c:formatCode>0.0</c:formatCode>
                <c:ptCount val="4"/>
                <c:pt idx="0">
                  <c:v>98.64849999999998</c:v>
                </c:pt>
                <c:pt idx="1">
                  <c:v>105.171</c:v>
                </c:pt>
                <c:pt idx="2">
                  <c:v>156.259</c:v>
                </c:pt>
                <c:pt idx="3">
                  <c:v>81.69325000000002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2AF-42EB-90AF-92FE81F6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94184"/>
        <c:axId val="-2082854360"/>
      </c:lineChart>
      <c:catAx>
        <c:axId val="-210879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854360"/>
        <c:crosses val="autoZero"/>
        <c:auto val="1"/>
        <c:lblAlgn val="ctr"/>
        <c:lblOffset val="100"/>
        <c:noMultiLvlLbl val="0"/>
      </c:catAx>
      <c:valAx>
        <c:axId val="-2082854360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879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10</xdr:row>
      <xdr:rowOff>169896</xdr:rowOff>
    </xdr:from>
    <xdr:to>
      <xdr:col>9</xdr:col>
      <xdr:colOff>358363</xdr:colOff>
      <xdr:row>36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10</xdr:row>
      <xdr:rowOff>169817</xdr:rowOff>
    </xdr:from>
    <xdr:to>
      <xdr:col>19</xdr:col>
      <xdr:colOff>99059</xdr:colOff>
      <xdr:row>37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38100</xdr:rowOff>
    </xdr:from>
    <xdr:to>
      <xdr:col>15</xdr:col>
      <xdr:colOff>20413</xdr:colOff>
      <xdr:row>49</xdr:row>
      <xdr:rowOff>130629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FB7BBC84-26A0-4737-B648-E3D376F1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owtime_tangent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vg_flowtime_tangent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g_makespan_tangen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topLeftCell="B1" zoomScale="85" zoomScaleNormal="85" zoomScalePageLayoutView="85" workbookViewId="0">
      <selection activeCell="O363" sqref="K164:O363"/>
    </sheetView>
  </sheetViews>
  <sheetFormatPr baseColWidth="10" defaultRowHeight="14" x14ac:dyDescent="0"/>
  <cols>
    <col min="1" max="1" width="13.33203125" bestFit="1" customWidth="1"/>
    <col min="2" max="2" width="13.33203125" customWidth="1"/>
    <col min="3" max="4" width="13.83203125" bestFit="1" customWidth="1"/>
    <col min="5" max="5" width="8.5" bestFit="1" customWidth="1"/>
    <col min="6" max="6" width="12.33203125" bestFit="1" customWidth="1"/>
    <col min="7" max="7" width="11.6640625" style="2" bestFit="1" customWidth="1"/>
  </cols>
  <sheetData>
    <row r="1" spans="1:7">
      <c r="A1" s="3" t="s">
        <v>8</v>
      </c>
      <c r="B1" s="3" t="s">
        <v>18</v>
      </c>
      <c r="C1" s="3" t="s">
        <v>5</v>
      </c>
      <c r="D1" s="3" t="s">
        <v>6</v>
      </c>
      <c r="E1" s="3" t="s">
        <v>4</v>
      </c>
      <c r="F1" s="4" t="s">
        <v>7</v>
      </c>
    </row>
    <row r="2" spans="1:7">
      <c r="A2">
        <v>1601409750</v>
      </c>
      <c r="B2">
        <f t="shared" ref="B2:B33" si="0">IF(OR(AND(E2="tb3_0",C2="[-1.0, -1.0, 0.0]"),AND(E2="tb3_1",C2="[1.0, 2.0, 0.0]"),AND(E2="tb3_2",C2="[1.0, -1.0, 0.0]"),AND(E2="tb3_3",C2="[-1.0, 2.0, 0.0]")),1,
(IF(OR(AND(E2="tb3_0",C2="[-1.0, 2.0, 0.0]"), AND(E2="tb3_1",C2="[1.0, -1.0, 0.0]"), AND(E2="tb3_2",C2="[1.0, 2.0, 0.0]"), AND(E2="tb3_3",C2="[-1.0, -1.0, 0.0]")),2,
(IF(OR(AND(E2="tb3_0",C2="[1.0, -1.0, 0.0]"),AND(E2="tb3_1",C2="[-1.0, 2.0, 0.0]"),AND(E2="tb3_2",C2="[-1.0, -1.0, 0.0]"),AND(E2="tb3_3",C2="[1.0, 2.0, 0.0]")),3,
4)))))</f>
        <v>1</v>
      </c>
      <c r="C2" t="s">
        <v>14</v>
      </c>
      <c r="D2" t="s">
        <v>15</v>
      </c>
      <c r="E2" t="s">
        <v>2</v>
      </c>
      <c r="F2" s="39">
        <v>34.246000000000002</v>
      </c>
      <c r="G2" s="1"/>
    </row>
    <row r="3" spans="1:7">
      <c r="A3">
        <v>1601410322</v>
      </c>
      <c r="B3">
        <f t="shared" si="0"/>
        <v>1</v>
      </c>
      <c r="C3" t="s">
        <v>14</v>
      </c>
      <c r="D3" t="s">
        <v>15</v>
      </c>
      <c r="E3" t="s">
        <v>2</v>
      </c>
      <c r="F3" s="39">
        <v>30.352</v>
      </c>
      <c r="G3" s="1"/>
    </row>
    <row r="4" spans="1:7">
      <c r="A4">
        <v>1601448871</v>
      </c>
      <c r="B4">
        <f t="shared" si="0"/>
        <v>1</v>
      </c>
      <c r="C4" t="s">
        <v>14</v>
      </c>
      <c r="D4" t="s">
        <v>15</v>
      </c>
      <c r="E4" t="s">
        <v>2</v>
      </c>
      <c r="F4" s="39">
        <v>74.471999999999994</v>
      </c>
      <c r="G4" s="1"/>
    </row>
    <row r="5" spans="1:7">
      <c r="A5">
        <v>1601449539</v>
      </c>
      <c r="B5">
        <f t="shared" si="0"/>
        <v>1</v>
      </c>
      <c r="C5" t="s">
        <v>14</v>
      </c>
      <c r="D5" t="s">
        <v>15</v>
      </c>
      <c r="E5" t="s">
        <v>2</v>
      </c>
      <c r="F5" s="39">
        <v>42.438000000000002</v>
      </c>
      <c r="G5" s="1"/>
    </row>
    <row r="6" spans="1:7">
      <c r="A6">
        <v>1601450864</v>
      </c>
      <c r="B6">
        <f t="shared" si="0"/>
        <v>1</v>
      </c>
      <c r="C6" t="s">
        <v>14</v>
      </c>
      <c r="D6" t="s">
        <v>15</v>
      </c>
      <c r="E6" t="s">
        <v>2</v>
      </c>
      <c r="F6" s="39">
        <v>38.277999999999999</v>
      </c>
      <c r="G6" s="1"/>
    </row>
    <row r="7" spans="1:7">
      <c r="A7">
        <v>1601451284</v>
      </c>
      <c r="B7">
        <f t="shared" si="0"/>
        <v>1</v>
      </c>
      <c r="C7" t="s">
        <v>14</v>
      </c>
      <c r="D7" t="s">
        <v>15</v>
      </c>
      <c r="E7" t="s">
        <v>2</v>
      </c>
      <c r="F7" s="39">
        <v>34.247999999999998</v>
      </c>
      <c r="G7" s="1"/>
    </row>
    <row r="8" spans="1:7">
      <c r="A8">
        <v>1601451635</v>
      </c>
      <c r="B8">
        <f t="shared" si="0"/>
        <v>1</v>
      </c>
      <c r="C8" t="s">
        <v>14</v>
      </c>
      <c r="D8" t="s">
        <v>15</v>
      </c>
      <c r="E8" t="s">
        <v>2</v>
      </c>
      <c r="F8" s="39">
        <v>62.46</v>
      </c>
      <c r="G8" s="1"/>
    </row>
    <row r="9" spans="1:7">
      <c r="A9">
        <v>1601452239</v>
      </c>
      <c r="B9">
        <f t="shared" si="0"/>
        <v>1</v>
      </c>
      <c r="C9" t="s">
        <v>14</v>
      </c>
      <c r="D9" t="s">
        <v>15</v>
      </c>
      <c r="E9" t="s">
        <v>2</v>
      </c>
      <c r="F9" s="39">
        <v>54.396000000000001</v>
      </c>
      <c r="G9" s="1"/>
    </row>
    <row r="10" spans="1:7">
      <c r="A10">
        <v>1601453092</v>
      </c>
      <c r="B10">
        <f t="shared" si="0"/>
        <v>1</v>
      </c>
      <c r="C10" t="s">
        <v>14</v>
      </c>
      <c r="D10" t="s">
        <v>15</v>
      </c>
      <c r="E10" t="s">
        <v>2</v>
      </c>
      <c r="F10" s="39">
        <v>36.26</v>
      </c>
      <c r="G10" s="1"/>
    </row>
    <row r="11" spans="1:7">
      <c r="A11">
        <v>1601453483</v>
      </c>
      <c r="B11">
        <f t="shared" si="0"/>
        <v>1</v>
      </c>
      <c r="C11" t="s">
        <v>14</v>
      </c>
      <c r="D11" t="s">
        <v>15</v>
      </c>
      <c r="E11" t="s">
        <v>2</v>
      </c>
      <c r="F11" s="39">
        <v>68.56</v>
      </c>
      <c r="G11" s="1"/>
    </row>
    <row r="12" spans="1:7">
      <c r="A12">
        <v>1601409750</v>
      </c>
      <c r="B12">
        <f t="shared" si="0"/>
        <v>1</v>
      </c>
      <c r="C12" t="s">
        <v>16</v>
      </c>
      <c r="D12" t="s">
        <v>17</v>
      </c>
      <c r="E12" t="s">
        <v>1</v>
      </c>
      <c r="F12" s="39">
        <v>28.21</v>
      </c>
      <c r="G12" s="1"/>
    </row>
    <row r="13" spans="1:7">
      <c r="A13">
        <v>1601410322</v>
      </c>
      <c r="B13">
        <f t="shared" si="0"/>
        <v>1</v>
      </c>
      <c r="C13" t="s">
        <v>16</v>
      </c>
      <c r="D13" t="s">
        <v>17</v>
      </c>
      <c r="E13" t="s">
        <v>1</v>
      </c>
      <c r="F13" s="39">
        <v>32.378</v>
      </c>
      <c r="G13" s="1"/>
    </row>
    <row r="14" spans="1:7">
      <c r="A14">
        <v>1601448871</v>
      </c>
      <c r="B14">
        <f t="shared" si="0"/>
        <v>1</v>
      </c>
      <c r="C14" t="s">
        <v>16</v>
      </c>
      <c r="D14" t="s">
        <v>17</v>
      </c>
      <c r="E14" t="s">
        <v>1</v>
      </c>
      <c r="F14" s="39">
        <v>78.516000000000005</v>
      </c>
      <c r="G14" s="1"/>
    </row>
    <row r="15" spans="1:7">
      <c r="A15">
        <v>1601449539</v>
      </c>
      <c r="B15">
        <f t="shared" si="0"/>
        <v>1</v>
      </c>
      <c r="C15" t="s">
        <v>16</v>
      </c>
      <c r="D15" t="s">
        <v>17</v>
      </c>
      <c r="E15" t="s">
        <v>1</v>
      </c>
      <c r="F15" s="39">
        <v>28.315999999999999</v>
      </c>
      <c r="G15" s="1"/>
    </row>
    <row r="16" spans="1:7">
      <c r="A16">
        <v>1601450864</v>
      </c>
      <c r="B16">
        <f t="shared" si="0"/>
        <v>1</v>
      </c>
      <c r="C16" t="s">
        <v>16</v>
      </c>
      <c r="D16" t="s">
        <v>17</v>
      </c>
      <c r="E16" t="s">
        <v>1</v>
      </c>
      <c r="F16" s="39">
        <v>40.317999999999998</v>
      </c>
      <c r="G16" s="1"/>
    </row>
    <row r="17" spans="1:7">
      <c r="A17">
        <v>1601451284</v>
      </c>
      <c r="B17">
        <f t="shared" si="0"/>
        <v>1</v>
      </c>
      <c r="C17" t="s">
        <v>16</v>
      </c>
      <c r="D17" t="s">
        <v>17</v>
      </c>
      <c r="E17" t="s">
        <v>1</v>
      </c>
      <c r="F17" s="39">
        <v>28.02</v>
      </c>
      <c r="G17" s="1"/>
    </row>
    <row r="18" spans="1:7">
      <c r="A18">
        <v>1601451635</v>
      </c>
      <c r="B18">
        <f t="shared" si="0"/>
        <v>1</v>
      </c>
      <c r="C18" t="s">
        <v>16</v>
      </c>
      <c r="D18" t="s">
        <v>17</v>
      </c>
      <c r="E18" t="s">
        <v>1</v>
      </c>
      <c r="F18" s="39">
        <v>56.415999999999997</v>
      </c>
      <c r="G18" s="1"/>
    </row>
    <row r="19" spans="1:7">
      <c r="A19">
        <v>1601452239</v>
      </c>
      <c r="B19">
        <f t="shared" si="0"/>
        <v>1</v>
      </c>
      <c r="C19" t="s">
        <v>16</v>
      </c>
      <c r="D19" t="s">
        <v>17</v>
      </c>
      <c r="E19" t="s">
        <v>1</v>
      </c>
      <c r="F19" s="39">
        <v>50.4</v>
      </c>
      <c r="G19" s="1"/>
    </row>
    <row r="20" spans="1:7">
      <c r="A20">
        <v>1601453092</v>
      </c>
      <c r="B20">
        <f t="shared" si="0"/>
        <v>1</v>
      </c>
      <c r="C20" t="s">
        <v>16</v>
      </c>
      <c r="D20" t="s">
        <v>17</v>
      </c>
      <c r="E20" t="s">
        <v>1</v>
      </c>
      <c r="F20" s="39">
        <v>40.305999999999997</v>
      </c>
      <c r="G20" s="1"/>
    </row>
    <row r="21" spans="1:7">
      <c r="A21">
        <v>1601453483</v>
      </c>
      <c r="B21">
        <f t="shared" si="0"/>
        <v>1</v>
      </c>
      <c r="C21" t="s">
        <v>16</v>
      </c>
      <c r="D21" t="s">
        <v>17</v>
      </c>
      <c r="E21" t="s">
        <v>1</v>
      </c>
      <c r="F21" s="39">
        <v>30.276</v>
      </c>
      <c r="G21" s="1"/>
    </row>
    <row r="22" spans="1:7">
      <c r="A22">
        <v>1601409750</v>
      </c>
      <c r="B22">
        <f t="shared" si="0"/>
        <v>1</v>
      </c>
      <c r="C22" t="s">
        <v>17</v>
      </c>
      <c r="D22" t="s">
        <v>16</v>
      </c>
      <c r="E22" t="s">
        <v>3</v>
      </c>
      <c r="F22" s="39">
        <v>28.207999999999998</v>
      </c>
      <c r="G22" s="1"/>
    </row>
    <row r="23" spans="1:7">
      <c r="A23">
        <v>1601410322</v>
      </c>
      <c r="B23">
        <f t="shared" si="0"/>
        <v>1</v>
      </c>
      <c r="C23" t="s">
        <v>17</v>
      </c>
      <c r="D23" t="s">
        <v>16</v>
      </c>
      <c r="E23" t="s">
        <v>3</v>
      </c>
      <c r="F23" s="39">
        <v>30.358000000000001</v>
      </c>
      <c r="G23" s="1"/>
    </row>
    <row r="24" spans="1:7">
      <c r="A24">
        <v>1601448871</v>
      </c>
      <c r="B24">
        <f t="shared" si="0"/>
        <v>1</v>
      </c>
      <c r="C24" t="s">
        <v>17</v>
      </c>
      <c r="D24" t="s">
        <v>16</v>
      </c>
      <c r="E24" t="s">
        <v>3</v>
      </c>
      <c r="F24" s="39">
        <v>62.408000000000001</v>
      </c>
      <c r="G24" s="1"/>
    </row>
    <row r="25" spans="1:7">
      <c r="A25">
        <v>1601449539</v>
      </c>
      <c r="B25">
        <f t="shared" si="0"/>
        <v>1</v>
      </c>
      <c r="C25" t="s">
        <v>17</v>
      </c>
      <c r="D25" t="s">
        <v>16</v>
      </c>
      <c r="E25" t="s">
        <v>3</v>
      </c>
      <c r="F25" s="39">
        <v>42.454000000000001</v>
      </c>
      <c r="G25" s="1"/>
    </row>
    <row r="26" spans="1:7">
      <c r="A26">
        <v>1601450864</v>
      </c>
      <c r="B26">
        <f t="shared" si="0"/>
        <v>1</v>
      </c>
      <c r="C26" t="s">
        <v>17</v>
      </c>
      <c r="D26" t="s">
        <v>16</v>
      </c>
      <c r="E26" t="s">
        <v>3</v>
      </c>
      <c r="F26" s="39">
        <v>94.697999999999993</v>
      </c>
      <c r="G26" s="1"/>
    </row>
    <row r="27" spans="1:7">
      <c r="A27">
        <v>1601451284</v>
      </c>
      <c r="B27">
        <f t="shared" si="0"/>
        <v>1</v>
      </c>
      <c r="C27" t="s">
        <v>17</v>
      </c>
      <c r="D27" t="s">
        <v>16</v>
      </c>
      <c r="E27" t="s">
        <v>3</v>
      </c>
      <c r="F27" s="39">
        <v>32.246000000000002</v>
      </c>
      <c r="G27" s="1"/>
    </row>
    <row r="28" spans="1:7">
      <c r="A28">
        <v>1601451635</v>
      </c>
      <c r="B28">
        <f t="shared" si="0"/>
        <v>1</v>
      </c>
      <c r="C28" t="s">
        <v>17</v>
      </c>
      <c r="D28" t="s">
        <v>16</v>
      </c>
      <c r="E28" t="s">
        <v>3</v>
      </c>
      <c r="F28" s="39">
        <v>28.212</v>
      </c>
      <c r="G28" s="1"/>
    </row>
    <row r="29" spans="1:7">
      <c r="A29">
        <v>1601452239</v>
      </c>
      <c r="B29">
        <f t="shared" si="0"/>
        <v>1</v>
      </c>
      <c r="C29" t="s">
        <v>17</v>
      </c>
      <c r="D29" t="s">
        <v>16</v>
      </c>
      <c r="E29" t="s">
        <v>3</v>
      </c>
      <c r="F29" s="39">
        <v>70.524000000000001</v>
      </c>
      <c r="G29" s="1"/>
    </row>
    <row r="30" spans="1:7">
      <c r="A30">
        <v>1601453092</v>
      </c>
      <c r="B30">
        <f t="shared" si="0"/>
        <v>1</v>
      </c>
      <c r="C30" t="s">
        <v>17</v>
      </c>
      <c r="D30" t="s">
        <v>16</v>
      </c>
      <c r="E30" t="s">
        <v>3</v>
      </c>
      <c r="F30" s="39">
        <v>34.268000000000001</v>
      </c>
      <c r="G30" s="1"/>
    </row>
    <row r="31" spans="1:7">
      <c r="A31">
        <v>1601453483</v>
      </c>
      <c r="B31">
        <f t="shared" si="0"/>
        <v>1</v>
      </c>
      <c r="C31" t="s">
        <v>17</v>
      </c>
      <c r="D31" t="s">
        <v>16</v>
      </c>
      <c r="E31" t="s">
        <v>3</v>
      </c>
      <c r="F31" s="39">
        <v>28.234000000000002</v>
      </c>
      <c r="G31" s="1"/>
    </row>
    <row r="32" spans="1:7">
      <c r="A32">
        <v>1601409750</v>
      </c>
      <c r="B32">
        <f t="shared" si="0"/>
        <v>1</v>
      </c>
      <c r="C32" t="s">
        <v>15</v>
      </c>
      <c r="D32" t="s">
        <v>14</v>
      </c>
      <c r="E32" t="s">
        <v>0</v>
      </c>
      <c r="F32" s="39">
        <v>32.22</v>
      </c>
      <c r="G32" s="1"/>
    </row>
    <row r="33" spans="1:7">
      <c r="A33">
        <v>1601410322</v>
      </c>
      <c r="B33">
        <f t="shared" si="0"/>
        <v>1</v>
      </c>
      <c r="C33" t="s">
        <v>15</v>
      </c>
      <c r="D33" t="s">
        <v>14</v>
      </c>
      <c r="E33" t="s">
        <v>0</v>
      </c>
      <c r="F33" s="39">
        <v>26.315999999999999</v>
      </c>
      <c r="G33" s="1"/>
    </row>
    <row r="34" spans="1:7">
      <c r="A34">
        <v>1601448871</v>
      </c>
      <c r="B34">
        <f t="shared" ref="B34:B65" si="1">IF(OR(AND(E34="tb3_0",C34="[-1.0, -1.0, 0.0]"),AND(E34="tb3_1",C34="[1.0, 2.0, 0.0]"),AND(E34="tb3_2",C34="[1.0, -1.0, 0.0]"),AND(E34="tb3_3",C34="[-1.0, 2.0, 0.0]")),1,
(IF(OR(AND(E34="tb3_0",C34="[-1.0, 2.0, 0.0]"), AND(E34="tb3_1",C34="[1.0, -1.0, 0.0]"), AND(E34="tb3_2",C34="[1.0, 2.0, 0.0]"), AND(E34="tb3_3",C34="[-1.0, -1.0, 0.0]")),2,
(IF(OR(AND(E34="tb3_0",C34="[1.0, -1.0, 0.0]"),AND(E34="tb3_1",C34="[-1.0, 2.0, 0.0]"),AND(E34="tb3_2",C34="[-1.0, -1.0, 0.0]"),AND(E34="tb3_3",C34="[1.0, 2.0, 0.0]")),3,
4)))))</f>
        <v>1</v>
      </c>
      <c r="C34" t="s">
        <v>15</v>
      </c>
      <c r="D34" t="s">
        <v>14</v>
      </c>
      <c r="E34" t="s">
        <v>0</v>
      </c>
      <c r="F34" s="39">
        <v>116.718</v>
      </c>
      <c r="G34" s="1"/>
    </row>
    <row r="35" spans="1:7">
      <c r="A35">
        <v>1601449539</v>
      </c>
      <c r="B35">
        <f t="shared" si="1"/>
        <v>1</v>
      </c>
      <c r="C35" t="s">
        <v>15</v>
      </c>
      <c r="D35" t="s">
        <v>14</v>
      </c>
      <c r="E35" t="s">
        <v>0</v>
      </c>
      <c r="F35" s="39">
        <v>169.376</v>
      </c>
      <c r="G35" s="1"/>
    </row>
    <row r="36" spans="1:7">
      <c r="A36">
        <v>1601450864</v>
      </c>
      <c r="B36">
        <f t="shared" si="1"/>
        <v>1</v>
      </c>
      <c r="C36" t="s">
        <v>15</v>
      </c>
      <c r="D36" t="s">
        <v>14</v>
      </c>
      <c r="E36" t="s">
        <v>0</v>
      </c>
      <c r="F36" s="39">
        <v>42.287999999999997</v>
      </c>
      <c r="G36" s="1"/>
    </row>
    <row r="37" spans="1:7">
      <c r="A37">
        <v>1601451284</v>
      </c>
      <c r="B37">
        <f t="shared" si="1"/>
        <v>1</v>
      </c>
      <c r="C37" t="s">
        <v>15</v>
      </c>
      <c r="D37" t="s">
        <v>14</v>
      </c>
      <c r="E37" t="s">
        <v>0</v>
      </c>
      <c r="F37" s="39">
        <v>50.386000000000003</v>
      </c>
      <c r="G37" s="1"/>
    </row>
    <row r="38" spans="1:7">
      <c r="A38">
        <v>1601451635</v>
      </c>
      <c r="B38">
        <f t="shared" si="1"/>
        <v>1</v>
      </c>
      <c r="C38" t="s">
        <v>15</v>
      </c>
      <c r="D38" t="s">
        <v>14</v>
      </c>
      <c r="E38" t="s">
        <v>0</v>
      </c>
      <c r="F38" s="39">
        <v>28.206</v>
      </c>
      <c r="G38" s="1"/>
    </row>
    <row r="39" spans="1:7">
      <c r="A39">
        <v>1601452239</v>
      </c>
      <c r="B39">
        <f t="shared" si="1"/>
        <v>1</v>
      </c>
      <c r="C39" t="s">
        <v>15</v>
      </c>
      <c r="D39" t="s">
        <v>14</v>
      </c>
      <c r="E39" t="s">
        <v>0</v>
      </c>
      <c r="F39" s="39">
        <v>84.581999999999994</v>
      </c>
      <c r="G39" s="1"/>
    </row>
    <row r="40" spans="1:7">
      <c r="A40">
        <v>1601453092</v>
      </c>
      <c r="B40">
        <f t="shared" si="1"/>
        <v>1</v>
      </c>
      <c r="C40" t="s">
        <v>15</v>
      </c>
      <c r="D40" t="s">
        <v>14</v>
      </c>
      <c r="E40" t="s">
        <v>0</v>
      </c>
      <c r="F40" s="39">
        <v>106.72799999999999</v>
      </c>
      <c r="G40" s="1"/>
    </row>
    <row r="41" spans="1:7">
      <c r="A41">
        <v>1601453483</v>
      </c>
      <c r="B41">
        <f t="shared" si="1"/>
        <v>1</v>
      </c>
      <c r="C41" t="s">
        <v>15</v>
      </c>
      <c r="D41" t="s">
        <v>14</v>
      </c>
      <c r="E41" t="s">
        <v>0</v>
      </c>
      <c r="F41" s="39">
        <v>28.244</v>
      </c>
      <c r="G41" s="1"/>
    </row>
    <row r="42" spans="1:7">
      <c r="A42">
        <v>1601409750</v>
      </c>
      <c r="B42">
        <f t="shared" si="1"/>
        <v>2</v>
      </c>
      <c r="C42" t="s">
        <v>15</v>
      </c>
      <c r="D42" t="s">
        <v>17</v>
      </c>
      <c r="E42" t="s">
        <v>2</v>
      </c>
      <c r="F42" s="39">
        <v>40.308</v>
      </c>
      <c r="G42" s="1"/>
    </row>
    <row r="43" spans="1:7">
      <c r="A43">
        <v>1601410322</v>
      </c>
      <c r="B43">
        <f t="shared" si="1"/>
        <v>2</v>
      </c>
      <c r="C43" t="s">
        <v>15</v>
      </c>
      <c r="D43" t="s">
        <v>17</v>
      </c>
      <c r="E43" t="s">
        <v>2</v>
      </c>
      <c r="F43" s="39">
        <v>28.187999999999999</v>
      </c>
      <c r="G43" s="1"/>
    </row>
    <row r="44" spans="1:7">
      <c r="A44">
        <v>1601448871</v>
      </c>
      <c r="B44">
        <f t="shared" si="1"/>
        <v>2</v>
      </c>
      <c r="C44" t="s">
        <v>15</v>
      </c>
      <c r="D44" t="s">
        <v>17</v>
      </c>
      <c r="E44" t="s">
        <v>2</v>
      </c>
      <c r="F44" s="39">
        <v>26.167999999999999</v>
      </c>
      <c r="G44" s="1"/>
    </row>
    <row r="45" spans="1:7">
      <c r="A45">
        <v>1601449539</v>
      </c>
      <c r="B45">
        <f t="shared" si="1"/>
        <v>2</v>
      </c>
      <c r="C45" t="s">
        <v>15</v>
      </c>
      <c r="D45" t="s">
        <v>17</v>
      </c>
      <c r="E45" t="s">
        <v>2</v>
      </c>
      <c r="F45" s="39">
        <v>26.128</v>
      </c>
      <c r="G45" s="1"/>
    </row>
    <row r="46" spans="1:7">
      <c r="A46">
        <v>1601450864</v>
      </c>
      <c r="B46">
        <f t="shared" si="1"/>
        <v>2</v>
      </c>
      <c r="C46" t="s">
        <v>15</v>
      </c>
      <c r="D46" t="s">
        <v>17</v>
      </c>
      <c r="E46" t="s">
        <v>2</v>
      </c>
      <c r="F46" s="39">
        <v>26.184000000000001</v>
      </c>
      <c r="G46" s="1"/>
    </row>
    <row r="47" spans="1:7">
      <c r="A47">
        <v>1601451284</v>
      </c>
      <c r="B47">
        <f t="shared" si="1"/>
        <v>2</v>
      </c>
      <c r="C47" t="s">
        <v>15</v>
      </c>
      <c r="D47" t="s">
        <v>17</v>
      </c>
      <c r="E47" t="s">
        <v>2</v>
      </c>
      <c r="F47" s="39">
        <v>34.293999999999997</v>
      </c>
      <c r="G47" s="1"/>
    </row>
    <row r="48" spans="1:7">
      <c r="A48">
        <v>1601451635</v>
      </c>
      <c r="B48">
        <f t="shared" si="1"/>
        <v>2</v>
      </c>
      <c r="C48" t="s">
        <v>15</v>
      </c>
      <c r="D48" t="s">
        <v>17</v>
      </c>
      <c r="E48" t="s">
        <v>2</v>
      </c>
      <c r="F48" s="39">
        <v>44.293999999999997</v>
      </c>
      <c r="G48" s="1"/>
    </row>
    <row r="49" spans="1:7">
      <c r="A49">
        <v>1601452239</v>
      </c>
      <c r="B49">
        <f t="shared" si="1"/>
        <v>2</v>
      </c>
      <c r="C49" t="s">
        <v>15</v>
      </c>
      <c r="D49" t="s">
        <v>17</v>
      </c>
      <c r="E49" t="s">
        <v>2</v>
      </c>
      <c r="F49" s="39">
        <v>38.241999999999997</v>
      </c>
      <c r="G49" s="1"/>
    </row>
    <row r="50" spans="1:7">
      <c r="A50">
        <v>1601453092</v>
      </c>
      <c r="B50">
        <f t="shared" si="1"/>
        <v>2</v>
      </c>
      <c r="C50" t="s">
        <v>15</v>
      </c>
      <c r="D50" t="s">
        <v>17</v>
      </c>
      <c r="E50" t="s">
        <v>2</v>
      </c>
      <c r="F50" s="39">
        <v>48.314</v>
      </c>
      <c r="G50" s="1"/>
    </row>
    <row r="51" spans="1:7">
      <c r="A51">
        <v>1601453483</v>
      </c>
      <c r="B51">
        <f t="shared" si="1"/>
        <v>2</v>
      </c>
      <c r="C51" t="s">
        <v>15</v>
      </c>
      <c r="D51" t="s">
        <v>17</v>
      </c>
      <c r="E51" t="s">
        <v>2</v>
      </c>
      <c r="F51" s="39">
        <v>38.277999999999999</v>
      </c>
      <c r="G51" s="1"/>
    </row>
    <row r="52" spans="1:7">
      <c r="A52">
        <v>1601409750</v>
      </c>
      <c r="B52">
        <f t="shared" si="1"/>
        <v>2</v>
      </c>
      <c r="C52" t="s">
        <v>17</v>
      </c>
      <c r="D52" t="s">
        <v>15</v>
      </c>
      <c r="E52" t="s">
        <v>1</v>
      </c>
      <c r="F52" s="39">
        <v>48.345999999999997</v>
      </c>
      <c r="G52" s="1"/>
    </row>
    <row r="53" spans="1:7">
      <c r="A53">
        <v>1601410322</v>
      </c>
      <c r="B53">
        <f t="shared" si="1"/>
        <v>2</v>
      </c>
      <c r="C53" t="s">
        <v>17</v>
      </c>
      <c r="D53" t="s">
        <v>15</v>
      </c>
      <c r="E53" t="s">
        <v>1</v>
      </c>
      <c r="F53" s="39">
        <v>34.258000000000003</v>
      </c>
      <c r="G53" s="1"/>
    </row>
    <row r="54" spans="1:7">
      <c r="A54">
        <v>1601448871</v>
      </c>
      <c r="B54">
        <f t="shared" si="1"/>
        <v>2</v>
      </c>
      <c r="C54" t="s">
        <v>17</v>
      </c>
      <c r="D54" t="s">
        <v>15</v>
      </c>
      <c r="E54" t="s">
        <v>1</v>
      </c>
      <c r="F54" s="39">
        <v>30.212</v>
      </c>
      <c r="G54" s="1"/>
    </row>
    <row r="55" spans="1:7">
      <c r="A55">
        <v>1601449539</v>
      </c>
      <c r="B55">
        <f t="shared" si="1"/>
        <v>2</v>
      </c>
      <c r="C55" t="s">
        <v>17</v>
      </c>
      <c r="D55" t="s">
        <v>15</v>
      </c>
      <c r="E55" t="s">
        <v>1</v>
      </c>
      <c r="F55" s="39">
        <v>232.00800000000001</v>
      </c>
      <c r="G55" s="1"/>
    </row>
    <row r="56" spans="1:7">
      <c r="A56">
        <v>1601450864</v>
      </c>
      <c r="B56">
        <f t="shared" si="1"/>
        <v>2</v>
      </c>
      <c r="C56" t="s">
        <v>17</v>
      </c>
      <c r="D56" t="s">
        <v>15</v>
      </c>
      <c r="E56" t="s">
        <v>1</v>
      </c>
      <c r="F56" s="39">
        <v>28.193999999999999</v>
      </c>
      <c r="G56" s="1"/>
    </row>
    <row r="57" spans="1:7">
      <c r="A57">
        <v>1601451284</v>
      </c>
      <c r="B57">
        <f t="shared" si="1"/>
        <v>2</v>
      </c>
      <c r="C57" t="s">
        <v>17</v>
      </c>
      <c r="D57" t="s">
        <v>15</v>
      </c>
      <c r="E57" t="s">
        <v>1</v>
      </c>
      <c r="F57" s="39">
        <v>32.28</v>
      </c>
      <c r="G57" s="1"/>
    </row>
    <row r="58" spans="1:7">
      <c r="A58">
        <v>1601451635</v>
      </c>
      <c r="B58">
        <f t="shared" si="1"/>
        <v>2</v>
      </c>
      <c r="C58" t="s">
        <v>17</v>
      </c>
      <c r="D58" t="s">
        <v>15</v>
      </c>
      <c r="E58" t="s">
        <v>1</v>
      </c>
      <c r="F58" s="39">
        <v>60.44</v>
      </c>
      <c r="G58" s="1"/>
    </row>
    <row r="59" spans="1:7">
      <c r="A59">
        <v>1601452239</v>
      </c>
      <c r="B59">
        <f t="shared" si="1"/>
        <v>2</v>
      </c>
      <c r="C59" t="s">
        <v>17</v>
      </c>
      <c r="D59" t="s">
        <v>15</v>
      </c>
      <c r="E59" t="s">
        <v>1</v>
      </c>
      <c r="F59" s="39">
        <v>58.384</v>
      </c>
      <c r="G59" s="1"/>
    </row>
    <row r="60" spans="1:7">
      <c r="A60">
        <v>1601453092</v>
      </c>
      <c r="B60">
        <f t="shared" si="1"/>
        <v>2</v>
      </c>
      <c r="C60" t="s">
        <v>17</v>
      </c>
      <c r="D60" t="s">
        <v>15</v>
      </c>
      <c r="E60" t="s">
        <v>1</v>
      </c>
      <c r="F60" s="39">
        <v>30.213999999999999</v>
      </c>
      <c r="G60" s="1"/>
    </row>
    <row r="61" spans="1:7">
      <c r="A61">
        <v>1601453483</v>
      </c>
      <c r="B61">
        <f t="shared" si="1"/>
        <v>2</v>
      </c>
      <c r="C61" t="s">
        <v>17</v>
      </c>
      <c r="D61" t="s">
        <v>15</v>
      </c>
      <c r="E61" t="s">
        <v>1</v>
      </c>
      <c r="F61" s="39">
        <v>28.206</v>
      </c>
      <c r="G61" s="1"/>
    </row>
    <row r="62" spans="1:7">
      <c r="A62">
        <v>1601409750</v>
      </c>
      <c r="B62">
        <f t="shared" si="1"/>
        <v>2</v>
      </c>
      <c r="C62" t="s">
        <v>16</v>
      </c>
      <c r="D62" t="s">
        <v>14</v>
      </c>
      <c r="E62" t="s">
        <v>3</v>
      </c>
      <c r="F62" s="39">
        <v>36.241999999999997</v>
      </c>
      <c r="G62" s="1"/>
    </row>
    <row r="63" spans="1:7">
      <c r="A63">
        <v>1601410322</v>
      </c>
      <c r="B63">
        <f t="shared" si="1"/>
        <v>2</v>
      </c>
      <c r="C63" t="s">
        <v>16</v>
      </c>
      <c r="D63" t="s">
        <v>14</v>
      </c>
      <c r="E63" t="s">
        <v>3</v>
      </c>
      <c r="F63" s="39">
        <v>28.198</v>
      </c>
      <c r="G63" s="1"/>
    </row>
    <row r="64" spans="1:7">
      <c r="A64">
        <v>1601448871</v>
      </c>
      <c r="B64">
        <f t="shared" si="1"/>
        <v>2</v>
      </c>
      <c r="C64" t="s">
        <v>16</v>
      </c>
      <c r="D64" t="s">
        <v>14</v>
      </c>
      <c r="E64" t="s">
        <v>3</v>
      </c>
      <c r="F64" s="39">
        <v>30.17</v>
      </c>
      <c r="G64" s="1"/>
    </row>
    <row r="65" spans="1:7">
      <c r="A65">
        <v>1601449539</v>
      </c>
      <c r="B65">
        <f t="shared" si="1"/>
        <v>2</v>
      </c>
      <c r="C65" t="s">
        <v>16</v>
      </c>
      <c r="D65" t="s">
        <v>14</v>
      </c>
      <c r="E65" t="s">
        <v>3</v>
      </c>
      <c r="F65" s="39">
        <v>38.225999999999999</v>
      </c>
      <c r="G65" s="1"/>
    </row>
    <row r="66" spans="1:7">
      <c r="A66">
        <v>1601450864</v>
      </c>
      <c r="B66">
        <f t="shared" ref="B66:B97" si="2">IF(OR(AND(E66="tb3_0",C66="[-1.0, -1.0, 0.0]"),AND(E66="tb3_1",C66="[1.0, 2.0, 0.0]"),AND(E66="tb3_2",C66="[1.0, -1.0, 0.0]"),AND(E66="tb3_3",C66="[-1.0, 2.0, 0.0]")),1,
(IF(OR(AND(E66="tb3_0",C66="[-1.0, 2.0, 0.0]"), AND(E66="tb3_1",C66="[1.0, -1.0, 0.0]"), AND(E66="tb3_2",C66="[1.0, 2.0, 0.0]"), AND(E66="tb3_3",C66="[-1.0, -1.0, 0.0]")),2,
(IF(OR(AND(E66="tb3_0",C66="[1.0, -1.0, 0.0]"),AND(E66="tb3_1",C66="[-1.0, 2.0, 0.0]"),AND(E66="tb3_2",C66="[-1.0, -1.0, 0.0]"),AND(E66="tb3_3",C66="[1.0, 2.0, 0.0]")),3,
4)))))</f>
        <v>2</v>
      </c>
      <c r="C66" t="s">
        <v>16</v>
      </c>
      <c r="D66" t="s">
        <v>14</v>
      </c>
      <c r="E66" t="s">
        <v>3</v>
      </c>
      <c r="F66" s="39">
        <v>34.252000000000002</v>
      </c>
      <c r="G66" s="1"/>
    </row>
    <row r="67" spans="1:7">
      <c r="A67">
        <v>1601451284</v>
      </c>
      <c r="B67">
        <f t="shared" si="2"/>
        <v>2</v>
      </c>
      <c r="C67" t="s">
        <v>16</v>
      </c>
      <c r="D67" t="s">
        <v>14</v>
      </c>
      <c r="E67" t="s">
        <v>3</v>
      </c>
      <c r="F67" s="39">
        <v>131.18799999999999</v>
      </c>
      <c r="G67" s="1"/>
    </row>
    <row r="68" spans="1:7">
      <c r="A68">
        <v>1601451635</v>
      </c>
      <c r="B68">
        <f t="shared" si="2"/>
        <v>2</v>
      </c>
      <c r="C68" t="s">
        <v>16</v>
      </c>
      <c r="D68" t="s">
        <v>14</v>
      </c>
      <c r="E68" t="s">
        <v>3</v>
      </c>
      <c r="F68" s="39">
        <v>36.26</v>
      </c>
      <c r="G68" s="1"/>
    </row>
    <row r="69" spans="1:7">
      <c r="A69">
        <v>1601452239</v>
      </c>
      <c r="B69">
        <f t="shared" si="2"/>
        <v>2</v>
      </c>
      <c r="C69" t="s">
        <v>16</v>
      </c>
      <c r="D69" t="s">
        <v>14</v>
      </c>
      <c r="E69" t="s">
        <v>3</v>
      </c>
      <c r="F69" s="39">
        <v>44.316000000000003</v>
      </c>
      <c r="G69" s="1"/>
    </row>
    <row r="70" spans="1:7">
      <c r="A70">
        <v>1601453092</v>
      </c>
      <c r="B70">
        <f t="shared" si="2"/>
        <v>2</v>
      </c>
      <c r="C70" t="s">
        <v>16</v>
      </c>
      <c r="D70" t="s">
        <v>14</v>
      </c>
      <c r="E70" t="s">
        <v>3</v>
      </c>
      <c r="F70" s="39">
        <v>30.202000000000002</v>
      </c>
      <c r="G70" s="1"/>
    </row>
    <row r="71" spans="1:7">
      <c r="A71">
        <v>1601453483</v>
      </c>
      <c r="B71">
        <f t="shared" si="2"/>
        <v>2</v>
      </c>
      <c r="C71" t="s">
        <v>16</v>
      </c>
      <c r="D71" t="s">
        <v>14</v>
      </c>
      <c r="E71" t="s">
        <v>3</v>
      </c>
      <c r="F71" s="39">
        <v>34.274000000000001</v>
      </c>
      <c r="G71" s="1"/>
    </row>
    <row r="72" spans="1:7">
      <c r="A72">
        <v>1601409750</v>
      </c>
      <c r="B72">
        <f t="shared" si="2"/>
        <v>2</v>
      </c>
      <c r="C72" t="s">
        <v>14</v>
      </c>
      <c r="D72" t="s">
        <v>16</v>
      </c>
      <c r="E72" t="s">
        <v>0</v>
      </c>
      <c r="F72" s="39">
        <v>34.229999999999997</v>
      </c>
      <c r="G72" s="1"/>
    </row>
    <row r="73" spans="1:7">
      <c r="A73">
        <v>1601410322</v>
      </c>
      <c r="B73">
        <f t="shared" si="2"/>
        <v>2</v>
      </c>
      <c r="C73" t="s">
        <v>14</v>
      </c>
      <c r="D73" t="s">
        <v>16</v>
      </c>
      <c r="E73" t="s">
        <v>0</v>
      </c>
      <c r="F73" s="39">
        <v>36.276000000000003</v>
      </c>
      <c r="G73" s="1"/>
    </row>
    <row r="74" spans="1:7">
      <c r="A74">
        <v>1601448871</v>
      </c>
      <c r="B74">
        <f t="shared" si="2"/>
        <v>2</v>
      </c>
      <c r="C74" t="s">
        <v>14</v>
      </c>
      <c r="D74" t="s">
        <v>16</v>
      </c>
      <c r="E74" t="s">
        <v>0</v>
      </c>
      <c r="F74" s="39">
        <v>48.328000000000003</v>
      </c>
      <c r="G74" s="1"/>
    </row>
    <row r="75" spans="1:7">
      <c r="A75">
        <v>1601449539</v>
      </c>
      <c r="B75">
        <f t="shared" si="2"/>
        <v>2</v>
      </c>
      <c r="C75" t="s">
        <v>14</v>
      </c>
      <c r="D75" t="s">
        <v>16</v>
      </c>
      <c r="E75" t="s">
        <v>0</v>
      </c>
      <c r="F75" s="39">
        <v>32.363999999999997</v>
      </c>
      <c r="G75" s="1"/>
    </row>
    <row r="76" spans="1:7">
      <c r="A76">
        <v>1601450864</v>
      </c>
      <c r="B76">
        <f t="shared" si="2"/>
        <v>2</v>
      </c>
      <c r="C76" t="s">
        <v>14</v>
      </c>
      <c r="D76" t="s">
        <v>16</v>
      </c>
      <c r="E76" t="s">
        <v>0</v>
      </c>
      <c r="F76" s="39">
        <v>133.124</v>
      </c>
      <c r="G76" s="1"/>
    </row>
    <row r="77" spans="1:7">
      <c r="A77">
        <v>1601451284</v>
      </c>
      <c r="B77">
        <f t="shared" si="2"/>
        <v>2</v>
      </c>
      <c r="C77" t="s">
        <v>14</v>
      </c>
      <c r="D77" t="s">
        <v>16</v>
      </c>
      <c r="E77" t="s">
        <v>0</v>
      </c>
      <c r="F77" s="39">
        <v>24.204000000000001</v>
      </c>
      <c r="G77" s="1"/>
    </row>
    <row r="78" spans="1:7">
      <c r="A78">
        <v>1601451635</v>
      </c>
      <c r="B78">
        <f t="shared" si="2"/>
        <v>2</v>
      </c>
      <c r="C78" t="s">
        <v>14</v>
      </c>
      <c r="D78" t="s">
        <v>16</v>
      </c>
      <c r="E78" t="s">
        <v>0</v>
      </c>
      <c r="F78" s="39">
        <v>86.614000000000004</v>
      </c>
      <c r="G78" s="1"/>
    </row>
    <row r="79" spans="1:7">
      <c r="A79">
        <v>1601452239</v>
      </c>
      <c r="B79">
        <f t="shared" si="2"/>
        <v>2</v>
      </c>
      <c r="C79" t="s">
        <v>14</v>
      </c>
      <c r="D79" t="s">
        <v>16</v>
      </c>
      <c r="E79" t="s">
        <v>0</v>
      </c>
      <c r="F79" s="39">
        <v>38.295999999999999</v>
      </c>
      <c r="G79" s="1"/>
    </row>
    <row r="80" spans="1:7">
      <c r="A80">
        <v>1601453092</v>
      </c>
      <c r="B80">
        <f t="shared" si="2"/>
        <v>2</v>
      </c>
      <c r="C80" t="s">
        <v>14</v>
      </c>
      <c r="D80" t="s">
        <v>16</v>
      </c>
      <c r="E80" t="s">
        <v>0</v>
      </c>
      <c r="F80" s="39">
        <v>74.84</v>
      </c>
      <c r="G80" s="1"/>
    </row>
    <row r="81" spans="1:15">
      <c r="A81">
        <v>1601453483</v>
      </c>
      <c r="B81">
        <f t="shared" si="2"/>
        <v>2</v>
      </c>
      <c r="C81" t="s">
        <v>14</v>
      </c>
      <c r="D81" t="s">
        <v>16</v>
      </c>
      <c r="E81" t="s">
        <v>0</v>
      </c>
      <c r="F81" s="39">
        <v>42.34</v>
      </c>
      <c r="G81" s="1"/>
    </row>
    <row r="82" spans="1:15">
      <c r="A82">
        <v>1601409750</v>
      </c>
      <c r="B82">
        <f t="shared" si="2"/>
        <v>3</v>
      </c>
      <c r="C82" t="s">
        <v>17</v>
      </c>
      <c r="D82" t="s">
        <v>16</v>
      </c>
      <c r="E82" t="s">
        <v>2</v>
      </c>
      <c r="F82" s="39">
        <v>32.268000000000001</v>
      </c>
      <c r="G82" s="1"/>
      <c r="O82" s="43"/>
    </row>
    <row r="83" spans="1:15">
      <c r="A83">
        <v>1601410322</v>
      </c>
      <c r="B83">
        <f t="shared" si="2"/>
        <v>3</v>
      </c>
      <c r="C83" t="s">
        <v>17</v>
      </c>
      <c r="D83" t="s">
        <v>16</v>
      </c>
      <c r="E83" t="s">
        <v>2</v>
      </c>
      <c r="F83" s="39">
        <v>50.36</v>
      </c>
      <c r="G83" s="1"/>
    </row>
    <row r="84" spans="1:15">
      <c r="A84">
        <v>1601448871</v>
      </c>
      <c r="B84">
        <f t="shared" si="2"/>
        <v>3</v>
      </c>
      <c r="C84" t="s">
        <v>17</v>
      </c>
      <c r="D84" t="s">
        <v>16</v>
      </c>
      <c r="E84" t="s">
        <v>2</v>
      </c>
      <c r="F84" s="39">
        <v>36.241999999999997</v>
      </c>
      <c r="G84" s="1"/>
    </row>
    <row r="85" spans="1:15">
      <c r="A85">
        <v>1601449539</v>
      </c>
      <c r="B85">
        <f t="shared" si="2"/>
        <v>3</v>
      </c>
      <c r="C85" t="s">
        <v>17</v>
      </c>
      <c r="D85" t="s">
        <v>16</v>
      </c>
      <c r="E85" t="s">
        <v>2</v>
      </c>
      <c r="F85" s="39">
        <v>34.218000000000004</v>
      </c>
      <c r="G85" s="1"/>
    </row>
    <row r="86" spans="1:15">
      <c r="A86">
        <v>1601450864</v>
      </c>
      <c r="B86">
        <f t="shared" si="2"/>
        <v>3</v>
      </c>
      <c r="C86" t="s">
        <v>17</v>
      </c>
      <c r="D86" t="s">
        <v>16</v>
      </c>
      <c r="E86" t="s">
        <v>2</v>
      </c>
      <c r="F86" s="39">
        <v>56.404000000000003</v>
      </c>
      <c r="G86" s="1"/>
    </row>
    <row r="87" spans="1:15">
      <c r="A87">
        <v>1601451284</v>
      </c>
      <c r="B87">
        <f t="shared" si="2"/>
        <v>3</v>
      </c>
      <c r="C87" t="s">
        <v>17</v>
      </c>
      <c r="D87" t="s">
        <v>16</v>
      </c>
      <c r="E87" t="s">
        <v>2</v>
      </c>
      <c r="F87" s="39">
        <v>30.228000000000002</v>
      </c>
      <c r="G87" s="1"/>
    </row>
    <row r="88" spans="1:15">
      <c r="A88">
        <v>1601451635</v>
      </c>
      <c r="B88">
        <f t="shared" si="2"/>
        <v>3</v>
      </c>
      <c r="C88" t="s">
        <v>17</v>
      </c>
      <c r="D88" t="s">
        <v>16</v>
      </c>
      <c r="E88" t="s">
        <v>2</v>
      </c>
      <c r="F88" s="39">
        <v>435.13400000000001</v>
      </c>
      <c r="G88" s="1"/>
    </row>
    <row r="89" spans="1:15">
      <c r="A89">
        <v>1601452239</v>
      </c>
      <c r="B89">
        <f t="shared" si="2"/>
        <v>3</v>
      </c>
      <c r="C89" t="s">
        <v>17</v>
      </c>
      <c r="D89" t="s">
        <v>16</v>
      </c>
      <c r="E89" t="s">
        <v>2</v>
      </c>
      <c r="F89" s="39">
        <v>56.408000000000001</v>
      </c>
      <c r="G89" s="1"/>
    </row>
    <row r="90" spans="1:15">
      <c r="A90">
        <v>1601453092</v>
      </c>
      <c r="B90">
        <f t="shared" si="2"/>
        <v>3</v>
      </c>
      <c r="C90" t="s">
        <v>17</v>
      </c>
      <c r="D90" t="s">
        <v>16</v>
      </c>
      <c r="E90" t="s">
        <v>2</v>
      </c>
      <c r="F90" s="39">
        <v>32.234000000000002</v>
      </c>
      <c r="G90" s="1"/>
    </row>
    <row r="91" spans="1:15">
      <c r="A91">
        <v>1601453483</v>
      </c>
      <c r="B91">
        <f t="shared" si="2"/>
        <v>3</v>
      </c>
      <c r="C91" t="s">
        <v>17</v>
      </c>
      <c r="D91" t="s">
        <v>16</v>
      </c>
      <c r="E91" t="s">
        <v>2</v>
      </c>
      <c r="F91" s="39">
        <v>34.264000000000003</v>
      </c>
      <c r="G91" s="1"/>
    </row>
    <row r="92" spans="1:15">
      <c r="A92">
        <v>1601409750</v>
      </c>
      <c r="B92">
        <f t="shared" si="2"/>
        <v>3</v>
      </c>
      <c r="C92" t="s">
        <v>15</v>
      </c>
      <c r="D92" t="s">
        <v>14</v>
      </c>
      <c r="E92" t="s">
        <v>1</v>
      </c>
      <c r="F92" s="39">
        <v>30.265999999999998</v>
      </c>
      <c r="G92" s="1"/>
    </row>
    <row r="93" spans="1:15">
      <c r="A93">
        <v>1601410322</v>
      </c>
      <c r="B93">
        <f t="shared" si="2"/>
        <v>3</v>
      </c>
      <c r="C93" t="s">
        <v>15</v>
      </c>
      <c r="D93" t="s">
        <v>14</v>
      </c>
      <c r="E93" t="s">
        <v>1</v>
      </c>
      <c r="F93" s="39">
        <v>26.193999999999999</v>
      </c>
      <c r="G93" s="1"/>
    </row>
    <row r="94" spans="1:15">
      <c r="A94">
        <v>1601448871</v>
      </c>
      <c r="B94">
        <f t="shared" si="2"/>
        <v>3</v>
      </c>
      <c r="C94" t="s">
        <v>15</v>
      </c>
      <c r="D94" t="s">
        <v>14</v>
      </c>
      <c r="E94" t="s">
        <v>1</v>
      </c>
      <c r="F94" s="39">
        <v>30.19</v>
      </c>
      <c r="G94" s="1"/>
    </row>
    <row r="95" spans="1:15">
      <c r="A95">
        <v>1601449539</v>
      </c>
      <c r="B95">
        <f t="shared" si="2"/>
        <v>3</v>
      </c>
      <c r="C95" t="s">
        <v>15</v>
      </c>
      <c r="D95" t="s">
        <v>14</v>
      </c>
      <c r="E95" t="s">
        <v>1</v>
      </c>
      <c r="F95" s="39">
        <v>40.612000000000002</v>
      </c>
      <c r="G95" s="1"/>
    </row>
    <row r="96" spans="1:15">
      <c r="A96">
        <v>1601450864</v>
      </c>
      <c r="B96">
        <f t="shared" si="2"/>
        <v>3</v>
      </c>
      <c r="C96" t="s">
        <v>15</v>
      </c>
      <c r="D96" t="s">
        <v>14</v>
      </c>
      <c r="E96" t="s">
        <v>1</v>
      </c>
      <c r="F96" s="39">
        <v>26.175999999999998</v>
      </c>
      <c r="G96" s="1"/>
    </row>
    <row r="97" spans="1:7">
      <c r="A97">
        <v>1601451284</v>
      </c>
      <c r="B97">
        <f t="shared" si="2"/>
        <v>3</v>
      </c>
      <c r="C97" t="s">
        <v>15</v>
      </c>
      <c r="D97" t="s">
        <v>14</v>
      </c>
      <c r="E97" t="s">
        <v>1</v>
      </c>
      <c r="F97" s="39">
        <v>28.24</v>
      </c>
      <c r="G97" s="1"/>
    </row>
    <row r="98" spans="1:7">
      <c r="A98">
        <v>1601451635</v>
      </c>
      <c r="B98">
        <f t="shared" ref="B98:B129" si="3">IF(OR(AND(E98="tb3_0",C98="[-1.0, -1.0, 0.0]"),AND(E98="tb3_1",C98="[1.0, 2.0, 0.0]"),AND(E98="tb3_2",C98="[1.0, -1.0, 0.0]"),AND(E98="tb3_3",C98="[-1.0, 2.0, 0.0]")),1,
(IF(OR(AND(E98="tb3_0",C98="[-1.0, 2.0, 0.0]"), AND(E98="tb3_1",C98="[1.0, -1.0, 0.0]"), AND(E98="tb3_2",C98="[1.0, 2.0, 0.0]"), AND(E98="tb3_3",C98="[-1.0, -1.0, 0.0]")),2,
(IF(OR(AND(E98="tb3_0",C98="[1.0, -1.0, 0.0]"),AND(E98="tb3_1",C98="[-1.0, 2.0, 0.0]"),AND(E98="tb3_2",C98="[-1.0, -1.0, 0.0]"),AND(E98="tb3_3",C98="[1.0, 2.0, 0.0]")),3,
4)))))</f>
        <v>3</v>
      </c>
      <c r="C98" t="s">
        <v>15</v>
      </c>
      <c r="D98" t="s">
        <v>14</v>
      </c>
      <c r="E98" t="s">
        <v>1</v>
      </c>
      <c r="F98" s="39">
        <v>26.187999999999999</v>
      </c>
      <c r="G98" s="1"/>
    </row>
    <row r="99" spans="1:7">
      <c r="A99">
        <v>1601452239</v>
      </c>
      <c r="B99">
        <f t="shared" si="3"/>
        <v>3</v>
      </c>
      <c r="C99" t="s">
        <v>15</v>
      </c>
      <c r="D99" t="s">
        <v>14</v>
      </c>
      <c r="E99" t="s">
        <v>1</v>
      </c>
      <c r="F99" s="39">
        <v>52.37</v>
      </c>
      <c r="G99" s="1"/>
    </row>
    <row r="100" spans="1:7">
      <c r="A100">
        <v>1601453092</v>
      </c>
      <c r="B100">
        <f t="shared" si="3"/>
        <v>3</v>
      </c>
      <c r="C100" t="s">
        <v>15</v>
      </c>
      <c r="D100" t="s">
        <v>14</v>
      </c>
      <c r="E100" t="s">
        <v>1</v>
      </c>
      <c r="F100" s="39">
        <v>54.368000000000002</v>
      </c>
      <c r="G100" s="1"/>
    </row>
    <row r="101" spans="1:7">
      <c r="A101">
        <v>1601453483</v>
      </c>
      <c r="B101">
        <f t="shared" si="3"/>
        <v>3</v>
      </c>
      <c r="C101" t="s">
        <v>15</v>
      </c>
      <c r="D101" t="s">
        <v>14</v>
      </c>
      <c r="E101" t="s">
        <v>1</v>
      </c>
      <c r="F101" s="39">
        <v>36.283999999999999</v>
      </c>
      <c r="G101" s="1"/>
    </row>
    <row r="102" spans="1:7">
      <c r="A102">
        <v>1601409750</v>
      </c>
      <c r="B102">
        <f t="shared" si="3"/>
        <v>3</v>
      </c>
      <c r="C102" t="s">
        <v>14</v>
      </c>
      <c r="D102" t="s">
        <v>15</v>
      </c>
      <c r="E102" t="s">
        <v>3</v>
      </c>
      <c r="F102" s="39">
        <v>70.567999999999998</v>
      </c>
      <c r="G102" s="1"/>
    </row>
    <row r="103" spans="1:7">
      <c r="A103">
        <v>1601410322</v>
      </c>
      <c r="B103">
        <f t="shared" si="3"/>
        <v>3</v>
      </c>
      <c r="C103" t="s">
        <v>14</v>
      </c>
      <c r="D103" t="s">
        <v>15</v>
      </c>
      <c r="E103" t="s">
        <v>3</v>
      </c>
      <c r="F103" s="39">
        <v>30.231999999999999</v>
      </c>
      <c r="G103" s="1"/>
    </row>
    <row r="104" spans="1:7">
      <c r="A104">
        <v>1601448871</v>
      </c>
      <c r="B104">
        <f t="shared" si="3"/>
        <v>3</v>
      </c>
      <c r="C104" t="s">
        <v>14</v>
      </c>
      <c r="D104" t="s">
        <v>15</v>
      </c>
      <c r="E104" t="s">
        <v>3</v>
      </c>
      <c r="F104" s="39">
        <v>38.231999999999999</v>
      </c>
      <c r="G104" s="1"/>
    </row>
    <row r="105" spans="1:7">
      <c r="A105">
        <v>1601449539</v>
      </c>
      <c r="B105">
        <f t="shared" si="3"/>
        <v>3</v>
      </c>
      <c r="C105" t="s">
        <v>14</v>
      </c>
      <c r="D105" t="s">
        <v>15</v>
      </c>
      <c r="E105" t="s">
        <v>3</v>
      </c>
      <c r="F105" s="39">
        <v>58.344000000000001</v>
      </c>
      <c r="G105" s="1"/>
    </row>
    <row r="106" spans="1:7">
      <c r="A106">
        <v>1601450864</v>
      </c>
      <c r="B106">
        <f t="shared" si="3"/>
        <v>3</v>
      </c>
      <c r="C106" t="s">
        <v>14</v>
      </c>
      <c r="D106" t="s">
        <v>15</v>
      </c>
      <c r="E106" t="s">
        <v>3</v>
      </c>
      <c r="F106" s="39">
        <v>32.298000000000002</v>
      </c>
      <c r="G106" s="1"/>
    </row>
    <row r="107" spans="1:7">
      <c r="A107">
        <v>1601451284</v>
      </c>
      <c r="B107">
        <f t="shared" si="3"/>
        <v>3</v>
      </c>
      <c r="C107" t="s">
        <v>14</v>
      </c>
      <c r="D107" t="s">
        <v>15</v>
      </c>
      <c r="E107" t="s">
        <v>3</v>
      </c>
      <c r="F107" s="39">
        <v>32.731999999999999</v>
      </c>
      <c r="G107" s="1"/>
    </row>
    <row r="108" spans="1:7">
      <c r="A108">
        <v>1601451635</v>
      </c>
      <c r="B108">
        <f t="shared" si="3"/>
        <v>3</v>
      </c>
      <c r="C108" t="s">
        <v>14</v>
      </c>
      <c r="D108" t="s">
        <v>15</v>
      </c>
      <c r="E108" t="s">
        <v>3</v>
      </c>
      <c r="F108" s="39">
        <v>32.231999999999999</v>
      </c>
      <c r="G108" s="1"/>
    </row>
    <row r="109" spans="1:7">
      <c r="A109">
        <v>1601452239</v>
      </c>
      <c r="B109">
        <f t="shared" si="3"/>
        <v>3</v>
      </c>
      <c r="C109" t="s">
        <v>14</v>
      </c>
      <c r="D109" t="s">
        <v>15</v>
      </c>
      <c r="E109" t="s">
        <v>3</v>
      </c>
      <c r="F109" s="39">
        <v>88.671999999999997</v>
      </c>
      <c r="G109" s="1"/>
    </row>
    <row r="110" spans="1:7">
      <c r="A110">
        <v>1601453092</v>
      </c>
      <c r="B110">
        <f t="shared" si="3"/>
        <v>3</v>
      </c>
      <c r="C110" t="s">
        <v>14</v>
      </c>
      <c r="D110" t="s">
        <v>15</v>
      </c>
      <c r="E110" t="s">
        <v>3</v>
      </c>
      <c r="F110" s="39">
        <v>42.286000000000001</v>
      </c>
      <c r="G110" s="1"/>
    </row>
    <row r="111" spans="1:7">
      <c r="A111">
        <v>1601453483</v>
      </c>
      <c r="B111">
        <f t="shared" si="3"/>
        <v>3</v>
      </c>
      <c r="C111" t="s">
        <v>14</v>
      </c>
      <c r="D111" t="s">
        <v>15</v>
      </c>
      <c r="E111" t="s">
        <v>3</v>
      </c>
      <c r="F111" s="39">
        <v>48.353999999999999</v>
      </c>
      <c r="G111" s="1"/>
    </row>
    <row r="112" spans="1:7">
      <c r="A112">
        <v>1601409750</v>
      </c>
      <c r="B112">
        <f t="shared" si="3"/>
        <v>3</v>
      </c>
      <c r="C112" t="s">
        <v>16</v>
      </c>
      <c r="D112" t="s">
        <v>17</v>
      </c>
      <c r="E112" t="s">
        <v>0</v>
      </c>
      <c r="F112" s="39">
        <v>184.52</v>
      </c>
      <c r="G112" s="1"/>
    </row>
    <row r="113" spans="1:7">
      <c r="A113">
        <v>1601410322</v>
      </c>
      <c r="B113">
        <f t="shared" si="3"/>
        <v>3</v>
      </c>
      <c r="C113" t="s">
        <v>16</v>
      </c>
      <c r="D113" t="s">
        <v>17</v>
      </c>
      <c r="E113" t="s">
        <v>0</v>
      </c>
      <c r="F113" s="39">
        <v>38.262</v>
      </c>
      <c r="G113" s="1"/>
    </row>
    <row r="114" spans="1:7">
      <c r="A114">
        <v>1601448871</v>
      </c>
      <c r="B114">
        <f t="shared" si="3"/>
        <v>3</v>
      </c>
      <c r="C114" t="s">
        <v>16</v>
      </c>
      <c r="D114" t="s">
        <v>17</v>
      </c>
      <c r="E114" t="s">
        <v>0</v>
      </c>
      <c r="F114" s="39">
        <v>38.613999999999997</v>
      </c>
      <c r="G114" s="1"/>
    </row>
    <row r="115" spans="1:7">
      <c r="A115">
        <v>1601449539</v>
      </c>
      <c r="B115">
        <f t="shared" si="3"/>
        <v>3</v>
      </c>
      <c r="C115" t="s">
        <v>16</v>
      </c>
      <c r="D115" t="s">
        <v>17</v>
      </c>
      <c r="E115" t="s">
        <v>0</v>
      </c>
      <c r="F115" s="39">
        <v>34.334000000000003</v>
      </c>
      <c r="G115" s="1"/>
    </row>
    <row r="116" spans="1:7">
      <c r="A116">
        <v>1601450864</v>
      </c>
      <c r="B116">
        <f t="shared" si="3"/>
        <v>3</v>
      </c>
      <c r="C116" t="s">
        <v>16</v>
      </c>
      <c r="D116" t="s">
        <v>17</v>
      </c>
      <c r="E116" t="s">
        <v>0</v>
      </c>
      <c r="F116" s="39">
        <v>32.606000000000002</v>
      </c>
      <c r="G116" s="1"/>
    </row>
    <row r="117" spans="1:7">
      <c r="A117">
        <v>1601451284</v>
      </c>
      <c r="B117">
        <f t="shared" si="3"/>
        <v>3</v>
      </c>
      <c r="C117" t="s">
        <v>16</v>
      </c>
      <c r="D117" t="s">
        <v>17</v>
      </c>
      <c r="E117" t="s">
        <v>0</v>
      </c>
      <c r="F117" s="39">
        <v>32.213999999999999</v>
      </c>
      <c r="G117" s="1"/>
    </row>
    <row r="118" spans="1:7">
      <c r="A118">
        <v>1601451635</v>
      </c>
      <c r="B118">
        <f t="shared" si="3"/>
        <v>3</v>
      </c>
      <c r="C118" t="s">
        <v>16</v>
      </c>
      <c r="D118" t="s">
        <v>17</v>
      </c>
      <c r="E118" t="s">
        <v>0</v>
      </c>
      <c r="F118" s="39">
        <v>36.283999999999999</v>
      </c>
      <c r="G118" s="1"/>
    </row>
    <row r="119" spans="1:7">
      <c r="A119">
        <v>1601452239</v>
      </c>
      <c r="B119">
        <f t="shared" si="3"/>
        <v>3</v>
      </c>
      <c r="C119" t="s">
        <v>16</v>
      </c>
      <c r="D119" t="s">
        <v>17</v>
      </c>
      <c r="E119" t="s">
        <v>0</v>
      </c>
      <c r="F119" s="39">
        <v>64.451999999999998</v>
      </c>
      <c r="G119" s="1"/>
    </row>
    <row r="120" spans="1:7">
      <c r="A120">
        <v>1601453092</v>
      </c>
      <c r="B120">
        <f t="shared" si="3"/>
        <v>3</v>
      </c>
      <c r="C120" t="s">
        <v>16</v>
      </c>
      <c r="D120" t="s">
        <v>17</v>
      </c>
      <c r="E120" t="s">
        <v>0</v>
      </c>
      <c r="F120" s="39">
        <v>32.494</v>
      </c>
      <c r="G120" s="1"/>
    </row>
    <row r="121" spans="1:7">
      <c r="A121">
        <v>1601453483</v>
      </c>
      <c r="B121">
        <f t="shared" si="3"/>
        <v>3</v>
      </c>
      <c r="C121" t="s">
        <v>16</v>
      </c>
      <c r="D121" t="s">
        <v>17</v>
      </c>
      <c r="E121" t="s">
        <v>0</v>
      </c>
      <c r="F121" s="39">
        <v>78.611999999999995</v>
      </c>
      <c r="G121" s="1"/>
    </row>
    <row r="122" spans="1:7">
      <c r="A122">
        <v>1601409750</v>
      </c>
      <c r="B122">
        <f t="shared" si="3"/>
        <v>4</v>
      </c>
      <c r="C122" t="s">
        <v>16</v>
      </c>
      <c r="D122" t="s">
        <v>14</v>
      </c>
      <c r="E122" t="s">
        <v>2</v>
      </c>
      <c r="F122" s="39">
        <v>26.181999999999999</v>
      </c>
      <c r="G122" s="1"/>
    </row>
    <row r="123" spans="1:7">
      <c r="A123">
        <v>1601410322</v>
      </c>
      <c r="B123">
        <f t="shared" si="3"/>
        <v>4</v>
      </c>
      <c r="C123" t="s">
        <v>16</v>
      </c>
      <c r="D123" t="s">
        <v>14</v>
      </c>
      <c r="E123" t="s">
        <v>2</v>
      </c>
      <c r="F123" s="39">
        <v>34.472000000000001</v>
      </c>
      <c r="G123" s="1"/>
    </row>
    <row r="124" spans="1:7">
      <c r="A124">
        <v>1601448871</v>
      </c>
      <c r="B124">
        <f t="shared" si="3"/>
        <v>4</v>
      </c>
      <c r="C124" t="s">
        <v>16</v>
      </c>
      <c r="D124" t="s">
        <v>14</v>
      </c>
      <c r="E124" t="s">
        <v>2</v>
      </c>
      <c r="F124" s="39">
        <v>46.356000000000002</v>
      </c>
      <c r="G124" s="1"/>
    </row>
    <row r="125" spans="1:7">
      <c r="A125">
        <v>1601449539</v>
      </c>
      <c r="B125">
        <f t="shared" si="3"/>
        <v>4</v>
      </c>
      <c r="C125" t="s">
        <v>16</v>
      </c>
      <c r="D125" t="s">
        <v>14</v>
      </c>
      <c r="E125" t="s">
        <v>2</v>
      </c>
      <c r="F125" s="39">
        <v>32.201999999999998</v>
      </c>
      <c r="G125" s="1"/>
    </row>
    <row r="126" spans="1:7">
      <c r="A126">
        <v>1601450864</v>
      </c>
      <c r="B126">
        <f t="shared" si="3"/>
        <v>4</v>
      </c>
      <c r="C126" t="s">
        <v>16</v>
      </c>
      <c r="D126" t="s">
        <v>14</v>
      </c>
      <c r="E126" t="s">
        <v>2</v>
      </c>
      <c r="F126" s="39">
        <v>30.244</v>
      </c>
      <c r="G126" s="1"/>
    </row>
    <row r="127" spans="1:7">
      <c r="A127">
        <v>1601451284</v>
      </c>
      <c r="B127">
        <f t="shared" si="3"/>
        <v>4</v>
      </c>
      <c r="C127" t="s">
        <v>16</v>
      </c>
      <c r="D127" t="s">
        <v>14</v>
      </c>
      <c r="E127" t="s">
        <v>2</v>
      </c>
      <c r="F127" s="39">
        <v>30.222000000000001</v>
      </c>
      <c r="G127" s="1"/>
    </row>
    <row r="128" spans="1:7">
      <c r="A128">
        <v>1601451635</v>
      </c>
      <c r="B128">
        <f t="shared" si="3"/>
        <v>4</v>
      </c>
      <c r="C128" t="s">
        <v>16</v>
      </c>
      <c r="D128" t="s">
        <v>14</v>
      </c>
      <c r="E128" t="s">
        <v>2</v>
      </c>
      <c r="F128" s="39">
        <v>30.611999999999998</v>
      </c>
      <c r="G128" s="1"/>
    </row>
    <row r="129" spans="1:7">
      <c r="A129">
        <v>1601452239</v>
      </c>
      <c r="B129">
        <f t="shared" si="3"/>
        <v>4</v>
      </c>
      <c r="C129" t="s">
        <v>16</v>
      </c>
      <c r="D129" t="s">
        <v>14</v>
      </c>
      <c r="E129" t="s">
        <v>2</v>
      </c>
      <c r="F129" s="39">
        <v>30.193999999999999</v>
      </c>
      <c r="G129" s="1"/>
    </row>
    <row r="130" spans="1:7">
      <c r="A130">
        <v>1601453092</v>
      </c>
      <c r="B130">
        <f t="shared" ref="B130:B161" si="4">IF(OR(AND(E130="tb3_0",C130="[-1.0, -1.0, 0.0]"),AND(E130="tb3_1",C130="[1.0, 2.0, 0.0]"),AND(E130="tb3_2",C130="[1.0, -1.0, 0.0]"),AND(E130="tb3_3",C130="[-1.0, 2.0, 0.0]")),1,
(IF(OR(AND(E130="tb3_0",C130="[-1.0, 2.0, 0.0]"), AND(E130="tb3_1",C130="[1.0, -1.0, 0.0]"), AND(E130="tb3_2",C130="[1.0, 2.0, 0.0]"), AND(E130="tb3_3",C130="[-1.0, -1.0, 0.0]")),2,
(IF(OR(AND(E130="tb3_0",C130="[1.0, -1.0, 0.0]"),AND(E130="tb3_1",C130="[-1.0, 2.0, 0.0]"),AND(E130="tb3_2",C130="[-1.0, -1.0, 0.0]"),AND(E130="tb3_3",C130="[1.0, 2.0, 0.0]")),3,
4)))))</f>
        <v>4</v>
      </c>
      <c r="C130" t="s">
        <v>16</v>
      </c>
      <c r="D130" t="s">
        <v>14</v>
      </c>
      <c r="E130" t="s">
        <v>2</v>
      </c>
      <c r="F130" s="39">
        <v>30.24</v>
      </c>
      <c r="G130" s="1"/>
    </row>
    <row r="131" spans="1:7">
      <c r="A131">
        <v>1601453483</v>
      </c>
      <c r="B131">
        <f t="shared" si="4"/>
        <v>4</v>
      </c>
      <c r="C131" t="s">
        <v>16</v>
      </c>
      <c r="D131" t="s">
        <v>14</v>
      </c>
      <c r="E131" t="s">
        <v>2</v>
      </c>
      <c r="F131" s="39">
        <v>28.361999999999998</v>
      </c>
      <c r="G131" s="1"/>
    </row>
    <row r="132" spans="1:7">
      <c r="A132">
        <v>1601409750</v>
      </c>
      <c r="B132">
        <f t="shared" si="4"/>
        <v>4</v>
      </c>
      <c r="C132" t="s">
        <v>14</v>
      </c>
      <c r="D132" t="s">
        <v>16</v>
      </c>
      <c r="E132" t="s">
        <v>1</v>
      </c>
      <c r="F132" s="39">
        <v>34.253999999999998</v>
      </c>
      <c r="G132" s="1"/>
    </row>
    <row r="133" spans="1:7">
      <c r="A133">
        <v>1601410322</v>
      </c>
      <c r="B133">
        <f t="shared" si="4"/>
        <v>4</v>
      </c>
      <c r="C133" t="s">
        <v>14</v>
      </c>
      <c r="D133" t="s">
        <v>16</v>
      </c>
      <c r="E133" t="s">
        <v>1</v>
      </c>
      <c r="F133" s="39">
        <v>40.308</v>
      </c>
      <c r="G133" s="1"/>
    </row>
    <row r="134" spans="1:7">
      <c r="A134">
        <v>1601448871</v>
      </c>
      <c r="B134">
        <f t="shared" si="4"/>
        <v>4</v>
      </c>
      <c r="C134" t="s">
        <v>14</v>
      </c>
      <c r="D134" t="s">
        <v>16</v>
      </c>
      <c r="E134" t="s">
        <v>1</v>
      </c>
      <c r="F134" s="39">
        <v>48.36</v>
      </c>
      <c r="G134" s="1"/>
    </row>
    <row r="135" spans="1:7">
      <c r="A135">
        <v>1601449539</v>
      </c>
      <c r="B135">
        <f t="shared" si="4"/>
        <v>4</v>
      </c>
      <c r="C135" t="s">
        <v>14</v>
      </c>
      <c r="D135" t="s">
        <v>16</v>
      </c>
      <c r="E135" t="s">
        <v>1</v>
      </c>
      <c r="F135" s="39">
        <v>26.538</v>
      </c>
      <c r="G135" s="1"/>
    </row>
    <row r="136" spans="1:7">
      <c r="A136">
        <v>1601450864</v>
      </c>
      <c r="B136">
        <f t="shared" si="4"/>
        <v>4</v>
      </c>
      <c r="C136" t="s">
        <v>14</v>
      </c>
      <c r="D136" t="s">
        <v>16</v>
      </c>
      <c r="E136" t="s">
        <v>1</v>
      </c>
      <c r="F136" s="39">
        <v>26.19</v>
      </c>
      <c r="G136" s="1"/>
    </row>
    <row r="137" spans="1:7">
      <c r="A137">
        <v>1601451284</v>
      </c>
      <c r="B137">
        <f t="shared" si="4"/>
        <v>4</v>
      </c>
      <c r="C137" t="s">
        <v>14</v>
      </c>
      <c r="D137" t="s">
        <v>16</v>
      </c>
      <c r="E137" t="s">
        <v>1</v>
      </c>
      <c r="F137" s="39">
        <v>36.225999999999999</v>
      </c>
      <c r="G137" s="1"/>
    </row>
    <row r="138" spans="1:7">
      <c r="A138">
        <v>1601451635</v>
      </c>
      <c r="B138">
        <f t="shared" si="4"/>
        <v>4</v>
      </c>
      <c r="C138" t="s">
        <v>14</v>
      </c>
      <c r="D138" t="s">
        <v>16</v>
      </c>
      <c r="E138" t="s">
        <v>1</v>
      </c>
      <c r="F138" s="39">
        <v>24.218</v>
      </c>
      <c r="G138" s="1"/>
    </row>
    <row r="139" spans="1:7">
      <c r="A139">
        <v>1601452239</v>
      </c>
      <c r="B139">
        <f t="shared" si="4"/>
        <v>4</v>
      </c>
      <c r="C139" t="s">
        <v>14</v>
      </c>
      <c r="D139" t="s">
        <v>16</v>
      </c>
      <c r="E139" t="s">
        <v>1</v>
      </c>
      <c r="F139" s="39">
        <v>32.212000000000003</v>
      </c>
      <c r="G139" s="1"/>
    </row>
    <row r="140" spans="1:7">
      <c r="A140">
        <v>1601453092</v>
      </c>
      <c r="B140">
        <f t="shared" si="4"/>
        <v>4</v>
      </c>
      <c r="C140" t="s">
        <v>14</v>
      </c>
      <c r="D140" t="s">
        <v>16</v>
      </c>
      <c r="E140" t="s">
        <v>1</v>
      </c>
      <c r="F140" s="39">
        <v>44.442</v>
      </c>
      <c r="G140" s="1"/>
    </row>
    <row r="141" spans="1:7">
      <c r="A141">
        <v>1601453483</v>
      </c>
      <c r="B141">
        <f t="shared" si="4"/>
        <v>4</v>
      </c>
      <c r="C141" t="s">
        <v>14</v>
      </c>
      <c r="D141" t="s">
        <v>16</v>
      </c>
      <c r="E141" t="s">
        <v>1</v>
      </c>
      <c r="F141" s="39">
        <v>42.274000000000001</v>
      </c>
      <c r="G141" s="1"/>
    </row>
    <row r="142" spans="1:7">
      <c r="A142">
        <v>1601409750</v>
      </c>
      <c r="B142">
        <f t="shared" si="4"/>
        <v>4</v>
      </c>
      <c r="C142" t="s">
        <v>15</v>
      </c>
      <c r="D142" t="s">
        <v>17</v>
      </c>
      <c r="E142" t="s">
        <v>3</v>
      </c>
      <c r="F142" s="39">
        <v>26.286000000000001</v>
      </c>
      <c r="G142" s="1"/>
    </row>
    <row r="143" spans="1:7">
      <c r="A143">
        <v>1601410322</v>
      </c>
      <c r="B143">
        <f t="shared" si="4"/>
        <v>4</v>
      </c>
      <c r="C143" t="s">
        <v>15</v>
      </c>
      <c r="D143" t="s">
        <v>17</v>
      </c>
      <c r="E143" t="s">
        <v>3</v>
      </c>
      <c r="F143" s="39">
        <v>32.201999999999998</v>
      </c>
      <c r="G143" s="1"/>
    </row>
    <row r="144" spans="1:7">
      <c r="A144">
        <v>1601448871</v>
      </c>
      <c r="B144">
        <f t="shared" si="4"/>
        <v>4</v>
      </c>
      <c r="C144" t="s">
        <v>15</v>
      </c>
      <c r="D144" t="s">
        <v>17</v>
      </c>
      <c r="E144" t="s">
        <v>3</v>
      </c>
      <c r="F144" s="39">
        <v>50.372</v>
      </c>
      <c r="G144" s="1"/>
    </row>
    <row r="145" spans="1:7">
      <c r="A145">
        <v>1601449539</v>
      </c>
      <c r="B145">
        <f t="shared" si="4"/>
        <v>4</v>
      </c>
      <c r="C145" t="s">
        <v>15</v>
      </c>
      <c r="D145" t="s">
        <v>17</v>
      </c>
      <c r="E145" t="s">
        <v>3</v>
      </c>
      <c r="F145" s="39">
        <v>26.256</v>
      </c>
      <c r="G145" s="1"/>
    </row>
    <row r="146" spans="1:7">
      <c r="A146">
        <v>1601450864</v>
      </c>
      <c r="B146">
        <f t="shared" si="4"/>
        <v>4</v>
      </c>
      <c r="C146" t="s">
        <v>15</v>
      </c>
      <c r="D146" t="s">
        <v>17</v>
      </c>
      <c r="E146" t="s">
        <v>3</v>
      </c>
      <c r="F146" s="39">
        <v>28.367999999999999</v>
      </c>
      <c r="G146" s="1"/>
    </row>
    <row r="147" spans="1:7">
      <c r="A147">
        <v>1601451284</v>
      </c>
      <c r="B147">
        <f t="shared" si="4"/>
        <v>4</v>
      </c>
      <c r="C147" t="s">
        <v>15</v>
      </c>
      <c r="D147" t="s">
        <v>17</v>
      </c>
      <c r="E147" t="s">
        <v>3</v>
      </c>
      <c r="F147" s="39">
        <v>28.462</v>
      </c>
      <c r="G147" s="1"/>
    </row>
    <row r="148" spans="1:7">
      <c r="A148">
        <v>1601451635</v>
      </c>
      <c r="B148">
        <f t="shared" si="4"/>
        <v>4</v>
      </c>
      <c r="C148" t="s">
        <v>15</v>
      </c>
      <c r="D148" t="s">
        <v>17</v>
      </c>
      <c r="E148" t="s">
        <v>3</v>
      </c>
      <c r="F148" s="39">
        <v>46.344000000000001</v>
      </c>
      <c r="G148" s="1"/>
    </row>
    <row r="149" spans="1:7">
      <c r="A149">
        <v>1601452239</v>
      </c>
      <c r="B149">
        <f t="shared" si="4"/>
        <v>4</v>
      </c>
      <c r="C149" t="s">
        <v>15</v>
      </c>
      <c r="D149" t="s">
        <v>17</v>
      </c>
      <c r="E149" t="s">
        <v>3</v>
      </c>
      <c r="F149" s="39">
        <v>28.361999999999998</v>
      </c>
      <c r="G149" s="1"/>
    </row>
    <row r="150" spans="1:7">
      <c r="A150">
        <v>1601453092</v>
      </c>
      <c r="B150">
        <f t="shared" si="4"/>
        <v>4</v>
      </c>
      <c r="C150" t="s">
        <v>15</v>
      </c>
      <c r="D150" t="s">
        <v>17</v>
      </c>
      <c r="E150" t="s">
        <v>3</v>
      </c>
      <c r="F150" s="39">
        <v>32.238</v>
      </c>
      <c r="G150" s="1"/>
    </row>
    <row r="151" spans="1:7">
      <c r="A151">
        <v>1601453483</v>
      </c>
      <c r="B151">
        <f t="shared" si="4"/>
        <v>4</v>
      </c>
      <c r="C151" t="s">
        <v>15</v>
      </c>
      <c r="D151" t="s">
        <v>17</v>
      </c>
      <c r="E151" t="s">
        <v>3</v>
      </c>
      <c r="F151" s="39">
        <v>32.216000000000001</v>
      </c>
      <c r="G151" s="1"/>
    </row>
    <row r="152" spans="1:7">
      <c r="A152">
        <v>1601409750</v>
      </c>
      <c r="B152">
        <f t="shared" si="4"/>
        <v>4</v>
      </c>
      <c r="C152" t="s">
        <v>17</v>
      </c>
      <c r="D152" t="s">
        <v>15</v>
      </c>
      <c r="E152" t="s">
        <v>0</v>
      </c>
      <c r="F152" s="39">
        <v>32.454000000000001</v>
      </c>
      <c r="G152" s="1"/>
    </row>
    <row r="153" spans="1:7">
      <c r="A153">
        <v>1601410322</v>
      </c>
      <c r="B153">
        <f t="shared" si="4"/>
        <v>4</v>
      </c>
      <c r="C153" t="s">
        <v>17</v>
      </c>
      <c r="D153" t="s">
        <v>15</v>
      </c>
      <c r="E153" t="s">
        <v>0</v>
      </c>
      <c r="F153" s="39">
        <v>28.256</v>
      </c>
      <c r="G153" s="1"/>
    </row>
    <row r="154" spans="1:7">
      <c r="A154">
        <v>1601448871</v>
      </c>
      <c r="B154">
        <f t="shared" si="4"/>
        <v>4</v>
      </c>
      <c r="C154" t="s">
        <v>17</v>
      </c>
      <c r="D154" t="s">
        <v>15</v>
      </c>
      <c r="E154" t="s">
        <v>0</v>
      </c>
      <c r="F154" s="39">
        <v>30.45</v>
      </c>
      <c r="G154" s="1"/>
    </row>
    <row r="155" spans="1:7">
      <c r="A155">
        <v>1601449539</v>
      </c>
      <c r="B155">
        <f t="shared" si="4"/>
        <v>4</v>
      </c>
      <c r="C155" t="s">
        <v>17</v>
      </c>
      <c r="D155" t="s">
        <v>15</v>
      </c>
      <c r="E155" t="s">
        <v>0</v>
      </c>
      <c r="F155" s="39">
        <v>52.704000000000001</v>
      </c>
      <c r="G155" s="1"/>
    </row>
    <row r="156" spans="1:7">
      <c r="A156">
        <v>1601450864</v>
      </c>
      <c r="B156">
        <f t="shared" si="4"/>
        <v>4</v>
      </c>
      <c r="C156" t="s">
        <v>17</v>
      </c>
      <c r="D156" t="s">
        <v>15</v>
      </c>
      <c r="E156" t="s">
        <v>0</v>
      </c>
      <c r="F156" s="39">
        <v>30.51</v>
      </c>
      <c r="G156" s="1"/>
    </row>
    <row r="157" spans="1:7">
      <c r="A157">
        <v>1601451284</v>
      </c>
      <c r="B157">
        <f t="shared" si="4"/>
        <v>4</v>
      </c>
      <c r="C157" t="s">
        <v>17</v>
      </c>
      <c r="D157" t="s">
        <v>15</v>
      </c>
      <c r="E157" t="s">
        <v>0</v>
      </c>
      <c r="F157" s="39">
        <v>50.584000000000003</v>
      </c>
      <c r="G157" s="1"/>
    </row>
    <row r="158" spans="1:7">
      <c r="A158">
        <v>1601451635</v>
      </c>
      <c r="B158">
        <f t="shared" si="4"/>
        <v>4</v>
      </c>
      <c r="C158" t="s">
        <v>17</v>
      </c>
      <c r="D158" t="s">
        <v>15</v>
      </c>
      <c r="E158" t="s">
        <v>0</v>
      </c>
      <c r="F158" s="39">
        <v>28.315999999999999</v>
      </c>
      <c r="G158" s="1"/>
    </row>
    <row r="159" spans="1:7">
      <c r="A159">
        <v>1601452239</v>
      </c>
      <c r="B159">
        <f t="shared" si="4"/>
        <v>4</v>
      </c>
      <c r="C159" t="s">
        <v>17</v>
      </c>
      <c r="D159" t="s">
        <v>15</v>
      </c>
      <c r="E159" t="s">
        <v>0</v>
      </c>
      <c r="F159" s="39">
        <v>32.381999999999998</v>
      </c>
      <c r="G159" s="1"/>
    </row>
    <row r="160" spans="1:7">
      <c r="A160">
        <v>1601453092</v>
      </c>
      <c r="B160">
        <f t="shared" si="4"/>
        <v>4</v>
      </c>
      <c r="C160" t="s">
        <v>17</v>
      </c>
      <c r="D160" t="s">
        <v>15</v>
      </c>
      <c r="E160" t="s">
        <v>0</v>
      </c>
      <c r="F160" s="39">
        <v>28.713999999999999</v>
      </c>
      <c r="G160" s="1"/>
    </row>
    <row r="161" spans="1:7">
      <c r="A161">
        <v>1601453483</v>
      </c>
      <c r="B161">
        <f t="shared" si="4"/>
        <v>4</v>
      </c>
      <c r="C161" t="s">
        <v>17</v>
      </c>
      <c r="D161" t="s">
        <v>15</v>
      </c>
      <c r="E161" t="s">
        <v>0</v>
      </c>
      <c r="F161" s="39">
        <v>32.54</v>
      </c>
      <c r="G161" s="1"/>
    </row>
    <row r="162" spans="1:7">
      <c r="G162" s="1"/>
    </row>
    <row r="163" spans="1:7">
      <c r="G163" s="1"/>
    </row>
    <row r="164" spans="1:7">
      <c r="G164" s="1"/>
    </row>
    <row r="165" spans="1:7">
      <c r="G165" s="1"/>
    </row>
    <row r="166" spans="1:7">
      <c r="G166" s="1"/>
    </row>
    <row r="167" spans="1:7">
      <c r="G167" s="1"/>
    </row>
    <row r="168" spans="1:7">
      <c r="G168" s="1"/>
    </row>
    <row r="169" spans="1:7">
      <c r="G169" s="1"/>
    </row>
    <row r="170" spans="1:7">
      <c r="G170" s="1"/>
    </row>
    <row r="171" spans="1:7">
      <c r="G171" s="1"/>
    </row>
    <row r="172" spans="1:7">
      <c r="G172" s="1"/>
    </row>
    <row r="173" spans="1:7">
      <c r="G173" s="1"/>
    </row>
    <row r="174" spans="1:7">
      <c r="G174" s="1"/>
    </row>
    <row r="175" spans="1:7">
      <c r="G175" s="1"/>
    </row>
    <row r="176" spans="1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2:7">
      <c r="G225" s="1"/>
    </row>
    <row r="226" spans="2:7">
      <c r="G226" s="1"/>
    </row>
    <row r="227" spans="2:7">
      <c r="G227" s="1"/>
    </row>
    <row r="228" spans="2:7">
      <c r="G228" s="1"/>
    </row>
    <row r="229" spans="2:7">
      <c r="G229" s="1"/>
    </row>
    <row r="230" spans="2:7">
      <c r="G230" s="1"/>
    </row>
    <row r="232" spans="2:7">
      <c r="B232" s="5"/>
      <c r="G232" s="5"/>
    </row>
  </sheetData>
  <sortState ref="A2:F363">
    <sortCondition ref="B2:B363"/>
    <sortCondition ref="E2:E363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="85" zoomScaleNormal="85" zoomScalePageLayoutView="85" workbookViewId="0">
      <selection activeCell="E10" sqref="E10:E13"/>
    </sheetView>
  </sheetViews>
  <sheetFormatPr baseColWidth="10" defaultRowHeight="14" x14ac:dyDescent="0"/>
  <cols>
    <col min="1" max="2" width="13.33203125" customWidth="1"/>
    <col min="3" max="4" width="12.6640625" bestFit="1" customWidth="1"/>
    <col min="5" max="5" width="13.33203125" customWidth="1"/>
    <col min="6" max="6" width="10" customWidth="1"/>
    <col min="7" max="7" width="12" customWidth="1"/>
    <col min="8" max="8" width="12" bestFit="1" customWidth="1"/>
    <col min="9" max="9" width="11.6640625" style="2" bestFit="1" customWidth="1"/>
  </cols>
  <sheetData>
    <row r="1" spans="1:18" ht="15" thickBot="1">
      <c r="A1" s="18" t="s">
        <v>19</v>
      </c>
      <c r="B1" s="19" t="s">
        <v>20</v>
      </c>
      <c r="C1" s="19" t="s">
        <v>4</v>
      </c>
      <c r="D1" s="19" t="s">
        <v>12</v>
      </c>
      <c r="E1" s="44" t="s">
        <v>11</v>
      </c>
      <c r="F1" s="44"/>
      <c r="G1" s="19" t="s">
        <v>9</v>
      </c>
      <c r="H1" s="20" t="s">
        <v>7</v>
      </c>
      <c r="I1" s="21"/>
      <c r="J1" s="22"/>
      <c r="K1" s="22"/>
      <c r="L1" s="22"/>
      <c r="M1" s="22"/>
      <c r="N1" s="22"/>
      <c r="O1" s="22"/>
      <c r="P1" s="22"/>
      <c r="Q1" s="22"/>
    </row>
    <row r="2" spans="1:18">
      <c r="A2" s="15" t="s">
        <v>14</v>
      </c>
      <c r="B2" s="7" t="s">
        <v>15</v>
      </c>
      <c r="C2" s="7" t="s">
        <v>2</v>
      </c>
      <c r="D2" s="7">
        <v>1</v>
      </c>
      <c r="E2" s="16">
        <f t="shared" ref="E2:E17" si="0">AVERAGE(H2:Q2)</f>
        <v>47.570999999999998</v>
      </c>
      <c r="F2" s="16">
        <f>AVERAGE(E2:E5)</f>
        <v>50.638500000000001</v>
      </c>
      <c r="G2" s="16">
        <f t="shared" ref="G2:G17" si="1">AVEDEV(H2:Q2)</f>
        <v>13.9208</v>
      </c>
      <c r="H2" s="39">
        <v>34.246000000000002</v>
      </c>
      <c r="I2" s="39">
        <v>30.352</v>
      </c>
      <c r="J2" s="39">
        <v>74.471999999999994</v>
      </c>
      <c r="K2" s="39">
        <v>42.438000000000002</v>
      </c>
      <c r="L2" s="39">
        <v>38.277999999999999</v>
      </c>
      <c r="M2" s="39">
        <v>34.247999999999998</v>
      </c>
      <c r="N2" s="39">
        <v>62.46</v>
      </c>
      <c r="O2" s="39">
        <v>54.396000000000001</v>
      </c>
      <c r="P2" s="39">
        <v>36.26</v>
      </c>
      <c r="Q2" s="39">
        <v>68.56</v>
      </c>
    </row>
    <row r="3" spans="1:18">
      <c r="A3" s="15" t="s">
        <v>16</v>
      </c>
      <c r="B3" s="7" t="s">
        <v>17</v>
      </c>
      <c r="C3" s="7" t="s">
        <v>1</v>
      </c>
      <c r="D3" s="7">
        <v>1</v>
      </c>
      <c r="E3" s="16">
        <f t="shared" si="0"/>
        <v>41.315599999999996</v>
      </c>
      <c r="F3" s="16"/>
      <c r="G3" s="16">
        <f t="shared" si="1"/>
        <v>12.277039999999998</v>
      </c>
      <c r="H3" s="39">
        <v>28.21</v>
      </c>
      <c r="I3" s="39">
        <v>32.378</v>
      </c>
      <c r="J3" s="39">
        <v>78.516000000000005</v>
      </c>
      <c r="K3" s="39">
        <v>28.315999999999999</v>
      </c>
      <c r="L3" s="39">
        <v>40.317999999999998</v>
      </c>
      <c r="M3" s="39">
        <v>28.02</v>
      </c>
      <c r="N3" s="39">
        <v>56.415999999999997</v>
      </c>
      <c r="O3" s="39">
        <v>50.4</v>
      </c>
      <c r="P3" s="39">
        <v>40.305999999999997</v>
      </c>
      <c r="Q3" s="39">
        <v>30.276</v>
      </c>
    </row>
    <row r="4" spans="1:18">
      <c r="A4" s="15" t="s">
        <v>15</v>
      </c>
      <c r="B4" s="7" t="s">
        <v>14</v>
      </c>
      <c r="C4" s="7" t="s">
        <v>3</v>
      </c>
      <c r="D4" s="7">
        <v>1</v>
      </c>
      <c r="E4" s="16">
        <f t="shared" si="0"/>
        <v>45.160999999999994</v>
      </c>
      <c r="F4" s="16"/>
      <c r="G4" s="16">
        <f t="shared" si="1"/>
        <v>18.429399999999994</v>
      </c>
      <c r="H4" s="39">
        <v>28.207999999999998</v>
      </c>
      <c r="I4" s="39">
        <v>30.358000000000001</v>
      </c>
      <c r="J4" s="39">
        <v>62.408000000000001</v>
      </c>
      <c r="K4" s="39">
        <v>42.454000000000001</v>
      </c>
      <c r="L4" s="39">
        <v>94.697999999999993</v>
      </c>
      <c r="M4" s="39">
        <v>32.246000000000002</v>
      </c>
      <c r="N4" s="39">
        <v>28.212</v>
      </c>
      <c r="O4" s="39">
        <v>70.524000000000001</v>
      </c>
      <c r="P4" s="39">
        <v>34.268000000000001</v>
      </c>
      <c r="Q4" s="39">
        <v>28.234000000000002</v>
      </c>
    </row>
    <row r="5" spans="1:18">
      <c r="A5" s="9" t="s">
        <v>17</v>
      </c>
      <c r="B5" s="6" t="s">
        <v>16</v>
      </c>
      <c r="C5" s="6" t="s">
        <v>0</v>
      </c>
      <c r="D5" s="6">
        <v>1</v>
      </c>
      <c r="E5" s="17">
        <f t="shared" si="0"/>
        <v>68.506400000000014</v>
      </c>
      <c r="F5" s="17"/>
      <c r="G5" s="16">
        <f t="shared" si="1"/>
        <v>40.675680000000007</v>
      </c>
      <c r="H5" s="39">
        <v>32.22</v>
      </c>
      <c r="I5" s="39">
        <v>26.315999999999999</v>
      </c>
      <c r="J5" s="39">
        <v>116.718</v>
      </c>
      <c r="K5" s="39">
        <v>169.376</v>
      </c>
      <c r="L5" s="39">
        <v>42.287999999999997</v>
      </c>
      <c r="M5" s="39">
        <v>50.386000000000003</v>
      </c>
      <c r="N5" s="39">
        <v>28.206</v>
      </c>
      <c r="O5" s="39">
        <v>84.581999999999994</v>
      </c>
      <c r="P5" s="39">
        <v>106.72799999999999</v>
      </c>
      <c r="Q5" s="39">
        <v>28.244</v>
      </c>
      <c r="R5" s="39">
        <v>40.22</v>
      </c>
    </row>
    <row r="6" spans="1:18">
      <c r="A6" s="13" t="s">
        <v>15</v>
      </c>
      <c r="B6" s="10" t="s">
        <v>17</v>
      </c>
      <c r="C6" s="10" t="s">
        <v>2</v>
      </c>
      <c r="D6" s="10">
        <v>2</v>
      </c>
      <c r="E6" s="14">
        <f t="shared" si="0"/>
        <v>35.0398</v>
      </c>
      <c r="F6" s="14">
        <f>AVERAGE(E6:E9)</f>
        <v>48.1721</v>
      </c>
      <c r="G6" s="16">
        <f t="shared" si="1"/>
        <v>6.8473999999999986</v>
      </c>
      <c r="H6" s="39">
        <v>40.308</v>
      </c>
      <c r="I6" s="39">
        <v>28.187999999999999</v>
      </c>
      <c r="J6" s="39">
        <v>26.167999999999999</v>
      </c>
      <c r="K6" s="39">
        <v>26.128</v>
      </c>
      <c r="L6" s="39">
        <v>26.184000000000001</v>
      </c>
      <c r="M6" s="39">
        <v>34.293999999999997</v>
      </c>
      <c r="N6" s="39">
        <v>44.293999999999997</v>
      </c>
      <c r="O6" s="39">
        <v>38.241999999999997</v>
      </c>
      <c r="P6" s="39">
        <v>48.314</v>
      </c>
      <c r="Q6" s="39">
        <v>38.277999999999999</v>
      </c>
    </row>
    <row r="7" spans="1:18">
      <c r="A7" s="15" t="s">
        <v>17</v>
      </c>
      <c r="B7" s="7" t="s">
        <v>15</v>
      </c>
      <c r="C7" s="7" t="s">
        <v>1</v>
      </c>
      <c r="D7" s="7">
        <v>2</v>
      </c>
      <c r="E7" s="16">
        <f t="shared" si="0"/>
        <v>58.254200000000004</v>
      </c>
      <c r="F7" s="16"/>
      <c r="G7" s="16">
        <f t="shared" si="1"/>
        <v>35.213880000000003</v>
      </c>
      <c r="H7" s="39">
        <v>48.345999999999997</v>
      </c>
      <c r="I7" s="39">
        <v>34.258000000000003</v>
      </c>
      <c r="J7" s="39">
        <v>30.212</v>
      </c>
      <c r="K7" s="39">
        <v>232.00800000000001</v>
      </c>
      <c r="L7" s="39">
        <v>28.193999999999999</v>
      </c>
      <c r="M7" s="39">
        <v>32.28</v>
      </c>
      <c r="N7" s="39">
        <v>60.44</v>
      </c>
      <c r="O7" s="39">
        <v>58.384</v>
      </c>
      <c r="P7" s="39">
        <v>30.213999999999999</v>
      </c>
      <c r="Q7" s="39">
        <v>28.206</v>
      </c>
    </row>
    <row r="8" spans="1:18">
      <c r="A8" s="15" t="s">
        <v>14</v>
      </c>
      <c r="B8" s="7" t="s">
        <v>16</v>
      </c>
      <c r="C8" s="7" t="s">
        <v>3</v>
      </c>
      <c r="D8" s="7">
        <v>2</v>
      </c>
      <c r="E8" s="16">
        <f t="shared" si="0"/>
        <v>44.332799999999999</v>
      </c>
      <c r="F8" s="16"/>
      <c r="G8" s="16">
        <f t="shared" si="1"/>
        <v>17.371039999999997</v>
      </c>
      <c r="H8" s="39">
        <v>36.241999999999997</v>
      </c>
      <c r="I8" s="39">
        <v>28.198</v>
      </c>
      <c r="J8" s="39">
        <v>30.17</v>
      </c>
      <c r="K8" s="39">
        <v>38.225999999999999</v>
      </c>
      <c r="L8" s="39">
        <v>34.252000000000002</v>
      </c>
      <c r="M8" s="39">
        <v>131.18799999999999</v>
      </c>
      <c r="N8" s="39">
        <v>36.26</v>
      </c>
      <c r="O8" s="39">
        <v>44.316000000000003</v>
      </c>
      <c r="P8" s="39">
        <v>30.202000000000002</v>
      </c>
      <c r="Q8" s="39">
        <v>34.274000000000001</v>
      </c>
    </row>
    <row r="9" spans="1:18">
      <c r="A9" s="9" t="s">
        <v>16</v>
      </c>
      <c r="B9" s="6" t="s">
        <v>14</v>
      </c>
      <c r="C9" s="6" t="s">
        <v>0</v>
      </c>
      <c r="D9" s="6">
        <v>2</v>
      </c>
      <c r="E9" s="17">
        <f t="shared" si="0"/>
        <v>55.061599999999999</v>
      </c>
      <c r="F9" s="17"/>
      <c r="G9" s="16">
        <f t="shared" si="1"/>
        <v>25.878639999999997</v>
      </c>
      <c r="H9" s="39">
        <v>34.229999999999997</v>
      </c>
      <c r="I9" s="39">
        <v>36.276000000000003</v>
      </c>
      <c r="J9" s="39">
        <v>48.328000000000003</v>
      </c>
      <c r="K9" s="39">
        <v>32.363999999999997</v>
      </c>
      <c r="L9" s="39">
        <v>133.124</v>
      </c>
      <c r="M9" s="39">
        <v>24.204000000000001</v>
      </c>
      <c r="N9" s="39">
        <v>86.614000000000004</v>
      </c>
      <c r="O9" s="39">
        <v>38.295999999999999</v>
      </c>
      <c r="P9" s="39">
        <v>74.84</v>
      </c>
      <c r="Q9" s="39">
        <v>42.34</v>
      </c>
    </row>
    <row r="10" spans="1:18">
      <c r="A10" s="13" t="s">
        <v>17</v>
      </c>
      <c r="B10" s="10" t="s">
        <v>16</v>
      </c>
      <c r="C10" s="10" t="s">
        <v>2</v>
      </c>
      <c r="D10" s="10">
        <v>3</v>
      </c>
      <c r="E10" s="14">
        <f t="shared" si="0"/>
        <v>79.77600000000001</v>
      </c>
      <c r="F10" s="14">
        <f>AVERAGE(E10:E13)</f>
        <v>54.874749999999992</v>
      </c>
      <c r="G10" s="16">
        <f t="shared" si="1"/>
        <v>71.071600000000018</v>
      </c>
      <c r="H10" s="39">
        <v>32.268000000000001</v>
      </c>
      <c r="I10" s="39">
        <v>50.36</v>
      </c>
      <c r="J10" s="39">
        <v>36.241999999999997</v>
      </c>
      <c r="K10" s="39">
        <v>34.218000000000004</v>
      </c>
      <c r="L10" s="39">
        <v>56.404000000000003</v>
      </c>
      <c r="M10" s="39">
        <v>30.228000000000002</v>
      </c>
      <c r="N10" s="39">
        <v>435.13400000000001</v>
      </c>
      <c r="O10" s="39">
        <v>56.408000000000001</v>
      </c>
      <c r="P10" s="39">
        <v>32.234000000000002</v>
      </c>
      <c r="Q10" s="39">
        <v>34.264000000000003</v>
      </c>
    </row>
    <row r="11" spans="1:18">
      <c r="A11" s="15" t="s">
        <v>14</v>
      </c>
      <c r="B11" s="7" t="s">
        <v>15</v>
      </c>
      <c r="C11" s="7" t="s">
        <v>1</v>
      </c>
      <c r="D11" s="7">
        <v>3</v>
      </c>
      <c r="E11" s="16">
        <f t="shared" si="0"/>
        <v>35.088799999999999</v>
      </c>
      <c r="F11" s="16"/>
      <c r="G11" s="16">
        <f t="shared" si="1"/>
        <v>8.6557600000000008</v>
      </c>
      <c r="H11" s="39">
        <v>30.265999999999998</v>
      </c>
      <c r="I11" s="39">
        <v>26.193999999999999</v>
      </c>
      <c r="J11" s="39">
        <v>30.19</v>
      </c>
      <c r="K11" s="39">
        <v>40.612000000000002</v>
      </c>
      <c r="L11" s="39">
        <v>26.175999999999998</v>
      </c>
      <c r="M11" s="39">
        <v>28.24</v>
      </c>
      <c r="N11" s="39">
        <v>26.187999999999999</v>
      </c>
      <c r="O11" s="39">
        <v>52.37</v>
      </c>
      <c r="P11" s="39">
        <v>54.368000000000002</v>
      </c>
      <c r="Q11" s="39">
        <v>36.283999999999999</v>
      </c>
    </row>
    <row r="12" spans="1:18">
      <c r="A12" s="15" t="s">
        <v>15</v>
      </c>
      <c r="B12" s="7" t="s">
        <v>14</v>
      </c>
      <c r="C12" s="7" t="s">
        <v>3</v>
      </c>
      <c r="D12" s="7">
        <v>3</v>
      </c>
      <c r="E12" s="16">
        <f t="shared" si="0"/>
        <v>47.394999999999996</v>
      </c>
      <c r="F12" s="16"/>
      <c r="G12" s="16">
        <f t="shared" si="1"/>
        <v>15.271599999999996</v>
      </c>
      <c r="H12" s="39">
        <v>70.567999999999998</v>
      </c>
      <c r="I12" s="39">
        <v>30.231999999999999</v>
      </c>
      <c r="J12" s="39">
        <v>38.231999999999999</v>
      </c>
      <c r="K12" s="39">
        <v>58.344000000000001</v>
      </c>
      <c r="L12" s="39">
        <v>32.298000000000002</v>
      </c>
      <c r="M12" s="39">
        <v>32.731999999999999</v>
      </c>
      <c r="N12" s="39">
        <v>32.231999999999999</v>
      </c>
      <c r="O12" s="39">
        <v>88.671999999999997</v>
      </c>
      <c r="P12" s="39">
        <v>42.286000000000001</v>
      </c>
      <c r="Q12" s="39">
        <v>48.353999999999999</v>
      </c>
    </row>
    <row r="13" spans="1:18">
      <c r="A13" s="9" t="s">
        <v>16</v>
      </c>
      <c r="B13" s="6" t="s">
        <v>17</v>
      </c>
      <c r="C13" s="6" t="s">
        <v>0</v>
      </c>
      <c r="D13" s="6">
        <v>3</v>
      </c>
      <c r="E13" s="17">
        <f t="shared" si="0"/>
        <v>57.239199999999997</v>
      </c>
      <c r="F13" s="17"/>
      <c r="G13" s="16">
        <f t="shared" si="1"/>
        <v>31.173279999999998</v>
      </c>
      <c r="H13" s="39">
        <v>184.52</v>
      </c>
      <c r="I13" s="39">
        <v>38.262</v>
      </c>
      <c r="J13" s="39">
        <v>38.613999999999997</v>
      </c>
      <c r="K13" s="39">
        <v>34.334000000000003</v>
      </c>
      <c r="L13" s="39">
        <v>32.606000000000002</v>
      </c>
      <c r="M13" s="39">
        <v>32.213999999999999</v>
      </c>
      <c r="N13" s="39">
        <v>36.283999999999999</v>
      </c>
      <c r="O13" s="39">
        <v>64.451999999999998</v>
      </c>
      <c r="P13" s="39">
        <v>32.494</v>
      </c>
      <c r="Q13" s="39">
        <v>78.611999999999995</v>
      </c>
    </row>
    <row r="14" spans="1:18">
      <c r="A14" s="13" t="s">
        <v>16</v>
      </c>
      <c r="B14" s="10" t="s">
        <v>14</v>
      </c>
      <c r="C14" s="10" t="s">
        <v>2</v>
      </c>
      <c r="D14" s="10">
        <v>4</v>
      </c>
      <c r="E14" s="14">
        <f t="shared" si="0"/>
        <v>31.9086</v>
      </c>
      <c r="F14" s="14">
        <f>AVERAGE(E14:E17)</f>
        <v>33.803100000000001</v>
      </c>
      <c r="G14" s="16">
        <f t="shared" si="1"/>
        <v>3.4608400000000001</v>
      </c>
      <c r="H14" s="39">
        <v>26.181999999999999</v>
      </c>
      <c r="I14" s="39">
        <v>34.472000000000001</v>
      </c>
      <c r="J14" s="39">
        <v>46.356000000000002</v>
      </c>
      <c r="K14" s="39">
        <v>32.201999999999998</v>
      </c>
      <c r="L14" s="39">
        <v>30.244</v>
      </c>
      <c r="M14" s="39">
        <v>30.222000000000001</v>
      </c>
      <c r="N14" s="39">
        <v>30.611999999999998</v>
      </c>
      <c r="O14" s="39">
        <v>30.193999999999999</v>
      </c>
      <c r="P14" s="39">
        <v>30.24</v>
      </c>
      <c r="Q14" s="39">
        <v>28.361999999999998</v>
      </c>
    </row>
    <row r="15" spans="1:18">
      <c r="A15" s="15" t="s">
        <v>14</v>
      </c>
      <c r="B15" s="7" t="s">
        <v>16</v>
      </c>
      <c r="C15" s="7" t="s">
        <v>1</v>
      </c>
      <c r="D15" s="7">
        <v>4</v>
      </c>
      <c r="E15" s="16">
        <f t="shared" si="0"/>
        <v>35.502200000000002</v>
      </c>
      <c r="F15" s="16"/>
      <c r="G15" s="16">
        <f t="shared" si="1"/>
        <v>6.8198000000000008</v>
      </c>
      <c r="H15" s="39">
        <v>34.253999999999998</v>
      </c>
      <c r="I15" s="39">
        <v>40.308</v>
      </c>
      <c r="J15" s="39">
        <v>48.36</v>
      </c>
      <c r="K15" s="39">
        <v>26.538</v>
      </c>
      <c r="L15" s="39">
        <v>26.19</v>
      </c>
      <c r="M15" s="39">
        <v>36.225999999999999</v>
      </c>
      <c r="N15" s="39">
        <v>24.218</v>
      </c>
      <c r="O15" s="39">
        <v>32.212000000000003</v>
      </c>
      <c r="P15" s="39">
        <v>44.442</v>
      </c>
      <c r="Q15" s="39">
        <v>42.274000000000001</v>
      </c>
    </row>
    <row r="16" spans="1:18">
      <c r="A16" s="15" t="s">
        <v>15</v>
      </c>
      <c r="B16" s="7" t="s">
        <v>17</v>
      </c>
      <c r="C16" s="7" t="s">
        <v>3</v>
      </c>
      <c r="D16" s="7">
        <v>4</v>
      </c>
      <c r="E16" s="16">
        <f t="shared" si="0"/>
        <v>33.110599999999998</v>
      </c>
      <c r="F16" s="16"/>
      <c r="G16" s="16">
        <f t="shared" si="1"/>
        <v>6.098959999999999</v>
      </c>
      <c r="H16" s="39">
        <v>26.286000000000001</v>
      </c>
      <c r="I16" s="39">
        <v>32.201999999999998</v>
      </c>
      <c r="J16" s="39">
        <v>50.372</v>
      </c>
      <c r="K16" s="39">
        <v>26.256</v>
      </c>
      <c r="L16" s="39">
        <v>28.367999999999999</v>
      </c>
      <c r="M16" s="39">
        <v>28.462</v>
      </c>
      <c r="N16" s="39">
        <v>46.344000000000001</v>
      </c>
      <c r="O16" s="39">
        <v>28.361999999999998</v>
      </c>
      <c r="P16" s="39">
        <v>32.238</v>
      </c>
      <c r="Q16" s="39">
        <v>32.216000000000001</v>
      </c>
    </row>
    <row r="17" spans="1:17">
      <c r="A17" s="9" t="s">
        <v>17</v>
      </c>
      <c r="B17" s="6" t="s">
        <v>15</v>
      </c>
      <c r="C17" s="6" t="s">
        <v>0</v>
      </c>
      <c r="D17" s="6">
        <v>4</v>
      </c>
      <c r="E17" s="17">
        <f t="shared" si="0"/>
        <v>34.691000000000003</v>
      </c>
      <c r="F17" s="17"/>
      <c r="G17" s="16">
        <f t="shared" si="1"/>
        <v>6.7812000000000037</v>
      </c>
      <c r="H17" s="39">
        <v>32.454000000000001</v>
      </c>
      <c r="I17" s="39">
        <v>28.256</v>
      </c>
      <c r="J17" s="39">
        <v>30.45</v>
      </c>
      <c r="K17" s="39">
        <v>52.704000000000001</v>
      </c>
      <c r="L17" s="39">
        <v>30.51</v>
      </c>
      <c r="M17" s="39">
        <v>50.584000000000003</v>
      </c>
      <c r="N17" s="39">
        <v>28.315999999999999</v>
      </c>
      <c r="O17" s="39">
        <v>32.381999999999998</v>
      </c>
      <c r="P17" s="39">
        <v>28.713999999999999</v>
      </c>
      <c r="Q17" s="39">
        <v>32.54</v>
      </c>
    </row>
    <row r="18" spans="1:17">
      <c r="H18" s="11"/>
      <c r="I18" s="1"/>
    </row>
    <row r="19" spans="1:17">
      <c r="E19" s="11"/>
      <c r="F19" s="11"/>
      <c r="G19" s="11"/>
      <c r="I19" s="1"/>
    </row>
    <row r="20" spans="1:17">
      <c r="I20" s="1"/>
    </row>
    <row r="21" spans="1:17">
      <c r="I21" s="1"/>
    </row>
    <row r="22" spans="1:17">
      <c r="I22" s="1"/>
    </row>
    <row r="23" spans="1:17">
      <c r="I23" s="1"/>
    </row>
    <row r="24" spans="1:17">
      <c r="I24" s="1"/>
    </row>
    <row r="25" spans="1:17">
      <c r="I25" s="1"/>
    </row>
    <row r="26" spans="1:17">
      <c r="I26" s="1"/>
    </row>
    <row r="27" spans="1:17">
      <c r="I27" s="1"/>
    </row>
    <row r="28" spans="1:17">
      <c r="I28" s="1"/>
    </row>
    <row r="29" spans="1:17">
      <c r="I29" s="1"/>
    </row>
    <row r="30" spans="1:17">
      <c r="I30" s="1"/>
    </row>
    <row r="31" spans="1:17">
      <c r="I31" s="1"/>
    </row>
    <row r="32" spans="1:17">
      <c r="I32" s="1"/>
    </row>
    <row r="33" spans="9:9">
      <c r="I33" s="1"/>
    </row>
    <row r="34" spans="9:9">
      <c r="I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  <row r="39" spans="9:9">
      <c r="I39" s="1"/>
    </row>
    <row r="40" spans="9:9">
      <c r="I40" s="1"/>
    </row>
    <row r="41" spans="9:9">
      <c r="I41" s="1"/>
    </row>
    <row r="42" spans="9:9">
      <c r="I42" s="1"/>
    </row>
    <row r="43" spans="9:9">
      <c r="I43" s="1"/>
    </row>
    <row r="44" spans="9:9">
      <c r="I44" s="1"/>
    </row>
    <row r="45" spans="9:9">
      <c r="I45" s="1"/>
    </row>
    <row r="46" spans="9:9">
      <c r="I46" s="1"/>
    </row>
    <row r="47" spans="9:9">
      <c r="I47" s="1"/>
    </row>
    <row r="49" spans="1:9">
      <c r="A49" s="5"/>
      <c r="B49" s="5"/>
      <c r="D49" s="5"/>
      <c r="E49" s="5"/>
      <c r="F49" s="5"/>
      <c r="G49" s="5"/>
      <c r="H49" s="5"/>
      <c r="I49" s="5"/>
    </row>
  </sheetData>
  <sortState ref="A2:H18">
    <sortCondition ref="C2:C18"/>
  </sortState>
  <mergeCells count="1">
    <mergeCell ref="E1:F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="125" zoomScaleNormal="125" zoomScalePageLayoutView="125" workbookViewId="0">
      <selection activeCell="C5" sqref="C5:F8"/>
    </sheetView>
  </sheetViews>
  <sheetFormatPr baseColWidth="10" defaultRowHeight="14" x14ac:dyDescent="0"/>
  <cols>
    <col min="1" max="1" width="12.5" customWidth="1"/>
    <col min="2" max="2" width="20.6640625" bestFit="1" customWidth="1"/>
    <col min="3" max="3" width="6.6640625" bestFit="1" customWidth="1"/>
    <col min="4" max="4" width="8.6640625" bestFit="1" customWidth="1"/>
    <col min="5" max="5" width="6.5" bestFit="1" customWidth="1"/>
    <col min="6" max="6" width="8.33203125" style="2" customWidth="1"/>
    <col min="7" max="8" width="6.83203125" bestFit="1" customWidth="1"/>
    <col min="9" max="16" width="11.6640625" bestFit="1" customWidth="1"/>
    <col min="17" max="17" width="7.33203125" bestFit="1" customWidth="1"/>
  </cols>
  <sheetData>
    <row r="2" spans="2:8" ht="15" thickBot="1"/>
    <row r="3" spans="2:8">
      <c r="B3" s="32" t="s">
        <v>30</v>
      </c>
      <c r="C3" s="47" t="s">
        <v>12</v>
      </c>
      <c r="D3" s="47"/>
      <c r="E3" s="47"/>
      <c r="F3" s="48"/>
      <c r="G3" s="45" t="s">
        <v>10</v>
      </c>
      <c r="H3" s="46"/>
    </row>
    <row r="4" spans="2:8">
      <c r="B4" s="23" t="s">
        <v>4</v>
      </c>
      <c r="C4" s="25">
        <v>1</v>
      </c>
      <c r="D4" s="26">
        <v>2</v>
      </c>
      <c r="E4" s="26">
        <v>3</v>
      </c>
      <c r="F4" s="27">
        <v>4</v>
      </c>
      <c r="G4" t="s">
        <v>21</v>
      </c>
      <c r="H4" t="s">
        <v>22</v>
      </c>
    </row>
    <row r="5" spans="2:8">
      <c r="B5" s="24" t="s">
        <v>2</v>
      </c>
      <c r="C5" s="8">
        <v>47.570999999999998</v>
      </c>
      <c r="D5" s="8">
        <v>35.0398</v>
      </c>
      <c r="E5" s="8">
        <v>79.77600000000001</v>
      </c>
      <c r="F5" s="12">
        <v>31.9086</v>
      </c>
      <c r="G5" s="1">
        <f>SUM(C5:F5)</f>
        <v>194.2954</v>
      </c>
      <c r="H5" s="30">
        <f>G5/60</f>
        <v>3.2382566666666666</v>
      </c>
    </row>
    <row r="6" spans="2:8">
      <c r="B6" s="24" t="s">
        <v>1</v>
      </c>
      <c r="C6" s="8">
        <v>41.315599999999996</v>
      </c>
      <c r="D6" s="8">
        <v>58.254200000000004</v>
      </c>
      <c r="E6" s="8">
        <v>35.088799999999999</v>
      </c>
      <c r="F6" s="12">
        <v>35.502200000000002</v>
      </c>
      <c r="G6" s="1">
        <f t="shared" ref="G6:G9" si="0">SUM(C6:F6)</f>
        <v>170.16079999999999</v>
      </c>
      <c r="H6" s="30">
        <f t="shared" ref="H6:H9" si="1">G6/60</f>
        <v>2.8360133333333333</v>
      </c>
    </row>
    <row r="7" spans="2:8">
      <c r="B7" s="24" t="s">
        <v>3</v>
      </c>
      <c r="C7" s="8">
        <v>45.160999999999994</v>
      </c>
      <c r="D7" s="8">
        <v>44.332799999999999</v>
      </c>
      <c r="E7" s="8">
        <v>47.394999999999996</v>
      </c>
      <c r="F7" s="12">
        <v>33.110599999999998</v>
      </c>
      <c r="G7" s="1">
        <f t="shared" si="0"/>
        <v>169.99940000000001</v>
      </c>
      <c r="H7" s="30">
        <f t="shared" si="1"/>
        <v>2.8333233333333334</v>
      </c>
    </row>
    <row r="8" spans="2:8">
      <c r="B8" s="24" t="s">
        <v>0</v>
      </c>
      <c r="C8" s="8">
        <v>68.506400000000014</v>
      </c>
      <c r="D8" s="8">
        <v>55.061599999999999</v>
      </c>
      <c r="E8" s="8">
        <v>57.239199999999997</v>
      </c>
      <c r="F8" s="12">
        <v>34.691000000000003</v>
      </c>
      <c r="G8" s="1">
        <f t="shared" si="0"/>
        <v>215.49820000000003</v>
      </c>
      <c r="H8" s="30">
        <f t="shared" si="1"/>
        <v>3.591636666666667</v>
      </c>
    </row>
    <row r="9" spans="2:8" ht="15" thickBot="1">
      <c r="B9" s="28" t="s">
        <v>13</v>
      </c>
      <c r="C9" s="29">
        <f>AVERAGE(C5:C8)</f>
        <v>50.638500000000001</v>
      </c>
      <c r="D9" s="29">
        <f t="shared" ref="D9:F9" si="2">AVERAGE(D5:D8)</f>
        <v>48.1721</v>
      </c>
      <c r="E9" s="29">
        <f t="shared" si="2"/>
        <v>54.874749999999992</v>
      </c>
      <c r="F9" s="29">
        <f t="shared" si="2"/>
        <v>33.803100000000001</v>
      </c>
      <c r="G9" s="1">
        <f t="shared" si="0"/>
        <v>187.48844999999997</v>
      </c>
      <c r="H9" s="31">
        <f t="shared" si="1"/>
        <v>3.1248074999999997</v>
      </c>
    </row>
  </sheetData>
  <mergeCells count="2">
    <mergeCell ref="G3:H3"/>
    <mergeCell ref="C3:F3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C1" zoomScale="150" zoomScaleNormal="150" zoomScalePageLayoutView="150" workbookViewId="0">
      <selection activeCell="E16" sqref="E16"/>
    </sheetView>
  </sheetViews>
  <sheetFormatPr baseColWidth="10" defaultRowHeight="14" x14ac:dyDescent="0"/>
  <cols>
    <col min="1" max="2" width="13.5" bestFit="1" customWidth="1"/>
  </cols>
  <sheetData>
    <row r="1" spans="1:13" ht="15" thickBot="1">
      <c r="A1" s="3" t="s">
        <v>5</v>
      </c>
      <c r="B1" s="3" t="s">
        <v>6</v>
      </c>
      <c r="C1" s="3" t="s">
        <v>4</v>
      </c>
      <c r="D1" s="3" t="s">
        <v>27</v>
      </c>
    </row>
    <row r="2" spans="1:13" ht="15" thickBot="1">
      <c r="A2" t="s">
        <v>14</v>
      </c>
      <c r="B2" t="s">
        <v>15</v>
      </c>
      <c r="C2" t="s">
        <v>2</v>
      </c>
      <c r="D2" s="40">
        <v>165.084</v>
      </c>
      <c r="F2" s="33" t="s">
        <v>29</v>
      </c>
      <c r="G2" s="34"/>
      <c r="H2" s="49" t="s">
        <v>28</v>
      </c>
      <c r="I2" s="49"/>
      <c r="J2" s="49"/>
      <c r="K2" s="50"/>
      <c r="L2" t="s">
        <v>10</v>
      </c>
    </row>
    <row r="3" spans="1:13">
      <c r="A3" t="s">
        <v>15</v>
      </c>
      <c r="B3" t="s">
        <v>17</v>
      </c>
      <c r="C3" t="s">
        <v>2</v>
      </c>
      <c r="D3" s="40">
        <v>56.368000000000002</v>
      </c>
      <c r="F3" s="35"/>
      <c r="G3" s="35"/>
      <c r="H3" s="7">
        <v>1</v>
      </c>
      <c r="I3" s="7">
        <v>2</v>
      </c>
      <c r="J3" s="7">
        <v>3</v>
      </c>
      <c r="K3" s="36">
        <v>4</v>
      </c>
      <c r="L3" t="s">
        <v>21</v>
      </c>
      <c r="M3" t="s">
        <v>22</v>
      </c>
    </row>
    <row r="4" spans="1:13">
      <c r="A4" t="s">
        <v>17</v>
      </c>
      <c r="B4" t="s">
        <v>16</v>
      </c>
      <c r="C4" t="s">
        <v>2</v>
      </c>
      <c r="D4" s="40">
        <v>288.8</v>
      </c>
      <c r="F4" s="51" t="s">
        <v>4</v>
      </c>
      <c r="G4" s="35" t="s">
        <v>2</v>
      </c>
      <c r="H4" s="40">
        <v>165.084</v>
      </c>
      <c r="I4" s="40">
        <v>56.368000000000002</v>
      </c>
      <c r="J4" s="40">
        <v>288.8</v>
      </c>
      <c r="K4" s="40">
        <v>39.496000000000002</v>
      </c>
      <c r="L4" s="1">
        <f>SUM(H4:K4)</f>
        <v>549.74800000000005</v>
      </c>
      <c r="M4" s="30">
        <f>L4/60</f>
        <v>9.162466666666667</v>
      </c>
    </row>
    <row r="5" spans="1:13">
      <c r="A5" t="s">
        <v>16</v>
      </c>
      <c r="B5" t="s">
        <v>14</v>
      </c>
      <c r="C5" t="s">
        <v>2</v>
      </c>
      <c r="D5" s="40">
        <v>39.496000000000002</v>
      </c>
      <c r="F5" s="51"/>
      <c r="G5" s="35" t="s">
        <v>1</v>
      </c>
      <c r="H5" s="40">
        <v>161.06800000000001</v>
      </c>
      <c r="I5" s="40">
        <v>112.738</v>
      </c>
      <c r="J5" s="40">
        <v>70.501999999999995</v>
      </c>
      <c r="K5" s="40">
        <v>117.042</v>
      </c>
      <c r="L5" s="1">
        <f t="shared" ref="L5:L12" si="0">SUM(H5:K5)</f>
        <v>461.35</v>
      </c>
      <c r="M5" s="30">
        <f t="shared" ref="M5:M12" si="1">L5/60</f>
        <v>7.6891666666666669</v>
      </c>
    </row>
    <row r="6" spans="1:13">
      <c r="A6" t="s">
        <v>16</v>
      </c>
      <c r="B6" t="s">
        <v>17</v>
      </c>
      <c r="C6" t="s">
        <v>1</v>
      </c>
      <c r="D6" s="40">
        <v>161.06800000000001</v>
      </c>
      <c r="F6" s="51"/>
      <c r="G6" s="35" t="s">
        <v>3</v>
      </c>
      <c r="H6" s="40">
        <v>72.513999999999996</v>
      </c>
      <c r="I6" s="40">
        <v>68.418000000000006</v>
      </c>
      <c r="J6" s="40">
        <v>209.42</v>
      </c>
      <c r="K6" s="40">
        <v>70.528000000000006</v>
      </c>
      <c r="L6" s="1">
        <f t="shared" si="0"/>
        <v>420.88</v>
      </c>
      <c r="M6" s="30">
        <f t="shared" si="1"/>
        <v>7.0146666666666668</v>
      </c>
    </row>
    <row r="7" spans="1:13">
      <c r="A7" t="s">
        <v>17</v>
      </c>
      <c r="B7" t="s">
        <v>15</v>
      </c>
      <c r="C7" t="s">
        <v>1</v>
      </c>
      <c r="D7" s="40">
        <v>112.738</v>
      </c>
      <c r="F7" s="51"/>
      <c r="G7" s="35" t="s">
        <v>0</v>
      </c>
      <c r="H7" s="40">
        <v>44.281999999999996</v>
      </c>
      <c r="I7" s="40">
        <v>148.94800000000001</v>
      </c>
      <c r="J7" s="40">
        <v>88.603999999999999</v>
      </c>
      <c r="K7" s="40">
        <v>104.792</v>
      </c>
      <c r="L7" s="1">
        <f t="shared" si="0"/>
        <v>386.62599999999998</v>
      </c>
      <c r="M7" s="30">
        <f t="shared" si="1"/>
        <v>6.443766666666666</v>
      </c>
    </row>
    <row r="8" spans="1:13">
      <c r="A8" t="s">
        <v>15</v>
      </c>
      <c r="B8" t="s">
        <v>14</v>
      </c>
      <c r="C8" t="s">
        <v>1</v>
      </c>
      <c r="D8" s="40">
        <v>70.501999999999995</v>
      </c>
      <c r="F8" s="51"/>
      <c r="G8" s="35" t="s">
        <v>24</v>
      </c>
      <c r="H8" s="40">
        <v>138.88800000000001</v>
      </c>
      <c r="I8" s="40">
        <v>56.35</v>
      </c>
      <c r="J8" s="40">
        <v>100.71</v>
      </c>
      <c r="K8" s="40">
        <v>115.05</v>
      </c>
      <c r="L8" s="1">
        <f t="shared" si="0"/>
        <v>410.99799999999999</v>
      </c>
      <c r="M8" s="30">
        <f t="shared" si="1"/>
        <v>6.8499666666666661</v>
      </c>
    </row>
    <row r="9" spans="1:13">
      <c r="A9" t="s">
        <v>14</v>
      </c>
      <c r="B9" t="s">
        <v>16</v>
      </c>
      <c r="C9" t="s">
        <v>1</v>
      </c>
      <c r="D9" s="40">
        <v>117.042</v>
      </c>
      <c r="F9" s="51"/>
      <c r="G9" s="35" t="s">
        <v>25</v>
      </c>
      <c r="H9" s="40">
        <v>110.70399999999999</v>
      </c>
      <c r="I9" s="40">
        <v>120.782</v>
      </c>
      <c r="J9" s="40">
        <v>238.13399999999999</v>
      </c>
      <c r="K9" s="40">
        <v>42.85</v>
      </c>
      <c r="L9" s="1">
        <f t="shared" si="0"/>
        <v>512.47</v>
      </c>
      <c r="M9" s="30">
        <f t="shared" si="1"/>
        <v>8.5411666666666672</v>
      </c>
    </row>
    <row r="10" spans="1:13">
      <c r="A10" t="s">
        <v>17</v>
      </c>
      <c r="B10" t="s">
        <v>16</v>
      </c>
      <c r="C10" t="s">
        <v>3</v>
      </c>
      <c r="D10" s="40">
        <v>72.513999999999996</v>
      </c>
      <c r="F10" s="51"/>
      <c r="G10" s="35" t="s">
        <v>26</v>
      </c>
      <c r="H10" s="40">
        <v>72.468000000000004</v>
      </c>
      <c r="I10" s="40">
        <v>195.24199999999999</v>
      </c>
      <c r="J10" s="40">
        <v>161.31</v>
      </c>
      <c r="K10" s="40">
        <v>69.177999999999997</v>
      </c>
      <c r="L10" s="1">
        <f t="shared" si="0"/>
        <v>498.19799999999998</v>
      </c>
      <c r="M10" s="30">
        <f t="shared" si="1"/>
        <v>8.3033000000000001</v>
      </c>
    </row>
    <row r="11" spans="1:13" ht="15" thickBot="1">
      <c r="A11" t="s">
        <v>16</v>
      </c>
      <c r="B11" t="s">
        <v>14</v>
      </c>
      <c r="C11" t="s">
        <v>3</v>
      </c>
      <c r="D11" s="40">
        <v>68.418000000000006</v>
      </c>
      <c r="F11" s="51"/>
      <c r="G11" s="35" t="s">
        <v>23</v>
      </c>
      <c r="H11" s="40">
        <v>24.18</v>
      </c>
      <c r="I11" s="40">
        <v>82.522000000000006</v>
      </c>
      <c r="J11" s="40">
        <v>92.591999999999999</v>
      </c>
      <c r="K11" s="40">
        <v>94.61</v>
      </c>
      <c r="L11" s="1">
        <f t="shared" si="0"/>
        <v>293.904</v>
      </c>
      <c r="M11" s="30">
        <f t="shared" si="1"/>
        <v>4.8983999999999996</v>
      </c>
    </row>
    <row r="12" spans="1:13" ht="15" thickBot="1">
      <c r="A12" t="s">
        <v>14</v>
      </c>
      <c r="B12" t="s">
        <v>15</v>
      </c>
      <c r="C12" t="s">
        <v>3</v>
      </c>
      <c r="D12" s="40">
        <v>209.42</v>
      </c>
      <c r="F12" s="18" t="s">
        <v>13</v>
      </c>
      <c r="G12" s="19"/>
      <c r="H12" s="37">
        <f>AVERAGE(H4:H11)</f>
        <v>98.648499999999984</v>
      </c>
      <c r="I12" s="37">
        <f t="shared" ref="I12:K12" si="2">AVERAGE(I4:I11)</f>
        <v>105.17100000000001</v>
      </c>
      <c r="J12" s="37">
        <f t="shared" si="2"/>
        <v>156.25900000000001</v>
      </c>
      <c r="K12" s="38">
        <f t="shared" si="2"/>
        <v>81.69325000000002</v>
      </c>
      <c r="L12" s="1">
        <f t="shared" si="0"/>
        <v>441.77175000000005</v>
      </c>
      <c r="M12" s="31">
        <f t="shared" si="1"/>
        <v>7.3628625000000012</v>
      </c>
    </row>
    <row r="13" spans="1:13">
      <c r="A13" t="s">
        <v>15</v>
      </c>
      <c r="B13" t="s">
        <v>17</v>
      </c>
      <c r="C13" t="s">
        <v>3</v>
      </c>
      <c r="D13" s="40">
        <v>70.528000000000006</v>
      </c>
    </row>
    <row r="14" spans="1:13">
      <c r="A14" t="s">
        <v>15</v>
      </c>
      <c r="B14" t="s">
        <v>14</v>
      </c>
      <c r="C14" t="s">
        <v>0</v>
      </c>
      <c r="D14" s="40">
        <v>44.281999999999996</v>
      </c>
    </row>
    <row r="15" spans="1:13">
      <c r="A15" t="s">
        <v>14</v>
      </c>
      <c r="B15" t="s">
        <v>16</v>
      </c>
      <c r="C15" t="s">
        <v>0</v>
      </c>
      <c r="D15" s="40">
        <v>148.94800000000001</v>
      </c>
      <c r="E15" s="42"/>
    </row>
    <row r="16" spans="1:13">
      <c r="A16" t="s">
        <v>16</v>
      </c>
      <c r="B16" t="s">
        <v>17</v>
      </c>
      <c r="C16" t="s">
        <v>0</v>
      </c>
      <c r="D16" s="40">
        <v>88.603999999999999</v>
      </c>
    </row>
    <row r="17" spans="1:4">
      <c r="A17" t="s">
        <v>17</v>
      </c>
      <c r="B17" t="s">
        <v>15</v>
      </c>
      <c r="C17" t="s">
        <v>0</v>
      </c>
      <c r="D17" s="40">
        <v>104.792</v>
      </c>
    </row>
    <row r="18" spans="1:4">
      <c r="A18" t="s">
        <v>14</v>
      </c>
      <c r="B18" t="s">
        <v>15</v>
      </c>
      <c r="C18" t="s">
        <v>24</v>
      </c>
      <c r="D18" s="40">
        <v>138.88800000000001</v>
      </c>
    </row>
    <row r="19" spans="1:4">
      <c r="A19" t="s">
        <v>15</v>
      </c>
      <c r="B19" t="s">
        <v>17</v>
      </c>
      <c r="C19" t="s">
        <v>24</v>
      </c>
      <c r="D19" s="40">
        <v>56.35</v>
      </c>
    </row>
    <row r="20" spans="1:4">
      <c r="A20" t="s">
        <v>17</v>
      </c>
      <c r="B20" t="s">
        <v>16</v>
      </c>
      <c r="C20" t="s">
        <v>24</v>
      </c>
      <c r="D20" s="40">
        <v>100.71</v>
      </c>
    </row>
    <row r="21" spans="1:4">
      <c r="A21" t="s">
        <v>16</v>
      </c>
      <c r="B21" t="s">
        <v>14</v>
      </c>
      <c r="C21" t="s">
        <v>24</v>
      </c>
      <c r="D21" s="40">
        <v>115.05</v>
      </c>
    </row>
    <row r="22" spans="1:4">
      <c r="A22" t="s">
        <v>16</v>
      </c>
      <c r="B22" t="s">
        <v>17</v>
      </c>
      <c r="C22" t="s">
        <v>25</v>
      </c>
      <c r="D22" s="40">
        <v>110.70399999999999</v>
      </c>
    </row>
    <row r="23" spans="1:4">
      <c r="A23" t="s">
        <v>17</v>
      </c>
      <c r="B23" t="s">
        <v>15</v>
      </c>
      <c r="C23" t="s">
        <v>25</v>
      </c>
      <c r="D23" s="40">
        <v>120.782</v>
      </c>
    </row>
    <row r="24" spans="1:4">
      <c r="A24" t="s">
        <v>15</v>
      </c>
      <c r="B24" t="s">
        <v>14</v>
      </c>
      <c r="C24" t="s">
        <v>25</v>
      </c>
      <c r="D24" s="40">
        <v>238.13399999999999</v>
      </c>
    </row>
    <row r="25" spans="1:4">
      <c r="A25" t="s">
        <v>14</v>
      </c>
      <c r="B25" t="s">
        <v>16</v>
      </c>
      <c r="C25" t="s">
        <v>25</v>
      </c>
      <c r="D25" s="40">
        <v>42.85</v>
      </c>
    </row>
    <row r="26" spans="1:4">
      <c r="A26" t="s">
        <v>17</v>
      </c>
      <c r="B26" t="s">
        <v>16</v>
      </c>
      <c r="C26" t="s">
        <v>26</v>
      </c>
      <c r="D26" s="40">
        <v>72.468000000000004</v>
      </c>
    </row>
    <row r="27" spans="1:4">
      <c r="A27" t="s">
        <v>16</v>
      </c>
      <c r="B27" t="s">
        <v>14</v>
      </c>
      <c r="C27" t="s">
        <v>26</v>
      </c>
      <c r="D27" s="40">
        <v>195.24199999999999</v>
      </c>
    </row>
    <row r="28" spans="1:4">
      <c r="A28" t="s">
        <v>14</v>
      </c>
      <c r="B28" t="s">
        <v>15</v>
      </c>
      <c r="C28" t="s">
        <v>26</v>
      </c>
      <c r="D28" s="40">
        <v>161.31</v>
      </c>
    </row>
    <row r="29" spans="1:4">
      <c r="A29" t="s">
        <v>15</v>
      </c>
      <c r="B29" t="s">
        <v>17</v>
      </c>
      <c r="C29" t="s">
        <v>26</v>
      </c>
      <c r="D29" s="40">
        <v>69.177999999999997</v>
      </c>
    </row>
    <row r="30" spans="1:4">
      <c r="A30" t="s">
        <v>15</v>
      </c>
      <c r="B30" t="s">
        <v>14</v>
      </c>
      <c r="C30" t="s">
        <v>23</v>
      </c>
      <c r="D30" s="40">
        <v>24.18</v>
      </c>
    </row>
    <row r="31" spans="1:4">
      <c r="A31" t="s">
        <v>14</v>
      </c>
      <c r="B31" t="s">
        <v>16</v>
      </c>
      <c r="C31" t="s">
        <v>23</v>
      </c>
      <c r="D31" s="40">
        <v>82.522000000000006</v>
      </c>
    </row>
    <row r="32" spans="1:4">
      <c r="A32" t="s">
        <v>16</v>
      </c>
      <c r="B32" t="s">
        <v>17</v>
      </c>
      <c r="C32" t="s">
        <v>23</v>
      </c>
      <c r="D32" s="40">
        <v>92.591999999999999</v>
      </c>
    </row>
    <row r="33" spans="1:4">
      <c r="A33" t="s">
        <v>17</v>
      </c>
      <c r="B33" t="s">
        <v>15</v>
      </c>
      <c r="C33" t="s">
        <v>23</v>
      </c>
      <c r="D33" s="40">
        <v>94.61</v>
      </c>
    </row>
  </sheetData>
  <sortState ref="A2:D35">
    <sortCondition ref="C2:C35"/>
  </sortState>
  <mergeCells count="2">
    <mergeCell ref="H2:K2"/>
    <mergeCell ref="F4:F11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F43" sqref="F43:H92"/>
    </sheetView>
  </sheetViews>
  <sheetFormatPr baseColWidth="10" defaultRowHeight="14" x14ac:dyDescent="0"/>
  <cols>
    <col min="1" max="1" width="11.5" bestFit="1" customWidth="1"/>
    <col min="2" max="2" width="7.1640625" bestFit="1" customWidth="1"/>
    <col min="3" max="3" width="10" style="11" bestFit="1" customWidth="1"/>
  </cols>
  <sheetData>
    <row r="1" spans="1:3">
      <c r="A1" s="5" t="s">
        <v>8</v>
      </c>
      <c r="B1" s="5" t="s">
        <v>4</v>
      </c>
      <c r="C1" s="41" t="s">
        <v>7</v>
      </c>
    </row>
    <row r="2" spans="1:3">
      <c r="A2">
        <v>1601409750</v>
      </c>
      <c r="B2" t="s">
        <v>2</v>
      </c>
      <c r="C2" s="52">
        <v>75.61</v>
      </c>
    </row>
    <row r="3" spans="1:3">
      <c r="A3">
        <v>1601409750</v>
      </c>
      <c r="B3" t="s">
        <v>1</v>
      </c>
      <c r="C3" s="52">
        <v>75.613500000000002</v>
      </c>
    </row>
    <row r="4" spans="1:3">
      <c r="A4">
        <v>1601409750</v>
      </c>
      <c r="B4" t="s">
        <v>3</v>
      </c>
      <c r="C4" s="52">
        <v>81.177000000000007</v>
      </c>
    </row>
    <row r="5" spans="1:3">
      <c r="A5">
        <v>1601409750</v>
      </c>
      <c r="B5" t="s">
        <v>0</v>
      </c>
      <c r="C5" s="52">
        <v>113.223</v>
      </c>
    </row>
    <row r="6" spans="1:3">
      <c r="A6">
        <v>1601410322</v>
      </c>
      <c r="B6" t="s">
        <v>3</v>
      </c>
      <c r="C6" s="52">
        <v>90.447000000000003</v>
      </c>
    </row>
    <row r="7" spans="1:3">
      <c r="A7">
        <v>1601410322</v>
      </c>
      <c r="B7" t="s">
        <v>1</v>
      </c>
      <c r="C7" s="52">
        <v>93.481499999999997</v>
      </c>
    </row>
    <row r="8" spans="1:3">
      <c r="A8">
        <v>1601410322</v>
      </c>
      <c r="B8" t="s">
        <v>0</v>
      </c>
      <c r="C8" s="52">
        <v>93.991</v>
      </c>
    </row>
    <row r="9" spans="1:3">
      <c r="A9">
        <v>1601410322</v>
      </c>
      <c r="B9" t="s">
        <v>2</v>
      </c>
      <c r="C9" s="52">
        <v>97.561000000000007</v>
      </c>
    </row>
    <row r="10" spans="1:3">
      <c r="A10">
        <v>1601448871</v>
      </c>
      <c r="B10" t="s">
        <v>3</v>
      </c>
      <c r="C10" s="52">
        <v>85.171499999999995</v>
      </c>
    </row>
    <row r="11" spans="1:3">
      <c r="A11">
        <v>1601448871</v>
      </c>
      <c r="B11" t="s">
        <v>1</v>
      </c>
      <c r="C11" s="52">
        <v>86.682500000000005</v>
      </c>
    </row>
    <row r="12" spans="1:3">
      <c r="A12">
        <v>1601448871</v>
      </c>
      <c r="B12" t="s">
        <v>2</v>
      </c>
      <c r="C12" s="52">
        <v>87.188500000000005</v>
      </c>
    </row>
    <row r="13" spans="1:3">
      <c r="A13">
        <v>1601448871</v>
      </c>
      <c r="B13" t="s">
        <v>0</v>
      </c>
      <c r="C13" s="52">
        <v>99.914000000000001</v>
      </c>
    </row>
    <row r="14" spans="1:3">
      <c r="A14">
        <v>1601449539</v>
      </c>
      <c r="B14" t="s">
        <v>2</v>
      </c>
      <c r="C14" s="52">
        <v>84.831500000000005</v>
      </c>
    </row>
    <row r="15" spans="1:3">
      <c r="A15">
        <v>1601449539</v>
      </c>
      <c r="B15" t="s">
        <v>3</v>
      </c>
      <c r="C15" s="52">
        <v>90.892499999999998</v>
      </c>
    </row>
    <row r="16" spans="1:3">
      <c r="A16">
        <v>1601449539</v>
      </c>
      <c r="B16" t="s">
        <v>0</v>
      </c>
      <c r="C16" s="52">
        <v>123.2835</v>
      </c>
    </row>
    <row r="17" spans="1:3">
      <c r="A17">
        <v>1601449539</v>
      </c>
      <c r="B17" t="s">
        <v>1</v>
      </c>
      <c r="C17" s="52">
        <v>131.44450000000001</v>
      </c>
    </row>
    <row r="18" spans="1:3">
      <c r="A18">
        <v>1601450864</v>
      </c>
      <c r="B18" t="s">
        <v>1</v>
      </c>
      <c r="C18" s="52">
        <v>86.988</v>
      </c>
    </row>
    <row r="19" spans="1:3">
      <c r="A19">
        <v>1601450864</v>
      </c>
      <c r="B19" t="s">
        <v>2</v>
      </c>
      <c r="C19" s="52">
        <v>96.063000000000002</v>
      </c>
    </row>
    <row r="20" spans="1:3">
      <c r="A20">
        <v>1601450864</v>
      </c>
      <c r="B20" t="s">
        <v>3</v>
      </c>
      <c r="C20" s="52">
        <v>104.175</v>
      </c>
    </row>
    <row r="21" spans="1:3">
      <c r="A21">
        <v>1601450864</v>
      </c>
      <c r="B21" t="s">
        <v>0</v>
      </c>
      <c r="C21" s="52">
        <v>117.92700000000001</v>
      </c>
    </row>
    <row r="22" spans="1:3">
      <c r="A22">
        <v>1601451284</v>
      </c>
      <c r="B22" t="s">
        <v>1</v>
      </c>
      <c r="C22" s="52">
        <v>72.736500000000007</v>
      </c>
    </row>
    <row r="23" spans="1:3">
      <c r="A23">
        <v>1601451284</v>
      </c>
      <c r="B23" t="s">
        <v>2</v>
      </c>
      <c r="C23" s="52">
        <v>75.259</v>
      </c>
    </row>
    <row r="24" spans="1:3">
      <c r="A24">
        <v>1601451284</v>
      </c>
      <c r="B24" t="s">
        <v>0</v>
      </c>
      <c r="C24" s="52">
        <v>82.362499999999997</v>
      </c>
    </row>
    <row r="25" spans="1:3">
      <c r="A25">
        <v>1601451284</v>
      </c>
      <c r="B25" t="s">
        <v>3</v>
      </c>
      <c r="C25" s="52">
        <v>97.152500000000003</v>
      </c>
    </row>
    <row r="26" spans="1:3">
      <c r="A26">
        <v>1601451635</v>
      </c>
      <c r="B26" t="s">
        <v>3</v>
      </c>
      <c r="C26" s="52">
        <v>87.897999999999996</v>
      </c>
    </row>
    <row r="27" spans="1:3">
      <c r="A27">
        <v>1601451635</v>
      </c>
      <c r="B27" t="s">
        <v>1</v>
      </c>
      <c r="C27" s="52">
        <v>93.447000000000003</v>
      </c>
    </row>
    <row r="28" spans="1:3">
      <c r="A28">
        <v>1601451635</v>
      </c>
      <c r="B28" t="s">
        <v>0</v>
      </c>
      <c r="C28" s="52">
        <v>98.507999999999996</v>
      </c>
    </row>
    <row r="29" spans="1:3">
      <c r="A29">
        <v>1601451635</v>
      </c>
      <c r="B29" t="s">
        <v>2</v>
      </c>
      <c r="C29" s="52">
        <v>196.774</v>
      </c>
    </row>
    <row r="30" spans="1:3">
      <c r="A30">
        <v>1601452239</v>
      </c>
      <c r="B30" t="s">
        <v>2</v>
      </c>
      <c r="C30" s="52">
        <v>80.521500000000003</v>
      </c>
    </row>
    <row r="31" spans="1:3">
      <c r="A31">
        <v>1601452239</v>
      </c>
      <c r="B31" t="s">
        <v>1</v>
      </c>
      <c r="C31" s="52">
        <v>81.531999999999996</v>
      </c>
    </row>
    <row r="32" spans="1:3">
      <c r="A32">
        <v>1601452239</v>
      </c>
      <c r="B32" t="s">
        <v>0</v>
      </c>
      <c r="C32" s="52">
        <v>90.644499999999994</v>
      </c>
    </row>
    <row r="33" spans="1:3">
      <c r="A33">
        <v>1601452239</v>
      </c>
      <c r="B33" t="s">
        <v>3</v>
      </c>
      <c r="C33" s="52">
        <v>91.161000000000001</v>
      </c>
    </row>
    <row r="34" spans="1:3">
      <c r="A34">
        <v>1601453092</v>
      </c>
      <c r="B34" t="s">
        <v>3</v>
      </c>
      <c r="C34" s="52">
        <v>79.89</v>
      </c>
    </row>
    <row r="35" spans="1:3">
      <c r="A35">
        <v>1601453092</v>
      </c>
      <c r="B35" t="s">
        <v>2</v>
      </c>
      <c r="C35" s="52">
        <v>83.415000000000006</v>
      </c>
    </row>
    <row r="36" spans="1:3">
      <c r="A36">
        <v>1601453092</v>
      </c>
      <c r="B36" t="s">
        <v>1</v>
      </c>
      <c r="C36" s="52">
        <v>87.471500000000006</v>
      </c>
    </row>
    <row r="37" spans="1:3">
      <c r="A37">
        <v>1601453092</v>
      </c>
      <c r="B37" t="s">
        <v>0</v>
      </c>
      <c r="C37" s="52">
        <v>107.3565</v>
      </c>
    </row>
    <row r="38" spans="1:3">
      <c r="A38">
        <v>1601453483</v>
      </c>
      <c r="B38" t="s">
        <v>1</v>
      </c>
      <c r="C38" s="52">
        <v>171.00200000000001</v>
      </c>
    </row>
    <row r="39" spans="1:3">
      <c r="A39">
        <v>1601453483</v>
      </c>
      <c r="B39" t="s">
        <v>3</v>
      </c>
      <c r="C39" s="52">
        <v>172.5145</v>
      </c>
    </row>
    <row r="40" spans="1:3">
      <c r="A40">
        <v>1601453483</v>
      </c>
      <c r="B40" t="s">
        <v>2</v>
      </c>
      <c r="C40" s="52">
        <v>181.125</v>
      </c>
    </row>
    <row r="41" spans="1:3">
      <c r="A41">
        <v>1601453483</v>
      </c>
      <c r="B41" t="s">
        <v>0</v>
      </c>
      <c r="C41" s="52">
        <v>184.1995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" workbookViewId="0">
      <selection activeCell="A2" sqref="A2:C41"/>
    </sheetView>
  </sheetViews>
  <sheetFormatPr baseColWidth="10" defaultRowHeight="14" x14ac:dyDescent="0"/>
  <cols>
    <col min="1" max="1" width="11.1640625" customWidth="1"/>
    <col min="2" max="2" width="7.33203125" bestFit="1" customWidth="1"/>
    <col min="3" max="3" width="8.1640625" style="11" customWidth="1"/>
  </cols>
  <sheetData>
    <row r="1" spans="1:3">
      <c r="A1" s="5" t="s">
        <v>8</v>
      </c>
      <c r="B1" s="5" t="s">
        <v>4</v>
      </c>
      <c r="C1" s="41" t="s">
        <v>7</v>
      </c>
    </row>
    <row r="2" spans="1:3">
      <c r="A2">
        <v>1601409750</v>
      </c>
      <c r="B2" t="s">
        <v>2</v>
      </c>
      <c r="C2" s="52">
        <v>302.43799999999999</v>
      </c>
    </row>
    <row r="3" spans="1:3">
      <c r="A3">
        <v>1601409750</v>
      </c>
      <c r="B3" t="s">
        <v>1</v>
      </c>
      <c r="C3" s="52">
        <v>302.45</v>
      </c>
    </row>
    <row r="4" spans="1:3">
      <c r="A4">
        <v>1601409750</v>
      </c>
      <c r="B4" t="s">
        <v>3</v>
      </c>
      <c r="C4" s="52">
        <v>324.702</v>
      </c>
    </row>
    <row r="5" spans="1:3">
      <c r="A5">
        <v>1601409750</v>
      </c>
      <c r="B5" t="s">
        <v>0</v>
      </c>
      <c r="C5" s="52">
        <v>452.892</v>
      </c>
    </row>
    <row r="6" spans="1:3">
      <c r="A6">
        <v>1601410322</v>
      </c>
      <c r="B6" t="s">
        <v>3</v>
      </c>
      <c r="C6" s="52">
        <v>361.78399999999999</v>
      </c>
    </row>
    <row r="7" spans="1:3">
      <c r="A7">
        <v>1601410322</v>
      </c>
      <c r="B7" t="s">
        <v>1</v>
      </c>
      <c r="C7" s="52">
        <v>373.92</v>
      </c>
    </row>
    <row r="8" spans="1:3">
      <c r="A8">
        <v>1601410322</v>
      </c>
      <c r="B8" t="s">
        <v>0</v>
      </c>
      <c r="C8" s="52">
        <v>375.96</v>
      </c>
    </row>
    <row r="9" spans="1:3">
      <c r="A9">
        <v>1601410322</v>
      </c>
      <c r="B9" t="s">
        <v>2</v>
      </c>
      <c r="C9" s="52">
        <v>390.23399999999998</v>
      </c>
    </row>
    <row r="10" spans="1:3">
      <c r="A10">
        <v>1601448871</v>
      </c>
      <c r="B10" t="s">
        <v>3</v>
      </c>
      <c r="C10" s="52">
        <v>340.67399999999998</v>
      </c>
    </row>
    <row r="11" spans="1:3">
      <c r="A11">
        <v>1601448871</v>
      </c>
      <c r="B11" t="s">
        <v>1</v>
      </c>
      <c r="C11" s="52">
        <v>346.72800000000001</v>
      </c>
    </row>
    <row r="12" spans="1:3">
      <c r="A12">
        <v>1601448871</v>
      </c>
      <c r="B12" t="s">
        <v>2</v>
      </c>
      <c r="C12" s="52">
        <v>348.75400000000002</v>
      </c>
    </row>
    <row r="13" spans="1:3">
      <c r="A13">
        <v>1601448871</v>
      </c>
      <c r="B13" t="s">
        <v>0</v>
      </c>
      <c r="C13" s="52">
        <v>399.65600000000001</v>
      </c>
    </row>
    <row r="14" spans="1:3">
      <c r="A14">
        <v>1601449539</v>
      </c>
      <c r="B14" t="s">
        <v>2</v>
      </c>
      <c r="C14" s="52">
        <v>339.31799999999998</v>
      </c>
    </row>
    <row r="15" spans="1:3">
      <c r="A15">
        <v>1601449539</v>
      </c>
      <c r="B15" t="s">
        <v>3</v>
      </c>
      <c r="C15" s="52">
        <v>363.56400000000002</v>
      </c>
    </row>
    <row r="16" spans="1:3">
      <c r="A16">
        <v>1601449539</v>
      </c>
      <c r="B16" t="s">
        <v>0</v>
      </c>
      <c r="C16" s="52">
        <v>493.13</v>
      </c>
    </row>
    <row r="17" spans="1:3">
      <c r="A17">
        <v>1601449539</v>
      </c>
      <c r="B17" t="s">
        <v>1</v>
      </c>
      <c r="C17" s="52">
        <v>525.76</v>
      </c>
    </row>
    <row r="18" spans="1:3">
      <c r="A18">
        <v>1601450864</v>
      </c>
      <c r="B18" t="s">
        <v>1</v>
      </c>
      <c r="C18" s="52">
        <v>347.94799999999998</v>
      </c>
    </row>
    <row r="19" spans="1:3">
      <c r="A19">
        <v>1601450864</v>
      </c>
      <c r="B19" t="s">
        <v>2</v>
      </c>
      <c r="C19" s="52">
        <v>384.24599999999998</v>
      </c>
    </row>
    <row r="20" spans="1:3">
      <c r="A20">
        <v>1601450864</v>
      </c>
      <c r="B20" t="s">
        <v>3</v>
      </c>
      <c r="C20" s="52">
        <v>416.69799999999998</v>
      </c>
    </row>
    <row r="21" spans="1:3">
      <c r="A21">
        <v>1601450864</v>
      </c>
      <c r="B21" t="s">
        <v>0</v>
      </c>
      <c r="C21" s="52">
        <v>471.69</v>
      </c>
    </row>
    <row r="22" spans="1:3">
      <c r="A22">
        <v>1601451284</v>
      </c>
      <c r="B22" t="s">
        <v>1</v>
      </c>
      <c r="C22" s="52">
        <v>290.94200000000001</v>
      </c>
    </row>
    <row r="23" spans="1:3">
      <c r="A23">
        <v>1601451284</v>
      </c>
      <c r="B23" t="s">
        <v>2</v>
      </c>
      <c r="C23" s="52">
        <v>301.03399999999999</v>
      </c>
    </row>
    <row r="24" spans="1:3">
      <c r="A24">
        <v>1601451284</v>
      </c>
      <c r="B24" t="s">
        <v>0</v>
      </c>
      <c r="C24" s="52">
        <v>329.44600000000003</v>
      </c>
    </row>
    <row r="25" spans="1:3">
      <c r="A25">
        <v>1601451284</v>
      </c>
      <c r="B25" t="s">
        <v>3</v>
      </c>
      <c r="C25" s="52">
        <v>388.60599999999999</v>
      </c>
    </row>
    <row r="26" spans="1:3">
      <c r="A26">
        <v>1601451635</v>
      </c>
      <c r="B26" t="s">
        <v>3</v>
      </c>
      <c r="C26" s="52">
        <v>351.59</v>
      </c>
    </row>
    <row r="27" spans="1:3">
      <c r="A27">
        <v>1601451635</v>
      </c>
      <c r="B27" t="s">
        <v>1</v>
      </c>
      <c r="C27" s="52">
        <v>373.78</v>
      </c>
    </row>
    <row r="28" spans="1:3">
      <c r="A28">
        <v>1601451635</v>
      </c>
      <c r="B28" t="s">
        <v>0</v>
      </c>
      <c r="C28" s="52">
        <v>394.03199999999998</v>
      </c>
    </row>
    <row r="29" spans="1:3">
      <c r="A29">
        <v>1601451635</v>
      </c>
      <c r="B29" t="s">
        <v>2</v>
      </c>
      <c r="C29" s="52">
        <v>787.09199999999998</v>
      </c>
    </row>
    <row r="30" spans="1:3">
      <c r="A30">
        <v>1601452239</v>
      </c>
      <c r="B30" t="s">
        <v>2</v>
      </c>
      <c r="C30" s="52">
        <v>322.084</v>
      </c>
    </row>
    <row r="31" spans="1:3">
      <c r="A31">
        <v>1601452239</v>
      </c>
      <c r="B31" t="s">
        <v>1</v>
      </c>
      <c r="C31" s="52">
        <v>326.12200000000001</v>
      </c>
    </row>
    <row r="32" spans="1:3">
      <c r="A32">
        <v>1601452239</v>
      </c>
      <c r="B32" t="s">
        <v>0</v>
      </c>
      <c r="C32" s="52">
        <v>362.57799999999997</v>
      </c>
    </row>
    <row r="33" spans="1:3">
      <c r="A33">
        <v>1601452239</v>
      </c>
      <c r="B33" t="s">
        <v>3</v>
      </c>
      <c r="C33" s="52">
        <v>364.63400000000001</v>
      </c>
    </row>
    <row r="34" spans="1:3">
      <c r="A34">
        <v>1601453092</v>
      </c>
      <c r="B34" t="s">
        <v>3</v>
      </c>
      <c r="C34" s="52">
        <v>319.55799999999999</v>
      </c>
    </row>
    <row r="35" spans="1:3">
      <c r="A35">
        <v>1601453092</v>
      </c>
      <c r="B35" t="s">
        <v>2</v>
      </c>
      <c r="C35" s="52">
        <v>333.65800000000002</v>
      </c>
    </row>
    <row r="36" spans="1:3">
      <c r="A36">
        <v>1601453092</v>
      </c>
      <c r="B36" t="s">
        <v>1</v>
      </c>
      <c r="C36" s="52">
        <v>349.88600000000002</v>
      </c>
    </row>
    <row r="37" spans="1:3">
      <c r="A37">
        <v>1601453092</v>
      </c>
      <c r="B37" t="s">
        <v>0</v>
      </c>
      <c r="C37" s="52">
        <v>429.416</v>
      </c>
    </row>
    <row r="38" spans="1:3">
      <c r="A38">
        <v>1601453483</v>
      </c>
      <c r="B38" t="s">
        <v>1</v>
      </c>
      <c r="C38" s="52">
        <v>684.00599999999997</v>
      </c>
    </row>
    <row r="39" spans="1:3">
      <c r="A39">
        <v>1601453483</v>
      </c>
      <c r="B39" t="s">
        <v>3</v>
      </c>
      <c r="C39" s="52">
        <v>690.05799999999999</v>
      </c>
    </row>
    <row r="40" spans="1:3">
      <c r="A40">
        <v>1601453483</v>
      </c>
      <c r="B40" t="s">
        <v>2</v>
      </c>
      <c r="C40" s="52">
        <v>724.5</v>
      </c>
    </row>
    <row r="41" spans="1:3">
      <c r="A41">
        <v>1601453483</v>
      </c>
      <c r="B41" t="s">
        <v>0</v>
      </c>
      <c r="C41" s="52">
        <v>736.798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" sqref="A2:B11"/>
    </sheetView>
  </sheetViews>
  <sheetFormatPr baseColWidth="10" defaultRowHeight="14" x14ac:dyDescent="0"/>
  <cols>
    <col min="1" max="1" width="11.1640625" customWidth="1"/>
    <col min="2" max="2" width="10.1640625" bestFit="1" customWidth="1"/>
  </cols>
  <sheetData>
    <row r="1" spans="1:2">
      <c r="A1" s="5" t="s">
        <v>8</v>
      </c>
      <c r="B1" s="5" t="s">
        <v>7</v>
      </c>
    </row>
    <row r="2" spans="1:2">
      <c r="A2">
        <v>1601409750</v>
      </c>
      <c r="B2" s="52">
        <v>113.226</v>
      </c>
    </row>
    <row r="3" spans="1:2">
      <c r="A3">
        <v>1601410322</v>
      </c>
      <c r="B3" s="52">
        <v>97.57</v>
      </c>
    </row>
    <row r="4" spans="1:2">
      <c r="A4">
        <v>1601448871</v>
      </c>
      <c r="B4" s="52">
        <v>99.92</v>
      </c>
    </row>
    <row r="5" spans="1:2">
      <c r="A5">
        <v>1601449539</v>
      </c>
      <c r="B5" s="52">
        <v>131.45349999999999</v>
      </c>
    </row>
    <row r="6" spans="1:2">
      <c r="A6">
        <v>1601450864</v>
      </c>
      <c r="B6" s="52">
        <v>117.93600000000001</v>
      </c>
    </row>
    <row r="7" spans="1:2">
      <c r="A7">
        <v>1601451284</v>
      </c>
      <c r="B7" s="52">
        <v>97.153499999999994</v>
      </c>
    </row>
    <row r="8" spans="1:2">
      <c r="A8">
        <v>1601451635</v>
      </c>
      <c r="B8" s="52">
        <v>196.77799999999999</v>
      </c>
    </row>
    <row r="9" spans="1:2">
      <c r="A9">
        <v>1601452239</v>
      </c>
      <c r="B9" s="52">
        <v>91.169499999999999</v>
      </c>
    </row>
    <row r="10" spans="1:2">
      <c r="A10">
        <v>1601453092</v>
      </c>
      <c r="B10" s="52">
        <v>107.364</v>
      </c>
    </row>
    <row r="11" spans="1:2">
      <c r="A11">
        <v>1601453483</v>
      </c>
      <c r="B11" s="52">
        <v>184.21350000000001</v>
      </c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3" sqref="D13:E22"/>
    </sheetView>
  </sheetViews>
  <sheetFormatPr baseColWidth="10" defaultRowHeight="14" x14ac:dyDescent="0"/>
  <cols>
    <col min="1" max="1" width="11.1640625" customWidth="1"/>
    <col min="2" max="2" width="8.1640625" customWidth="1"/>
  </cols>
  <sheetData>
    <row r="1" spans="1:2">
      <c r="A1" s="5" t="s">
        <v>8</v>
      </c>
      <c r="B1" s="5" t="s">
        <v>31</v>
      </c>
    </row>
    <row r="2" spans="1:2">
      <c r="A2">
        <v>1601409750</v>
      </c>
      <c r="B2" s="52">
        <v>452.904</v>
      </c>
    </row>
    <row r="3" spans="1:2">
      <c r="A3">
        <v>1601410322</v>
      </c>
      <c r="B3" s="52">
        <v>390.28</v>
      </c>
    </row>
    <row r="4" spans="1:2">
      <c r="A4">
        <v>1601448871</v>
      </c>
      <c r="B4" s="52">
        <v>399.68</v>
      </c>
    </row>
    <row r="5" spans="1:2">
      <c r="A5">
        <v>1601449539</v>
      </c>
      <c r="B5" s="52">
        <v>525.81399999999996</v>
      </c>
    </row>
    <row r="6" spans="1:2">
      <c r="A6">
        <v>1601450864</v>
      </c>
      <c r="B6" s="52">
        <v>471.74400000000003</v>
      </c>
    </row>
    <row r="7" spans="1:2">
      <c r="A7">
        <v>1601451284</v>
      </c>
      <c r="B7" s="52">
        <v>388.61399999999998</v>
      </c>
    </row>
    <row r="8" spans="1:2">
      <c r="A8">
        <v>1601451635</v>
      </c>
      <c r="B8" s="52">
        <v>787.11199999999997</v>
      </c>
    </row>
    <row r="9" spans="1:2">
      <c r="A9">
        <v>1601452239</v>
      </c>
      <c r="B9" s="52">
        <v>364.678</v>
      </c>
    </row>
    <row r="10" spans="1:2">
      <c r="A10">
        <v>1601453092</v>
      </c>
      <c r="B10" s="52">
        <v>429.45600000000002</v>
      </c>
    </row>
    <row r="11" spans="1:2">
      <c r="A11">
        <v>1601453483</v>
      </c>
      <c r="B11" s="52">
        <v>736.85400000000004</v>
      </c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wptime</vt:lpstr>
      <vt:lpstr>wptime (2)</vt:lpstr>
      <vt:lpstr>wptime diagrams</vt:lpstr>
      <vt:lpstr>8 robots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Robert Krebs</cp:lastModifiedBy>
  <dcterms:created xsi:type="dcterms:W3CDTF">2020-05-24T10:17:27Z</dcterms:created>
  <dcterms:modified xsi:type="dcterms:W3CDTF">2020-09-30T20:55:02Z</dcterms:modified>
</cp:coreProperties>
</file>