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I:\Planning\Preventive Maintenance\Planes semanales\Programa Semanal 2026\Programa Eléctrico &amp; Instrumentación\"/>
    </mc:Choice>
  </mc:AlternateContent>
  <xr:revisionPtr revIDLastSave="0" documentId="13_ncr:1_{9C3572EB-A7D6-4D73-BCA5-E71B41A3C1AB}" xr6:coauthVersionLast="47" xr6:coauthVersionMax="47" xr10:uidLastSave="{00000000-0000-0000-0000-000000000000}"/>
  <bookViews>
    <workbookView xWindow="-120" yWindow="-120" windowWidth="29040" windowHeight="15720" activeTab="1" xr2:uid="{11EB3659-1677-40E9-B363-57289A131E16}"/>
  </bookViews>
  <sheets>
    <sheet name="I-XX" sheetId="2" r:id="rId1"/>
    <sheet name="Programa" sheetId="1" r:id="rId2"/>
    <sheet name="I-23" sheetId="28" r:id="rId3"/>
    <sheet name="I-22" sheetId="27" r:id="rId4"/>
    <sheet name="I-21" sheetId="25" r:id="rId5"/>
    <sheet name="I-20" sheetId="24" r:id="rId6"/>
    <sheet name="I-19" sheetId="23" r:id="rId7"/>
    <sheet name="I-18" sheetId="22" r:id="rId8"/>
    <sheet name="I-17" sheetId="21" r:id="rId9"/>
    <sheet name="I-16" sheetId="20" r:id="rId10"/>
    <sheet name="I-15" sheetId="19" r:id="rId11"/>
    <sheet name="I-14" sheetId="18" r:id="rId12"/>
    <sheet name="I-13" sheetId="17" r:id="rId13"/>
    <sheet name="I-12" sheetId="16" r:id="rId14"/>
    <sheet name="I-11" sheetId="15" r:id="rId15"/>
    <sheet name="I-10" sheetId="14" r:id="rId16"/>
    <sheet name="I-09" sheetId="13" r:id="rId17"/>
    <sheet name="I-08" sheetId="12" r:id="rId18"/>
    <sheet name="I-07" sheetId="10" r:id="rId19"/>
    <sheet name="I-06" sheetId="9" r:id="rId20"/>
    <sheet name="I-05" sheetId="8" r:id="rId21"/>
    <sheet name="I-04" sheetId="7" r:id="rId22"/>
    <sheet name="I-03" sheetId="5" r:id="rId23"/>
    <sheet name="I-02" sheetId="4" r:id="rId24"/>
    <sheet name="I-01" sheetId="3" r:id="rId25"/>
  </sheets>
  <definedNames>
    <definedName name="_xlnm._FilterDatabase" localSheetId="24" hidden="1">'I-01'!$A$10:$WUJ$285</definedName>
    <definedName name="_xlnm._FilterDatabase" localSheetId="23" hidden="1">'I-02'!$A$10:$P$285</definedName>
    <definedName name="_xlnm._FilterDatabase" localSheetId="22" hidden="1">'I-03'!$A$10:$P$285</definedName>
    <definedName name="_xlnm._FilterDatabase" localSheetId="21" hidden="1">'I-04'!$A$10:$P$285</definedName>
    <definedName name="_xlnm._FilterDatabase" localSheetId="20" hidden="1">'I-05'!$A$10:$P$285</definedName>
    <definedName name="_xlnm._FilterDatabase" localSheetId="19" hidden="1">'I-06'!$A$10:$P$285</definedName>
    <definedName name="_xlnm._FilterDatabase" localSheetId="18" hidden="1">'I-07'!$A$10:$P$285</definedName>
    <definedName name="_xlnm._FilterDatabase" localSheetId="17" hidden="1">'I-08'!$A$10:$P$285</definedName>
    <definedName name="_xlnm._FilterDatabase" localSheetId="16" hidden="1">'I-09'!$A$10:$P$285</definedName>
    <definedName name="_xlnm._FilterDatabase" localSheetId="14" hidden="1">'I-11'!$A$10:$P$285</definedName>
    <definedName name="_xlnm._FilterDatabase" localSheetId="13" hidden="1">'I-12'!$A$10:$P$285</definedName>
    <definedName name="_xlnm._FilterDatabase" localSheetId="12" hidden="1">'I-13'!$A$10:$WUJ$285</definedName>
    <definedName name="_xlnm._FilterDatabase" localSheetId="11" hidden="1">'I-14'!$A$10:$P$285</definedName>
    <definedName name="_xlnm._FilterDatabase" localSheetId="10" hidden="1">'I-15'!$A$10:$P$285</definedName>
    <definedName name="_xlnm._FilterDatabase" localSheetId="9" hidden="1">'I-16'!$A$10:$P$285</definedName>
    <definedName name="_xlnm._FilterDatabase" localSheetId="8" hidden="1">'I-17'!$A$10:$P$285</definedName>
    <definedName name="_xlnm._FilterDatabase" localSheetId="7" hidden="1">'I-18'!$A$10:$WUJ$285</definedName>
    <definedName name="_xlnm._FilterDatabase" localSheetId="6" hidden="1">'I-19'!$A$10:$P$285</definedName>
    <definedName name="_xlnm._FilterDatabase" localSheetId="5" hidden="1">'I-20'!$A$10:$P$285</definedName>
    <definedName name="_xlnm._FilterDatabase" localSheetId="4" hidden="1">'I-21'!$A$10:$P$285</definedName>
    <definedName name="_xlnm._FilterDatabase" localSheetId="3" hidden="1">'I-22'!$A$10:$P$284</definedName>
    <definedName name="_xlnm._FilterDatabase" localSheetId="2" hidden="1">'I-23'!$A$10:$P$285</definedName>
    <definedName name="_xlnm._FilterDatabase" localSheetId="0" hidden="1">'I-XX'!$A$10:$P$285</definedName>
    <definedName name="_xlnm._FilterDatabase" localSheetId="1" hidden="1">Programa!$A$1:$R$1171</definedName>
    <definedName name="_xlnm.Print_Area" localSheetId="23">'I-02'!$A$8:$K$285</definedName>
    <definedName name="_xlnm.Print_Area" localSheetId="22">'I-03'!$A$1:$K$285</definedName>
    <definedName name="_xlnm.Print_Area" localSheetId="21">'I-04'!$A$1:$K$285</definedName>
    <definedName name="_xlnm.Print_Area" localSheetId="20">'I-05'!$A$8:$K$285</definedName>
    <definedName name="_xlnm.Print_Area" localSheetId="19">'I-06'!$A$8:$K$285</definedName>
    <definedName name="_xlnm.Print_Area" localSheetId="18">'I-07'!$A$8:$K$285</definedName>
    <definedName name="_xlnm.Print_Area" localSheetId="17">'I-08'!$A$8:$K$285</definedName>
    <definedName name="_xlnm.Print_Area" localSheetId="14">'I-11'!$A$8:$K$285</definedName>
    <definedName name="_xlnm.Print_Area" localSheetId="13">'I-12'!$A$8:$K$285</definedName>
    <definedName name="_xlnm.Print_Area" localSheetId="12">'I-13'!$A$1:$K$285</definedName>
    <definedName name="_xlnm.Print_Area" localSheetId="11">'I-14'!$A$8:$K$285</definedName>
    <definedName name="_xlnm.Print_Area" localSheetId="10">'I-15'!$A$8:$K$285</definedName>
    <definedName name="_xlnm.Print_Area" localSheetId="9">'I-16'!$A$8:$K$285</definedName>
    <definedName name="_xlnm.Print_Area" localSheetId="8">'I-17'!$A$8:$K$285</definedName>
    <definedName name="_xlnm.Print_Area" localSheetId="7">'I-18'!$A$8:$K$285</definedName>
    <definedName name="_xlnm.Print_Area" localSheetId="5">'I-20'!$A$8:$K$285</definedName>
    <definedName name="_xlnm.Print_Area" localSheetId="4">'I-21'!$A$1:$K$285</definedName>
    <definedName name="_xlnm.Print_Area" localSheetId="3">'I-22'!$A$1:$K$283</definedName>
    <definedName name="_xlnm.Print_Area" localSheetId="2">'I-23'!$A$8:$K$285</definedName>
    <definedName name="_xlnm.Print_Area" localSheetId="0">'I-XX'!$A$8:$K$285</definedName>
    <definedName name="_xlnm.Print_Area" localSheetId="1">Programa!$A$1:$O$691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85" i="28" l="1"/>
  <c r="I285" i="28" s="1"/>
  <c r="J284" i="28"/>
  <c r="J283" i="28"/>
  <c r="J282" i="28"/>
  <c r="J281" i="28"/>
  <c r="J280" i="28"/>
  <c r="I279" i="28"/>
  <c r="J278" i="28"/>
  <c r="J277" i="28"/>
  <c r="J276" i="28"/>
  <c r="J275" i="28"/>
  <c r="J274" i="28"/>
  <c r="I273" i="28"/>
  <c r="J272" i="28"/>
  <c r="J271" i="28"/>
  <c r="J270" i="28"/>
  <c r="J269" i="28"/>
  <c r="J268" i="28"/>
  <c r="I267" i="28"/>
  <c r="J266" i="28"/>
  <c r="J265" i="28"/>
  <c r="J264" i="28"/>
  <c r="J263" i="28"/>
  <c r="J262" i="28"/>
  <c r="I261" i="28"/>
  <c r="J260" i="28"/>
  <c r="J259" i="28"/>
  <c r="J258" i="28"/>
  <c r="J257" i="28"/>
  <c r="J256" i="28"/>
  <c r="I255" i="28"/>
  <c r="J254" i="28"/>
  <c r="J253" i="28"/>
  <c r="J252" i="28"/>
  <c r="J251" i="28"/>
  <c r="J250" i="28"/>
  <c r="K249" i="28"/>
  <c r="I249" i="28"/>
  <c r="J249" i="28" s="1"/>
  <c r="H246" i="28"/>
  <c r="D6" i="28" s="1"/>
  <c r="J245" i="28"/>
  <c r="J244" i="28"/>
  <c r="J243" i="28"/>
  <c r="J242" i="28"/>
  <c r="J241" i="28"/>
  <c r="I240" i="28"/>
  <c r="J239" i="28"/>
  <c r="J238" i="28"/>
  <c r="J237" i="28"/>
  <c r="J236" i="28"/>
  <c r="J235" i="28"/>
  <c r="J234" i="28"/>
  <c r="I233" i="28"/>
  <c r="J232" i="28"/>
  <c r="J231" i="28"/>
  <c r="J230" i="28"/>
  <c r="J229" i="28"/>
  <c r="J228" i="28"/>
  <c r="K227" i="28" s="1"/>
  <c r="I227" i="28"/>
  <c r="J226" i="28"/>
  <c r="J225" i="28"/>
  <c r="J224" i="28"/>
  <c r="J223" i="28"/>
  <c r="J222" i="28"/>
  <c r="I221" i="28"/>
  <c r="J220" i="28"/>
  <c r="J219" i="28"/>
  <c r="J218" i="28"/>
  <c r="J217" i="28"/>
  <c r="J216" i="28"/>
  <c r="I215" i="28"/>
  <c r="J214" i="28"/>
  <c r="J213" i="28"/>
  <c r="J212" i="28"/>
  <c r="J211" i="28"/>
  <c r="J210" i="28"/>
  <c r="J209" i="28"/>
  <c r="J208" i="28"/>
  <c r="I207" i="28"/>
  <c r="H204" i="28"/>
  <c r="I204" i="28" s="1"/>
  <c r="J203" i="28"/>
  <c r="J202" i="28"/>
  <c r="J201" i="28"/>
  <c r="J200" i="28"/>
  <c r="J199" i="28"/>
  <c r="I198" i="28"/>
  <c r="J197" i="28"/>
  <c r="J196" i="28"/>
  <c r="J195" i="28"/>
  <c r="J194" i="28"/>
  <c r="J193" i="28"/>
  <c r="J192" i="28"/>
  <c r="I191" i="28"/>
  <c r="J190" i="28"/>
  <c r="J189" i="28"/>
  <c r="J188" i="28"/>
  <c r="J187" i="28"/>
  <c r="J186" i="28"/>
  <c r="I185" i="28"/>
  <c r="J184" i="28"/>
  <c r="J183" i="28"/>
  <c r="J182" i="28"/>
  <c r="J181" i="28"/>
  <c r="J180" i="28"/>
  <c r="I179" i="28"/>
  <c r="J178" i="28"/>
  <c r="J177" i="28"/>
  <c r="J176" i="28"/>
  <c r="J175" i="28"/>
  <c r="J174" i="28"/>
  <c r="I173" i="28"/>
  <c r="J172" i="28"/>
  <c r="J171" i="28"/>
  <c r="J170" i="28"/>
  <c r="J169" i="28"/>
  <c r="J168" i="28"/>
  <c r="I167" i="28"/>
  <c r="H164" i="28"/>
  <c r="I164" i="28" s="1"/>
  <c r="J163" i="28"/>
  <c r="J162" i="28"/>
  <c r="J161" i="28"/>
  <c r="J160" i="28"/>
  <c r="J159" i="28"/>
  <c r="I158" i="28"/>
  <c r="J157" i="28"/>
  <c r="J156" i="28"/>
  <c r="J155" i="28"/>
  <c r="J154" i="28"/>
  <c r="J153" i="28"/>
  <c r="I152" i="28"/>
  <c r="J151" i="28"/>
  <c r="J150" i="28"/>
  <c r="J149" i="28"/>
  <c r="J148" i="28"/>
  <c r="J147" i="28"/>
  <c r="I146" i="28"/>
  <c r="J145" i="28"/>
  <c r="J144" i="28"/>
  <c r="J143" i="28"/>
  <c r="J142" i="28"/>
  <c r="J141" i="28"/>
  <c r="I140" i="28"/>
  <c r="J139" i="28"/>
  <c r="J138" i="28"/>
  <c r="J137" i="28"/>
  <c r="J136" i="28"/>
  <c r="J135" i="28"/>
  <c r="I134" i="28"/>
  <c r="J133" i="28"/>
  <c r="J132" i="28"/>
  <c r="J131" i="28"/>
  <c r="J130" i="28"/>
  <c r="J129" i="28"/>
  <c r="I128" i="28"/>
  <c r="H125" i="28"/>
  <c r="I125" i="28" s="1"/>
  <c r="J124" i="28"/>
  <c r="J123" i="28"/>
  <c r="J122" i="28"/>
  <c r="J121" i="28"/>
  <c r="J120" i="28"/>
  <c r="I119" i="28"/>
  <c r="J118" i="28"/>
  <c r="J117" i="28"/>
  <c r="J116" i="28"/>
  <c r="J115" i="28"/>
  <c r="J114" i="28"/>
  <c r="I113" i="28"/>
  <c r="J112" i="28"/>
  <c r="J111" i="28"/>
  <c r="J110" i="28"/>
  <c r="J109" i="28"/>
  <c r="J108" i="28"/>
  <c r="I107" i="28"/>
  <c r="J106" i="28"/>
  <c r="J105" i="28"/>
  <c r="J104" i="28"/>
  <c r="J103" i="28"/>
  <c r="J102" i="28"/>
  <c r="I101" i="28"/>
  <c r="J100" i="28"/>
  <c r="J99" i="28"/>
  <c r="J98" i="28"/>
  <c r="J97" i="28"/>
  <c r="J96" i="28"/>
  <c r="I95" i="28"/>
  <c r="J94" i="28"/>
  <c r="J93" i="28"/>
  <c r="J92" i="28"/>
  <c r="J91" i="28"/>
  <c r="J90" i="28"/>
  <c r="I89" i="28"/>
  <c r="E87" i="28"/>
  <c r="O88" i="28" s="1"/>
  <c r="H86" i="28"/>
  <c r="I86" i="28" s="1"/>
  <c r="J85" i="28"/>
  <c r="J84" i="28"/>
  <c r="J83" i="28"/>
  <c r="J82" i="28"/>
  <c r="J81" i="28"/>
  <c r="I80" i="28"/>
  <c r="J79" i="28"/>
  <c r="J78" i="28"/>
  <c r="J77" i="28"/>
  <c r="J76" i="28"/>
  <c r="J75" i="28"/>
  <c r="I74" i="28"/>
  <c r="J73" i="28"/>
  <c r="J72" i="28"/>
  <c r="J71" i="28"/>
  <c r="J70" i="28"/>
  <c r="J69" i="28"/>
  <c r="I68" i="28"/>
  <c r="J67" i="28"/>
  <c r="J66" i="28"/>
  <c r="J65" i="28"/>
  <c r="J64" i="28"/>
  <c r="J63" i="28"/>
  <c r="I62" i="28"/>
  <c r="J61" i="28"/>
  <c r="J60" i="28"/>
  <c r="J59" i="28"/>
  <c r="J58" i="28"/>
  <c r="J57" i="28"/>
  <c r="I56" i="28"/>
  <c r="J55" i="28"/>
  <c r="J54" i="28"/>
  <c r="J53" i="28"/>
  <c r="J52" i="28"/>
  <c r="J51" i="28"/>
  <c r="I50" i="28"/>
  <c r="E48" i="28"/>
  <c r="O49" i="28" s="1"/>
  <c r="H47" i="28"/>
  <c r="D1" i="28" s="1"/>
  <c r="J46" i="28"/>
  <c r="J45" i="28"/>
  <c r="J44" i="28"/>
  <c r="J43" i="28"/>
  <c r="J42" i="28"/>
  <c r="I41" i="28"/>
  <c r="J40" i="28"/>
  <c r="J39" i="28"/>
  <c r="J38" i="28"/>
  <c r="J37" i="28"/>
  <c r="J36" i="28"/>
  <c r="I35" i="28"/>
  <c r="J34" i="28"/>
  <c r="J33" i="28"/>
  <c r="J32" i="28"/>
  <c r="J31" i="28"/>
  <c r="J30" i="28"/>
  <c r="I29" i="28"/>
  <c r="J28" i="28"/>
  <c r="J27" i="28"/>
  <c r="J26" i="28"/>
  <c r="J25" i="28"/>
  <c r="J24" i="28"/>
  <c r="I23" i="28"/>
  <c r="J22" i="28"/>
  <c r="J21" i="28"/>
  <c r="J20" i="28"/>
  <c r="J19" i="28"/>
  <c r="J18" i="28"/>
  <c r="I17" i="28"/>
  <c r="J16" i="28"/>
  <c r="J15" i="28"/>
  <c r="J13" i="28"/>
  <c r="J12" i="28"/>
  <c r="I11" i="28"/>
  <c r="O10" i="28"/>
  <c r="D7" i="28"/>
  <c r="L679" i="1"/>
  <c r="L678" i="1"/>
  <c r="L677" i="1"/>
  <c r="L676" i="1"/>
  <c r="L675" i="1"/>
  <c r="L763" i="1"/>
  <c r="L762" i="1"/>
  <c r="L761" i="1"/>
  <c r="L760" i="1"/>
  <c r="L1171" i="1"/>
  <c r="L1170" i="1"/>
  <c r="L1169" i="1"/>
  <c r="L1168" i="1"/>
  <c r="L1167" i="1"/>
  <c r="L1166" i="1"/>
  <c r="L1165" i="1"/>
  <c r="L1164" i="1"/>
  <c r="L1163" i="1"/>
  <c r="L1162" i="1"/>
  <c r="L1161" i="1"/>
  <c r="L1160" i="1"/>
  <c r="L1159" i="1"/>
  <c r="L1158" i="1"/>
  <c r="L1157" i="1"/>
  <c r="L1156" i="1"/>
  <c r="L1155" i="1"/>
  <c r="L1154" i="1"/>
  <c r="L1153" i="1"/>
  <c r="L1152" i="1"/>
  <c r="L1151" i="1"/>
  <c r="L1150" i="1"/>
  <c r="L1149" i="1"/>
  <c r="L1147" i="1"/>
  <c r="L1146" i="1"/>
  <c r="L1145" i="1"/>
  <c r="L1144" i="1"/>
  <c r="L1143" i="1"/>
  <c r="L1142" i="1"/>
  <c r="L1141" i="1"/>
  <c r="L1140" i="1"/>
  <c r="L1139" i="1"/>
  <c r="L1138" i="1"/>
  <c r="L1137" i="1"/>
  <c r="L1136" i="1"/>
  <c r="L1135" i="1"/>
  <c r="L1134" i="1"/>
  <c r="L1133" i="1"/>
  <c r="L1132" i="1"/>
  <c r="L1131" i="1"/>
  <c r="L1130" i="1"/>
  <c r="L1129" i="1"/>
  <c r="L1128" i="1"/>
  <c r="L1127" i="1"/>
  <c r="L1126" i="1"/>
  <c r="L1125" i="1"/>
  <c r="L1123" i="1"/>
  <c r="L1122" i="1"/>
  <c r="L1121" i="1"/>
  <c r="L1120" i="1"/>
  <c r="L1119" i="1"/>
  <c r="L1118" i="1"/>
  <c r="L1117" i="1"/>
  <c r="L1116" i="1"/>
  <c r="L1115" i="1"/>
  <c r="L1114" i="1"/>
  <c r="L1113" i="1"/>
  <c r="L1112" i="1"/>
  <c r="L1111" i="1"/>
  <c r="L1110" i="1"/>
  <c r="L1109" i="1"/>
  <c r="L1108" i="1"/>
  <c r="L1107" i="1"/>
  <c r="L1106" i="1"/>
  <c r="L1105" i="1"/>
  <c r="L1104" i="1"/>
  <c r="L1103" i="1"/>
  <c r="L1102" i="1"/>
  <c r="L1101" i="1"/>
  <c r="L1099" i="1"/>
  <c r="L1098" i="1"/>
  <c r="L1097" i="1"/>
  <c r="L1096" i="1"/>
  <c r="L1095" i="1"/>
  <c r="L1094" i="1"/>
  <c r="L1093" i="1"/>
  <c r="L1092" i="1"/>
  <c r="L1091" i="1"/>
  <c r="L1090" i="1"/>
  <c r="L1089" i="1"/>
  <c r="L1088" i="1"/>
  <c r="L1087" i="1"/>
  <c r="L1086" i="1"/>
  <c r="L1085" i="1"/>
  <c r="L1084" i="1"/>
  <c r="L1083" i="1"/>
  <c r="L1082" i="1"/>
  <c r="L1081" i="1"/>
  <c r="L1080" i="1"/>
  <c r="L1079" i="1"/>
  <c r="L1078" i="1"/>
  <c r="L1077" i="1"/>
  <c r="L1075" i="1"/>
  <c r="L1074" i="1"/>
  <c r="L1073" i="1"/>
  <c r="L1072" i="1"/>
  <c r="L1071" i="1"/>
  <c r="L1070" i="1"/>
  <c r="L1069" i="1"/>
  <c r="L1068" i="1"/>
  <c r="L1067" i="1"/>
  <c r="L1066" i="1"/>
  <c r="L1065" i="1"/>
  <c r="L1064" i="1"/>
  <c r="L1063" i="1"/>
  <c r="L1062" i="1"/>
  <c r="L1061" i="1"/>
  <c r="L1060" i="1"/>
  <c r="L1059" i="1"/>
  <c r="L1058" i="1"/>
  <c r="L1057" i="1"/>
  <c r="L1056" i="1"/>
  <c r="L1055" i="1"/>
  <c r="L1054" i="1"/>
  <c r="L1053" i="1"/>
  <c r="L1051" i="1"/>
  <c r="L1050" i="1"/>
  <c r="L1049" i="1"/>
  <c r="L1048" i="1"/>
  <c r="L1047" i="1"/>
  <c r="L1046" i="1"/>
  <c r="L1045" i="1"/>
  <c r="L1044" i="1"/>
  <c r="L1043" i="1"/>
  <c r="L1042" i="1"/>
  <c r="L1041" i="1"/>
  <c r="L1040" i="1"/>
  <c r="L1039" i="1"/>
  <c r="L1038" i="1"/>
  <c r="L1037" i="1"/>
  <c r="L1036" i="1"/>
  <c r="L1035" i="1"/>
  <c r="L1034" i="1"/>
  <c r="L1033" i="1"/>
  <c r="L1032" i="1"/>
  <c r="L1031" i="1"/>
  <c r="L1030" i="1"/>
  <c r="L1029" i="1"/>
  <c r="L1027" i="1"/>
  <c r="L1026" i="1"/>
  <c r="L1025" i="1"/>
  <c r="L1024" i="1"/>
  <c r="L1023" i="1"/>
  <c r="L1022" i="1"/>
  <c r="L1021" i="1"/>
  <c r="L1020" i="1"/>
  <c r="L1019" i="1"/>
  <c r="L1018" i="1"/>
  <c r="L1017" i="1"/>
  <c r="L1016" i="1"/>
  <c r="L1015" i="1"/>
  <c r="L1014" i="1"/>
  <c r="L1013" i="1"/>
  <c r="L1012" i="1"/>
  <c r="L1011" i="1"/>
  <c r="L1010" i="1"/>
  <c r="L1009" i="1"/>
  <c r="L1008" i="1"/>
  <c r="L1007" i="1"/>
  <c r="L1006" i="1"/>
  <c r="L1005" i="1"/>
  <c r="L1003" i="1"/>
  <c r="L1002" i="1"/>
  <c r="L1001" i="1"/>
  <c r="L1000" i="1"/>
  <c r="L999" i="1"/>
  <c r="L998" i="1"/>
  <c r="L997" i="1"/>
  <c r="L996" i="1"/>
  <c r="L995" i="1"/>
  <c r="L994" i="1"/>
  <c r="L993" i="1"/>
  <c r="L992" i="1"/>
  <c r="L991" i="1"/>
  <c r="L990" i="1"/>
  <c r="L989" i="1"/>
  <c r="L988" i="1"/>
  <c r="L987" i="1"/>
  <c r="L986" i="1"/>
  <c r="L985" i="1"/>
  <c r="L984" i="1"/>
  <c r="L983" i="1"/>
  <c r="L982" i="1"/>
  <c r="L981" i="1"/>
  <c r="L979" i="1"/>
  <c r="L978" i="1"/>
  <c r="L977" i="1"/>
  <c r="L976" i="1"/>
  <c r="L975" i="1"/>
  <c r="L974" i="1"/>
  <c r="L973" i="1"/>
  <c r="L972" i="1"/>
  <c r="L971" i="1"/>
  <c r="L970" i="1"/>
  <c r="L969" i="1"/>
  <c r="L968" i="1"/>
  <c r="L967" i="1"/>
  <c r="L966" i="1"/>
  <c r="L965" i="1"/>
  <c r="L964" i="1"/>
  <c r="L963" i="1"/>
  <c r="L962" i="1"/>
  <c r="L961" i="1"/>
  <c r="L960" i="1"/>
  <c r="L959" i="1"/>
  <c r="L958" i="1"/>
  <c r="L957" i="1"/>
  <c r="L955" i="1"/>
  <c r="L954" i="1"/>
  <c r="L953" i="1"/>
  <c r="L952" i="1"/>
  <c r="L951" i="1"/>
  <c r="L950" i="1"/>
  <c r="L949" i="1"/>
  <c r="L948" i="1"/>
  <c r="L947" i="1"/>
  <c r="L946" i="1"/>
  <c r="L945" i="1"/>
  <c r="L944" i="1"/>
  <c r="L943" i="1"/>
  <c r="L942" i="1"/>
  <c r="L941" i="1"/>
  <c r="L940" i="1"/>
  <c r="L939" i="1"/>
  <c r="L938" i="1"/>
  <c r="L937" i="1"/>
  <c r="L936" i="1"/>
  <c r="L935" i="1"/>
  <c r="L934" i="1"/>
  <c r="L933" i="1"/>
  <c r="L931" i="1"/>
  <c r="L930" i="1"/>
  <c r="L929" i="1"/>
  <c r="L928" i="1"/>
  <c r="L927" i="1"/>
  <c r="L926" i="1"/>
  <c r="L925" i="1"/>
  <c r="L924" i="1"/>
  <c r="L923" i="1"/>
  <c r="L922" i="1"/>
  <c r="L921" i="1"/>
  <c r="L920" i="1"/>
  <c r="L919" i="1"/>
  <c r="L918" i="1"/>
  <c r="L917" i="1"/>
  <c r="L916" i="1"/>
  <c r="L915" i="1"/>
  <c r="L914" i="1"/>
  <c r="L913" i="1"/>
  <c r="L912" i="1"/>
  <c r="L911" i="1"/>
  <c r="L910" i="1"/>
  <c r="L909" i="1"/>
  <c r="L907" i="1"/>
  <c r="L906" i="1"/>
  <c r="L905" i="1"/>
  <c r="L904" i="1"/>
  <c r="L903" i="1"/>
  <c r="L902" i="1"/>
  <c r="L901" i="1"/>
  <c r="L900" i="1"/>
  <c r="L899" i="1"/>
  <c r="L898" i="1"/>
  <c r="L897" i="1"/>
  <c r="L896" i="1"/>
  <c r="L895" i="1"/>
  <c r="L894" i="1"/>
  <c r="L893" i="1"/>
  <c r="L892" i="1"/>
  <c r="L891" i="1"/>
  <c r="L890" i="1"/>
  <c r="L889" i="1"/>
  <c r="L888" i="1"/>
  <c r="L887" i="1"/>
  <c r="L886" i="1"/>
  <c r="L885" i="1"/>
  <c r="L883" i="1"/>
  <c r="L882" i="1"/>
  <c r="L881" i="1"/>
  <c r="L880" i="1"/>
  <c r="L879" i="1"/>
  <c r="L878" i="1"/>
  <c r="L877" i="1"/>
  <c r="L876" i="1"/>
  <c r="L875" i="1"/>
  <c r="L874" i="1"/>
  <c r="L873" i="1"/>
  <c r="L872" i="1"/>
  <c r="L871" i="1"/>
  <c r="L870" i="1"/>
  <c r="L869" i="1"/>
  <c r="L868" i="1"/>
  <c r="L867" i="1"/>
  <c r="L866" i="1"/>
  <c r="L865" i="1"/>
  <c r="L864" i="1"/>
  <c r="L863" i="1"/>
  <c r="L862" i="1"/>
  <c r="L861" i="1"/>
  <c r="L859" i="1"/>
  <c r="L858" i="1"/>
  <c r="L857" i="1"/>
  <c r="L856" i="1"/>
  <c r="L855" i="1"/>
  <c r="L854" i="1"/>
  <c r="L853" i="1"/>
  <c r="L852" i="1"/>
  <c r="L851" i="1"/>
  <c r="L850" i="1"/>
  <c r="L849" i="1"/>
  <c r="L848" i="1"/>
  <c r="L847" i="1"/>
  <c r="L846" i="1"/>
  <c r="L845" i="1"/>
  <c r="L844" i="1"/>
  <c r="L843" i="1"/>
  <c r="L842" i="1"/>
  <c r="L841" i="1"/>
  <c r="L840" i="1"/>
  <c r="L839" i="1"/>
  <c r="L838" i="1"/>
  <c r="L837" i="1"/>
  <c r="L835" i="1"/>
  <c r="L834" i="1"/>
  <c r="L833" i="1"/>
  <c r="L832" i="1"/>
  <c r="L831" i="1"/>
  <c r="L830" i="1"/>
  <c r="L829" i="1"/>
  <c r="L828" i="1"/>
  <c r="L827" i="1"/>
  <c r="L826" i="1"/>
  <c r="L825" i="1"/>
  <c r="L824" i="1"/>
  <c r="L823" i="1"/>
  <c r="L822" i="1"/>
  <c r="L821" i="1"/>
  <c r="L820" i="1"/>
  <c r="L819" i="1"/>
  <c r="L818" i="1"/>
  <c r="L817" i="1"/>
  <c r="L816" i="1"/>
  <c r="L815" i="1"/>
  <c r="L814" i="1"/>
  <c r="L813" i="1"/>
  <c r="L811" i="1"/>
  <c r="L810" i="1"/>
  <c r="L809" i="1"/>
  <c r="L808" i="1"/>
  <c r="L807" i="1"/>
  <c r="L806" i="1"/>
  <c r="L805" i="1"/>
  <c r="L804" i="1"/>
  <c r="L803" i="1"/>
  <c r="L802" i="1"/>
  <c r="L801" i="1"/>
  <c r="L800" i="1"/>
  <c r="L799" i="1"/>
  <c r="L798" i="1"/>
  <c r="L797" i="1"/>
  <c r="L796" i="1"/>
  <c r="L795" i="1"/>
  <c r="L794" i="1"/>
  <c r="L793" i="1"/>
  <c r="L792" i="1"/>
  <c r="L791" i="1"/>
  <c r="L790" i="1"/>
  <c r="L789" i="1"/>
  <c r="L787" i="1"/>
  <c r="L786" i="1"/>
  <c r="L785" i="1"/>
  <c r="L784" i="1"/>
  <c r="L783" i="1"/>
  <c r="L782" i="1"/>
  <c r="L781" i="1"/>
  <c r="L780" i="1"/>
  <c r="L779" i="1"/>
  <c r="L778" i="1"/>
  <c r="L777" i="1"/>
  <c r="L776" i="1"/>
  <c r="L775" i="1"/>
  <c r="L774" i="1"/>
  <c r="L773" i="1"/>
  <c r="L772" i="1"/>
  <c r="L771" i="1"/>
  <c r="L770" i="1"/>
  <c r="L769" i="1"/>
  <c r="L768" i="1"/>
  <c r="L767" i="1"/>
  <c r="L766" i="1"/>
  <c r="L765" i="1"/>
  <c r="L739" i="1"/>
  <c r="L738" i="1"/>
  <c r="L737" i="1"/>
  <c r="L736" i="1"/>
  <c r="L715" i="1"/>
  <c r="L714" i="1"/>
  <c r="L713" i="1"/>
  <c r="L712" i="1"/>
  <c r="L653" i="1"/>
  <c r="L652" i="1"/>
  <c r="L661" i="1"/>
  <c r="L651" i="1"/>
  <c r="L650" i="1"/>
  <c r="L660" i="1"/>
  <c r="L649" i="1"/>
  <c r="L648" i="1"/>
  <c r="L647" i="1"/>
  <c r="L659" i="1"/>
  <c r="L646" i="1"/>
  <c r="L645" i="1"/>
  <c r="L644" i="1"/>
  <c r="L658" i="1"/>
  <c r="L643" i="1"/>
  <c r="L642" i="1"/>
  <c r="L657" i="1"/>
  <c r="L656" i="1"/>
  <c r="L655" i="1"/>
  <c r="L641" i="1"/>
  <c r="L640" i="1"/>
  <c r="L639" i="1"/>
  <c r="L638" i="1"/>
  <c r="L637" i="1"/>
  <c r="L636" i="1"/>
  <c r="J62" i="28" l="1"/>
  <c r="K62" i="28"/>
  <c r="K191" i="28"/>
  <c r="K134" i="28"/>
  <c r="K279" i="28"/>
  <c r="K35" i="28"/>
  <c r="K17" i="28"/>
  <c r="K173" i="28"/>
  <c r="J134" i="28"/>
  <c r="K29" i="28"/>
  <c r="J74" i="28"/>
  <c r="J95" i="28"/>
  <c r="K185" i="28"/>
  <c r="D3" i="28"/>
  <c r="J191" i="28"/>
  <c r="K89" i="28"/>
  <c r="K107" i="28"/>
  <c r="J173" i="28"/>
  <c r="J233" i="28"/>
  <c r="J273" i="28"/>
  <c r="J152" i="28"/>
  <c r="K41" i="28"/>
  <c r="J35" i="28"/>
  <c r="J56" i="28"/>
  <c r="K56" i="28"/>
  <c r="J221" i="28"/>
  <c r="K119" i="28"/>
  <c r="K140" i="28"/>
  <c r="J80" i="28"/>
  <c r="K261" i="28"/>
  <c r="K101" i="28"/>
  <c r="K179" i="28"/>
  <c r="J285" i="28"/>
  <c r="K285" i="28" s="1"/>
  <c r="B7" i="28" s="1"/>
  <c r="J23" i="28"/>
  <c r="K113" i="28"/>
  <c r="J215" i="28"/>
  <c r="K152" i="28"/>
  <c r="K23" i="28"/>
  <c r="J41" i="28"/>
  <c r="J158" i="28"/>
  <c r="K215" i="28"/>
  <c r="K233" i="28"/>
  <c r="J101" i="28"/>
  <c r="J119" i="28"/>
  <c r="K158" i="28"/>
  <c r="K273" i="28"/>
  <c r="J140" i="28"/>
  <c r="J179" i="28"/>
  <c r="K255" i="28"/>
  <c r="K198" i="28"/>
  <c r="J240" i="28"/>
  <c r="K95" i="28"/>
  <c r="J198" i="28"/>
  <c r="K80" i="28"/>
  <c r="J29" i="28"/>
  <c r="K240" i="28"/>
  <c r="J261" i="28"/>
  <c r="J279" i="28"/>
  <c r="K50" i="28"/>
  <c r="K267" i="28"/>
  <c r="K74" i="28"/>
  <c r="J11" i="28"/>
  <c r="J68" i="28"/>
  <c r="J89" i="28"/>
  <c r="J167" i="28"/>
  <c r="K221" i="28"/>
  <c r="J47" i="28"/>
  <c r="J50" i="28"/>
  <c r="K68" i="28"/>
  <c r="J107" i="28"/>
  <c r="J146" i="28"/>
  <c r="K167" i="28"/>
  <c r="J125" i="28"/>
  <c r="K125" i="28" s="1"/>
  <c r="B3" i="28" s="1"/>
  <c r="J128" i="28"/>
  <c r="J164" i="28"/>
  <c r="K164" i="28" s="1"/>
  <c r="B4" i="28" s="1"/>
  <c r="K146" i="28"/>
  <c r="J204" i="28"/>
  <c r="K204" i="28" s="1"/>
  <c r="B5" i="28" s="1"/>
  <c r="J207" i="28"/>
  <c r="J17" i="28"/>
  <c r="F2" i="28" s="1"/>
  <c r="K207" i="28"/>
  <c r="J227" i="28"/>
  <c r="J267" i="28"/>
  <c r="D2" i="28"/>
  <c r="E126" i="28"/>
  <c r="J113" i="28"/>
  <c r="J185" i="28"/>
  <c r="I246" i="28"/>
  <c r="K11" i="28"/>
  <c r="J86" i="28"/>
  <c r="K86" i="28" s="1"/>
  <c r="B2" i="28" s="1"/>
  <c r="K128" i="28"/>
  <c r="J246" i="28"/>
  <c r="D4" i="28"/>
  <c r="I47" i="28"/>
  <c r="D5" i="28"/>
  <c r="J255" i="28"/>
  <c r="J142" i="27"/>
  <c r="J141" i="27"/>
  <c r="J140" i="27"/>
  <c r="H284" i="27"/>
  <c r="D7" i="27" s="1"/>
  <c r="J283" i="27"/>
  <c r="J282" i="27"/>
  <c r="J281" i="27"/>
  <c r="J280" i="27"/>
  <c r="J279" i="27"/>
  <c r="I278" i="27"/>
  <c r="J277" i="27"/>
  <c r="J276" i="27"/>
  <c r="J275" i="27"/>
  <c r="J274" i="27"/>
  <c r="J273" i="27"/>
  <c r="I272" i="27"/>
  <c r="J271" i="27"/>
  <c r="J270" i="27"/>
  <c r="J269" i="27"/>
  <c r="J268" i="27"/>
  <c r="J267" i="27"/>
  <c r="I266" i="27"/>
  <c r="J265" i="27"/>
  <c r="J264" i="27"/>
  <c r="J263" i="27"/>
  <c r="J262" i="27"/>
  <c r="J261" i="27"/>
  <c r="I260" i="27"/>
  <c r="J259" i="27"/>
  <c r="J258" i="27"/>
  <c r="J257" i="27"/>
  <c r="J256" i="27"/>
  <c r="J255" i="27"/>
  <c r="I254" i="27"/>
  <c r="J253" i="27"/>
  <c r="J252" i="27"/>
  <c r="J251" i="27"/>
  <c r="J250" i="27"/>
  <c r="J249" i="27"/>
  <c r="I248" i="27"/>
  <c r="H245" i="27"/>
  <c r="I245" i="27" s="1"/>
  <c r="J244" i="27"/>
  <c r="J243" i="27"/>
  <c r="J242" i="27"/>
  <c r="J241" i="27"/>
  <c r="J240" i="27"/>
  <c r="I239" i="27"/>
  <c r="J238" i="27"/>
  <c r="J237" i="27"/>
  <c r="J236" i="27"/>
  <c r="J235" i="27"/>
  <c r="J234" i="27"/>
  <c r="J233" i="27"/>
  <c r="I232" i="27"/>
  <c r="J231" i="27"/>
  <c r="J230" i="27"/>
  <c r="J229" i="27"/>
  <c r="J228" i="27"/>
  <c r="J227" i="27"/>
  <c r="I226" i="27"/>
  <c r="J225" i="27"/>
  <c r="J224" i="27"/>
  <c r="J223" i="27"/>
  <c r="J222" i="27"/>
  <c r="J221" i="27"/>
  <c r="I220" i="27"/>
  <c r="J219" i="27"/>
  <c r="J218" i="27"/>
  <c r="J217" i="27"/>
  <c r="J216" i="27"/>
  <c r="J215" i="27"/>
  <c r="I214" i="27"/>
  <c r="J213" i="27"/>
  <c r="J212" i="27"/>
  <c r="J211" i="27"/>
  <c r="J210" i="27"/>
  <c r="J209" i="27"/>
  <c r="J208" i="27"/>
  <c r="J207" i="27"/>
  <c r="I206" i="27"/>
  <c r="H203" i="27"/>
  <c r="D5" i="27" s="1"/>
  <c r="J202" i="27"/>
  <c r="J201" i="27"/>
  <c r="J200" i="27"/>
  <c r="J199" i="27"/>
  <c r="J198" i="27"/>
  <c r="I197" i="27"/>
  <c r="J196" i="27"/>
  <c r="J195" i="27"/>
  <c r="J194" i="27"/>
  <c r="J193" i="27"/>
  <c r="J192" i="27"/>
  <c r="J191" i="27"/>
  <c r="I190" i="27"/>
  <c r="J189" i="27"/>
  <c r="J188" i="27"/>
  <c r="J187" i="27"/>
  <c r="J186" i="27"/>
  <c r="J185" i="27"/>
  <c r="I184" i="27"/>
  <c r="J183" i="27"/>
  <c r="J182" i="27"/>
  <c r="J181" i="27"/>
  <c r="J180" i="27"/>
  <c r="J179" i="27"/>
  <c r="I178" i="27"/>
  <c r="J177" i="27"/>
  <c r="J176" i="27"/>
  <c r="J175" i="27"/>
  <c r="J174" i="27"/>
  <c r="J173" i="27"/>
  <c r="I172" i="27"/>
  <c r="J171" i="27"/>
  <c r="J170" i="27"/>
  <c r="J169" i="27"/>
  <c r="J168" i="27"/>
  <c r="J167" i="27"/>
  <c r="I166" i="27"/>
  <c r="H163" i="27"/>
  <c r="I163" i="27" s="1"/>
  <c r="J162" i="27"/>
  <c r="J161" i="27"/>
  <c r="J160" i="27"/>
  <c r="J159" i="27"/>
  <c r="J158" i="27"/>
  <c r="I157" i="27"/>
  <c r="J156" i="27"/>
  <c r="J155" i="27"/>
  <c r="J154" i="27"/>
  <c r="J153" i="27"/>
  <c r="J152" i="27"/>
  <c r="I151" i="27"/>
  <c r="J150" i="27"/>
  <c r="J149" i="27"/>
  <c r="J148" i="27"/>
  <c r="J147" i="27"/>
  <c r="J146" i="27"/>
  <c r="I145" i="27"/>
  <c r="J144" i="27"/>
  <c r="J143" i="27"/>
  <c r="I139" i="27"/>
  <c r="J138" i="27"/>
  <c r="J137" i="27"/>
  <c r="J136" i="27"/>
  <c r="J135" i="27"/>
  <c r="J134" i="27"/>
  <c r="I133" i="27"/>
  <c r="J132" i="27"/>
  <c r="J131" i="27"/>
  <c r="J130" i="27"/>
  <c r="J129" i="27"/>
  <c r="J128" i="27"/>
  <c r="I127" i="27"/>
  <c r="H124" i="27"/>
  <c r="I124" i="27" s="1"/>
  <c r="J123" i="27"/>
  <c r="J122" i="27"/>
  <c r="J121" i="27"/>
  <c r="J120" i="27"/>
  <c r="J119" i="27"/>
  <c r="I118" i="27"/>
  <c r="J117" i="27"/>
  <c r="J116" i="27"/>
  <c r="J115" i="27"/>
  <c r="J114" i="27"/>
  <c r="J113" i="27"/>
  <c r="I112" i="27"/>
  <c r="J111" i="27"/>
  <c r="J110" i="27"/>
  <c r="J109" i="27"/>
  <c r="J108" i="27"/>
  <c r="J107" i="27"/>
  <c r="I106" i="27"/>
  <c r="J105" i="27"/>
  <c r="J104" i="27"/>
  <c r="J103" i="27"/>
  <c r="J102" i="27"/>
  <c r="J101" i="27"/>
  <c r="I100" i="27"/>
  <c r="J99" i="27"/>
  <c r="J98" i="27"/>
  <c r="J97" i="27"/>
  <c r="J96" i="27"/>
  <c r="J95" i="27"/>
  <c r="I94" i="27"/>
  <c r="J93" i="27"/>
  <c r="J92" i="27"/>
  <c r="J91" i="27"/>
  <c r="J90" i="27"/>
  <c r="J89" i="27"/>
  <c r="I88" i="27"/>
  <c r="H85" i="27"/>
  <c r="I85" i="27" s="1"/>
  <c r="J84" i="27"/>
  <c r="J83" i="27"/>
  <c r="J82" i="27"/>
  <c r="J81" i="27"/>
  <c r="J80" i="27"/>
  <c r="I79" i="27"/>
  <c r="J78" i="27"/>
  <c r="J77" i="27"/>
  <c r="J76" i="27"/>
  <c r="J75" i="27"/>
  <c r="I74" i="27"/>
  <c r="J73" i="27"/>
  <c r="J72" i="27"/>
  <c r="J71" i="27"/>
  <c r="J70" i="27"/>
  <c r="J69" i="27"/>
  <c r="I68" i="27"/>
  <c r="J67" i="27"/>
  <c r="J66" i="27"/>
  <c r="J65" i="27"/>
  <c r="J64" i="27"/>
  <c r="J63" i="27"/>
  <c r="I62" i="27"/>
  <c r="J61" i="27"/>
  <c r="J60" i="27"/>
  <c r="J59" i="27"/>
  <c r="J58" i="27"/>
  <c r="J57" i="27"/>
  <c r="I56" i="27"/>
  <c r="J55" i="27"/>
  <c r="J54" i="27"/>
  <c r="J53" i="27"/>
  <c r="J52" i="27"/>
  <c r="J51" i="27"/>
  <c r="I50" i="27"/>
  <c r="E48" i="27"/>
  <c r="O49" i="27" s="1"/>
  <c r="H47" i="27"/>
  <c r="I47" i="27" s="1"/>
  <c r="J46" i="27"/>
  <c r="J45" i="27"/>
  <c r="J44" i="27"/>
  <c r="J43" i="27"/>
  <c r="J42" i="27"/>
  <c r="I41" i="27"/>
  <c r="J40" i="27"/>
  <c r="J39" i="27"/>
  <c r="J38" i="27"/>
  <c r="J37" i="27"/>
  <c r="J36" i="27"/>
  <c r="I35" i="27"/>
  <c r="J34" i="27"/>
  <c r="J33" i="27"/>
  <c r="J32" i="27"/>
  <c r="J31" i="27"/>
  <c r="J30" i="27"/>
  <c r="I29" i="27"/>
  <c r="J28" i="27"/>
  <c r="J27" i="27"/>
  <c r="J26" i="27"/>
  <c r="J25" i="27"/>
  <c r="J24" i="27"/>
  <c r="I23" i="27"/>
  <c r="J22" i="27"/>
  <c r="J21" i="27"/>
  <c r="J19" i="27"/>
  <c r="J18" i="27"/>
  <c r="I17" i="27"/>
  <c r="J16" i="27"/>
  <c r="J15" i="27"/>
  <c r="J13" i="27"/>
  <c r="J12" i="27"/>
  <c r="I11" i="27"/>
  <c r="O10" i="27"/>
  <c r="L628" i="1"/>
  <c r="L618" i="1"/>
  <c r="L617" i="1"/>
  <c r="L616" i="1"/>
  <c r="L627" i="1"/>
  <c r="L615" i="1"/>
  <c r="L614" i="1"/>
  <c r="L626" i="1"/>
  <c r="L613" i="1"/>
  <c r="L625" i="1"/>
  <c r="L612" i="1"/>
  <c r="L611" i="1"/>
  <c r="L610" i="1"/>
  <c r="L609" i="1"/>
  <c r="L624" i="1"/>
  <c r="L623" i="1"/>
  <c r="L622" i="1"/>
  <c r="L608" i="1"/>
  <c r="L607" i="1"/>
  <c r="L606" i="1"/>
  <c r="L605" i="1"/>
  <c r="L604" i="1"/>
  <c r="L603" i="1"/>
  <c r="J262" i="25"/>
  <c r="J222" i="25"/>
  <c r="J180" i="25"/>
  <c r="J102" i="25"/>
  <c r="H285" i="25"/>
  <c r="D7" i="25" s="1"/>
  <c r="J284" i="25"/>
  <c r="J283" i="25"/>
  <c r="J282" i="25"/>
  <c r="J281" i="25"/>
  <c r="J280" i="25"/>
  <c r="I279" i="25"/>
  <c r="J278" i="25"/>
  <c r="J277" i="25"/>
  <c r="J276" i="25"/>
  <c r="J275" i="25"/>
  <c r="J274" i="25"/>
  <c r="I273" i="25"/>
  <c r="J272" i="25"/>
  <c r="J271" i="25"/>
  <c r="J270" i="25"/>
  <c r="J269" i="25"/>
  <c r="J268" i="25"/>
  <c r="I267" i="25"/>
  <c r="J266" i="25"/>
  <c r="J265" i="25"/>
  <c r="J264" i="25"/>
  <c r="J263" i="25"/>
  <c r="I261" i="25"/>
  <c r="J260" i="25"/>
  <c r="J259" i="25"/>
  <c r="J258" i="25"/>
  <c r="J257" i="25"/>
  <c r="J256" i="25"/>
  <c r="I255" i="25"/>
  <c r="J254" i="25"/>
  <c r="J253" i="25"/>
  <c r="J252" i="25"/>
  <c r="J251" i="25"/>
  <c r="J250" i="25"/>
  <c r="I249" i="25"/>
  <c r="H246" i="25"/>
  <c r="D6" i="25" s="1"/>
  <c r="J245" i="25"/>
  <c r="J244" i="25"/>
  <c r="J243" i="25"/>
  <c r="J242" i="25"/>
  <c r="J241" i="25"/>
  <c r="I240" i="25"/>
  <c r="J239" i="25"/>
  <c r="J238" i="25"/>
  <c r="J237" i="25"/>
  <c r="J236" i="25"/>
  <c r="J235" i="25"/>
  <c r="J234" i="25"/>
  <c r="I233" i="25"/>
  <c r="J232" i="25"/>
  <c r="J231" i="25"/>
  <c r="J230" i="25"/>
  <c r="J229" i="25"/>
  <c r="J228" i="25"/>
  <c r="I227" i="25"/>
  <c r="J226" i="25"/>
  <c r="J225" i="25"/>
  <c r="J224" i="25"/>
  <c r="J223" i="25"/>
  <c r="I221" i="25"/>
  <c r="J220" i="25"/>
  <c r="J219" i="25"/>
  <c r="J218" i="25"/>
  <c r="J217" i="25"/>
  <c r="J216" i="25"/>
  <c r="K215" i="25" s="1"/>
  <c r="I215" i="25"/>
  <c r="J214" i="25"/>
  <c r="J213" i="25"/>
  <c r="J212" i="25"/>
  <c r="J211" i="25"/>
  <c r="J210" i="25"/>
  <c r="J209" i="25"/>
  <c r="J208" i="25"/>
  <c r="I207" i="25"/>
  <c r="H204" i="25"/>
  <c r="D5" i="25" s="1"/>
  <c r="J203" i="25"/>
  <c r="J202" i="25"/>
  <c r="J201" i="25"/>
  <c r="J200" i="25"/>
  <c r="J199" i="25"/>
  <c r="I198" i="25"/>
  <c r="J197" i="25"/>
  <c r="J196" i="25"/>
  <c r="J195" i="25"/>
  <c r="J194" i="25"/>
  <c r="J193" i="25"/>
  <c r="J192" i="25"/>
  <c r="I191" i="25"/>
  <c r="J190" i="25"/>
  <c r="J189" i="25"/>
  <c r="J188" i="25"/>
  <c r="J187" i="25"/>
  <c r="J186" i="25"/>
  <c r="I185" i="25"/>
  <c r="J184" i="25"/>
  <c r="J183" i="25"/>
  <c r="J182" i="25"/>
  <c r="J181" i="25"/>
  <c r="I179" i="25"/>
  <c r="J178" i="25"/>
  <c r="J177" i="25"/>
  <c r="J176" i="25"/>
  <c r="J175" i="25"/>
  <c r="J174" i="25"/>
  <c r="K173" i="25" s="1"/>
  <c r="I173" i="25"/>
  <c r="J173" i="25" s="1"/>
  <c r="J172" i="25"/>
  <c r="J171" i="25"/>
  <c r="J170" i="25"/>
  <c r="J169" i="25"/>
  <c r="J168" i="25"/>
  <c r="I167" i="25"/>
  <c r="H164" i="25"/>
  <c r="I164" i="25" s="1"/>
  <c r="J163" i="25"/>
  <c r="J162" i="25"/>
  <c r="J161" i="25"/>
  <c r="J160" i="25"/>
  <c r="J159" i="25"/>
  <c r="I158" i="25"/>
  <c r="J157" i="25"/>
  <c r="J156" i="25"/>
  <c r="J155" i="25"/>
  <c r="J154" i="25"/>
  <c r="J153" i="25"/>
  <c r="I152" i="25"/>
  <c r="J151" i="25"/>
  <c r="J150" i="25"/>
  <c r="J149" i="25"/>
  <c r="J148" i="25"/>
  <c r="J147" i="25"/>
  <c r="I146" i="25"/>
  <c r="J145" i="25"/>
  <c r="J144" i="25"/>
  <c r="J143" i="25"/>
  <c r="J142" i="25"/>
  <c r="J141" i="25"/>
  <c r="I140" i="25"/>
  <c r="J139" i="25"/>
  <c r="J138" i="25"/>
  <c r="J137" i="25"/>
  <c r="J136" i="25"/>
  <c r="J135" i="25"/>
  <c r="I134" i="25"/>
  <c r="J133" i="25"/>
  <c r="J132" i="25"/>
  <c r="J131" i="25"/>
  <c r="J130" i="25"/>
  <c r="J129" i="25"/>
  <c r="I128" i="25"/>
  <c r="H125" i="25"/>
  <c r="I125" i="25" s="1"/>
  <c r="J124" i="25"/>
  <c r="J123" i="25"/>
  <c r="J122" i="25"/>
  <c r="J121" i="25"/>
  <c r="J120" i="25"/>
  <c r="I119" i="25"/>
  <c r="J118" i="25"/>
  <c r="J117" i="25"/>
  <c r="J116" i="25"/>
  <c r="J115" i="25"/>
  <c r="J114" i="25"/>
  <c r="I113" i="25"/>
  <c r="J112" i="25"/>
  <c r="J111" i="25"/>
  <c r="J110" i="25"/>
  <c r="J109" i="25"/>
  <c r="J108" i="25"/>
  <c r="K107" i="25" s="1"/>
  <c r="I107" i="25"/>
  <c r="J106" i="25"/>
  <c r="J105" i="25"/>
  <c r="J104" i="25"/>
  <c r="J103" i="25"/>
  <c r="I101" i="25"/>
  <c r="J100" i="25"/>
  <c r="J99" i="25"/>
  <c r="J98" i="25"/>
  <c r="J97" i="25"/>
  <c r="J96" i="25"/>
  <c r="I95" i="25"/>
  <c r="J94" i="25"/>
  <c r="J93" i="25"/>
  <c r="J92" i="25"/>
  <c r="J91" i="25"/>
  <c r="J90" i="25"/>
  <c r="K89" i="25" s="1"/>
  <c r="I89" i="25"/>
  <c r="H86" i="25"/>
  <c r="I86" i="25" s="1"/>
  <c r="J85" i="25"/>
  <c r="J84" i="25"/>
  <c r="J83" i="25"/>
  <c r="J82" i="25"/>
  <c r="J81" i="25"/>
  <c r="I80" i="25"/>
  <c r="J79" i="25"/>
  <c r="J78" i="25"/>
  <c r="J77" i="25"/>
  <c r="J76" i="25"/>
  <c r="J75" i="25"/>
  <c r="I74" i="25"/>
  <c r="J73" i="25"/>
  <c r="J72" i="25"/>
  <c r="J71" i="25"/>
  <c r="J70" i="25"/>
  <c r="J69" i="25"/>
  <c r="K68" i="25" s="1"/>
  <c r="I68" i="25"/>
  <c r="J68" i="25" s="1"/>
  <c r="J67" i="25"/>
  <c r="J66" i="25"/>
  <c r="J65" i="25"/>
  <c r="J64" i="25"/>
  <c r="J63" i="25"/>
  <c r="I62" i="25"/>
  <c r="J61" i="25"/>
  <c r="J60" i="25"/>
  <c r="J59" i="25"/>
  <c r="J58" i="25"/>
  <c r="J57" i="25"/>
  <c r="I56" i="25"/>
  <c r="J55" i="25"/>
  <c r="J54" i="25"/>
  <c r="J53" i="25"/>
  <c r="J52" i="25"/>
  <c r="J51" i="25"/>
  <c r="I50" i="25"/>
  <c r="E48" i="25"/>
  <c r="O49" i="25" s="1"/>
  <c r="H47" i="25"/>
  <c r="D1" i="25" s="1"/>
  <c r="J46" i="25"/>
  <c r="J45" i="25"/>
  <c r="J44" i="25"/>
  <c r="J43" i="25"/>
  <c r="J42" i="25"/>
  <c r="I41" i="25"/>
  <c r="J40" i="25"/>
  <c r="J39" i="25"/>
  <c r="J38" i="25"/>
  <c r="J37" i="25"/>
  <c r="J36" i="25"/>
  <c r="I35" i="25"/>
  <c r="J34" i="25"/>
  <c r="J33" i="25"/>
  <c r="J32" i="25"/>
  <c r="J31" i="25"/>
  <c r="J30" i="25"/>
  <c r="I29" i="25"/>
  <c r="J28" i="25"/>
  <c r="J27" i="25"/>
  <c r="J26" i="25"/>
  <c r="J25" i="25"/>
  <c r="J24" i="25"/>
  <c r="I23" i="25"/>
  <c r="J22" i="25"/>
  <c r="J21" i="25"/>
  <c r="J20" i="25"/>
  <c r="J19" i="25"/>
  <c r="J18" i="25"/>
  <c r="I17" i="25"/>
  <c r="J16" i="25"/>
  <c r="J15" i="25"/>
  <c r="J13" i="25"/>
  <c r="J12" i="25"/>
  <c r="I11" i="25"/>
  <c r="O10" i="25"/>
  <c r="L579" i="1"/>
  <c r="L594" i="1"/>
  <c r="L593" i="1"/>
  <c r="L592" i="1"/>
  <c r="L591" i="1"/>
  <c r="L590" i="1"/>
  <c r="L588" i="1"/>
  <c r="L587" i="1"/>
  <c r="L586" i="1"/>
  <c r="L589" i="1"/>
  <c r="J252" i="24"/>
  <c r="J251" i="24"/>
  <c r="J209" i="24"/>
  <c r="J208" i="24"/>
  <c r="J169" i="24"/>
  <c r="J168" i="24"/>
  <c r="J144" i="24"/>
  <c r="J143" i="24"/>
  <c r="J142" i="24"/>
  <c r="J141" i="24"/>
  <c r="J90" i="24"/>
  <c r="J52" i="24"/>
  <c r="J51" i="24"/>
  <c r="J250" i="24"/>
  <c r="J129" i="24"/>
  <c r="H285" i="24"/>
  <c r="J284" i="24"/>
  <c r="J283" i="24"/>
  <c r="J282" i="24"/>
  <c r="J281" i="24"/>
  <c r="J280" i="24"/>
  <c r="I279" i="24"/>
  <c r="J278" i="24"/>
  <c r="J277" i="24"/>
  <c r="J276" i="24"/>
  <c r="J275" i="24"/>
  <c r="J274" i="24"/>
  <c r="I273" i="24"/>
  <c r="J272" i="24"/>
  <c r="J271" i="24"/>
  <c r="J270" i="24"/>
  <c r="J269" i="24"/>
  <c r="J268" i="24"/>
  <c r="I267" i="24"/>
  <c r="J266" i="24"/>
  <c r="J265" i="24"/>
  <c r="J264" i="24"/>
  <c r="J263" i="24"/>
  <c r="J262" i="24"/>
  <c r="I261" i="24"/>
  <c r="J260" i="24"/>
  <c r="J259" i="24"/>
  <c r="J258" i="24"/>
  <c r="I255" i="24"/>
  <c r="J254" i="24"/>
  <c r="J253" i="24"/>
  <c r="I249" i="24"/>
  <c r="H246" i="24"/>
  <c r="J245" i="24"/>
  <c r="J244" i="24"/>
  <c r="J243" i="24"/>
  <c r="J242" i="24"/>
  <c r="J241" i="24"/>
  <c r="I240" i="24"/>
  <c r="J239" i="24"/>
  <c r="J238" i="24"/>
  <c r="J237" i="24"/>
  <c r="J236" i="24"/>
  <c r="J235" i="24"/>
  <c r="J234" i="24"/>
  <c r="I233" i="24"/>
  <c r="J232" i="24"/>
  <c r="J231" i="24"/>
  <c r="J230" i="24"/>
  <c r="J229" i="24"/>
  <c r="J228" i="24"/>
  <c r="I227" i="24"/>
  <c r="J226" i="24"/>
  <c r="J225" i="24"/>
  <c r="J224" i="24"/>
  <c r="J223" i="24"/>
  <c r="J222" i="24"/>
  <c r="I221" i="24"/>
  <c r="J220" i="24"/>
  <c r="J219" i="24"/>
  <c r="J218" i="24"/>
  <c r="J217" i="24"/>
  <c r="I215" i="24"/>
  <c r="J214" i="24"/>
  <c r="J213" i="24"/>
  <c r="J212" i="24"/>
  <c r="J211" i="24"/>
  <c r="J210" i="24"/>
  <c r="I207" i="24"/>
  <c r="H204" i="24"/>
  <c r="J203" i="24"/>
  <c r="J202" i="24"/>
  <c r="J201" i="24"/>
  <c r="J200" i="24"/>
  <c r="J199" i="24"/>
  <c r="I198" i="24"/>
  <c r="J197" i="24"/>
  <c r="J196" i="24"/>
  <c r="J195" i="24"/>
  <c r="J194" i="24"/>
  <c r="J193" i="24"/>
  <c r="J192" i="24"/>
  <c r="I191" i="24"/>
  <c r="J190" i="24"/>
  <c r="J189" i="24"/>
  <c r="J188" i="24"/>
  <c r="J187" i="24"/>
  <c r="J186" i="24"/>
  <c r="I185" i="24"/>
  <c r="J184" i="24"/>
  <c r="J183" i="24"/>
  <c r="J182" i="24"/>
  <c r="J181" i="24"/>
  <c r="J180" i="24"/>
  <c r="I179" i="24"/>
  <c r="J178" i="24"/>
  <c r="J177" i="24"/>
  <c r="J176" i="24"/>
  <c r="J175" i="24"/>
  <c r="K173" i="24" s="1"/>
  <c r="I173" i="24"/>
  <c r="J172" i="24"/>
  <c r="J171" i="24"/>
  <c r="J170" i="24"/>
  <c r="I167" i="24"/>
  <c r="H164" i="24"/>
  <c r="J163" i="24"/>
  <c r="J162" i="24"/>
  <c r="J161" i="24"/>
  <c r="J160" i="24"/>
  <c r="J159" i="24"/>
  <c r="I158" i="24"/>
  <c r="J157" i="24"/>
  <c r="J156" i="24"/>
  <c r="J155" i="24"/>
  <c r="J154" i="24"/>
  <c r="J153" i="24"/>
  <c r="I152" i="24"/>
  <c r="J151" i="24"/>
  <c r="J150" i="24"/>
  <c r="J149" i="24"/>
  <c r="J148" i="24"/>
  <c r="J147" i="24"/>
  <c r="I146" i="24"/>
  <c r="J145" i="24"/>
  <c r="I140" i="24"/>
  <c r="J139" i="24"/>
  <c r="J138" i="24"/>
  <c r="I134" i="24"/>
  <c r="J133" i="24"/>
  <c r="J132" i="24"/>
  <c r="J131" i="24"/>
  <c r="J130" i="24"/>
  <c r="I128" i="24"/>
  <c r="H125" i="24"/>
  <c r="J124" i="24"/>
  <c r="J123" i="24"/>
  <c r="J122" i="24"/>
  <c r="J121" i="24"/>
  <c r="J120" i="24"/>
  <c r="I119" i="24"/>
  <c r="J118" i="24"/>
  <c r="J117" i="24"/>
  <c r="J116" i="24"/>
  <c r="J115" i="24"/>
  <c r="J114" i="24"/>
  <c r="I113" i="24"/>
  <c r="J112" i="24"/>
  <c r="J111" i="24"/>
  <c r="J110" i="24"/>
  <c r="J109" i="24"/>
  <c r="J108" i="24"/>
  <c r="I107" i="24"/>
  <c r="J106" i="24"/>
  <c r="J105" i="24"/>
  <c r="J104" i="24"/>
  <c r="J103" i="24"/>
  <c r="J102" i="24"/>
  <c r="I101" i="24"/>
  <c r="J100" i="24"/>
  <c r="J99" i="24"/>
  <c r="J98" i="24"/>
  <c r="J97" i="24"/>
  <c r="J96" i="24"/>
  <c r="I95" i="24"/>
  <c r="J94" i="24"/>
  <c r="J93" i="24"/>
  <c r="J92" i="24"/>
  <c r="I89" i="24"/>
  <c r="H86" i="24"/>
  <c r="J85" i="24"/>
  <c r="J84" i="24"/>
  <c r="J83" i="24"/>
  <c r="J82" i="24"/>
  <c r="J81" i="24"/>
  <c r="I80" i="24"/>
  <c r="J79" i="24"/>
  <c r="J78" i="24"/>
  <c r="J77" i="24"/>
  <c r="J76" i="24"/>
  <c r="J75" i="24"/>
  <c r="I74" i="24"/>
  <c r="J73" i="24"/>
  <c r="J72" i="24"/>
  <c r="J71" i="24"/>
  <c r="J70" i="24"/>
  <c r="J69" i="24"/>
  <c r="K68" i="24" s="1"/>
  <c r="I68" i="24"/>
  <c r="J67" i="24"/>
  <c r="J66" i="24"/>
  <c r="J65" i="24"/>
  <c r="J64" i="24"/>
  <c r="J63" i="24"/>
  <c r="I62" i="24"/>
  <c r="J61" i="24"/>
  <c r="J60" i="24"/>
  <c r="J59" i="24"/>
  <c r="J58" i="24"/>
  <c r="J57" i="24"/>
  <c r="I56" i="24"/>
  <c r="J55" i="24"/>
  <c r="J54" i="24"/>
  <c r="J53" i="24"/>
  <c r="I50" i="24"/>
  <c r="E48" i="24"/>
  <c r="H47" i="24"/>
  <c r="J46" i="24"/>
  <c r="J45" i="24"/>
  <c r="J44" i="24"/>
  <c r="J43" i="24"/>
  <c r="J42" i="24"/>
  <c r="I41" i="24"/>
  <c r="J40" i="24"/>
  <c r="J39" i="24"/>
  <c r="J38" i="24"/>
  <c r="J37" i="24"/>
  <c r="J36" i="24"/>
  <c r="I35" i="24"/>
  <c r="J34" i="24"/>
  <c r="J33" i="24"/>
  <c r="J32" i="24"/>
  <c r="J31" i="24"/>
  <c r="J30" i="24"/>
  <c r="I29" i="24"/>
  <c r="J28" i="24"/>
  <c r="J27" i="24"/>
  <c r="J26" i="24"/>
  <c r="J25" i="24"/>
  <c r="J24" i="24"/>
  <c r="I23" i="24"/>
  <c r="J22" i="24"/>
  <c r="J21" i="24"/>
  <c r="J20" i="24"/>
  <c r="J19" i="24"/>
  <c r="J18" i="24"/>
  <c r="I17" i="24"/>
  <c r="J16" i="24"/>
  <c r="J15" i="24"/>
  <c r="J13" i="24"/>
  <c r="J12" i="24"/>
  <c r="I11" i="24"/>
  <c r="O10" i="24"/>
  <c r="L567" i="1"/>
  <c r="L578" i="1"/>
  <c r="L577" i="1"/>
  <c r="L576" i="1"/>
  <c r="L564" i="1"/>
  <c r="L583" i="1"/>
  <c r="L581" i="1"/>
  <c r="L575" i="1"/>
  <c r="L574" i="1"/>
  <c r="L584" i="1"/>
  <c r="L585" i="1"/>
  <c r="L691" i="1"/>
  <c r="L690" i="1"/>
  <c r="L689" i="1"/>
  <c r="L688" i="1"/>
  <c r="L667" i="1"/>
  <c r="L666" i="1"/>
  <c r="L665" i="1"/>
  <c r="L664" i="1"/>
  <c r="L634" i="1"/>
  <c r="L633" i="1"/>
  <c r="L632" i="1"/>
  <c r="L631" i="1"/>
  <c r="L601" i="1"/>
  <c r="L600" i="1"/>
  <c r="L599" i="1"/>
  <c r="L598" i="1"/>
  <c r="L550" i="1"/>
  <c r="L549" i="1"/>
  <c r="L562" i="1"/>
  <c r="L548" i="1"/>
  <c r="L547" i="1"/>
  <c r="L561" i="1"/>
  <c r="L546" i="1"/>
  <c r="L545" i="1"/>
  <c r="L560" i="1"/>
  <c r="L544" i="1"/>
  <c r="L543" i="1"/>
  <c r="L559" i="1"/>
  <c r="L558" i="1"/>
  <c r="L557" i="1"/>
  <c r="L542" i="1"/>
  <c r="L541" i="1"/>
  <c r="L540" i="1"/>
  <c r="L539" i="1"/>
  <c r="L538" i="1"/>
  <c r="L537" i="1"/>
  <c r="J263" i="23"/>
  <c r="J222" i="23"/>
  <c r="J180" i="23"/>
  <c r="J147" i="23"/>
  <c r="F6" i="28" l="1"/>
  <c r="K47" i="28"/>
  <c r="B1" i="28" s="1"/>
  <c r="F4" i="28"/>
  <c r="F5" i="28"/>
  <c r="E4" i="28"/>
  <c r="F1" i="28"/>
  <c r="K246" i="28"/>
  <c r="B6" i="28" s="1"/>
  <c r="F3" i="28"/>
  <c r="E165" i="28"/>
  <c r="O127" i="28"/>
  <c r="E3" i="28"/>
  <c r="E2" i="28"/>
  <c r="K23" i="27"/>
  <c r="J145" i="27"/>
  <c r="K166" i="27"/>
  <c r="K17" i="27"/>
  <c r="J17" i="27"/>
  <c r="K145" i="27"/>
  <c r="K100" i="27"/>
  <c r="J232" i="27"/>
  <c r="K232" i="27"/>
  <c r="K94" i="27"/>
  <c r="J184" i="27"/>
  <c r="J226" i="27"/>
  <c r="J74" i="27"/>
  <c r="K79" i="27"/>
  <c r="J106" i="27"/>
  <c r="K106" i="27"/>
  <c r="J151" i="27"/>
  <c r="K214" i="27"/>
  <c r="K88" i="27"/>
  <c r="J88" i="27"/>
  <c r="J68" i="27"/>
  <c r="K29" i="27"/>
  <c r="K239" i="27"/>
  <c r="J118" i="27"/>
  <c r="K139" i="27"/>
  <c r="J178" i="27"/>
  <c r="J220" i="27"/>
  <c r="K220" i="27"/>
  <c r="K260" i="27"/>
  <c r="K118" i="27"/>
  <c r="J23" i="27"/>
  <c r="J79" i="27"/>
  <c r="J266" i="27"/>
  <c r="K62" i="27"/>
  <c r="K206" i="27"/>
  <c r="K226" i="27"/>
  <c r="K266" i="27"/>
  <c r="K184" i="27"/>
  <c r="J206" i="27"/>
  <c r="K68" i="27"/>
  <c r="J35" i="27"/>
  <c r="J56" i="27"/>
  <c r="K74" i="27"/>
  <c r="J94" i="27"/>
  <c r="J112" i="27"/>
  <c r="K35" i="27"/>
  <c r="K56" i="27"/>
  <c r="J197" i="27"/>
  <c r="J239" i="27"/>
  <c r="D1" i="27"/>
  <c r="K178" i="27"/>
  <c r="K254" i="27"/>
  <c r="K133" i="27"/>
  <c r="K190" i="27"/>
  <c r="J190" i="27"/>
  <c r="K151" i="27"/>
  <c r="J139" i="27"/>
  <c r="D4" i="27"/>
  <c r="J47" i="27"/>
  <c r="K47" i="27" s="1"/>
  <c r="B1" i="27" s="1"/>
  <c r="J41" i="27"/>
  <c r="J85" i="27"/>
  <c r="K85" i="27" s="1"/>
  <c r="B2" i="27" s="1"/>
  <c r="J124" i="27"/>
  <c r="K124" i="27" s="1"/>
  <c r="B3" i="27" s="1"/>
  <c r="J157" i="27"/>
  <c r="K157" i="27"/>
  <c r="J163" i="27"/>
  <c r="K163" i="27" s="1"/>
  <c r="B4" i="27" s="1"/>
  <c r="K197" i="27"/>
  <c r="K278" i="27"/>
  <c r="J278" i="27"/>
  <c r="K112" i="27"/>
  <c r="K41" i="27"/>
  <c r="J272" i="27"/>
  <c r="K272" i="27"/>
  <c r="J254" i="27"/>
  <c r="J284" i="27"/>
  <c r="J248" i="27"/>
  <c r="J166" i="27"/>
  <c r="J203" i="27"/>
  <c r="J127" i="27"/>
  <c r="K50" i="27"/>
  <c r="J50" i="27"/>
  <c r="J11" i="27"/>
  <c r="I284" i="27"/>
  <c r="D6" i="27"/>
  <c r="J133" i="27"/>
  <c r="D2" i="27"/>
  <c r="J214" i="27"/>
  <c r="K11" i="27"/>
  <c r="D3" i="27"/>
  <c r="K127" i="27"/>
  <c r="J245" i="27"/>
  <c r="K245" i="27" s="1"/>
  <c r="B6" i="27" s="1"/>
  <c r="J29" i="27"/>
  <c r="J100" i="27"/>
  <c r="J172" i="27"/>
  <c r="J260" i="27"/>
  <c r="E86" i="27"/>
  <c r="K172" i="27"/>
  <c r="I203" i="27"/>
  <c r="K248" i="27"/>
  <c r="J62" i="27"/>
  <c r="K146" i="25"/>
  <c r="K11" i="25"/>
  <c r="J50" i="25"/>
  <c r="K134" i="25"/>
  <c r="J11" i="25"/>
  <c r="K179" i="25"/>
  <c r="K267" i="25"/>
  <c r="J107" i="25"/>
  <c r="K128" i="25"/>
  <c r="K29" i="25"/>
  <c r="K74" i="25"/>
  <c r="K17" i="25"/>
  <c r="J273" i="25"/>
  <c r="K185" i="25"/>
  <c r="K62" i="25"/>
  <c r="J29" i="25"/>
  <c r="J74" i="25"/>
  <c r="J95" i="25"/>
  <c r="K56" i="25"/>
  <c r="J267" i="25"/>
  <c r="D3" i="25"/>
  <c r="K140" i="25"/>
  <c r="J227" i="25"/>
  <c r="K101" i="25"/>
  <c r="K227" i="25"/>
  <c r="K261" i="25"/>
  <c r="K221" i="25"/>
  <c r="J152" i="25"/>
  <c r="J191" i="25"/>
  <c r="J179" i="25"/>
  <c r="J41" i="25"/>
  <c r="J198" i="25"/>
  <c r="J261" i="25"/>
  <c r="J23" i="25"/>
  <c r="J221" i="25"/>
  <c r="J62" i="25"/>
  <c r="K158" i="25"/>
  <c r="K35" i="25"/>
  <c r="K191" i="25"/>
  <c r="K23" i="25"/>
  <c r="K50" i="25"/>
  <c r="J140" i="25"/>
  <c r="J101" i="25"/>
  <c r="D2" i="25"/>
  <c r="J146" i="25"/>
  <c r="J185" i="25"/>
  <c r="K273" i="25"/>
  <c r="J285" i="25"/>
  <c r="J279" i="25"/>
  <c r="K198" i="25"/>
  <c r="J158" i="25"/>
  <c r="K113" i="25"/>
  <c r="J233" i="25"/>
  <c r="K41" i="25"/>
  <c r="J119" i="25"/>
  <c r="J207" i="25"/>
  <c r="K207" i="25"/>
  <c r="J167" i="25"/>
  <c r="K167" i="25"/>
  <c r="J128" i="25"/>
  <c r="J89" i="25"/>
  <c r="J249" i="25"/>
  <c r="K249" i="25"/>
  <c r="K255" i="25"/>
  <c r="J215" i="25"/>
  <c r="J134" i="25"/>
  <c r="I285" i="25"/>
  <c r="D4" i="25"/>
  <c r="K95" i="25"/>
  <c r="J56" i="25"/>
  <c r="J17" i="25"/>
  <c r="K119" i="25"/>
  <c r="K240" i="25"/>
  <c r="K279" i="25"/>
  <c r="J240" i="25"/>
  <c r="K233" i="25"/>
  <c r="K152" i="25"/>
  <c r="J164" i="25"/>
  <c r="K164" i="25" s="1"/>
  <c r="B4" i="25" s="1"/>
  <c r="J113" i="25"/>
  <c r="J125" i="25"/>
  <c r="K125" i="25" s="1"/>
  <c r="B3" i="25" s="1"/>
  <c r="J80" i="25"/>
  <c r="K80" i="25"/>
  <c r="J47" i="25"/>
  <c r="J35" i="25"/>
  <c r="E87" i="25"/>
  <c r="J204" i="25"/>
  <c r="J246" i="25"/>
  <c r="I204" i="25"/>
  <c r="J86" i="25"/>
  <c r="K86" i="25" s="1"/>
  <c r="B2" i="25" s="1"/>
  <c r="I246" i="25"/>
  <c r="I47" i="25"/>
  <c r="J255" i="25"/>
  <c r="K198" i="24"/>
  <c r="J273" i="24"/>
  <c r="J17" i="24"/>
  <c r="J113" i="24"/>
  <c r="K267" i="24"/>
  <c r="J267" i="24"/>
  <c r="K233" i="24"/>
  <c r="I285" i="24"/>
  <c r="D7" i="24"/>
  <c r="I86" i="24"/>
  <c r="D2" i="24"/>
  <c r="I47" i="24"/>
  <c r="D1" i="24"/>
  <c r="K261" i="24"/>
  <c r="J50" i="24"/>
  <c r="K227" i="24"/>
  <c r="J227" i="24"/>
  <c r="K29" i="24"/>
  <c r="K179" i="24"/>
  <c r="J185" i="24"/>
  <c r="K140" i="24"/>
  <c r="J101" i="24"/>
  <c r="K95" i="24"/>
  <c r="K215" i="24"/>
  <c r="J198" i="24"/>
  <c r="J179" i="24"/>
  <c r="K152" i="24"/>
  <c r="J56" i="24"/>
  <c r="K107" i="24"/>
  <c r="I164" i="24"/>
  <c r="D4" i="24"/>
  <c r="I125" i="24"/>
  <c r="D3" i="24"/>
  <c r="J233" i="24"/>
  <c r="J86" i="24"/>
  <c r="K119" i="24"/>
  <c r="J119" i="24"/>
  <c r="K80" i="24"/>
  <c r="K158" i="24"/>
  <c r="J158" i="24"/>
  <c r="K273" i="24"/>
  <c r="J11" i="24"/>
  <c r="J279" i="24"/>
  <c r="K255" i="24"/>
  <c r="K23" i="24"/>
  <c r="K89" i="24"/>
  <c r="J68" i="24"/>
  <c r="J29" i="24"/>
  <c r="J89" i="24"/>
  <c r="J240" i="24"/>
  <c r="J191" i="24"/>
  <c r="J95" i="24"/>
  <c r="J80" i="24"/>
  <c r="K74" i="24"/>
  <c r="J23" i="24"/>
  <c r="J255" i="24"/>
  <c r="K62" i="24"/>
  <c r="K207" i="24"/>
  <c r="K41" i="24"/>
  <c r="J74" i="24"/>
  <c r="K128" i="24"/>
  <c r="K279" i="24"/>
  <c r="J221" i="24"/>
  <c r="J215" i="24"/>
  <c r="J246" i="24"/>
  <c r="J207" i="24"/>
  <c r="K185" i="24"/>
  <c r="J173" i="24"/>
  <c r="K167" i="24"/>
  <c r="J164" i="24"/>
  <c r="J128" i="24"/>
  <c r="K113" i="24"/>
  <c r="J62" i="24"/>
  <c r="K35" i="24"/>
  <c r="J35" i="24"/>
  <c r="K17" i="24"/>
  <c r="J261" i="24"/>
  <c r="J249" i="24"/>
  <c r="I246" i="24"/>
  <c r="D6" i="24"/>
  <c r="I204" i="24"/>
  <c r="D5" i="24"/>
  <c r="J146" i="24"/>
  <c r="K134" i="24"/>
  <c r="J134" i="24"/>
  <c r="K56" i="24"/>
  <c r="J167" i="24"/>
  <c r="J107" i="24"/>
  <c r="K240" i="24"/>
  <c r="K146" i="24"/>
  <c r="J140" i="24"/>
  <c r="K50" i="24"/>
  <c r="J41" i="24"/>
  <c r="K221" i="24"/>
  <c r="J152" i="24"/>
  <c r="J285" i="24"/>
  <c r="K249" i="24"/>
  <c r="J204" i="24"/>
  <c r="K191" i="24"/>
  <c r="K101" i="24"/>
  <c r="J125" i="24"/>
  <c r="E87" i="24"/>
  <c r="O49" i="24"/>
  <c r="J47" i="24"/>
  <c r="K11" i="24"/>
  <c r="J251" i="23"/>
  <c r="J208" i="23"/>
  <c r="J168" i="23"/>
  <c r="J250" i="23"/>
  <c r="H285" i="23"/>
  <c r="I285" i="23" s="1"/>
  <c r="J284" i="23"/>
  <c r="J283" i="23"/>
  <c r="J282" i="23"/>
  <c r="J281" i="23"/>
  <c r="J280" i="23"/>
  <c r="I279" i="23"/>
  <c r="J278" i="23"/>
  <c r="J277" i="23"/>
  <c r="J276" i="23"/>
  <c r="J275" i="23"/>
  <c r="J274" i="23"/>
  <c r="I273" i="23"/>
  <c r="J272" i="23"/>
  <c r="J271" i="23"/>
  <c r="J270" i="23"/>
  <c r="J269" i="23"/>
  <c r="J268" i="23"/>
  <c r="I267" i="23"/>
  <c r="J266" i="23"/>
  <c r="J265" i="23"/>
  <c r="J264" i="23"/>
  <c r="J262" i="23"/>
  <c r="I261" i="23"/>
  <c r="J260" i="23"/>
  <c r="J259" i="23"/>
  <c r="J258" i="23"/>
  <c r="J257" i="23"/>
  <c r="J256" i="23"/>
  <c r="I255" i="23"/>
  <c r="I249" i="23"/>
  <c r="H246" i="23"/>
  <c r="D6" i="23" s="1"/>
  <c r="J245" i="23"/>
  <c r="J244" i="23"/>
  <c r="J243" i="23"/>
  <c r="J242" i="23"/>
  <c r="J241" i="23"/>
  <c r="I240" i="23"/>
  <c r="J239" i="23"/>
  <c r="J238" i="23"/>
  <c r="J237" i="23"/>
  <c r="J236" i="23"/>
  <c r="J235" i="23"/>
  <c r="J234" i="23"/>
  <c r="I233" i="23"/>
  <c r="J232" i="23"/>
  <c r="J231" i="23"/>
  <c r="J230" i="23"/>
  <c r="J229" i="23"/>
  <c r="J228" i="23"/>
  <c r="I227" i="23"/>
  <c r="J226" i="23"/>
  <c r="J225" i="23"/>
  <c r="J224" i="23"/>
  <c r="J223" i="23"/>
  <c r="I221" i="23"/>
  <c r="J220" i="23"/>
  <c r="J219" i="23"/>
  <c r="J218" i="23"/>
  <c r="J217" i="23"/>
  <c r="J216" i="23"/>
  <c r="K215" i="23" s="1"/>
  <c r="I215" i="23"/>
  <c r="I207" i="23"/>
  <c r="H204" i="23"/>
  <c r="I204" i="23" s="1"/>
  <c r="J203" i="23"/>
  <c r="J202" i="23"/>
  <c r="J201" i="23"/>
  <c r="J200" i="23"/>
  <c r="J199" i="23"/>
  <c r="I198" i="23"/>
  <c r="J197" i="23"/>
  <c r="J196" i="23"/>
  <c r="J195" i="23"/>
  <c r="J194" i="23"/>
  <c r="J193" i="23"/>
  <c r="J192" i="23"/>
  <c r="I191" i="23"/>
  <c r="J190" i="23"/>
  <c r="J189" i="23"/>
  <c r="J188" i="23"/>
  <c r="J187" i="23"/>
  <c r="J186" i="23"/>
  <c r="I185" i="23"/>
  <c r="J184" i="23"/>
  <c r="J183" i="23"/>
  <c r="J182" i="23"/>
  <c r="J181" i="23"/>
  <c r="I179" i="23"/>
  <c r="J178" i="23"/>
  <c r="J177" i="23"/>
  <c r="J176" i="23"/>
  <c r="J175" i="23"/>
  <c r="J174" i="23"/>
  <c r="I173" i="23"/>
  <c r="I167" i="23"/>
  <c r="H164" i="23"/>
  <c r="I164" i="23" s="1"/>
  <c r="J163" i="23"/>
  <c r="J162" i="23"/>
  <c r="J161" i="23"/>
  <c r="J160" i="23"/>
  <c r="J159" i="23"/>
  <c r="I158" i="23"/>
  <c r="J157" i="23"/>
  <c r="J156" i="23"/>
  <c r="J155" i="23"/>
  <c r="J154" i="23"/>
  <c r="J153" i="23"/>
  <c r="I152" i="23"/>
  <c r="J151" i="23"/>
  <c r="J150" i="23"/>
  <c r="J149" i="23"/>
  <c r="J148" i="23"/>
  <c r="I146" i="23"/>
  <c r="J145" i="23"/>
  <c r="J144" i="23"/>
  <c r="J143" i="23"/>
  <c r="J142" i="23"/>
  <c r="J141" i="23"/>
  <c r="I140" i="23"/>
  <c r="J139" i="23"/>
  <c r="J138" i="23"/>
  <c r="J137" i="23"/>
  <c r="J136" i="23"/>
  <c r="J135" i="23"/>
  <c r="I134" i="23"/>
  <c r="J129" i="23"/>
  <c r="I128" i="23"/>
  <c r="H125" i="23"/>
  <c r="I125" i="23" s="1"/>
  <c r="J124" i="23"/>
  <c r="J123" i="23"/>
  <c r="J122" i="23"/>
  <c r="J121" i="23"/>
  <c r="J120" i="23"/>
  <c r="I119" i="23"/>
  <c r="J118" i="23"/>
  <c r="J117" i="23"/>
  <c r="J116" i="23"/>
  <c r="J115" i="23"/>
  <c r="J114" i="23"/>
  <c r="I113" i="23"/>
  <c r="J112" i="23"/>
  <c r="J111" i="23"/>
  <c r="J110" i="23"/>
  <c r="J109" i="23"/>
  <c r="J108" i="23"/>
  <c r="I107" i="23"/>
  <c r="J106" i="23"/>
  <c r="J105" i="23"/>
  <c r="J104" i="23"/>
  <c r="J103" i="23"/>
  <c r="J102" i="23"/>
  <c r="I101" i="23"/>
  <c r="J100" i="23"/>
  <c r="J99" i="23"/>
  <c r="J98" i="23"/>
  <c r="J97" i="23"/>
  <c r="J96" i="23"/>
  <c r="I95" i="23"/>
  <c r="J94" i="23"/>
  <c r="J93" i="23"/>
  <c r="J92" i="23"/>
  <c r="J91" i="23"/>
  <c r="J90" i="23"/>
  <c r="I89" i="23"/>
  <c r="H86" i="23"/>
  <c r="I86" i="23" s="1"/>
  <c r="J85" i="23"/>
  <c r="J84" i="23"/>
  <c r="J83" i="23"/>
  <c r="J82" i="23"/>
  <c r="J81" i="23"/>
  <c r="I80" i="23"/>
  <c r="J79" i="23"/>
  <c r="J78" i="23"/>
  <c r="J77" i="23"/>
  <c r="J76" i="23"/>
  <c r="J75" i="23"/>
  <c r="I74" i="23"/>
  <c r="J73" i="23"/>
  <c r="J72" i="23"/>
  <c r="J71" i="23"/>
  <c r="J70" i="23"/>
  <c r="K68" i="23" s="1"/>
  <c r="J69" i="23"/>
  <c r="I68" i="23"/>
  <c r="J67" i="23"/>
  <c r="J66" i="23"/>
  <c r="J65" i="23"/>
  <c r="J64" i="23"/>
  <c r="J63" i="23"/>
  <c r="I62" i="23"/>
  <c r="J61" i="23"/>
  <c r="J60" i="23"/>
  <c r="J59" i="23"/>
  <c r="J58" i="23"/>
  <c r="J57" i="23"/>
  <c r="I56" i="23"/>
  <c r="J55" i="23"/>
  <c r="J54" i="23"/>
  <c r="J53" i="23"/>
  <c r="J52" i="23"/>
  <c r="J51" i="23"/>
  <c r="I50" i="23"/>
  <c r="E48" i="23"/>
  <c r="O49" i="23" s="1"/>
  <c r="H47" i="23"/>
  <c r="D1" i="23" s="1"/>
  <c r="J46" i="23"/>
  <c r="J45" i="23"/>
  <c r="J44" i="23"/>
  <c r="J43" i="23"/>
  <c r="J42" i="23"/>
  <c r="I41" i="23"/>
  <c r="J40" i="23"/>
  <c r="J39" i="23"/>
  <c r="J38" i="23"/>
  <c r="J37" i="23"/>
  <c r="J36" i="23"/>
  <c r="I35" i="23"/>
  <c r="J34" i="23"/>
  <c r="J33" i="23"/>
  <c r="J32" i="23"/>
  <c r="J31" i="23"/>
  <c r="J30" i="23"/>
  <c r="K29" i="23" s="1"/>
  <c r="I29" i="23"/>
  <c r="J28" i="23"/>
  <c r="J27" i="23"/>
  <c r="J26" i="23"/>
  <c r="J25" i="23"/>
  <c r="J24" i="23"/>
  <c r="I23" i="23"/>
  <c r="J22" i="23"/>
  <c r="J21" i="23"/>
  <c r="J20" i="23"/>
  <c r="J19" i="23"/>
  <c r="J18" i="23"/>
  <c r="I17" i="23"/>
  <c r="J16" i="23"/>
  <c r="J15" i="23"/>
  <c r="J13" i="23"/>
  <c r="J12" i="23"/>
  <c r="I11" i="23"/>
  <c r="O10" i="23"/>
  <c r="L534" i="1"/>
  <c r="L520" i="1"/>
  <c r="L519" i="1"/>
  <c r="L518" i="1"/>
  <c r="L533" i="1"/>
  <c r="L517" i="1"/>
  <c r="L516" i="1"/>
  <c r="L532" i="1"/>
  <c r="L515" i="1"/>
  <c r="L531" i="1"/>
  <c r="L514" i="1"/>
  <c r="L513" i="1"/>
  <c r="L530" i="1"/>
  <c r="L512" i="1"/>
  <c r="L511" i="1"/>
  <c r="L510" i="1"/>
  <c r="L529" i="1"/>
  <c r="L528" i="1"/>
  <c r="L527" i="1"/>
  <c r="L509" i="1"/>
  <c r="L508" i="1"/>
  <c r="L507" i="1"/>
  <c r="L506" i="1"/>
  <c r="L505" i="1"/>
  <c r="L504" i="1"/>
  <c r="L503" i="1"/>
  <c r="H285" i="22"/>
  <c r="D7" i="22" s="1"/>
  <c r="J284" i="22"/>
  <c r="J283" i="22"/>
  <c r="J282" i="22"/>
  <c r="J281" i="22"/>
  <c r="J280" i="22"/>
  <c r="I279" i="22"/>
  <c r="J278" i="22"/>
  <c r="J277" i="22"/>
  <c r="J276" i="22"/>
  <c r="J275" i="22"/>
  <c r="J274" i="22"/>
  <c r="I273" i="22"/>
  <c r="J272" i="22"/>
  <c r="J271" i="22"/>
  <c r="J270" i="22"/>
  <c r="J269" i="22"/>
  <c r="J268" i="22"/>
  <c r="I267" i="22"/>
  <c r="J266" i="22"/>
  <c r="J265" i="22"/>
  <c r="J264" i="22"/>
  <c r="J263" i="22"/>
  <c r="J262" i="22"/>
  <c r="I261" i="22"/>
  <c r="J260" i="22"/>
  <c r="J259" i="22"/>
  <c r="J258" i="22"/>
  <c r="J257" i="22"/>
  <c r="J256" i="22"/>
  <c r="I255" i="22"/>
  <c r="J254" i="22"/>
  <c r="J253" i="22"/>
  <c r="J252" i="22"/>
  <c r="J251" i="22"/>
  <c r="J250" i="22"/>
  <c r="I249" i="22"/>
  <c r="H246" i="22"/>
  <c r="D6" i="22" s="1"/>
  <c r="J245" i="22"/>
  <c r="J244" i="22"/>
  <c r="J243" i="22"/>
  <c r="J242" i="22"/>
  <c r="J241" i="22"/>
  <c r="I240" i="22"/>
  <c r="J239" i="22"/>
  <c r="J238" i="22"/>
  <c r="J237" i="22"/>
  <c r="J236" i="22"/>
  <c r="J235" i="22"/>
  <c r="J234" i="22"/>
  <c r="I233" i="22"/>
  <c r="J232" i="22"/>
  <c r="J231" i="22"/>
  <c r="J230" i="22"/>
  <c r="J229" i="22"/>
  <c r="J228" i="22"/>
  <c r="I227" i="22"/>
  <c r="J226" i="22"/>
  <c r="J225" i="22"/>
  <c r="J224" i="22"/>
  <c r="J223" i="22"/>
  <c r="J222" i="22"/>
  <c r="I221" i="22"/>
  <c r="J220" i="22"/>
  <c r="J219" i="22"/>
  <c r="J218" i="22"/>
  <c r="J217" i="22"/>
  <c r="J216" i="22"/>
  <c r="I215" i="22"/>
  <c r="J214" i="22"/>
  <c r="J213" i="22"/>
  <c r="J212" i="22"/>
  <c r="J211" i="22"/>
  <c r="J210" i="22"/>
  <c r="J209" i="22"/>
  <c r="J208" i="22"/>
  <c r="I207" i="22"/>
  <c r="H204" i="22"/>
  <c r="D5" i="22" s="1"/>
  <c r="J203" i="22"/>
  <c r="J202" i="22"/>
  <c r="J201" i="22"/>
  <c r="J200" i="22"/>
  <c r="J199" i="22"/>
  <c r="I198" i="22"/>
  <c r="J197" i="22"/>
  <c r="J196" i="22"/>
  <c r="J195" i="22"/>
  <c r="J194" i="22"/>
  <c r="J193" i="22"/>
  <c r="J192" i="22"/>
  <c r="I191" i="22"/>
  <c r="J190" i="22"/>
  <c r="J189" i="22"/>
  <c r="J188" i="22"/>
  <c r="J187" i="22"/>
  <c r="J186" i="22"/>
  <c r="I185" i="22"/>
  <c r="J184" i="22"/>
  <c r="J183" i="22"/>
  <c r="J182" i="22"/>
  <c r="J181" i="22"/>
  <c r="J180" i="22"/>
  <c r="I179" i="22"/>
  <c r="J178" i="22"/>
  <c r="J177" i="22"/>
  <c r="J176" i="22"/>
  <c r="J175" i="22"/>
  <c r="J174" i="22"/>
  <c r="I173" i="22"/>
  <c r="J172" i="22"/>
  <c r="J171" i="22"/>
  <c r="J170" i="22"/>
  <c r="J169" i="22"/>
  <c r="J168" i="22"/>
  <c r="I167" i="22"/>
  <c r="H164" i="22"/>
  <c r="D4" i="22" s="1"/>
  <c r="J163" i="22"/>
  <c r="J162" i="22"/>
  <c r="J161" i="22"/>
  <c r="J160" i="22"/>
  <c r="J159" i="22"/>
  <c r="I158" i="22"/>
  <c r="J157" i="22"/>
  <c r="J156" i="22"/>
  <c r="J155" i="22"/>
  <c r="J154" i="22"/>
  <c r="J153" i="22"/>
  <c r="I152" i="22"/>
  <c r="J151" i="22"/>
  <c r="J150" i="22"/>
  <c r="J149" i="22"/>
  <c r="J148" i="22"/>
  <c r="J147" i="22"/>
  <c r="I146" i="22"/>
  <c r="J145" i="22"/>
  <c r="J144" i="22"/>
  <c r="J143" i="22"/>
  <c r="J142" i="22"/>
  <c r="J141" i="22"/>
  <c r="K140" i="22" s="1"/>
  <c r="I140" i="22"/>
  <c r="J139" i="22"/>
  <c r="J138" i="22"/>
  <c r="J137" i="22"/>
  <c r="J136" i="22"/>
  <c r="J135" i="22"/>
  <c r="I134" i="22"/>
  <c r="J133" i="22"/>
  <c r="J132" i="22"/>
  <c r="J131" i="22"/>
  <c r="J130" i="22"/>
  <c r="J129" i="22"/>
  <c r="I128" i="22"/>
  <c r="H125" i="22"/>
  <c r="I125" i="22" s="1"/>
  <c r="J124" i="22"/>
  <c r="J123" i="22"/>
  <c r="J122" i="22"/>
  <c r="J121" i="22"/>
  <c r="J120" i="22"/>
  <c r="I119" i="22"/>
  <c r="J118" i="22"/>
  <c r="K113" i="22" s="1"/>
  <c r="J117" i="22"/>
  <c r="J116" i="22"/>
  <c r="J115" i="22"/>
  <c r="J114" i="22"/>
  <c r="I113" i="22"/>
  <c r="J112" i="22"/>
  <c r="J111" i="22"/>
  <c r="J110" i="22"/>
  <c r="J109" i="22"/>
  <c r="J108" i="22"/>
  <c r="K107" i="22"/>
  <c r="I107" i="22"/>
  <c r="J106" i="22"/>
  <c r="J105" i="22"/>
  <c r="J104" i="22"/>
  <c r="J103" i="22"/>
  <c r="J102" i="22"/>
  <c r="I101" i="22"/>
  <c r="J100" i="22"/>
  <c r="J99" i="22"/>
  <c r="J98" i="22"/>
  <c r="J97" i="22"/>
  <c r="J96" i="22"/>
  <c r="I95" i="22"/>
  <c r="J94" i="22"/>
  <c r="J93" i="22"/>
  <c r="J92" i="22"/>
  <c r="J91" i="22"/>
  <c r="J90" i="22"/>
  <c r="I89" i="22"/>
  <c r="H86" i="22"/>
  <c r="I86" i="22" s="1"/>
  <c r="J85" i="22"/>
  <c r="J84" i="22"/>
  <c r="J83" i="22"/>
  <c r="J82" i="22"/>
  <c r="J81" i="22"/>
  <c r="I80" i="22"/>
  <c r="J79" i="22"/>
  <c r="J78" i="22"/>
  <c r="J77" i="22"/>
  <c r="J76" i="22"/>
  <c r="J75" i="22"/>
  <c r="I74" i="22"/>
  <c r="J73" i="22"/>
  <c r="J72" i="22"/>
  <c r="J71" i="22"/>
  <c r="J70" i="22"/>
  <c r="J69" i="22"/>
  <c r="I68" i="22"/>
  <c r="J67" i="22"/>
  <c r="J66" i="22"/>
  <c r="J65" i="22"/>
  <c r="J64" i="22"/>
  <c r="J63" i="22"/>
  <c r="I62" i="22"/>
  <c r="J61" i="22"/>
  <c r="J60" i="22"/>
  <c r="J59" i="22"/>
  <c r="J58" i="22"/>
  <c r="J57" i="22"/>
  <c r="I56" i="22"/>
  <c r="J55" i="22"/>
  <c r="J54" i="22"/>
  <c r="J53" i="22"/>
  <c r="J52" i="22"/>
  <c r="J51" i="22"/>
  <c r="I50" i="22"/>
  <c r="E48" i="22"/>
  <c r="O49" i="22" s="1"/>
  <c r="H47" i="22"/>
  <c r="D1" i="22" s="1"/>
  <c r="J46" i="22"/>
  <c r="J45" i="22"/>
  <c r="J44" i="22"/>
  <c r="J43" i="22"/>
  <c r="J42" i="22"/>
  <c r="I41" i="22"/>
  <c r="J40" i="22"/>
  <c r="J39" i="22"/>
  <c r="J38" i="22"/>
  <c r="J37" i="22"/>
  <c r="J36" i="22"/>
  <c r="I35" i="22"/>
  <c r="J34" i="22"/>
  <c r="J33" i="22"/>
  <c r="J32" i="22"/>
  <c r="J31" i="22"/>
  <c r="J30" i="22"/>
  <c r="I29" i="22"/>
  <c r="J28" i="22"/>
  <c r="J27" i="22"/>
  <c r="J26" i="22"/>
  <c r="J25" i="22"/>
  <c r="J24" i="22"/>
  <c r="I23" i="22"/>
  <c r="J22" i="22"/>
  <c r="J21" i="22"/>
  <c r="J20" i="22"/>
  <c r="J19" i="22"/>
  <c r="J18" i="22"/>
  <c r="I17" i="22"/>
  <c r="J16" i="22"/>
  <c r="J15" i="22"/>
  <c r="J13" i="22"/>
  <c r="J12" i="22"/>
  <c r="I11" i="22"/>
  <c r="O10" i="22"/>
  <c r="C1" i="28" l="1"/>
  <c r="C4" i="28" s="1"/>
  <c r="E1" i="28"/>
  <c r="O166" i="28"/>
  <c r="E205" i="28"/>
  <c r="F2" i="27"/>
  <c r="F1" i="27"/>
  <c r="F3" i="27"/>
  <c r="F4" i="27"/>
  <c r="F6" i="27"/>
  <c r="F5" i="27"/>
  <c r="K284" i="27"/>
  <c r="B7" i="27" s="1"/>
  <c r="E4" i="27"/>
  <c r="K203" i="27"/>
  <c r="B5" i="27" s="1"/>
  <c r="O87" i="27"/>
  <c r="E125" i="27"/>
  <c r="E2" i="27"/>
  <c r="E3" i="27"/>
  <c r="F3" i="25"/>
  <c r="F4" i="25"/>
  <c r="F1" i="25"/>
  <c r="F5" i="25"/>
  <c r="E2" i="25"/>
  <c r="K285" i="25"/>
  <c r="B7" i="25" s="1"/>
  <c r="F6" i="25"/>
  <c r="F2" i="25"/>
  <c r="K47" i="25"/>
  <c r="B1" i="25" s="1"/>
  <c r="O88" i="25"/>
  <c r="E126" i="25"/>
  <c r="K204" i="25"/>
  <c r="B5" i="25" s="1"/>
  <c r="E3" i="25"/>
  <c r="K246" i="25"/>
  <c r="B6" i="25" s="1"/>
  <c r="E4" i="25"/>
  <c r="F4" i="24"/>
  <c r="K285" i="24"/>
  <c r="B7" i="24" s="1"/>
  <c r="K86" i="24"/>
  <c r="B2" i="24" s="1"/>
  <c r="K204" i="24"/>
  <c r="B5" i="24" s="1"/>
  <c r="K164" i="24"/>
  <c r="B4" i="24" s="1"/>
  <c r="F2" i="24"/>
  <c r="K125" i="24"/>
  <c r="B3" i="24" s="1"/>
  <c r="E2" i="24"/>
  <c r="F1" i="24"/>
  <c r="F6" i="24"/>
  <c r="F5" i="24"/>
  <c r="F3" i="24"/>
  <c r="E4" i="24"/>
  <c r="K246" i="24"/>
  <c r="B6" i="24" s="1"/>
  <c r="O88" i="24"/>
  <c r="E126" i="24"/>
  <c r="K47" i="24"/>
  <c r="B1" i="24" s="1"/>
  <c r="E3" i="24"/>
  <c r="K140" i="23"/>
  <c r="J146" i="23"/>
  <c r="J29" i="23"/>
  <c r="D2" i="23"/>
  <c r="K50" i="23"/>
  <c r="K11" i="23"/>
  <c r="J11" i="23"/>
  <c r="K185" i="23"/>
  <c r="D7" i="23"/>
  <c r="K261" i="23"/>
  <c r="J261" i="23"/>
  <c r="J134" i="23"/>
  <c r="D4" i="23"/>
  <c r="K167" i="23"/>
  <c r="J107" i="23"/>
  <c r="K101" i="23"/>
  <c r="K23" i="23"/>
  <c r="J173" i="23"/>
  <c r="K173" i="23"/>
  <c r="D3" i="23"/>
  <c r="J68" i="23"/>
  <c r="J89" i="23"/>
  <c r="K152" i="23"/>
  <c r="K221" i="23"/>
  <c r="K227" i="23"/>
  <c r="J255" i="23"/>
  <c r="K95" i="23"/>
  <c r="J95" i="23"/>
  <c r="J198" i="23"/>
  <c r="J233" i="23"/>
  <c r="J17" i="23"/>
  <c r="J56" i="23"/>
  <c r="J158" i="23"/>
  <c r="K179" i="23"/>
  <c r="J227" i="23"/>
  <c r="K267" i="23"/>
  <c r="K62" i="23"/>
  <c r="K146" i="23"/>
  <c r="K107" i="23"/>
  <c r="J140" i="23"/>
  <c r="J207" i="23"/>
  <c r="J80" i="23"/>
  <c r="J101" i="23"/>
  <c r="J185" i="23"/>
  <c r="J23" i="23"/>
  <c r="J41" i="23"/>
  <c r="J62" i="23"/>
  <c r="K80" i="23"/>
  <c r="J113" i="23"/>
  <c r="J119" i="23"/>
  <c r="K207" i="23"/>
  <c r="K89" i="23"/>
  <c r="J50" i="23"/>
  <c r="J47" i="23"/>
  <c r="K255" i="23"/>
  <c r="K249" i="23"/>
  <c r="J167" i="23"/>
  <c r="J128" i="23"/>
  <c r="D5" i="23"/>
  <c r="J215" i="23"/>
  <c r="K134" i="23"/>
  <c r="K56" i="23"/>
  <c r="K17" i="23"/>
  <c r="J74" i="23"/>
  <c r="J191" i="23"/>
  <c r="K198" i="23"/>
  <c r="K240" i="23"/>
  <c r="J279" i="23"/>
  <c r="J273" i="23"/>
  <c r="K279" i="23"/>
  <c r="K273" i="23"/>
  <c r="J240" i="23"/>
  <c r="K233" i="23"/>
  <c r="K191" i="23"/>
  <c r="J204" i="23"/>
  <c r="K204" i="23" s="1"/>
  <c r="B5" i="23" s="1"/>
  <c r="K158" i="23"/>
  <c r="J152" i="23"/>
  <c r="J164" i="23"/>
  <c r="K164" i="23" s="1"/>
  <c r="B4" i="23" s="1"/>
  <c r="K119" i="23"/>
  <c r="K113" i="23"/>
  <c r="K74" i="23"/>
  <c r="K41" i="23"/>
  <c r="J35" i="23"/>
  <c r="K35" i="23"/>
  <c r="J249" i="23"/>
  <c r="I246" i="23"/>
  <c r="J125" i="23"/>
  <c r="K125" i="23" s="1"/>
  <c r="B3" i="23" s="1"/>
  <c r="J285" i="23"/>
  <c r="K285" i="23" s="1"/>
  <c r="B7" i="23" s="1"/>
  <c r="J86" i="23"/>
  <c r="K86" i="23" s="1"/>
  <c r="B2" i="23" s="1"/>
  <c r="K128" i="23"/>
  <c r="J246" i="23"/>
  <c r="I47" i="23"/>
  <c r="E87" i="23"/>
  <c r="J221" i="23"/>
  <c r="J179" i="23"/>
  <c r="J267" i="23"/>
  <c r="J107" i="22"/>
  <c r="J119" i="22"/>
  <c r="K68" i="22"/>
  <c r="J140" i="22"/>
  <c r="K101" i="22"/>
  <c r="J101" i="22"/>
  <c r="J41" i="22"/>
  <c r="K267" i="22"/>
  <c r="K62" i="22"/>
  <c r="K215" i="22"/>
  <c r="J29" i="22"/>
  <c r="K29" i="22"/>
  <c r="K56" i="22"/>
  <c r="J215" i="22"/>
  <c r="K179" i="22"/>
  <c r="K185" i="22"/>
  <c r="J227" i="22"/>
  <c r="J146" i="22"/>
  <c r="J267" i="22"/>
  <c r="J113" i="22"/>
  <c r="J56" i="22"/>
  <c r="J261" i="22"/>
  <c r="K261" i="22"/>
  <c r="K221" i="22"/>
  <c r="J95" i="22"/>
  <c r="J74" i="22"/>
  <c r="D3" i="22"/>
  <c r="J68" i="22"/>
  <c r="J89" i="22"/>
  <c r="K128" i="22"/>
  <c r="K227" i="22"/>
  <c r="J173" i="22"/>
  <c r="K11" i="22"/>
  <c r="K173" i="22"/>
  <c r="K17" i="22"/>
  <c r="J179" i="22"/>
  <c r="J221" i="22"/>
  <c r="J23" i="22"/>
  <c r="J62" i="22"/>
  <c r="J134" i="22"/>
  <c r="K146" i="22"/>
  <c r="J185" i="22"/>
  <c r="J233" i="22"/>
  <c r="K273" i="22"/>
  <c r="J273" i="22"/>
  <c r="K158" i="22"/>
  <c r="J80" i="22"/>
  <c r="K95" i="22"/>
  <c r="J17" i="22"/>
  <c r="J285" i="22"/>
  <c r="J249" i="22"/>
  <c r="K207" i="22"/>
  <c r="J207" i="22"/>
  <c r="K167" i="22"/>
  <c r="J167" i="22"/>
  <c r="K50" i="22"/>
  <c r="J50" i="22"/>
  <c r="J11" i="22"/>
  <c r="J128" i="22"/>
  <c r="J35" i="22"/>
  <c r="K35" i="22"/>
  <c r="K191" i="22"/>
  <c r="K279" i="22"/>
  <c r="J240" i="22"/>
  <c r="J198" i="22"/>
  <c r="K198" i="22"/>
  <c r="J152" i="22"/>
  <c r="K119" i="22"/>
  <c r="K80" i="22"/>
  <c r="K41" i="22"/>
  <c r="I164" i="22"/>
  <c r="D2" i="22"/>
  <c r="K23" i="22"/>
  <c r="K134" i="22"/>
  <c r="K255" i="22"/>
  <c r="J255" i="22"/>
  <c r="J279" i="22"/>
  <c r="K240" i="22"/>
  <c r="K233" i="22"/>
  <c r="J191" i="22"/>
  <c r="J158" i="22"/>
  <c r="K152" i="22"/>
  <c r="J164" i="22"/>
  <c r="J125" i="22"/>
  <c r="K125" i="22" s="1"/>
  <c r="B3" i="22" s="1"/>
  <c r="K74" i="22"/>
  <c r="J47" i="22"/>
  <c r="E87" i="22"/>
  <c r="I246" i="22"/>
  <c r="J86" i="22"/>
  <c r="K86" i="22" s="1"/>
  <c r="B2" i="22" s="1"/>
  <c r="J246" i="22"/>
  <c r="K246" i="22" s="1"/>
  <c r="B6" i="22" s="1"/>
  <c r="I204" i="22"/>
  <c r="J204" i="22"/>
  <c r="K204" i="22" s="1"/>
  <c r="B5" i="22" s="1"/>
  <c r="I47" i="22"/>
  <c r="K89" i="22"/>
  <c r="K249" i="22"/>
  <c r="I285" i="22"/>
  <c r="O206" i="28" l="1"/>
  <c r="E247" i="28"/>
  <c r="O248" i="28" s="1"/>
  <c r="E1" i="27"/>
  <c r="C1" i="27"/>
  <c r="C4" i="27" s="1"/>
  <c r="E164" i="27"/>
  <c r="O126" i="27"/>
  <c r="E1" i="25"/>
  <c r="C1" i="25"/>
  <c r="C4" i="25" s="1"/>
  <c r="E165" i="25"/>
  <c r="O127" i="25"/>
  <c r="C1" i="24"/>
  <c r="C4" i="24" s="1"/>
  <c r="E1" i="24"/>
  <c r="O127" i="24"/>
  <c r="E165" i="24"/>
  <c r="F3" i="23"/>
  <c r="F2" i="23"/>
  <c r="F6" i="23"/>
  <c r="E2" i="23"/>
  <c r="K47" i="23"/>
  <c r="B1" i="23" s="1"/>
  <c r="F4" i="23"/>
  <c r="F1" i="23"/>
  <c r="K246" i="23"/>
  <c r="B6" i="23" s="1"/>
  <c r="F5" i="23"/>
  <c r="E4" i="23"/>
  <c r="E3" i="23"/>
  <c r="O88" i="23"/>
  <c r="E126" i="23"/>
  <c r="E2" i="22"/>
  <c r="F1" i="22"/>
  <c r="F3" i="22"/>
  <c r="K285" i="22"/>
  <c r="B7" i="22" s="1"/>
  <c r="F4" i="22"/>
  <c r="F2" i="22"/>
  <c r="F6" i="22"/>
  <c r="F5" i="22"/>
  <c r="K164" i="22"/>
  <c r="B4" i="22" s="1"/>
  <c r="K47" i="22"/>
  <c r="B1" i="22" s="1"/>
  <c r="O88" i="22"/>
  <c r="E126" i="22"/>
  <c r="E3" i="22"/>
  <c r="E4" i="22"/>
  <c r="E204" i="27" l="1"/>
  <c r="O165" i="27"/>
  <c r="E205" i="25"/>
  <c r="O166" i="25"/>
  <c r="O166" i="24"/>
  <c r="E205" i="24"/>
  <c r="C1" i="23"/>
  <c r="C4" i="23" s="1"/>
  <c r="E1" i="23"/>
  <c r="E165" i="23"/>
  <c r="O127" i="23"/>
  <c r="E1" i="22"/>
  <c r="C1" i="22"/>
  <c r="C4" i="22" s="1"/>
  <c r="E165" i="22"/>
  <c r="E205" i="22" s="1"/>
  <c r="O127" i="22"/>
  <c r="O205" i="27" l="1"/>
  <c r="E246" i="27"/>
  <c r="O247" i="27" s="1"/>
  <c r="O206" i="25"/>
  <c r="E247" i="25"/>
  <c r="O248" i="25" s="1"/>
  <c r="E247" i="24"/>
  <c r="O248" i="24" s="1"/>
  <c r="O206" i="24"/>
  <c r="O166" i="23"/>
  <c r="E205" i="23"/>
  <c r="O166" i="22"/>
  <c r="O206" i="23" l="1"/>
  <c r="E247" i="23"/>
  <c r="O248" i="23" s="1"/>
  <c r="O206" i="22"/>
  <c r="E247" i="22"/>
  <c r="O248" i="22" s="1"/>
  <c r="L470" i="1" l="1"/>
  <c r="L491" i="1"/>
  <c r="L490" i="1"/>
  <c r="L489" i="1"/>
  <c r="L488" i="1"/>
  <c r="J57" i="21"/>
  <c r="J58" i="21"/>
  <c r="J39" i="21"/>
  <c r="J38" i="21"/>
  <c r="J37" i="21"/>
  <c r="J76" i="21"/>
  <c r="J77" i="21"/>
  <c r="J258" i="21"/>
  <c r="J257" i="21"/>
  <c r="J216" i="21"/>
  <c r="J174" i="21"/>
  <c r="J121" i="21"/>
  <c r="J120" i="21"/>
  <c r="J13" i="21"/>
  <c r="J12" i="21"/>
  <c r="J52" i="21"/>
  <c r="J51" i="21"/>
  <c r="J91" i="21"/>
  <c r="J90" i="21"/>
  <c r="J129" i="21"/>
  <c r="J168" i="21"/>
  <c r="J208" i="21"/>
  <c r="J143" i="21"/>
  <c r="J142" i="21"/>
  <c r="J141" i="21"/>
  <c r="L474" i="1"/>
  <c r="L497" i="1"/>
  <c r="L494" i="1"/>
  <c r="L496" i="1"/>
  <c r="L479" i="1"/>
  <c r="L478" i="1"/>
  <c r="L487" i="1"/>
  <c r="L477" i="1"/>
  <c r="L481" i="1"/>
  <c r="L485" i="1"/>
  <c r="L486" i="1"/>
  <c r="H285" i="21"/>
  <c r="I285" i="21" s="1"/>
  <c r="J284" i="21"/>
  <c r="J283" i="21"/>
  <c r="J282" i="21"/>
  <c r="J281" i="21"/>
  <c r="J280" i="21"/>
  <c r="I279" i="21"/>
  <c r="J278" i="21"/>
  <c r="J277" i="21"/>
  <c r="J276" i="21"/>
  <c r="J275" i="21"/>
  <c r="J274" i="21"/>
  <c r="I273" i="21"/>
  <c r="J272" i="21"/>
  <c r="J271" i="21"/>
  <c r="J270" i="21"/>
  <c r="J269" i="21"/>
  <c r="J268" i="21"/>
  <c r="I267" i="21"/>
  <c r="J266" i="21"/>
  <c r="J265" i="21"/>
  <c r="J264" i="21"/>
  <c r="J263" i="21"/>
  <c r="J262" i="21"/>
  <c r="I261" i="21"/>
  <c r="J260" i="21"/>
  <c r="J259" i="21"/>
  <c r="J256" i="21"/>
  <c r="I255" i="21"/>
  <c r="J254" i="21"/>
  <c r="J253" i="21"/>
  <c r="J252" i="21"/>
  <c r="J251" i="21"/>
  <c r="J250" i="21"/>
  <c r="I249" i="21"/>
  <c r="H246" i="21"/>
  <c r="D6" i="21" s="1"/>
  <c r="J245" i="21"/>
  <c r="J244" i="21"/>
  <c r="J243" i="21"/>
  <c r="J242" i="21"/>
  <c r="J241" i="21"/>
  <c r="I240" i="21"/>
  <c r="J239" i="21"/>
  <c r="J238" i="21"/>
  <c r="J237" i="21"/>
  <c r="J236" i="21"/>
  <c r="J235" i="21"/>
  <c r="J234" i="21"/>
  <c r="I233" i="21"/>
  <c r="J232" i="21"/>
  <c r="J231" i="21"/>
  <c r="J230" i="21"/>
  <c r="J229" i="21"/>
  <c r="J228" i="21"/>
  <c r="I227" i="21"/>
  <c r="J226" i="21"/>
  <c r="J225" i="21"/>
  <c r="J224" i="21"/>
  <c r="J223" i="21"/>
  <c r="J222" i="21"/>
  <c r="I221" i="21"/>
  <c r="J220" i="21"/>
  <c r="J219" i="21"/>
  <c r="J218" i="21"/>
  <c r="I215" i="21"/>
  <c r="J214" i="21"/>
  <c r="J213" i="21"/>
  <c r="J212" i="21"/>
  <c r="J211" i="21"/>
  <c r="J210" i="21"/>
  <c r="J209" i="21"/>
  <c r="I207" i="21"/>
  <c r="H204" i="21"/>
  <c r="I204" i="21" s="1"/>
  <c r="J203" i="21"/>
  <c r="J202" i="21"/>
  <c r="J201" i="21"/>
  <c r="J200" i="21"/>
  <c r="J199" i="21"/>
  <c r="I198" i="21"/>
  <c r="J197" i="21"/>
  <c r="J196" i="21"/>
  <c r="J195" i="21"/>
  <c r="J194" i="21"/>
  <c r="J193" i="21"/>
  <c r="J192" i="21"/>
  <c r="I191" i="21"/>
  <c r="J190" i="21"/>
  <c r="J189" i="21"/>
  <c r="J188" i="21"/>
  <c r="J187" i="21"/>
  <c r="J186" i="21"/>
  <c r="I185" i="21"/>
  <c r="J184" i="21"/>
  <c r="J183" i="21"/>
  <c r="J182" i="21"/>
  <c r="J181" i="21"/>
  <c r="J180" i="21"/>
  <c r="I179" i="21"/>
  <c r="J178" i="21"/>
  <c r="J177" i="21"/>
  <c r="J176" i="21"/>
  <c r="I173" i="21"/>
  <c r="J172" i="21"/>
  <c r="J171" i="21"/>
  <c r="J170" i="21"/>
  <c r="J169" i="21"/>
  <c r="I167" i="21"/>
  <c r="H164" i="21"/>
  <c r="I164" i="21" s="1"/>
  <c r="J163" i="21"/>
  <c r="J162" i="21"/>
  <c r="J161" i="21"/>
  <c r="J160" i="21"/>
  <c r="J159" i="21"/>
  <c r="I158" i="21"/>
  <c r="J157" i="21"/>
  <c r="J156" i="21"/>
  <c r="J155" i="21"/>
  <c r="J154" i="21"/>
  <c r="J153" i="21"/>
  <c r="I152" i="21"/>
  <c r="J151" i="21"/>
  <c r="J150" i="21"/>
  <c r="J149" i="21"/>
  <c r="J148" i="21"/>
  <c r="J147" i="21"/>
  <c r="I146" i="21"/>
  <c r="J145" i="21"/>
  <c r="J144" i="21"/>
  <c r="I140" i="21"/>
  <c r="J139" i="21"/>
  <c r="J138" i="21"/>
  <c r="J137" i="21"/>
  <c r="J135" i="21"/>
  <c r="I134" i="21"/>
  <c r="J133" i="21"/>
  <c r="J132" i="21"/>
  <c r="J131" i="21"/>
  <c r="J130" i="21"/>
  <c r="I128" i="21"/>
  <c r="H125" i="21"/>
  <c r="I125" i="21" s="1"/>
  <c r="J124" i="21"/>
  <c r="J123" i="21"/>
  <c r="J122" i="21"/>
  <c r="I119" i="21"/>
  <c r="J118" i="21"/>
  <c r="J117" i="21"/>
  <c r="J116" i="21"/>
  <c r="J115" i="21"/>
  <c r="J114" i="21"/>
  <c r="I113" i="21"/>
  <c r="J112" i="21"/>
  <c r="J111" i="21"/>
  <c r="J110" i="21"/>
  <c r="J109" i="21"/>
  <c r="J108" i="21"/>
  <c r="I107" i="21"/>
  <c r="J106" i="21"/>
  <c r="J105" i="21"/>
  <c r="J104" i="21"/>
  <c r="J103" i="21"/>
  <c r="J102" i="21"/>
  <c r="I101" i="21"/>
  <c r="J100" i="21"/>
  <c r="J99" i="21"/>
  <c r="J98" i="21"/>
  <c r="J97" i="21"/>
  <c r="J96" i="21"/>
  <c r="I95" i="21"/>
  <c r="J94" i="21"/>
  <c r="J93" i="21"/>
  <c r="J92" i="21"/>
  <c r="I89" i="21"/>
  <c r="E87" i="21"/>
  <c r="O88" i="21" s="1"/>
  <c r="H86" i="21"/>
  <c r="I86" i="21" s="1"/>
  <c r="J85" i="21"/>
  <c r="J84" i="21"/>
  <c r="J83" i="21"/>
  <c r="J82" i="21"/>
  <c r="J81" i="21"/>
  <c r="I80" i="21"/>
  <c r="J79" i="21"/>
  <c r="J78" i="21"/>
  <c r="J75" i="21"/>
  <c r="I74" i="21"/>
  <c r="J73" i="21"/>
  <c r="J72" i="21"/>
  <c r="J71" i="21"/>
  <c r="J70" i="21"/>
  <c r="J69" i="21"/>
  <c r="I68" i="21"/>
  <c r="J67" i="21"/>
  <c r="J66" i="21"/>
  <c r="J65" i="21"/>
  <c r="J64" i="21"/>
  <c r="J63" i="21"/>
  <c r="I62" i="21"/>
  <c r="J61" i="21"/>
  <c r="J60" i="21"/>
  <c r="J59" i="21"/>
  <c r="I56" i="21"/>
  <c r="J55" i="21"/>
  <c r="J54" i="21"/>
  <c r="J53" i="21"/>
  <c r="I50" i="21"/>
  <c r="E48" i="21"/>
  <c r="O49" i="21" s="1"/>
  <c r="H47" i="21"/>
  <c r="D1" i="21" s="1"/>
  <c r="J46" i="21"/>
  <c r="J45" i="21"/>
  <c r="J44" i="21"/>
  <c r="J43" i="21"/>
  <c r="J42" i="21"/>
  <c r="I41" i="21"/>
  <c r="J40" i="21"/>
  <c r="J36" i="21"/>
  <c r="I35" i="21"/>
  <c r="J34" i="21"/>
  <c r="J33" i="21"/>
  <c r="J32" i="21"/>
  <c r="J31" i="21"/>
  <c r="J30" i="21"/>
  <c r="I29" i="21"/>
  <c r="J28" i="21"/>
  <c r="J27" i="21"/>
  <c r="J26" i="21"/>
  <c r="J25" i="21"/>
  <c r="J24" i="21"/>
  <c r="I23" i="21"/>
  <c r="J22" i="21"/>
  <c r="J21" i="21"/>
  <c r="J20" i="21"/>
  <c r="J19" i="21"/>
  <c r="J18" i="21"/>
  <c r="I17" i="21"/>
  <c r="J16" i="21"/>
  <c r="J15" i="21"/>
  <c r="I11" i="21"/>
  <c r="O10" i="21"/>
  <c r="L759" i="1"/>
  <c r="L758" i="1"/>
  <c r="L757" i="1"/>
  <c r="L756" i="1"/>
  <c r="L755" i="1"/>
  <c r="L754" i="1"/>
  <c r="L753" i="1"/>
  <c r="L752" i="1"/>
  <c r="L751" i="1"/>
  <c r="L750" i="1"/>
  <c r="L749" i="1"/>
  <c r="L748" i="1"/>
  <c r="L747" i="1"/>
  <c r="L746" i="1"/>
  <c r="L745" i="1"/>
  <c r="L744" i="1"/>
  <c r="L743" i="1"/>
  <c r="L742" i="1"/>
  <c r="L741" i="1"/>
  <c r="L735" i="1"/>
  <c r="L734" i="1"/>
  <c r="L733" i="1"/>
  <c r="L732" i="1"/>
  <c r="L731" i="1"/>
  <c r="L730" i="1"/>
  <c r="L729" i="1"/>
  <c r="L728" i="1"/>
  <c r="L727" i="1"/>
  <c r="L726" i="1"/>
  <c r="L725" i="1"/>
  <c r="L724" i="1"/>
  <c r="L723" i="1"/>
  <c r="L722" i="1"/>
  <c r="L721" i="1"/>
  <c r="L720" i="1"/>
  <c r="L719" i="1"/>
  <c r="L718" i="1"/>
  <c r="L717" i="1"/>
  <c r="L711" i="1"/>
  <c r="L710" i="1"/>
  <c r="L709" i="1"/>
  <c r="L708" i="1"/>
  <c r="L707" i="1"/>
  <c r="L706" i="1"/>
  <c r="L705" i="1"/>
  <c r="L704" i="1"/>
  <c r="L703" i="1"/>
  <c r="L702" i="1"/>
  <c r="L701" i="1"/>
  <c r="L700" i="1"/>
  <c r="L699" i="1"/>
  <c r="L698" i="1"/>
  <c r="L697" i="1"/>
  <c r="L696" i="1"/>
  <c r="L695" i="1"/>
  <c r="L694" i="1"/>
  <c r="L693" i="1"/>
  <c r="L687" i="1"/>
  <c r="L686" i="1"/>
  <c r="L685" i="1"/>
  <c r="L684" i="1"/>
  <c r="L683" i="1"/>
  <c r="L682" i="1"/>
  <c r="L681" i="1"/>
  <c r="L680" i="1"/>
  <c r="L674" i="1"/>
  <c r="L673" i="1"/>
  <c r="L669" i="1"/>
  <c r="L672" i="1"/>
  <c r="L671" i="1"/>
  <c r="L670" i="1"/>
  <c r="L663" i="1"/>
  <c r="L662" i="1"/>
  <c r="L630" i="1"/>
  <c r="L597" i="1"/>
  <c r="L596" i="1"/>
  <c r="L595" i="1"/>
  <c r="L582" i="1"/>
  <c r="L573" i="1"/>
  <c r="L572" i="1"/>
  <c r="L571" i="1"/>
  <c r="L570" i="1"/>
  <c r="L569" i="1"/>
  <c r="L568" i="1"/>
  <c r="L580" i="1"/>
  <c r="L566" i="1"/>
  <c r="L565" i="1"/>
  <c r="L453" i="1"/>
  <c r="L462" i="1"/>
  <c r="L459" i="1"/>
  <c r="L458" i="1"/>
  <c r="L457" i="1"/>
  <c r="L452" i="1"/>
  <c r="L461" i="1"/>
  <c r="L460" i="1"/>
  <c r="J175" i="20"/>
  <c r="I261" i="20"/>
  <c r="K179" i="21" l="1"/>
  <c r="K140" i="21"/>
  <c r="K134" i="21"/>
  <c r="K158" i="21"/>
  <c r="K74" i="21"/>
  <c r="K113" i="21"/>
  <c r="K56" i="21"/>
  <c r="K17" i="21"/>
  <c r="E126" i="21"/>
  <c r="O127" i="21" s="1"/>
  <c r="K261" i="21"/>
  <c r="K41" i="21"/>
  <c r="K35" i="21"/>
  <c r="K191" i="21"/>
  <c r="J80" i="21"/>
  <c r="J35" i="21"/>
  <c r="K273" i="21"/>
  <c r="J62" i="21"/>
  <c r="K62" i="21"/>
  <c r="K146" i="21"/>
  <c r="J173" i="21"/>
  <c r="K185" i="21"/>
  <c r="J152" i="21"/>
  <c r="J113" i="21"/>
  <c r="K173" i="21"/>
  <c r="D3" i="21"/>
  <c r="J146" i="21"/>
  <c r="K29" i="21"/>
  <c r="J128" i="21"/>
  <c r="J207" i="21"/>
  <c r="J249" i="21"/>
  <c r="K128" i="21"/>
  <c r="K227" i="21"/>
  <c r="K249" i="21"/>
  <c r="K119" i="21"/>
  <c r="K101" i="21"/>
  <c r="K221" i="21"/>
  <c r="J185" i="21"/>
  <c r="J227" i="21"/>
  <c r="K267" i="21"/>
  <c r="K89" i="21"/>
  <c r="J233" i="21"/>
  <c r="J74" i="21"/>
  <c r="J134" i="21"/>
  <c r="K152" i="21"/>
  <c r="K233" i="21"/>
  <c r="K68" i="21"/>
  <c r="J56" i="21"/>
  <c r="J191" i="21"/>
  <c r="J17" i="21"/>
  <c r="J41" i="21"/>
  <c r="K167" i="21"/>
  <c r="J285" i="21"/>
  <c r="K285" i="21" s="1"/>
  <c r="B7" i="21" s="1"/>
  <c r="D2" i="21"/>
  <c r="K80" i="21"/>
  <c r="J101" i="21"/>
  <c r="J119" i="21"/>
  <c r="J215" i="21"/>
  <c r="K95" i="21"/>
  <c r="K207" i="21"/>
  <c r="K23" i="21"/>
  <c r="J246" i="21"/>
  <c r="K215" i="21"/>
  <c r="J273" i="21"/>
  <c r="D4" i="21"/>
  <c r="D7" i="21"/>
  <c r="J29" i="21"/>
  <c r="J140" i="21"/>
  <c r="J158" i="21"/>
  <c r="J179" i="21"/>
  <c r="K255" i="21"/>
  <c r="J68" i="21"/>
  <c r="J198" i="21"/>
  <c r="K198" i="21"/>
  <c r="J221" i="21"/>
  <c r="J267" i="21"/>
  <c r="J11" i="21"/>
  <c r="J50" i="21"/>
  <c r="J47" i="21"/>
  <c r="K50" i="21"/>
  <c r="J89" i="21"/>
  <c r="J107" i="21"/>
  <c r="J240" i="21"/>
  <c r="K107" i="21"/>
  <c r="K240" i="21"/>
  <c r="J261" i="21"/>
  <c r="J279" i="21"/>
  <c r="J86" i="21"/>
  <c r="K86" i="21" s="1"/>
  <c r="B2" i="21" s="1"/>
  <c r="J125" i="21"/>
  <c r="K125" i="21" s="1"/>
  <c r="B3" i="21" s="1"/>
  <c r="K279" i="21"/>
  <c r="K11" i="21"/>
  <c r="I246" i="21"/>
  <c r="I47" i="21"/>
  <c r="J164" i="21"/>
  <c r="K164" i="21" s="1"/>
  <c r="B4" i="21" s="1"/>
  <c r="D5" i="21"/>
  <c r="J204" i="21"/>
  <c r="K204" i="21" s="1"/>
  <c r="B5" i="21" s="1"/>
  <c r="J95" i="21"/>
  <c r="J167" i="21"/>
  <c r="J255" i="21"/>
  <c r="J23" i="21"/>
  <c r="L445" i="1"/>
  <c r="L450" i="1"/>
  <c r="L449" i="1"/>
  <c r="L448" i="1"/>
  <c r="L456" i="1"/>
  <c r="L455" i="1"/>
  <c r="J251" i="20"/>
  <c r="J208" i="20"/>
  <c r="J168" i="20"/>
  <c r="J129" i="20"/>
  <c r="J90" i="20"/>
  <c r="J51" i="20"/>
  <c r="J12" i="20"/>
  <c r="H285" i="20"/>
  <c r="D7" i="20" s="1"/>
  <c r="J284" i="20"/>
  <c r="J283" i="20"/>
  <c r="J282" i="20"/>
  <c r="J281" i="20"/>
  <c r="J280" i="20"/>
  <c r="I279" i="20"/>
  <c r="J278" i="20"/>
  <c r="J277" i="20"/>
  <c r="J276" i="20"/>
  <c r="J275" i="20"/>
  <c r="J274" i="20"/>
  <c r="I273" i="20"/>
  <c r="J272" i="20"/>
  <c r="J271" i="20"/>
  <c r="J270" i="20"/>
  <c r="J269" i="20"/>
  <c r="J268" i="20"/>
  <c r="I267" i="20"/>
  <c r="J266" i="20"/>
  <c r="J265" i="20"/>
  <c r="J264" i="20"/>
  <c r="J263" i="20"/>
  <c r="J262" i="20"/>
  <c r="J260" i="20"/>
  <c r="J259" i="20"/>
  <c r="J258" i="20"/>
  <c r="J257" i="20"/>
  <c r="J256" i="20"/>
  <c r="I255" i="20"/>
  <c r="J254" i="20"/>
  <c r="J253" i="20"/>
  <c r="J252" i="20"/>
  <c r="J250" i="20"/>
  <c r="I249" i="20"/>
  <c r="H246" i="20"/>
  <c r="D6" i="20" s="1"/>
  <c r="J245" i="20"/>
  <c r="J244" i="20"/>
  <c r="J243" i="20"/>
  <c r="J242" i="20"/>
  <c r="J241" i="20"/>
  <c r="I240" i="20"/>
  <c r="J239" i="20"/>
  <c r="J238" i="20"/>
  <c r="J237" i="20"/>
  <c r="J236" i="20"/>
  <c r="J235" i="20"/>
  <c r="J234" i="20"/>
  <c r="I233" i="20"/>
  <c r="J232" i="20"/>
  <c r="J231" i="20"/>
  <c r="J230" i="20"/>
  <c r="J229" i="20"/>
  <c r="J228" i="20"/>
  <c r="I227" i="20"/>
  <c r="J226" i="20"/>
  <c r="J225" i="20"/>
  <c r="J224" i="20"/>
  <c r="J223" i="20"/>
  <c r="J222" i="20"/>
  <c r="I221" i="20"/>
  <c r="J220" i="20"/>
  <c r="J219" i="20"/>
  <c r="J218" i="20"/>
  <c r="J217" i="20"/>
  <c r="J216" i="20"/>
  <c r="I215" i="20"/>
  <c r="J214" i="20"/>
  <c r="J213" i="20"/>
  <c r="J212" i="20"/>
  <c r="J211" i="20"/>
  <c r="J210" i="20"/>
  <c r="J209" i="20"/>
  <c r="I207" i="20"/>
  <c r="H204" i="20"/>
  <c r="I204" i="20" s="1"/>
  <c r="J203" i="20"/>
  <c r="J202" i="20"/>
  <c r="J201" i="20"/>
  <c r="J200" i="20"/>
  <c r="J199" i="20"/>
  <c r="I198" i="20"/>
  <c r="J197" i="20"/>
  <c r="J196" i="20"/>
  <c r="J195" i="20"/>
  <c r="J194" i="20"/>
  <c r="J193" i="20"/>
  <c r="J192" i="20"/>
  <c r="I191" i="20"/>
  <c r="J190" i="20"/>
  <c r="J189" i="20"/>
  <c r="J188" i="20"/>
  <c r="J187" i="20"/>
  <c r="J186" i="20"/>
  <c r="I185" i="20"/>
  <c r="J184" i="20"/>
  <c r="J183" i="20"/>
  <c r="J182" i="20"/>
  <c r="J181" i="20"/>
  <c r="J180" i="20"/>
  <c r="I179" i="20"/>
  <c r="J178" i="20"/>
  <c r="J177" i="20"/>
  <c r="J176" i="20"/>
  <c r="J174" i="20"/>
  <c r="I173" i="20"/>
  <c r="J172" i="20"/>
  <c r="J171" i="20"/>
  <c r="J170" i="20"/>
  <c r="J169" i="20"/>
  <c r="I167" i="20"/>
  <c r="H164" i="20"/>
  <c r="I164" i="20" s="1"/>
  <c r="J163" i="20"/>
  <c r="J162" i="20"/>
  <c r="J161" i="20"/>
  <c r="J160" i="20"/>
  <c r="J159" i="20"/>
  <c r="I158" i="20"/>
  <c r="J157" i="20"/>
  <c r="J156" i="20"/>
  <c r="J155" i="20"/>
  <c r="J154" i="20"/>
  <c r="J153" i="20"/>
  <c r="I152" i="20"/>
  <c r="J151" i="20"/>
  <c r="J150" i="20"/>
  <c r="J149" i="20"/>
  <c r="J148" i="20"/>
  <c r="J147" i="20"/>
  <c r="I146" i="20"/>
  <c r="J145" i="20"/>
  <c r="J144" i="20"/>
  <c r="J143" i="20"/>
  <c r="J142" i="20"/>
  <c r="J141" i="20"/>
  <c r="I140" i="20"/>
  <c r="J139" i="20"/>
  <c r="J138" i="20"/>
  <c r="J137" i="20"/>
  <c r="J136" i="20"/>
  <c r="J135" i="20"/>
  <c r="I134" i="20"/>
  <c r="J133" i="20"/>
  <c r="J132" i="20"/>
  <c r="J131" i="20"/>
  <c r="J130" i="20"/>
  <c r="I128" i="20"/>
  <c r="H125" i="20"/>
  <c r="I125" i="20" s="1"/>
  <c r="J124" i="20"/>
  <c r="J123" i="20"/>
  <c r="J122" i="20"/>
  <c r="J121" i="20"/>
  <c r="J120" i="20"/>
  <c r="I119" i="20"/>
  <c r="J118" i="20"/>
  <c r="J117" i="20"/>
  <c r="J116" i="20"/>
  <c r="J115" i="20"/>
  <c r="J114" i="20"/>
  <c r="I113" i="20"/>
  <c r="J112" i="20"/>
  <c r="J111" i="20"/>
  <c r="J110" i="20"/>
  <c r="J109" i="20"/>
  <c r="J108" i="20"/>
  <c r="I107" i="20"/>
  <c r="J106" i="20"/>
  <c r="J105" i="20"/>
  <c r="J104" i="20"/>
  <c r="J103" i="20"/>
  <c r="J102" i="20"/>
  <c r="I101" i="20"/>
  <c r="J100" i="20"/>
  <c r="J99" i="20"/>
  <c r="J98" i="20"/>
  <c r="J97" i="20"/>
  <c r="J96" i="20"/>
  <c r="I95" i="20"/>
  <c r="J94" i="20"/>
  <c r="J93" i="20"/>
  <c r="J92" i="20"/>
  <c r="J91" i="20"/>
  <c r="I89" i="20"/>
  <c r="H86" i="20"/>
  <c r="I86" i="20" s="1"/>
  <c r="J85" i="20"/>
  <c r="J84" i="20"/>
  <c r="J83" i="20"/>
  <c r="J82" i="20"/>
  <c r="J81" i="20"/>
  <c r="I80" i="20"/>
  <c r="J79" i="20"/>
  <c r="J78" i="20"/>
  <c r="J77" i="20"/>
  <c r="J76" i="20"/>
  <c r="J75" i="20"/>
  <c r="I74" i="20"/>
  <c r="J73" i="20"/>
  <c r="J72" i="20"/>
  <c r="J71" i="20"/>
  <c r="J70" i="20"/>
  <c r="J69" i="20"/>
  <c r="I68" i="20"/>
  <c r="J67" i="20"/>
  <c r="J66" i="20"/>
  <c r="J65" i="20"/>
  <c r="J64" i="20"/>
  <c r="J63" i="20"/>
  <c r="I62" i="20"/>
  <c r="J61" i="20"/>
  <c r="J60" i="20"/>
  <c r="J59" i="20"/>
  <c r="J58" i="20"/>
  <c r="J57" i="20"/>
  <c r="I56" i="20"/>
  <c r="J55" i="20"/>
  <c r="J54" i="20"/>
  <c r="J53" i="20"/>
  <c r="J52" i="20"/>
  <c r="I50" i="20"/>
  <c r="E48" i="20"/>
  <c r="O49" i="20" s="1"/>
  <c r="H47" i="20"/>
  <c r="D1" i="20" s="1"/>
  <c r="J46" i="20"/>
  <c r="J45" i="20"/>
  <c r="J44" i="20"/>
  <c r="J43" i="20"/>
  <c r="J42" i="20"/>
  <c r="I41" i="20"/>
  <c r="J40" i="20"/>
  <c r="J39" i="20"/>
  <c r="J38" i="20"/>
  <c r="J37" i="20"/>
  <c r="J36" i="20"/>
  <c r="I35" i="20"/>
  <c r="J34" i="20"/>
  <c r="J33" i="20"/>
  <c r="J32" i="20"/>
  <c r="J31" i="20"/>
  <c r="J30" i="20"/>
  <c r="I29" i="20"/>
  <c r="J28" i="20"/>
  <c r="J27" i="20"/>
  <c r="J26" i="20"/>
  <c r="J25" i="20"/>
  <c r="J24" i="20"/>
  <c r="I23" i="20"/>
  <c r="J22" i="20"/>
  <c r="J21" i="20"/>
  <c r="J20" i="20"/>
  <c r="J19" i="20"/>
  <c r="J18" i="20"/>
  <c r="I17" i="20"/>
  <c r="J16" i="20"/>
  <c r="J15" i="20"/>
  <c r="J13" i="20"/>
  <c r="I11" i="20"/>
  <c r="O10" i="20"/>
  <c r="L418" i="1"/>
  <c r="L431" i="1"/>
  <c r="L432" i="1"/>
  <c r="L433" i="1"/>
  <c r="L434" i="1"/>
  <c r="L427" i="1"/>
  <c r="L428" i="1"/>
  <c r="L407" i="1"/>
  <c r="L405" i="1"/>
  <c r="L406" i="1"/>
  <c r="L417" i="1"/>
  <c r="L425" i="1"/>
  <c r="J258" i="19"/>
  <c r="J257" i="19"/>
  <c r="J218" i="19"/>
  <c r="J217" i="19"/>
  <c r="J216" i="19"/>
  <c r="E165" i="21" l="1"/>
  <c r="O166" i="21" s="1"/>
  <c r="F1" i="21"/>
  <c r="F5" i="21"/>
  <c r="F6" i="21"/>
  <c r="F4" i="21"/>
  <c r="F2" i="21"/>
  <c r="E2" i="21"/>
  <c r="F3" i="21"/>
  <c r="K47" i="21"/>
  <c r="B1" i="21" s="1"/>
  <c r="K246" i="21"/>
  <c r="B6" i="21" s="1"/>
  <c r="E3" i="21"/>
  <c r="E4" i="21"/>
  <c r="J261" i="20"/>
  <c r="K261" i="20"/>
  <c r="K17" i="20"/>
  <c r="K173" i="20"/>
  <c r="E87" i="20"/>
  <c r="O88" i="20" s="1"/>
  <c r="J146" i="20"/>
  <c r="K128" i="20"/>
  <c r="K146" i="20"/>
  <c r="J128" i="20"/>
  <c r="K107" i="20"/>
  <c r="K233" i="20"/>
  <c r="K35" i="20"/>
  <c r="K62" i="20"/>
  <c r="D3" i="20"/>
  <c r="D4" i="20"/>
  <c r="J240" i="20"/>
  <c r="K134" i="20"/>
  <c r="J221" i="20"/>
  <c r="K221" i="20"/>
  <c r="K56" i="20"/>
  <c r="K158" i="20"/>
  <c r="K23" i="20"/>
  <c r="K101" i="20"/>
  <c r="K140" i="20"/>
  <c r="K267" i="20"/>
  <c r="D2" i="20"/>
  <c r="J285" i="20"/>
  <c r="K89" i="20"/>
  <c r="K185" i="20"/>
  <c r="K11" i="20"/>
  <c r="J191" i="20"/>
  <c r="K68" i="20"/>
  <c r="J173" i="20"/>
  <c r="K29" i="20"/>
  <c r="K273" i="20"/>
  <c r="K50" i="20"/>
  <c r="J152" i="20"/>
  <c r="K255" i="20"/>
  <c r="J35" i="20"/>
  <c r="K215" i="20"/>
  <c r="K113" i="20"/>
  <c r="K191" i="20"/>
  <c r="J279" i="20"/>
  <c r="J17" i="20"/>
  <c r="J56" i="20"/>
  <c r="K279" i="20"/>
  <c r="K74" i="20"/>
  <c r="J80" i="20"/>
  <c r="J101" i="20"/>
  <c r="K41" i="20"/>
  <c r="J62" i="20"/>
  <c r="K119" i="20"/>
  <c r="K179" i="20"/>
  <c r="J119" i="20"/>
  <c r="K207" i="20"/>
  <c r="J233" i="20"/>
  <c r="J29" i="20"/>
  <c r="K152" i="20"/>
  <c r="J215" i="20"/>
  <c r="J11" i="20"/>
  <c r="K80" i="20"/>
  <c r="J255" i="20"/>
  <c r="J273" i="20"/>
  <c r="J140" i="20"/>
  <c r="J158" i="20"/>
  <c r="J68" i="20"/>
  <c r="J47" i="20"/>
  <c r="J50" i="20"/>
  <c r="J179" i="20"/>
  <c r="J89" i="20"/>
  <c r="J107" i="20"/>
  <c r="J198" i="20"/>
  <c r="K198" i="20"/>
  <c r="J74" i="20"/>
  <c r="J164" i="20"/>
  <c r="K164" i="20" s="1"/>
  <c r="B4" i="20" s="1"/>
  <c r="J167" i="20"/>
  <c r="J185" i="20"/>
  <c r="J125" i="20"/>
  <c r="K125" i="20" s="1"/>
  <c r="B3" i="20" s="1"/>
  <c r="K240" i="20"/>
  <c r="J95" i="20"/>
  <c r="J113" i="20"/>
  <c r="K167" i="20"/>
  <c r="J207" i="20"/>
  <c r="J227" i="20"/>
  <c r="J23" i="20"/>
  <c r="J41" i="20"/>
  <c r="K95" i="20"/>
  <c r="K227" i="20"/>
  <c r="J249" i="20"/>
  <c r="J267" i="20"/>
  <c r="J134" i="20"/>
  <c r="K249" i="20"/>
  <c r="J204" i="20"/>
  <c r="K204" i="20" s="1"/>
  <c r="B5" i="20" s="1"/>
  <c r="I47" i="20"/>
  <c r="D5" i="20"/>
  <c r="I285" i="20"/>
  <c r="I246" i="20"/>
  <c r="J86" i="20"/>
  <c r="K86" i="20" s="1"/>
  <c r="B2" i="20" s="1"/>
  <c r="J246" i="20"/>
  <c r="J155" i="19"/>
  <c r="J154" i="19"/>
  <c r="J143" i="19"/>
  <c r="J142" i="19"/>
  <c r="J141" i="19"/>
  <c r="L413" i="1"/>
  <c r="L412" i="1"/>
  <c r="L422" i="1"/>
  <c r="L411" i="1"/>
  <c r="L410" i="1"/>
  <c r="L409" i="1"/>
  <c r="L416" i="1"/>
  <c r="L415" i="1"/>
  <c r="L423" i="1"/>
  <c r="L414" i="1"/>
  <c r="L421" i="1"/>
  <c r="H285" i="19"/>
  <c r="I285" i="19" s="1"/>
  <c r="J284" i="19"/>
  <c r="J283" i="19"/>
  <c r="J282" i="19"/>
  <c r="J281" i="19"/>
  <c r="J280" i="19"/>
  <c r="I279" i="19"/>
  <c r="J278" i="19"/>
  <c r="J277" i="19"/>
  <c r="J276" i="19"/>
  <c r="J275" i="19"/>
  <c r="J274" i="19"/>
  <c r="I273" i="19"/>
  <c r="J272" i="19"/>
  <c r="J271" i="19"/>
  <c r="J270" i="19"/>
  <c r="J269" i="19"/>
  <c r="J268" i="19"/>
  <c r="I267" i="19"/>
  <c r="J266" i="19"/>
  <c r="J265" i="19"/>
  <c r="J264" i="19"/>
  <c r="J263" i="19"/>
  <c r="J262" i="19"/>
  <c r="I261" i="19"/>
  <c r="J260" i="19"/>
  <c r="J259" i="19"/>
  <c r="J256" i="19"/>
  <c r="I255" i="19"/>
  <c r="J254" i="19"/>
  <c r="J253" i="19"/>
  <c r="J252" i="19"/>
  <c r="J251" i="19"/>
  <c r="J250" i="19"/>
  <c r="I249" i="19"/>
  <c r="H246" i="19"/>
  <c r="I246" i="19" s="1"/>
  <c r="J245" i="19"/>
  <c r="J244" i="19"/>
  <c r="J243" i="19"/>
  <c r="J242" i="19"/>
  <c r="J241" i="19"/>
  <c r="I240" i="19"/>
  <c r="J239" i="19"/>
  <c r="J238" i="19"/>
  <c r="J237" i="19"/>
  <c r="J236" i="19"/>
  <c r="J235" i="19"/>
  <c r="J234" i="19"/>
  <c r="I233" i="19"/>
  <c r="J232" i="19"/>
  <c r="J231" i="19"/>
  <c r="J230" i="19"/>
  <c r="J229" i="19"/>
  <c r="J228" i="19"/>
  <c r="I227" i="19"/>
  <c r="J226" i="19"/>
  <c r="J225" i="19"/>
  <c r="J224" i="19"/>
  <c r="J223" i="19"/>
  <c r="J222" i="19"/>
  <c r="I221" i="19"/>
  <c r="J220" i="19"/>
  <c r="J219" i="19"/>
  <c r="I215" i="19"/>
  <c r="J214" i="19"/>
  <c r="J213" i="19"/>
  <c r="J212" i="19"/>
  <c r="J211" i="19"/>
  <c r="J210" i="19"/>
  <c r="J209" i="19"/>
  <c r="J208" i="19"/>
  <c r="I207" i="19"/>
  <c r="H204" i="19"/>
  <c r="D5" i="19" s="1"/>
  <c r="J203" i="19"/>
  <c r="J202" i="19"/>
  <c r="J201" i="19"/>
  <c r="J200" i="19"/>
  <c r="J199" i="19"/>
  <c r="I198" i="19"/>
  <c r="J197" i="19"/>
  <c r="J196" i="19"/>
  <c r="J195" i="19"/>
  <c r="J194" i="19"/>
  <c r="J193" i="19"/>
  <c r="J192" i="19"/>
  <c r="I191" i="19"/>
  <c r="J190" i="19"/>
  <c r="J189" i="19"/>
  <c r="J188" i="19"/>
  <c r="J187" i="19"/>
  <c r="J186" i="19"/>
  <c r="I185" i="19"/>
  <c r="J184" i="19"/>
  <c r="J183" i="19"/>
  <c r="J182" i="19"/>
  <c r="J181" i="19"/>
  <c r="J180" i="19"/>
  <c r="I179" i="19"/>
  <c r="J178" i="19"/>
  <c r="J177" i="19"/>
  <c r="J176" i="19"/>
  <c r="J175" i="19"/>
  <c r="J174" i="19"/>
  <c r="I173" i="19"/>
  <c r="J172" i="19"/>
  <c r="J171" i="19"/>
  <c r="J170" i="19"/>
  <c r="J169" i="19"/>
  <c r="J168" i="19"/>
  <c r="I167" i="19"/>
  <c r="H164" i="19"/>
  <c r="I164" i="19" s="1"/>
  <c r="J163" i="19"/>
  <c r="J162" i="19"/>
  <c r="J161" i="19"/>
  <c r="J160" i="19"/>
  <c r="J159" i="19"/>
  <c r="I158" i="19"/>
  <c r="J157" i="19"/>
  <c r="J156" i="19"/>
  <c r="J153" i="19"/>
  <c r="I152" i="19"/>
  <c r="J151" i="19"/>
  <c r="J150" i="19"/>
  <c r="J149" i="19"/>
  <c r="J148" i="19"/>
  <c r="J147" i="19"/>
  <c r="I146" i="19"/>
  <c r="J145" i="19"/>
  <c r="J144" i="19"/>
  <c r="I140" i="19"/>
  <c r="J139" i="19"/>
  <c r="J138" i="19"/>
  <c r="J137" i="19"/>
  <c r="J136" i="19"/>
  <c r="J135" i="19"/>
  <c r="I134" i="19"/>
  <c r="J133" i="19"/>
  <c r="J132" i="19"/>
  <c r="J131" i="19"/>
  <c r="J130" i="19"/>
  <c r="J129" i="19"/>
  <c r="I128" i="19"/>
  <c r="H125" i="19"/>
  <c r="I125" i="19" s="1"/>
  <c r="J124" i="19"/>
  <c r="J123" i="19"/>
  <c r="J122" i="19"/>
  <c r="J121" i="19"/>
  <c r="J120" i="19"/>
  <c r="I119" i="19"/>
  <c r="J118" i="19"/>
  <c r="J117" i="19"/>
  <c r="J116" i="19"/>
  <c r="J115" i="19"/>
  <c r="J114" i="19"/>
  <c r="I113" i="19"/>
  <c r="J112" i="19"/>
  <c r="J111" i="19"/>
  <c r="J110" i="19"/>
  <c r="J109" i="19"/>
  <c r="J108" i="19"/>
  <c r="I107" i="19"/>
  <c r="J106" i="19"/>
  <c r="J105" i="19"/>
  <c r="J104" i="19"/>
  <c r="J103" i="19"/>
  <c r="J102" i="19"/>
  <c r="I101" i="19"/>
  <c r="J100" i="19"/>
  <c r="J99" i="19"/>
  <c r="J98" i="19"/>
  <c r="J97" i="19"/>
  <c r="J96" i="19"/>
  <c r="I95" i="19"/>
  <c r="J94" i="19"/>
  <c r="J93" i="19"/>
  <c r="J92" i="19"/>
  <c r="J91" i="19"/>
  <c r="J90" i="19"/>
  <c r="I89" i="19"/>
  <c r="E87" i="19"/>
  <c r="O88" i="19" s="1"/>
  <c r="H86" i="19"/>
  <c r="I86" i="19" s="1"/>
  <c r="J85" i="19"/>
  <c r="J84" i="19"/>
  <c r="J83" i="19"/>
  <c r="J82" i="19"/>
  <c r="J81" i="19"/>
  <c r="I80" i="19"/>
  <c r="J79" i="19"/>
  <c r="J78" i="19"/>
  <c r="J77" i="19"/>
  <c r="J76" i="19"/>
  <c r="J75" i="19"/>
  <c r="I74" i="19"/>
  <c r="J73" i="19"/>
  <c r="J72" i="19"/>
  <c r="J71" i="19"/>
  <c r="J70" i="19"/>
  <c r="J69" i="19"/>
  <c r="I68" i="19"/>
  <c r="J67" i="19"/>
  <c r="J66" i="19"/>
  <c r="J65" i="19"/>
  <c r="J64" i="19"/>
  <c r="J63" i="19"/>
  <c r="I62" i="19"/>
  <c r="J61" i="19"/>
  <c r="J60" i="19"/>
  <c r="J59" i="19"/>
  <c r="J58" i="19"/>
  <c r="J57" i="19"/>
  <c r="I56" i="19"/>
  <c r="J55" i="19"/>
  <c r="J54" i="19"/>
  <c r="J53" i="19"/>
  <c r="J52" i="19"/>
  <c r="J51" i="19"/>
  <c r="I50" i="19"/>
  <c r="E48" i="19"/>
  <c r="O49" i="19" s="1"/>
  <c r="H47" i="19"/>
  <c r="D1" i="19" s="1"/>
  <c r="J46" i="19"/>
  <c r="J45" i="19"/>
  <c r="J44" i="19"/>
  <c r="J43" i="19"/>
  <c r="J42" i="19"/>
  <c r="I41" i="19"/>
  <c r="J40" i="19"/>
  <c r="J39" i="19"/>
  <c r="J38" i="19"/>
  <c r="J37" i="19"/>
  <c r="J36" i="19"/>
  <c r="I35" i="19"/>
  <c r="J34" i="19"/>
  <c r="J33" i="19"/>
  <c r="J32" i="19"/>
  <c r="J31" i="19"/>
  <c r="J30" i="19"/>
  <c r="I29" i="19"/>
  <c r="J28" i="19"/>
  <c r="J27" i="19"/>
  <c r="J26" i="19"/>
  <c r="J25" i="19"/>
  <c r="J24" i="19"/>
  <c r="I23" i="19"/>
  <c r="J22" i="19"/>
  <c r="J21" i="19"/>
  <c r="J20" i="19"/>
  <c r="J19" i="19"/>
  <c r="J18" i="19"/>
  <c r="I17" i="19"/>
  <c r="J16" i="19"/>
  <c r="J15" i="19"/>
  <c r="J13" i="19"/>
  <c r="J12" i="19"/>
  <c r="I11" i="19"/>
  <c r="O10" i="19"/>
  <c r="L390" i="1"/>
  <c r="L391" i="1"/>
  <c r="L392" i="1"/>
  <c r="L389" i="1"/>
  <c r="L388" i="1"/>
  <c r="L387" i="1"/>
  <c r="L386" i="1"/>
  <c r="L385" i="1"/>
  <c r="L383" i="1"/>
  <c r="L382" i="1"/>
  <c r="L381" i="1"/>
  <c r="L380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E205" i="21" l="1"/>
  <c r="O206" i="21" s="1"/>
  <c r="E1" i="21"/>
  <c r="C1" i="21"/>
  <c r="C4" i="21" s="1"/>
  <c r="E126" i="20"/>
  <c r="O127" i="20" s="1"/>
  <c r="K285" i="20"/>
  <c r="B7" i="20" s="1"/>
  <c r="E2" i="20"/>
  <c r="F2" i="20"/>
  <c r="E4" i="20"/>
  <c r="K246" i="20"/>
  <c r="B6" i="20" s="1"/>
  <c r="F6" i="20"/>
  <c r="F3" i="20"/>
  <c r="F5" i="20"/>
  <c r="F1" i="20"/>
  <c r="K47" i="20"/>
  <c r="B1" i="20" s="1"/>
  <c r="F4" i="20"/>
  <c r="E3" i="20"/>
  <c r="K17" i="19"/>
  <c r="K74" i="19"/>
  <c r="K179" i="19"/>
  <c r="J74" i="19"/>
  <c r="K56" i="19"/>
  <c r="K68" i="19"/>
  <c r="K29" i="19"/>
  <c r="K267" i="19"/>
  <c r="K11" i="19"/>
  <c r="J11" i="19"/>
  <c r="J50" i="19"/>
  <c r="D7" i="19"/>
  <c r="K215" i="19"/>
  <c r="K191" i="19"/>
  <c r="J273" i="19"/>
  <c r="K273" i="19"/>
  <c r="K233" i="19"/>
  <c r="J285" i="19"/>
  <c r="K285" i="19" s="1"/>
  <c r="B7" i="19" s="1"/>
  <c r="J233" i="19"/>
  <c r="K173" i="19"/>
  <c r="J215" i="19"/>
  <c r="J255" i="19"/>
  <c r="K255" i="19"/>
  <c r="D4" i="19"/>
  <c r="K185" i="19"/>
  <c r="K279" i="19"/>
  <c r="K261" i="19"/>
  <c r="K221" i="19"/>
  <c r="K119" i="19"/>
  <c r="K89" i="19"/>
  <c r="K158" i="19"/>
  <c r="J240" i="19"/>
  <c r="K140" i="19"/>
  <c r="K146" i="19"/>
  <c r="K101" i="19"/>
  <c r="K128" i="19"/>
  <c r="K62" i="19"/>
  <c r="K41" i="19"/>
  <c r="J119" i="19"/>
  <c r="D2" i="19"/>
  <c r="J101" i="19"/>
  <c r="J158" i="19"/>
  <c r="J179" i="19"/>
  <c r="D3" i="19"/>
  <c r="K134" i="19"/>
  <c r="J198" i="19"/>
  <c r="K198" i="19"/>
  <c r="J29" i="19"/>
  <c r="J221" i="19"/>
  <c r="J261" i="19"/>
  <c r="J279" i="19"/>
  <c r="J107" i="19"/>
  <c r="J89" i="19"/>
  <c r="J167" i="19"/>
  <c r="K167" i="19"/>
  <c r="K113" i="19"/>
  <c r="J128" i="19"/>
  <c r="J146" i="19"/>
  <c r="J185" i="19"/>
  <c r="J17" i="19"/>
  <c r="J35" i="19"/>
  <c r="J56" i="19"/>
  <c r="K152" i="19"/>
  <c r="K207" i="19"/>
  <c r="K80" i="19"/>
  <c r="J68" i="19"/>
  <c r="E126" i="19"/>
  <c r="O127" i="19" s="1"/>
  <c r="J86" i="19"/>
  <c r="K86" i="19" s="1"/>
  <c r="B2" i="19" s="1"/>
  <c r="J204" i="19"/>
  <c r="J207" i="19"/>
  <c r="J95" i="19"/>
  <c r="K35" i="19"/>
  <c r="K95" i="19"/>
  <c r="J227" i="19"/>
  <c r="J41" i="19"/>
  <c r="J134" i="19"/>
  <c r="K227" i="19"/>
  <c r="J80" i="19"/>
  <c r="J140" i="19"/>
  <c r="J47" i="19"/>
  <c r="K50" i="19"/>
  <c r="J125" i="19"/>
  <c r="K125" i="19" s="1"/>
  <c r="B3" i="19" s="1"/>
  <c r="J164" i="19"/>
  <c r="K164" i="19" s="1"/>
  <c r="B4" i="19" s="1"/>
  <c r="K107" i="19"/>
  <c r="K240" i="19"/>
  <c r="J113" i="19"/>
  <c r="J23" i="19"/>
  <c r="J152" i="19"/>
  <c r="J173" i="19"/>
  <c r="J249" i="19"/>
  <c r="J267" i="19"/>
  <c r="K23" i="19"/>
  <c r="J62" i="19"/>
  <c r="J191" i="19"/>
  <c r="K249" i="19"/>
  <c r="I204" i="19"/>
  <c r="D6" i="19"/>
  <c r="J246" i="19"/>
  <c r="K246" i="19" s="1"/>
  <c r="B6" i="19" s="1"/>
  <c r="I47" i="19"/>
  <c r="H285" i="18"/>
  <c r="I285" i="18" s="1"/>
  <c r="J284" i="18"/>
  <c r="J283" i="18"/>
  <c r="J282" i="18"/>
  <c r="J281" i="18"/>
  <c r="J280" i="18"/>
  <c r="K279" i="18" s="1"/>
  <c r="I279" i="18"/>
  <c r="J278" i="18"/>
  <c r="J276" i="18"/>
  <c r="J275" i="18"/>
  <c r="J274" i="18"/>
  <c r="I273" i="18"/>
  <c r="J272" i="18"/>
  <c r="J271" i="18"/>
  <c r="J270" i="18"/>
  <c r="J269" i="18"/>
  <c r="J268" i="18"/>
  <c r="I267" i="18"/>
  <c r="J266" i="18"/>
  <c r="J265" i="18"/>
  <c r="K261" i="18" s="1"/>
  <c r="J264" i="18"/>
  <c r="J263" i="18"/>
  <c r="J262" i="18"/>
  <c r="I261" i="18"/>
  <c r="J260" i="18"/>
  <c r="J259" i="18"/>
  <c r="J258" i="18"/>
  <c r="J257" i="18"/>
  <c r="J256" i="18"/>
  <c r="I255" i="18"/>
  <c r="J254" i="18"/>
  <c r="J253" i="18"/>
  <c r="J252" i="18"/>
  <c r="J251" i="18"/>
  <c r="J250" i="18"/>
  <c r="I249" i="18"/>
  <c r="H246" i="18"/>
  <c r="I246" i="18" s="1"/>
  <c r="J245" i="18"/>
  <c r="J244" i="18"/>
  <c r="J243" i="18"/>
  <c r="J242" i="18"/>
  <c r="J241" i="18"/>
  <c r="I240" i="18"/>
  <c r="J239" i="18"/>
  <c r="J238" i="18"/>
  <c r="J237" i="18"/>
  <c r="J236" i="18"/>
  <c r="J235" i="18"/>
  <c r="J234" i="18"/>
  <c r="K233" i="18" s="1"/>
  <c r="I233" i="18"/>
  <c r="J232" i="18"/>
  <c r="J231" i="18"/>
  <c r="J230" i="18"/>
  <c r="J229" i="18"/>
  <c r="J228" i="18"/>
  <c r="K227" i="18" s="1"/>
  <c r="I227" i="18"/>
  <c r="J226" i="18"/>
  <c r="J225" i="18"/>
  <c r="J224" i="18"/>
  <c r="J223" i="18"/>
  <c r="J222" i="18"/>
  <c r="I221" i="18"/>
  <c r="J220" i="18"/>
  <c r="J219" i="18"/>
  <c r="J218" i="18"/>
  <c r="J217" i="18"/>
  <c r="J216" i="18"/>
  <c r="K215" i="18" s="1"/>
  <c r="I215" i="18"/>
  <c r="J215" i="18" s="1"/>
  <c r="J214" i="18"/>
  <c r="J213" i="18"/>
  <c r="J212" i="18"/>
  <c r="J211" i="18"/>
  <c r="J210" i="18"/>
  <c r="J209" i="18"/>
  <c r="J208" i="18"/>
  <c r="I207" i="18"/>
  <c r="J207" i="18" s="1"/>
  <c r="H204" i="18"/>
  <c r="D5" i="18" s="1"/>
  <c r="J203" i="18"/>
  <c r="J202" i="18"/>
  <c r="J201" i="18"/>
  <c r="J200" i="18"/>
  <c r="J199" i="18"/>
  <c r="I198" i="18"/>
  <c r="J197" i="18"/>
  <c r="J196" i="18"/>
  <c r="J195" i="18"/>
  <c r="J194" i="18"/>
  <c r="J193" i="18"/>
  <c r="J192" i="18"/>
  <c r="I191" i="18"/>
  <c r="J190" i="18"/>
  <c r="J189" i="18"/>
  <c r="J188" i="18"/>
  <c r="J187" i="18"/>
  <c r="J186" i="18"/>
  <c r="K185" i="18"/>
  <c r="I185" i="18"/>
  <c r="J185" i="18" s="1"/>
  <c r="J184" i="18"/>
  <c r="J183" i="18"/>
  <c r="J182" i="18"/>
  <c r="J181" i="18"/>
  <c r="J180" i="18"/>
  <c r="I179" i="18"/>
  <c r="J178" i="18"/>
  <c r="J177" i="18"/>
  <c r="J176" i="18"/>
  <c r="J175" i="18"/>
  <c r="J174" i="18"/>
  <c r="K173" i="18" s="1"/>
  <c r="I173" i="18"/>
  <c r="J172" i="18"/>
  <c r="J171" i="18"/>
  <c r="J170" i="18"/>
  <c r="J169" i="18"/>
  <c r="J168" i="18"/>
  <c r="K167" i="18"/>
  <c r="I167" i="18"/>
  <c r="J167" i="18" s="1"/>
  <c r="H164" i="18"/>
  <c r="I164" i="18" s="1"/>
  <c r="J163" i="18"/>
  <c r="J162" i="18"/>
  <c r="J161" i="18"/>
  <c r="J160" i="18"/>
  <c r="J159" i="18"/>
  <c r="I158" i="18"/>
  <c r="J157" i="18"/>
  <c r="J156" i="18"/>
  <c r="J155" i="18"/>
  <c r="J154" i="18"/>
  <c r="J153" i="18"/>
  <c r="I152" i="18"/>
  <c r="J151" i="18"/>
  <c r="J150" i="18"/>
  <c r="J149" i="18"/>
  <c r="J148" i="18"/>
  <c r="J147" i="18"/>
  <c r="K146" i="18" s="1"/>
  <c r="I146" i="18"/>
  <c r="J145" i="18"/>
  <c r="J144" i="18"/>
  <c r="J143" i="18"/>
  <c r="J142" i="18"/>
  <c r="J141" i="18"/>
  <c r="I140" i="18"/>
  <c r="J139" i="18"/>
  <c r="J138" i="18"/>
  <c r="J137" i="18"/>
  <c r="J136" i="18"/>
  <c r="J135" i="18"/>
  <c r="I134" i="18"/>
  <c r="J133" i="18"/>
  <c r="J132" i="18"/>
  <c r="J131" i="18"/>
  <c r="J130" i="18"/>
  <c r="J129" i="18"/>
  <c r="I128" i="18"/>
  <c r="H125" i="18"/>
  <c r="D3" i="18" s="1"/>
  <c r="J124" i="18"/>
  <c r="J123" i="18"/>
  <c r="J122" i="18"/>
  <c r="J121" i="18"/>
  <c r="J120" i="18"/>
  <c r="I119" i="18"/>
  <c r="J118" i="18"/>
  <c r="J117" i="18"/>
  <c r="J116" i="18"/>
  <c r="J115" i="18"/>
  <c r="J114" i="18"/>
  <c r="K113" i="18"/>
  <c r="I113" i="18"/>
  <c r="J113" i="18" s="1"/>
  <c r="J112" i="18"/>
  <c r="J111" i="18"/>
  <c r="J110" i="18"/>
  <c r="J109" i="18"/>
  <c r="J108" i="18"/>
  <c r="I107" i="18"/>
  <c r="J106" i="18"/>
  <c r="J105" i="18"/>
  <c r="J104" i="18"/>
  <c r="J103" i="18"/>
  <c r="J102" i="18"/>
  <c r="I101" i="18"/>
  <c r="J100" i="18"/>
  <c r="J99" i="18"/>
  <c r="J98" i="18"/>
  <c r="J97" i="18"/>
  <c r="J96" i="18"/>
  <c r="I95" i="18"/>
  <c r="J94" i="18"/>
  <c r="J93" i="18"/>
  <c r="J92" i="18"/>
  <c r="J91" i="18"/>
  <c r="K89" i="18" s="1"/>
  <c r="J90" i="18"/>
  <c r="I89" i="18"/>
  <c r="J89" i="18" s="1"/>
  <c r="E87" i="18"/>
  <c r="O88" i="18" s="1"/>
  <c r="H86" i="18"/>
  <c r="D2" i="18" s="1"/>
  <c r="J85" i="18"/>
  <c r="J84" i="18"/>
  <c r="J83" i="18"/>
  <c r="J82" i="18"/>
  <c r="J81" i="18"/>
  <c r="I80" i="18"/>
  <c r="J79" i="18"/>
  <c r="J78" i="18"/>
  <c r="J76" i="18"/>
  <c r="J75" i="18"/>
  <c r="K74" i="18"/>
  <c r="I74" i="18"/>
  <c r="J73" i="18"/>
  <c r="J72" i="18"/>
  <c r="J71" i="18"/>
  <c r="J70" i="18"/>
  <c r="J69" i="18"/>
  <c r="K68" i="18"/>
  <c r="I68" i="18"/>
  <c r="J67" i="18"/>
  <c r="J66" i="18"/>
  <c r="J65" i="18"/>
  <c r="J64" i="18"/>
  <c r="J63" i="18"/>
  <c r="I62" i="18"/>
  <c r="J61" i="18"/>
  <c r="J60" i="18"/>
  <c r="J59" i="18"/>
  <c r="J58" i="18"/>
  <c r="J57" i="18"/>
  <c r="I56" i="18"/>
  <c r="J55" i="18"/>
  <c r="J54" i="18"/>
  <c r="J52" i="18"/>
  <c r="J51" i="18"/>
  <c r="K50" i="18" s="1"/>
  <c r="I50" i="18"/>
  <c r="O49" i="18"/>
  <c r="E48" i="18"/>
  <c r="H47" i="18"/>
  <c r="I47" i="18" s="1"/>
  <c r="J46" i="18"/>
  <c r="J45" i="18"/>
  <c r="J44" i="18"/>
  <c r="J43" i="18"/>
  <c r="J42" i="18"/>
  <c r="I41" i="18"/>
  <c r="J40" i="18"/>
  <c r="J39" i="18"/>
  <c r="J38" i="18"/>
  <c r="J37" i="18"/>
  <c r="J36" i="18"/>
  <c r="I35" i="18"/>
  <c r="J34" i="18"/>
  <c r="J33" i="18"/>
  <c r="J32" i="18"/>
  <c r="J31" i="18"/>
  <c r="J30" i="18"/>
  <c r="I29" i="18"/>
  <c r="J28" i="18"/>
  <c r="J27" i="18"/>
  <c r="J26" i="18"/>
  <c r="J25" i="18"/>
  <c r="J24" i="18"/>
  <c r="I23" i="18"/>
  <c r="J22" i="18"/>
  <c r="J21" i="18"/>
  <c r="J20" i="18"/>
  <c r="J19" i="18"/>
  <c r="J18" i="18"/>
  <c r="I17" i="18"/>
  <c r="J16" i="18"/>
  <c r="J15" i="18"/>
  <c r="J13" i="18"/>
  <c r="J12" i="18"/>
  <c r="K11" i="18"/>
  <c r="I11" i="18"/>
  <c r="O10" i="18"/>
  <c r="D7" i="18"/>
  <c r="E247" i="21" l="1"/>
  <c r="O248" i="21" s="1"/>
  <c r="E165" i="20"/>
  <c r="E205" i="20" s="1"/>
  <c r="O206" i="20" s="1"/>
  <c r="C1" i="20"/>
  <c r="C4" i="20" s="1"/>
  <c r="E1" i="20"/>
  <c r="E2" i="19"/>
  <c r="F5" i="19"/>
  <c r="F2" i="19"/>
  <c r="F6" i="19"/>
  <c r="F3" i="19"/>
  <c r="F1" i="19"/>
  <c r="F4" i="19"/>
  <c r="E165" i="19"/>
  <c r="O166" i="19" s="1"/>
  <c r="K204" i="19"/>
  <c r="B5" i="19" s="1"/>
  <c r="E4" i="19"/>
  <c r="K47" i="19"/>
  <c r="B1" i="19" s="1"/>
  <c r="E3" i="19"/>
  <c r="K119" i="18"/>
  <c r="J68" i="18"/>
  <c r="K29" i="18"/>
  <c r="J50" i="18"/>
  <c r="J95" i="18"/>
  <c r="K158" i="18"/>
  <c r="K95" i="18"/>
  <c r="K41" i="18"/>
  <c r="K23" i="18"/>
  <c r="J233" i="18"/>
  <c r="K191" i="18"/>
  <c r="J279" i="18"/>
  <c r="J41" i="18"/>
  <c r="J140" i="18"/>
  <c r="J23" i="18"/>
  <c r="J158" i="18"/>
  <c r="K140" i="18"/>
  <c r="J285" i="18"/>
  <c r="K285" i="18" s="1"/>
  <c r="B7" i="18" s="1"/>
  <c r="J134" i="18"/>
  <c r="K273" i="18"/>
  <c r="K255" i="18"/>
  <c r="J179" i="18"/>
  <c r="K179" i="18"/>
  <c r="J261" i="18"/>
  <c r="K240" i="18"/>
  <c r="K101" i="18"/>
  <c r="K221" i="18"/>
  <c r="K198" i="18"/>
  <c r="J164" i="18"/>
  <c r="K164" i="18" s="1"/>
  <c r="B4" i="18" s="1"/>
  <c r="K56" i="18"/>
  <c r="D6" i="18"/>
  <c r="D1" i="18"/>
  <c r="J29" i="18"/>
  <c r="J267" i="18"/>
  <c r="J11" i="18"/>
  <c r="K62" i="18"/>
  <c r="K134" i="18"/>
  <c r="K267" i="18"/>
  <c r="J86" i="18"/>
  <c r="J107" i="18"/>
  <c r="J198" i="18"/>
  <c r="J255" i="18"/>
  <c r="K107" i="18"/>
  <c r="E126" i="18"/>
  <c r="E165" i="18" s="1"/>
  <c r="O166" i="18" s="1"/>
  <c r="J273" i="18"/>
  <c r="J17" i="18"/>
  <c r="I125" i="18"/>
  <c r="K35" i="18"/>
  <c r="J125" i="18"/>
  <c r="J128" i="18"/>
  <c r="J221" i="18"/>
  <c r="J47" i="18"/>
  <c r="K47" i="18" s="1"/>
  <c r="B1" i="18" s="1"/>
  <c r="J146" i="18"/>
  <c r="J56" i="18"/>
  <c r="J74" i="18"/>
  <c r="K128" i="18"/>
  <c r="K17" i="18"/>
  <c r="J204" i="18"/>
  <c r="J62" i="18"/>
  <c r="K80" i="18"/>
  <c r="K152" i="18"/>
  <c r="J227" i="18"/>
  <c r="J173" i="18"/>
  <c r="J191" i="18"/>
  <c r="K207" i="18"/>
  <c r="J249" i="18"/>
  <c r="J101" i="18"/>
  <c r="J119" i="18"/>
  <c r="K249" i="18"/>
  <c r="I204" i="18"/>
  <c r="I86" i="18"/>
  <c r="J246" i="18"/>
  <c r="K246" i="18" s="1"/>
  <c r="B6" i="18" s="1"/>
  <c r="J35" i="18"/>
  <c r="J80" i="18"/>
  <c r="J152" i="18"/>
  <c r="J240" i="18"/>
  <c r="D4" i="18"/>
  <c r="L501" i="1"/>
  <c r="L500" i="1"/>
  <c r="L499" i="1"/>
  <c r="L498" i="1"/>
  <c r="L468" i="1"/>
  <c r="L467" i="1"/>
  <c r="L466" i="1"/>
  <c r="L465" i="1"/>
  <c r="L430" i="1"/>
  <c r="E247" i="20" l="1"/>
  <c r="O248" i="20" s="1"/>
  <c r="O166" i="20"/>
  <c r="E205" i="19"/>
  <c r="O206" i="19" s="1"/>
  <c r="C1" i="19"/>
  <c r="C4" i="19" s="1"/>
  <c r="E1" i="19"/>
  <c r="K125" i="18"/>
  <c r="B3" i="18" s="1"/>
  <c r="K204" i="18"/>
  <c r="B5" i="18" s="1"/>
  <c r="K86" i="18"/>
  <c r="B2" i="18" s="1"/>
  <c r="F2" i="18"/>
  <c r="E205" i="18"/>
  <c r="E2" i="18"/>
  <c r="F3" i="18"/>
  <c r="F6" i="18"/>
  <c r="F5" i="18"/>
  <c r="O127" i="18"/>
  <c r="F1" i="18"/>
  <c r="F4" i="18"/>
  <c r="E1" i="18" s="1"/>
  <c r="C1" i="18"/>
  <c r="C4" i="18" s="1"/>
  <c r="E4" i="18"/>
  <c r="E247" i="18"/>
  <c r="O248" i="18" s="1"/>
  <c r="O206" i="18"/>
  <c r="E3" i="18"/>
  <c r="L358" i="1"/>
  <c r="L350" i="1"/>
  <c r="L349" i="1"/>
  <c r="L348" i="1"/>
  <c r="L347" i="1"/>
  <c r="L357" i="1"/>
  <c r="L346" i="1"/>
  <c r="L345" i="1"/>
  <c r="L356" i="1"/>
  <c r="L355" i="1"/>
  <c r="L344" i="1"/>
  <c r="L343" i="1"/>
  <c r="L342" i="1"/>
  <c r="L341" i="1"/>
  <c r="L354" i="1"/>
  <c r="L353" i="1"/>
  <c r="L352" i="1"/>
  <c r="L340" i="1"/>
  <c r="L339" i="1"/>
  <c r="L338" i="1"/>
  <c r="L337" i="1"/>
  <c r="L336" i="1"/>
  <c r="L335" i="1"/>
  <c r="H285" i="17"/>
  <c r="I285" i="17" s="1"/>
  <c r="J284" i="17"/>
  <c r="J283" i="17"/>
  <c r="J282" i="17"/>
  <c r="J281" i="17"/>
  <c r="J280" i="17"/>
  <c r="I279" i="17"/>
  <c r="J278" i="17"/>
  <c r="J277" i="17"/>
  <c r="J276" i="17"/>
  <c r="J275" i="17"/>
  <c r="J274" i="17"/>
  <c r="I273" i="17"/>
  <c r="J272" i="17"/>
  <c r="J271" i="17"/>
  <c r="J270" i="17"/>
  <c r="J269" i="17"/>
  <c r="J268" i="17"/>
  <c r="I267" i="17"/>
  <c r="J266" i="17"/>
  <c r="J265" i="17"/>
  <c r="J264" i="17"/>
  <c r="J263" i="17"/>
  <c r="J262" i="17"/>
  <c r="I261" i="17"/>
  <c r="J260" i="17"/>
  <c r="J259" i="17"/>
  <c r="J258" i="17"/>
  <c r="J257" i="17"/>
  <c r="J256" i="17"/>
  <c r="I255" i="17"/>
  <c r="J254" i="17"/>
  <c r="J253" i="17"/>
  <c r="J252" i="17"/>
  <c r="J251" i="17"/>
  <c r="J250" i="17"/>
  <c r="I249" i="17"/>
  <c r="H246" i="17"/>
  <c r="D6" i="17" s="1"/>
  <c r="J245" i="17"/>
  <c r="J244" i="17"/>
  <c r="J243" i="17"/>
  <c r="J242" i="17"/>
  <c r="J241" i="17"/>
  <c r="I240" i="17"/>
  <c r="J239" i="17"/>
  <c r="J238" i="17"/>
  <c r="J237" i="17"/>
  <c r="J236" i="17"/>
  <c r="J235" i="17"/>
  <c r="J234" i="17"/>
  <c r="I233" i="17"/>
  <c r="J232" i="17"/>
  <c r="J231" i="17"/>
  <c r="J230" i="17"/>
  <c r="J229" i="17"/>
  <c r="K227" i="17" s="1"/>
  <c r="J228" i="17"/>
  <c r="I227" i="17"/>
  <c r="J226" i="17"/>
  <c r="J225" i="17"/>
  <c r="J224" i="17"/>
  <c r="J223" i="17"/>
  <c r="J222" i="17"/>
  <c r="I221" i="17"/>
  <c r="J220" i="17"/>
  <c r="J219" i="17"/>
  <c r="J218" i="17"/>
  <c r="J217" i="17"/>
  <c r="J216" i="17"/>
  <c r="I215" i="17"/>
  <c r="J214" i="17"/>
  <c r="J213" i="17"/>
  <c r="J212" i="17"/>
  <c r="J211" i="17"/>
  <c r="J210" i="17"/>
  <c r="J209" i="17"/>
  <c r="J208" i="17"/>
  <c r="I207" i="17"/>
  <c r="H204" i="17"/>
  <c r="D5" i="17" s="1"/>
  <c r="J203" i="17"/>
  <c r="J202" i="17"/>
  <c r="J201" i="17"/>
  <c r="J200" i="17"/>
  <c r="J199" i="17"/>
  <c r="I198" i="17"/>
  <c r="J197" i="17"/>
  <c r="J196" i="17"/>
  <c r="J195" i="17"/>
  <c r="J194" i="17"/>
  <c r="J193" i="17"/>
  <c r="J192" i="17"/>
  <c r="I191" i="17"/>
  <c r="J190" i="17"/>
  <c r="J189" i="17"/>
  <c r="J188" i="17"/>
  <c r="J187" i="17"/>
  <c r="J186" i="17"/>
  <c r="I185" i="17"/>
  <c r="J184" i="17"/>
  <c r="J183" i="17"/>
  <c r="J182" i="17"/>
  <c r="J181" i="17"/>
  <c r="J180" i="17"/>
  <c r="I179" i="17"/>
  <c r="J178" i="17"/>
  <c r="J177" i="17"/>
  <c r="J176" i="17"/>
  <c r="J175" i="17"/>
  <c r="J174" i="17"/>
  <c r="I173" i="17"/>
  <c r="J172" i="17"/>
  <c r="J171" i="17"/>
  <c r="J170" i="17"/>
  <c r="J169" i="17"/>
  <c r="J168" i="17"/>
  <c r="K167" i="17" s="1"/>
  <c r="I167" i="17"/>
  <c r="H164" i="17"/>
  <c r="I164" i="17" s="1"/>
  <c r="J163" i="17"/>
  <c r="J162" i="17"/>
  <c r="J161" i="17"/>
  <c r="J160" i="17"/>
  <c r="J159" i="17"/>
  <c r="I158" i="17"/>
  <c r="J157" i="17"/>
  <c r="J156" i="17"/>
  <c r="J155" i="17"/>
  <c r="J154" i="17"/>
  <c r="J153" i="17"/>
  <c r="I152" i="17"/>
  <c r="J151" i="17"/>
  <c r="J150" i="17"/>
  <c r="J149" i="17"/>
  <c r="J148" i="17"/>
  <c r="J147" i="17"/>
  <c r="K146" i="17" s="1"/>
  <c r="I146" i="17"/>
  <c r="J146" i="17" s="1"/>
  <c r="J145" i="17"/>
  <c r="J144" i="17"/>
  <c r="J143" i="17"/>
  <c r="J142" i="17"/>
  <c r="J141" i="17"/>
  <c r="I140" i="17"/>
  <c r="J139" i="17"/>
  <c r="J138" i="17"/>
  <c r="J137" i="17"/>
  <c r="J136" i="17"/>
  <c r="J135" i="17"/>
  <c r="I134" i="17"/>
  <c r="J133" i="17"/>
  <c r="J132" i="17"/>
  <c r="J131" i="17"/>
  <c r="J130" i="17"/>
  <c r="J129" i="17"/>
  <c r="I128" i="17"/>
  <c r="H125" i="17"/>
  <c r="I125" i="17" s="1"/>
  <c r="J124" i="17"/>
  <c r="J123" i="17"/>
  <c r="J122" i="17"/>
  <c r="J121" i="17"/>
  <c r="J120" i="17"/>
  <c r="I119" i="17"/>
  <c r="J118" i="17"/>
  <c r="J117" i="17"/>
  <c r="J116" i="17"/>
  <c r="J115" i="17"/>
  <c r="J114" i="17"/>
  <c r="I113" i="17"/>
  <c r="J112" i="17"/>
  <c r="J111" i="17"/>
  <c r="J110" i="17"/>
  <c r="J109" i="17"/>
  <c r="J108" i="17"/>
  <c r="I107" i="17"/>
  <c r="J106" i="17"/>
  <c r="J105" i="17"/>
  <c r="J104" i="17"/>
  <c r="J103" i="17"/>
  <c r="I101" i="17"/>
  <c r="J100" i="17"/>
  <c r="J99" i="17"/>
  <c r="J98" i="17"/>
  <c r="J97" i="17"/>
  <c r="J96" i="17"/>
  <c r="I95" i="17"/>
  <c r="J94" i="17"/>
  <c r="J93" i="17"/>
  <c r="J92" i="17"/>
  <c r="J91" i="17"/>
  <c r="J90" i="17"/>
  <c r="I89" i="17"/>
  <c r="H86" i="17"/>
  <c r="I86" i="17" s="1"/>
  <c r="J85" i="17"/>
  <c r="J84" i="17"/>
  <c r="J83" i="17"/>
  <c r="J82" i="17"/>
  <c r="J81" i="17"/>
  <c r="I80" i="17"/>
  <c r="J79" i="17"/>
  <c r="J78" i="17"/>
  <c r="J77" i="17"/>
  <c r="J76" i="17"/>
  <c r="J75" i="17"/>
  <c r="I74" i="17"/>
  <c r="J73" i="17"/>
  <c r="J72" i="17"/>
  <c r="J71" i="17"/>
  <c r="J70" i="17"/>
  <c r="J69" i="17"/>
  <c r="I68" i="17"/>
  <c r="J67" i="17"/>
  <c r="J66" i="17"/>
  <c r="J65" i="17"/>
  <c r="J64" i="17"/>
  <c r="I62" i="17"/>
  <c r="J61" i="17"/>
  <c r="J60" i="17"/>
  <c r="J59" i="17"/>
  <c r="J58" i="17"/>
  <c r="J57" i="17"/>
  <c r="I56" i="17"/>
  <c r="J55" i="17"/>
  <c r="J54" i="17"/>
  <c r="J53" i="17"/>
  <c r="J52" i="17"/>
  <c r="J51" i="17"/>
  <c r="I50" i="17"/>
  <c r="E48" i="17"/>
  <c r="O49" i="17" s="1"/>
  <c r="H47" i="17"/>
  <c r="I47" i="17" s="1"/>
  <c r="J46" i="17"/>
  <c r="J45" i="17"/>
  <c r="J44" i="17"/>
  <c r="J43" i="17"/>
  <c r="J42" i="17"/>
  <c r="I41" i="17"/>
  <c r="J40" i="17"/>
  <c r="J39" i="17"/>
  <c r="J38" i="17"/>
  <c r="J37" i="17"/>
  <c r="J36" i="17"/>
  <c r="I35" i="17"/>
  <c r="J34" i="17"/>
  <c r="J33" i="17"/>
  <c r="J32" i="17"/>
  <c r="J31" i="17"/>
  <c r="J30" i="17"/>
  <c r="I29" i="17"/>
  <c r="J28" i="17"/>
  <c r="J27" i="17"/>
  <c r="J26" i="17"/>
  <c r="J25" i="17"/>
  <c r="J24" i="17"/>
  <c r="I23" i="17"/>
  <c r="J23" i="17" s="1"/>
  <c r="J22" i="17"/>
  <c r="J21" i="17"/>
  <c r="J20" i="17"/>
  <c r="J19" i="17"/>
  <c r="J18" i="17"/>
  <c r="I17" i="17"/>
  <c r="J16" i="17"/>
  <c r="J15" i="17"/>
  <c r="J13" i="17"/>
  <c r="J12" i="17"/>
  <c r="I11" i="17"/>
  <c r="O10" i="17"/>
  <c r="L316" i="1"/>
  <c r="L327" i="1"/>
  <c r="L310" i="1"/>
  <c r="L314" i="1"/>
  <c r="L313" i="1"/>
  <c r="L315" i="1"/>
  <c r="L325" i="1"/>
  <c r="L324" i="1"/>
  <c r="J169" i="16"/>
  <c r="J168" i="16"/>
  <c r="J174" i="16"/>
  <c r="J135" i="16"/>
  <c r="J96" i="16"/>
  <c r="J130" i="16"/>
  <c r="J129" i="16"/>
  <c r="J91" i="16"/>
  <c r="J90" i="16"/>
  <c r="E247" i="19" l="1"/>
  <c r="O248" i="19" s="1"/>
  <c r="J227" i="17"/>
  <c r="K191" i="17"/>
  <c r="K68" i="17"/>
  <c r="D7" i="17"/>
  <c r="K249" i="17"/>
  <c r="J249" i="17"/>
  <c r="K215" i="17"/>
  <c r="K89" i="17"/>
  <c r="J207" i="17"/>
  <c r="J267" i="17"/>
  <c r="K267" i="17"/>
  <c r="J128" i="17"/>
  <c r="K128" i="17"/>
  <c r="J191" i="17"/>
  <c r="J68" i="17"/>
  <c r="J89" i="17"/>
  <c r="K107" i="17"/>
  <c r="J273" i="17"/>
  <c r="J173" i="17"/>
  <c r="J215" i="17"/>
  <c r="J134" i="17"/>
  <c r="J11" i="17"/>
  <c r="J74" i="17"/>
  <c r="J95" i="17"/>
  <c r="J179" i="17"/>
  <c r="K56" i="17"/>
  <c r="K50" i="17"/>
  <c r="K140" i="17"/>
  <c r="K11" i="17"/>
  <c r="K185" i="17"/>
  <c r="J246" i="17"/>
  <c r="J17" i="17"/>
  <c r="K179" i="17"/>
  <c r="J140" i="17"/>
  <c r="D4" i="17"/>
  <c r="K273" i="17"/>
  <c r="J62" i="17"/>
  <c r="J101" i="17"/>
  <c r="J221" i="17"/>
  <c r="J261" i="17"/>
  <c r="K207" i="17"/>
  <c r="K113" i="17"/>
  <c r="K80" i="17"/>
  <c r="K198" i="17"/>
  <c r="K240" i="17"/>
  <c r="K279" i="17"/>
  <c r="K23" i="17"/>
  <c r="K41" i="17"/>
  <c r="J185" i="17"/>
  <c r="D1" i="17"/>
  <c r="K62" i="17"/>
  <c r="K101" i="17"/>
  <c r="K261" i="17"/>
  <c r="D2" i="17"/>
  <c r="K221" i="17"/>
  <c r="J233" i="17"/>
  <c r="J107" i="17"/>
  <c r="J279" i="17"/>
  <c r="J158" i="17"/>
  <c r="K119" i="17"/>
  <c r="J198" i="17"/>
  <c r="J113" i="17"/>
  <c r="K29" i="17"/>
  <c r="J29" i="17"/>
  <c r="K158" i="17"/>
  <c r="D3" i="17"/>
  <c r="K74" i="17"/>
  <c r="K152" i="17"/>
  <c r="K35" i="17"/>
  <c r="J285" i="17"/>
  <c r="K285" i="17" s="1"/>
  <c r="B7" i="17" s="1"/>
  <c r="K233" i="17"/>
  <c r="J119" i="17"/>
  <c r="J125" i="17"/>
  <c r="K125" i="17" s="1"/>
  <c r="B3" i="17" s="1"/>
  <c r="J41" i="17"/>
  <c r="J47" i="17"/>
  <c r="K47" i="17" s="1"/>
  <c r="B1" i="17" s="1"/>
  <c r="J35" i="17"/>
  <c r="K173" i="17"/>
  <c r="K134" i="17"/>
  <c r="J164" i="17"/>
  <c r="K164" i="17" s="1"/>
  <c r="B4" i="17" s="1"/>
  <c r="J56" i="17"/>
  <c r="K17" i="17"/>
  <c r="E87" i="17"/>
  <c r="I204" i="17"/>
  <c r="J204" i="17"/>
  <c r="J86" i="17"/>
  <c r="K86" i="17" s="1"/>
  <c r="B2" i="17" s="1"/>
  <c r="I246" i="17"/>
  <c r="J50" i="17"/>
  <c r="J80" i="17"/>
  <c r="J152" i="17"/>
  <c r="J240" i="17"/>
  <c r="J167" i="17"/>
  <c r="J255" i="17"/>
  <c r="K95" i="17"/>
  <c r="K255" i="17"/>
  <c r="L321" i="1"/>
  <c r="L320" i="1"/>
  <c r="L319" i="1"/>
  <c r="L309" i="1"/>
  <c r="L318" i="1"/>
  <c r="L308" i="1"/>
  <c r="F3" i="17" l="1"/>
  <c r="K246" i="17"/>
  <c r="B6" i="17" s="1"/>
  <c r="E2" i="17"/>
  <c r="F4" i="17"/>
  <c r="F1" i="17"/>
  <c r="K204" i="17"/>
  <c r="B5" i="17" s="1"/>
  <c r="F6" i="17"/>
  <c r="F5" i="17"/>
  <c r="F2" i="17"/>
  <c r="O88" i="17"/>
  <c r="E126" i="17"/>
  <c r="E4" i="17"/>
  <c r="E3" i="17"/>
  <c r="H285" i="16"/>
  <c r="D7" i="16" s="1"/>
  <c r="J284" i="16"/>
  <c r="J283" i="16"/>
  <c r="J282" i="16"/>
  <c r="J281" i="16"/>
  <c r="J280" i="16"/>
  <c r="I279" i="16"/>
  <c r="J278" i="16"/>
  <c r="J277" i="16"/>
  <c r="J276" i="16"/>
  <c r="J275" i="16"/>
  <c r="J274" i="16"/>
  <c r="I273" i="16"/>
  <c r="J272" i="16"/>
  <c r="J271" i="16"/>
  <c r="J270" i="16"/>
  <c r="J269" i="16"/>
  <c r="J268" i="16"/>
  <c r="I267" i="16"/>
  <c r="J266" i="16"/>
  <c r="J265" i="16"/>
  <c r="J264" i="16"/>
  <c r="J263" i="16"/>
  <c r="J262" i="16"/>
  <c r="I261" i="16"/>
  <c r="J260" i="16"/>
  <c r="J259" i="16"/>
  <c r="J258" i="16"/>
  <c r="J257" i="16"/>
  <c r="J256" i="16"/>
  <c r="I255" i="16"/>
  <c r="J254" i="16"/>
  <c r="J253" i="16"/>
  <c r="J252" i="16"/>
  <c r="J251" i="16"/>
  <c r="J250" i="16"/>
  <c r="I249" i="16"/>
  <c r="H246" i="16"/>
  <c r="D6" i="16" s="1"/>
  <c r="J245" i="16"/>
  <c r="J244" i="16"/>
  <c r="J243" i="16"/>
  <c r="J242" i="16"/>
  <c r="J241" i="16"/>
  <c r="I240" i="16"/>
  <c r="J239" i="16"/>
  <c r="J238" i="16"/>
  <c r="J237" i="16"/>
  <c r="J236" i="16"/>
  <c r="J235" i="16"/>
  <c r="J234" i="16"/>
  <c r="I233" i="16"/>
  <c r="J232" i="16"/>
  <c r="J231" i="16"/>
  <c r="J230" i="16"/>
  <c r="J229" i="16"/>
  <c r="J228" i="16"/>
  <c r="I227" i="16"/>
  <c r="J226" i="16"/>
  <c r="J225" i="16"/>
  <c r="J224" i="16"/>
  <c r="J223" i="16"/>
  <c r="J222" i="16"/>
  <c r="I221" i="16"/>
  <c r="J220" i="16"/>
  <c r="J219" i="16"/>
  <c r="J218" i="16"/>
  <c r="J217" i="16"/>
  <c r="J216" i="16"/>
  <c r="I215" i="16"/>
  <c r="J214" i="16"/>
  <c r="J213" i="16"/>
  <c r="J212" i="16"/>
  <c r="J211" i="16"/>
  <c r="J210" i="16"/>
  <c r="J209" i="16"/>
  <c r="J208" i="16"/>
  <c r="I207" i="16"/>
  <c r="H204" i="16"/>
  <c r="I204" i="16" s="1"/>
  <c r="J203" i="16"/>
  <c r="J202" i="16"/>
  <c r="J201" i="16"/>
  <c r="J200" i="16"/>
  <c r="J199" i="16"/>
  <c r="I198" i="16"/>
  <c r="J197" i="16"/>
  <c r="J196" i="16"/>
  <c r="J195" i="16"/>
  <c r="J194" i="16"/>
  <c r="J193" i="16"/>
  <c r="J192" i="16"/>
  <c r="I191" i="16"/>
  <c r="J190" i="16"/>
  <c r="J189" i="16"/>
  <c r="J188" i="16"/>
  <c r="J187" i="16"/>
  <c r="J186" i="16"/>
  <c r="I185" i="16"/>
  <c r="J184" i="16"/>
  <c r="J183" i="16"/>
  <c r="J182" i="16"/>
  <c r="J181" i="16"/>
  <c r="J180" i="16"/>
  <c r="I179" i="16"/>
  <c r="J178" i="16"/>
  <c r="J177" i="16"/>
  <c r="J176" i="16"/>
  <c r="J175" i="16"/>
  <c r="I173" i="16"/>
  <c r="J172" i="16"/>
  <c r="J171" i="16"/>
  <c r="J170" i="16"/>
  <c r="I167" i="16"/>
  <c r="H164" i="16"/>
  <c r="I164" i="16" s="1"/>
  <c r="J163" i="16"/>
  <c r="J162" i="16"/>
  <c r="J161" i="16"/>
  <c r="J160" i="16"/>
  <c r="J159" i="16"/>
  <c r="I158" i="16"/>
  <c r="J157" i="16"/>
  <c r="J156" i="16"/>
  <c r="J155" i="16"/>
  <c r="J154" i="16"/>
  <c r="J153" i="16"/>
  <c r="I152" i="16"/>
  <c r="J151" i="16"/>
  <c r="J150" i="16"/>
  <c r="J149" i="16"/>
  <c r="J148" i="16"/>
  <c r="J147" i="16"/>
  <c r="I146" i="16"/>
  <c r="J145" i="16"/>
  <c r="J144" i="16"/>
  <c r="J143" i="16"/>
  <c r="J142" i="16"/>
  <c r="J141" i="16"/>
  <c r="I140" i="16"/>
  <c r="J139" i="16"/>
  <c r="J138" i="16"/>
  <c r="J137" i="16"/>
  <c r="J136" i="16"/>
  <c r="I134" i="16"/>
  <c r="J133" i="16"/>
  <c r="J132" i="16"/>
  <c r="J131" i="16"/>
  <c r="I128" i="16"/>
  <c r="H125" i="16"/>
  <c r="I125" i="16" s="1"/>
  <c r="J124" i="16"/>
  <c r="J123" i="16"/>
  <c r="J122" i="16"/>
  <c r="J121" i="16"/>
  <c r="J120" i="16"/>
  <c r="I119" i="16"/>
  <c r="J118" i="16"/>
  <c r="J117" i="16"/>
  <c r="J116" i="16"/>
  <c r="J115" i="16"/>
  <c r="J114" i="16"/>
  <c r="I113" i="16"/>
  <c r="J112" i="16"/>
  <c r="J111" i="16"/>
  <c r="J110" i="16"/>
  <c r="J109" i="16"/>
  <c r="J108" i="16"/>
  <c r="I107" i="16"/>
  <c r="J106" i="16"/>
  <c r="J105" i="16"/>
  <c r="J104" i="16"/>
  <c r="J103" i="16"/>
  <c r="J102" i="16"/>
  <c r="I101" i="16"/>
  <c r="J100" i="16"/>
  <c r="J99" i="16"/>
  <c r="J98" i="16"/>
  <c r="J97" i="16"/>
  <c r="I95" i="16"/>
  <c r="J94" i="16"/>
  <c r="J93" i="16"/>
  <c r="J92" i="16"/>
  <c r="I89" i="16"/>
  <c r="H86" i="16"/>
  <c r="I86" i="16" s="1"/>
  <c r="J85" i="16"/>
  <c r="J84" i="16"/>
  <c r="J83" i="16"/>
  <c r="J82" i="16"/>
  <c r="J81" i="16"/>
  <c r="I80" i="16"/>
  <c r="J79" i="16"/>
  <c r="J78" i="16"/>
  <c r="J77" i="16"/>
  <c r="J76" i="16"/>
  <c r="J75" i="16"/>
  <c r="I74" i="16"/>
  <c r="J73" i="16"/>
  <c r="J72" i="16"/>
  <c r="J71" i="16"/>
  <c r="J70" i="16"/>
  <c r="J69" i="16"/>
  <c r="I68" i="16"/>
  <c r="J67" i="16"/>
  <c r="J66" i="16"/>
  <c r="J65" i="16"/>
  <c r="J64" i="16"/>
  <c r="J63" i="16"/>
  <c r="I62" i="16"/>
  <c r="J61" i="16"/>
  <c r="J60" i="16"/>
  <c r="J59" i="16"/>
  <c r="J58" i="16"/>
  <c r="J57" i="16"/>
  <c r="I56" i="16"/>
  <c r="J55" i="16"/>
  <c r="J54" i="16"/>
  <c r="J53" i="16"/>
  <c r="J52" i="16"/>
  <c r="J51" i="16"/>
  <c r="I50" i="16"/>
  <c r="E48" i="16"/>
  <c r="O49" i="16" s="1"/>
  <c r="H47" i="16"/>
  <c r="I47" i="16" s="1"/>
  <c r="J46" i="16"/>
  <c r="J45" i="16"/>
  <c r="J44" i="16"/>
  <c r="J43" i="16"/>
  <c r="J42" i="16"/>
  <c r="I41" i="16"/>
  <c r="J40" i="16"/>
  <c r="J39" i="16"/>
  <c r="J38" i="16"/>
  <c r="J37" i="16"/>
  <c r="J36" i="16"/>
  <c r="I35" i="16"/>
  <c r="J34" i="16"/>
  <c r="J33" i="16"/>
  <c r="J32" i="16"/>
  <c r="J31" i="16"/>
  <c r="J30" i="16"/>
  <c r="I29" i="16"/>
  <c r="J28" i="16"/>
  <c r="J27" i="16"/>
  <c r="J26" i="16"/>
  <c r="J25" i="16"/>
  <c r="J24" i="16"/>
  <c r="I23" i="16"/>
  <c r="J22" i="16"/>
  <c r="J21" i="16"/>
  <c r="J20" i="16"/>
  <c r="J19" i="16"/>
  <c r="J18" i="16"/>
  <c r="I17" i="16"/>
  <c r="J16" i="16"/>
  <c r="J15" i="16"/>
  <c r="J13" i="16"/>
  <c r="J12" i="16"/>
  <c r="I11" i="16"/>
  <c r="O10" i="16"/>
  <c r="L293" i="1"/>
  <c r="J90" i="15"/>
  <c r="J51" i="15"/>
  <c r="H285" i="15"/>
  <c r="I285" i="15" s="1"/>
  <c r="J284" i="15"/>
  <c r="J283" i="15"/>
  <c r="J282" i="15"/>
  <c r="J281" i="15"/>
  <c r="J280" i="15"/>
  <c r="I279" i="15"/>
  <c r="J278" i="15"/>
  <c r="J277" i="15"/>
  <c r="J276" i="15"/>
  <c r="J275" i="15"/>
  <c r="J274" i="15"/>
  <c r="K273" i="15" s="1"/>
  <c r="I273" i="15"/>
  <c r="J272" i="15"/>
  <c r="J271" i="15"/>
  <c r="J270" i="15"/>
  <c r="J269" i="15"/>
  <c r="J268" i="15"/>
  <c r="I267" i="15"/>
  <c r="J266" i="15"/>
  <c r="J265" i="15"/>
  <c r="J264" i="15"/>
  <c r="J263" i="15"/>
  <c r="J262" i="15"/>
  <c r="I261" i="15"/>
  <c r="J260" i="15"/>
  <c r="J259" i="15"/>
  <c r="J258" i="15"/>
  <c r="J257" i="15"/>
  <c r="J256" i="15"/>
  <c r="I255" i="15"/>
  <c r="J254" i="15"/>
  <c r="J253" i="15"/>
  <c r="J252" i="15"/>
  <c r="J251" i="15"/>
  <c r="J250" i="15"/>
  <c r="I249" i="15"/>
  <c r="H246" i="15"/>
  <c r="D6" i="15" s="1"/>
  <c r="J245" i="15"/>
  <c r="J244" i="15"/>
  <c r="J243" i="15"/>
  <c r="J242" i="15"/>
  <c r="J241" i="15"/>
  <c r="I240" i="15"/>
  <c r="J239" i="15"/>
  <c r="J238" i="15"/>
  <c r="J237" i="15"/>
  <c r="J236" i="15"/>
  <c r="K233" i="15" s="1"/>
  <c r="J235" i="15"/>
  <c r="J234" i="15"/>
  <c r="I233" i="15"/>
  <c r="J232" i="15"/>
  <c r="J231" i="15"/>
  <c r="J230" i="15"/>
  <c r="J229" i="15"/>
  <c r="J228" i="15"/>
  <c r="I227" i="15"/>
  <c r="J226" i="15"/>
  <c r="J225" i="15"/>
  <c r="J224" i="15"/>
  <c r="J223" i="15"/>
  <c r="J222" i="15"/>
  <c r="I221" i="15"/>
  <c r="J220" i="15"/>
  <c r="J219" i="15"/>
  <c r="J218" i="15"/>
  <c r="J217" i="15"/>
  <c r="J216" i="15"/>
  <c r="K215" i="15" s="1"/>
  <c r="I215" i="15"/>
  <c r="J214" i="15"/>
  <c r="J213" i="15"/>
  <c r="J212" i="15"/>
  <c r="J211" i="15"/>
  <c r="J210" i="15"/>
  <c r="J209" i="15"/>
  <c r="J208" i="15"/>
  <c r="I207" i="15"/>
  <c r="H204" i="15"/>
  <c r="I204" i="15" s="1"/>
  <c r="J203" i="15"/>
  <c r="J202" i="15"/>
  <c r="J201" i="15"/>
  <c r="J200" i="15"/>
  <c r="J199" i="15"/>
  <c r="I198" i="15"/>
  <c r="J197" i="15"/>
  <c r="J196" i="15"/>
  <c r="J195" i="15"/>
  <c r="J194" i="15"/>
  <c r="J193" i="15"/>
  <c r="J192" i="15"/>
  <c r="I191" i="15"/>
  <c r="J190" i="15"/>
  <c r="J189" i="15"/>
  <c r="J188" i="15"/>
  <c r="J187" i="15"/>
  <c r="J186" i="15"/>
  <c r="I185" i="15"/>
  <c r="J184" i="15"/>
  <c r="J183" i="15"/>
  <c r="J182" i="15"/>
  <c r="J181" i="15"/>
  <c r="J180" i="15"/>
  <c r="I179" i="15"/>
  <c r="J178" i="15"/>
  <c r="J177" i="15"/>
  <c r="J176" i="15"/>
  <c r="J175" i="15"/>
  <c r="J174" i="15"/>
  <c r="I173" i="15"/>
  <c r="J172" i="15"/>
  <c r="J171" i="15"/>
  <c r="J170" i="15"/>
  <c r="J169" i="15"/>
  <c r="J168" i="15"/>
  <c r="I167" i="15"/>
  <c r="H164" i="15"/>
  <c r="I164" i="15" s="1"/>
  <c r="J163" i="15"/>
  <c r="J162" i="15"/>
  <c r="J161" i="15"/>
  <c r="J160" i="15"/>
  <c r="J159" i="15"/>
  <c r="I158" i="15"/>
  <c r="J157" i="15"/>
  <c r="J156" i="15"/>
  <c r="J155" i="15"/>
  <c r="J154" i="15"/>
  <c r="J153" i="15"/>
  <c r="I152" i="15"/>
  <c r="J151" i="15"/>
  <c r="J150" i="15"/>
  <c r="J149" i="15"/>
  <c r="J148" i="15"/>
  <c r="J147" i="15"/>
  <c r="I146" i="15"/>
  <c r="J145" i="15"/>
  <c r="J144" i="15"/>
  <c r="J143" i="15"/>
  <c r="J142" i="15"/>
  <c r="J141" i="15"/>
  <c r="I140" i="15"/>
  <c r="J139" i="15"/>
  <c r="J138" i="15"/>
  <c r="K134" i="15" s="1"/>
  <c r="J137" i="15"/>
  <c r="J136" i="15"/>
  <c r="J135" i="15"/>
  <c r="I134" i="15"/>
  <c r="J133" i="15"/>
  <c r="J132" i="15"/>
  <c r="J131" i="15"/>
  <c r="J130" i="15"/>
  <c r="J129" i="15"/>
  <c r="I128" i="15"/>
  <c r="H125" i="15"/>
  <c r="I125" i="15" s="1"/>
  <c r="J124" i="15"/>
  <c r="J123" i="15"/>
  <c r="J122" i="15"/>
  <c r="J121" i="15"/>
  <c r="J120" i="15"/>
  <c r="I119" i="15"/>
  <c r="J118" i="15"/>
  <c r="J117" i="15"/>
  <c r="J116" i="15"/>
  <c r="J115" i="15"/>
  <c r="J114" i="15"/>
  <c r="I113" i="15"/>
  <c r="J112" i="15"/>
  <c r="J111" i="15"/>
  <c r="J110" i="15"/>
  <c r="J109" i="15"/>
  <c r="J108" i="15"/>
  <c r="I107" i="15"/>
  <c r="J106" i="15"/>
  <c r="J105" i="15"/>
  <c r="J104" i="15"/>
  <c r="J103" i="15"/>
  <c r="J102" i="15"/>
  <c r="I101" i="15"/>
  <c r="J100" i="15"/>
  <c r="J99" i="15"/>
  <c r="J98" i="15"/>
  <c r="J97" i="15"/>
  <c r="J96" i="15"/>
  <c r="I95" i="15"/>
  <c r="J94" i="15"/>
  <c r="J93" i="15"/>
  <c r="J92" i="15"/>
  <c r="J91" i="15"/>
  <c r="I89" i="15"/>
  <c r="H86" i="15"/>
  <c r="I86" i="15" s="1"/>
  <c r="J85" i="15"/>
  <c r="J84" i="15"/>
  <c r="J83" i="15"/>
  <c r="J82" i="15"/>
  <c r="J81" i="15"/>
  <c r="I80" i="15"/>
  <c r="J79" i="15"/>
  <c r="J78" i="15"/>
  <c r="J77" i="15"/>
  <c r="J76" i="15"/>
  <c r="J75" i="15"/>
  <c r="I74" i="15"/>
  <c r="J73" i="15"/>
  <c r="J72" i="15"/>
  <c r="J71" i="15"/>
  <c r="J70" i="15"/>
  <c r="J69" i="15"/>
  <c r="I68" i="15"/>
  <c r="J67" i="15"/>
  <c r="J66" i="15"/>
  <c r="J65" i="15"/>
  <c r="J64" i="15"/>
  <c r="J63" i="15"/>
  <c r="I62" i="15"/>
  <c r="J61" i="15"/>
  <c r="J60" i="15"/>
  <c r="J59" i="15"/>
  <c r="J58" i="15"/>
  <c r="J57" i="15"/>
  <c r="I56" i="15"/>
  <c r="J55" i="15"/>
  <c r="J54" i="15"/>
  <c r="J53" i="15"/>
  <c r="J52" i="15"/>
  <c r="I50" i="15"/>
  <c r="E48" i="15"/>
  <c r="O49" i="15" s="1"/>
  <c r="H47" i="15"/>
  <c r="D1" i="15" s="1"/>
  <c r="J46" i="15"/>
  <c r="J45" i="15"/>
  <c r="J44" i="15"/>
  <c r="J43" i="15"/>
  <c r="J42" i="15"/>
  <c r="I41" i="15"/>
  <c r="J40" i="15"/>
  <c r="J39" i="15"/>
  <c r="J38" i="15"/>
  <c r="J37" i="15"/>
  <c r="J36" i="15"/>
  <c r="I35" i="15"/>
  <c r="J34" i="15"/>
  <c r="J33" i="15"/>
  <c r="J32" i="15"/>
  <c r="J31" i="15"/>
  <c r="J30" i="15"/>
  <c r="I29" i="15"/>
  <c r="J28" i="15"/>
  <c r="J27" i="15"/>
  <c r="J26" i="15"/>
  <c r="J25" i="15"/>
  <c r="J24" i="15"/>
  <c r="I23" i="15"/>
  <c r="J22" i="15"/>
  <c r="J21" i="15"/>
  <c r="J20" i="15"/>
  <c r="J19" i="15"/>
  <c r="J18" i="15"/>
  <c r="I17" i="15"/>
  <c r="J16" i="15"/>
  <c r="J15" i="15"/>
  <c r="J13" i="15"/>
  <c r="J12" i="15"/>
  <c r="I11" i="15"/>
  <c r="O10" i="15"/>
  <c r="K261" i="15" l="1"/>
  <c r="K56" i="15"/>
  <c r="K17" i="15"/>
  <c r="E87" i="15"/>
  <c r="O88" i="15" s="1"/>
  <c r="J215" i="15"/>
  <c r="K173" i="15"/>
  <c r="K255" i="15"/>
  <c r="K152" i="15"/>
  <c r="C1" i="17"/>
  <c r="C4" i="17" s="1"/>
  <c r="E1" i="17"/>
  <c r="E165" i="17"/>
  <c r="O127" i="17"/>
  <c r="K62" i="16"/>
  <c r="K119" i="16"/>
  <c r="K140" i="16"/>
  <c r="K267" i="16"/>
  <c r="K249" i="16"/>
  <c r="K146" i="16"/>
  <c r="D2" i="16"/>
  <c r="J267" i="16"/>
  <c r="J80" i="16"/>
  <c r="J207" i="16"/>
  <c r="J227" i="16"/>
  <c r="J249" i="16"/>
  <c r="J62" i="16"/>
  <c r="K227" i="16"/>
  <c r="K41" i="16"/>
  <c r="K134" i="16"/>
  <c r="K35" i="16"/>
  <c r="K273" i="16"/>
  <c r="K107" i="16"/>
  <c r="J29" i="16"/>
  <c r="K215" i="16"/>
  <c r="K68" i="16"/>
  <c r="K179" i="16"/>
  <c r="K17" i="16"/>
  <c r="K11" i="16"/>
  <c r="K167" i="16"/>
  <c r="D3" i="16"/>
  <c r="D4" i="16"/>
  <c r="D5" i="16"/>
  <c r="J279" i="16"/>
  <c r="K185" i="16"/>
  <c r="J11" i="16"/>
  <c r="K89" i="16"/>
  <c r="K191" i="16"/>
  <c r="K233" i="16"/>
  <c r="K152" i="16"/>
  <c r="J17" i="16"/>
  <c r="K74" i="16"/>
  <c r="J158" i="16"/>
  <c r="K113" i="16"/>
  <c r="J35" i="16"/>
  <c r="J74" i="16"/>
  <c r="J179" i="16"/>
  <c r="J56" i="16"/>
  <c r="K198" i="16"/>
  <c r="J240" i="16"/>
  <c r="J119" i="16"/>
  <c r="J140" i="16"/>
  <c r="K279" i="16"/>
  <c r="J113" i="16"/>
  <c r="J95" i="16"/>
  <c r="J164" i="16"/>
  <c r="K164" i="16" s="1"/>
  <c r="B4" i="16" s="1"/>
  <c r="J173" i="16"/>
  <c r="J285" i="16"/>
  <c r="I285" i="16"/>
  <c r="J134" i="16"/>
  <c r="J152" i="16"/>
  <c r="J191" i="16"/>
  <c r="K95" i="16"/>
  <c r="J41" i="16"/>
  <c r="K173" i="16"/>
  <c r="K207" i="16"/>
  <c r="J233" i="16"/>
  <c r="D1" i="16"/>
  <c r="J23" i="16"/>
  <c r="K56" i="16"/>
  <c r="J215" i="16"/>
  <c r="J273" i="16"/>
  <c r="K23" i="16"/>
  <c r="K80" i="16"/>
  <c r="K101" i="16"/>
  <c r="J198" i="16"/>
  <c r="J261" i="16"/>
  <c r="K221" i="16"/>
  <c r="J185" i="16"/>
  <c r="K50" i="16"/>
  <c r="J101" i="16"/>
  <c r="K240" i="16"/>
  <c r="K261" i="16"/>
  <c r="K255" i="16"/>
  <c r="J221" i="16"/>
  <c r="J68" i="16"/>
  <c r="J107" i="16"/>
  <c r="K158" i="16"/>
  <c r="K29" i="16"/>
  <c r="J50" i="16"/>
  <c r="J89" i="16"/>
  <c r="J167" i="16"/>
  <c r="J125" i="16"/>
  <c r="K125" i="16" s="1"/>
  <c r="B3" i="16" s="1"/>
  <c r="J128" i="16"/>
  <c r="J146" i="16"/>
  <c r="I246" i="16"/>
  <c r="J86" i="16"/>
  <c r="K86" i="16" s="1"/>
  <c r="B2" i="16" s="1"/>
  <c r="K128" i="16"/>
  <c r="J246" i="16"/>
  <c r="E87" i="16"/>
  <c r="J204" i="16"/>
  <c r="K204" i="16" s="1"/>
  <c r="B5" i="16" s="1"/>
  <c r="J255" i="16"/>
  <c r="J47" i="16"/>
  <c r="D7" i="15"/>
  <c r="K119" i="15"/>
  <c r="K128" i="15"/>
  <c r="K29" i="15"/>
  <c r="J35" i="15"/>
  <c r="J56" i="15"/>
  <c r="J17" i="15"/>
  <c r="K279" i="15"/>
  <c r="K101" i="15"/>
  <c r="K62" i="15"/>
  <c r="D3" i="15"/>
  <c r="K146" i="15"/>
  <c r="J11" i="15"/>
  <c r="K89" i="15"/>
  <c r="J119" i="15"/>
  <c r="J158" i="15"/>
  <c r="J80" i="15"/>
  <c r="J101" i="15"/>
  <c r="K221" i="15"/>
  <c r="K240" i="15"/>
  <c r="K41" i="15"/>
  <c r="J62" i="15"/>
  <c r="K80" i="15"/>
  <c r="K23" i="15"/>
  <c r="K191" i="15"/>
  <c r="D2" i="15"/>
  <c r="K68" i="15"/>
  <c r="J191" i="15"/>
  <c r="J173" i="15"/>
  <c r="K11" i="15"/>
  <c r="J152" i="15"/>
  <c r="J233" i="15"/>
  <c r="J273" i="15"/>
  <c r="J285" i="15"/>
  <c r="K285" i="15" s="1"/>
  <c r="B7" i="15" s="1"/>
  <c r="K158" i="15"/>
  <c r="K113" i="15"/>
  <c r="K179" i="15"/>
  <c r="D4" i="15"/>
  <c r="K140" i="15"/>
  <c r="K185" i="15"/>
  <c r="K74" i="15"/>
  <c r="J29" i="15"/>
  <c r="J128" i="15"/>
  <c r="J146" i="15"/>
  <c r="K167" i="15"/>
  <c r="J246" i="15"/>
  <c r="K267" i="15"/>
  <c r="J50" i="15"/>
  <c r="J179" i="15"/>
  <c r="J47" i="15"/>
  <c r="K50" i="15"/>
  <c r="J140" i="15"/>
  <c r="J198" i="15"/>
  <c r="J68" i="15"/>
  <c r="J89" i="15"/>
  <c r="J107" i="15"/>
  <c r="K198" i="15"/>
  <c r="J221" i="15"/>
  <c r="J125" i="15"/>
  <c r="K125" i="15" s="1"/>
  <c r="B3" i="15" s="1"/>
  <c r="E126" i="15"/>
  <c r="E165" i="15" s="1"/>
  <c r="E205" i="15" s="1"/>
  <c r="J240" i="15"/>
  <c r="J261" i="15"/>
  <c r="J279" i="15"/>
  <c r="J185" i="15"/>
  <c r="J86" i="15"/>
  <c r="K86" i="15" s="1"/>
  <c r="B2" i="15" s="1"/>
  <c r="J74" i="15"/>
  <c r="K107" i="15"/>
  <c r="J164" i="15"/>
  <c r="K164" i="15" s="1"/>
  <c r="B4" i="15" s="1"/>
  <c r="K207" i="15"/>
  <c r="J113" i="15"/>
  <c r="J207" i="15"/>
  <c r="K95" i="15"/>
  <c r="J227" i="15"/>
  <c r="K35" i="15"/>
  <c r="J41" i="15"/>
  <c r="K227" i="15"/>
  <c r="J249" i="15"/>
  <c r="J267" i="15"/>
  <c r="J134" i="15"/>
  <c r="K249" i="15"/>
  <c r="O166" i="15"/>
  <c r="I246" i="15"/>
  <c r="J204" i="15"/>
  <c r="K204" i="15" s="1"/>
  <c r="B5" i="15" s="1"/>
  <c r="I47" i="15"/>
  <c r="D5" i="15"/>
  <c r="J23" i="15"/>
  <c r="J95" i="15"/>
  <c r="J167" i="15"/>
  <c r="J255" i="15"/>
  <c r="L397" i="1"/>
  <c r="L396" i="1"/>
  <c r="L395" i="1"/>
  <c r="L394" i="1"/>
  <c r="L363" i="1"/>
  <c r="L362" i="1"/>
  <c r="L361" i="1"/>
  <c r="L360" i="1"/>
  <c r="H285" i="14"/>
  <c r="I285" i="14" s="1"/>
  <c r="J284" i="14"/>
  <c r="J283" i="14"/>
  <c r="J280" i="14"/>
  <c r="K279" i="14"/>
  <c r="I279" i="14"/>
  <c r="J279" i="14" s="1"/>
  <c r="J278" i="14"/>
  <c r="K273" i="14" s="1"/>
  <c r="J277" i="14"/>
  <c r="I273" i="14"/>
  <c r="J272" i="14"/>
  <c r="J271" i="14"/>
  <c r="J270" i="14"/>
  <c r="J269" i="14"/>
  <c r="J268" i="14"/>
  <c r="I267" i="14"/>
  <c r="J266" i="14"/>
  <c r="J265" i="14"/>
  <c r="J264" i="14"/>
  <c r="J263" i="14"/>
  <c r="J262" i="14"/>
  <c r="K261" i="14"/>
  <c r="I261" i="14"/>
  <c r="J260" i="14"/>
  <c r="J259" i="14"/>
  <c r="J258" i="14"/>
  <c r="J257" i="14"/>
  <c r="K255" i="14" s="1"/>
  <c r="J256" i="14"/>
  <c r="I255" i="14"/>
  <c r="J255" i="14" s="1"/>
  <c r="J254" i="14"/>
  <c r="J253" i="14"/>
  <c r="J252" i="14"/>
  <c r="J250" i="14"/>
  <c r="I249" i="14"/>
  <c r="H246" i="14"/>
  <c r="I246" i="14" s="1"/>
  <c r="J245" i="14"/>
  <c r="J244" i="14"/>
  <c r="J241" i="14"/>
  <c r="K240" i="14"/>
  <c r="I240" i="14"/>
  <c r="J240" i="14" s="1"/>
  <c r="J239" i="14"/>
  <c r="J238" i="14"/>
  <c r="J237" i="14"/>
  <c r="J236" i="14"/>
  <c r="I233" i="14"/>
  <c r="J232" i="14"/>
  <c r="J231" i="14"/>
  <c r="J230" i="14"/>
  <c r="J229" i="14"/>
  <c r="J228" i="14"/>
  <c r="I227" i="14"/>
  <c r="J226" i="14"/>
  <c r="J225" i="14"/>
  <c r="J224" i="14"/>
  <c r="J223" i="14"/>
  <c r="J222" i="14"/>
  <c r="K221" i="14" s="1"/>
  <c r="I221" i="14"/>
  <c r="J221" i="14" s="1"/>
  <c r="J220" i="14"/>
  <c r="J219" i="14"/>
  <c r="J218" i="14"/>
  <c r="J217" i="14"/>
  <c r="J216" i="14"/>
  <c r="I215" i="14"/>
  <c r="J215" i="14" s="1"/>
  <c r="J214" i="14"/>
  <c r="J213" i="14"/>
  <c r="J212" i="14"/>
  <c r="J211" i="14"/>
  <c r="J210" i="14"/>
  <c r="J209" i="14"/>
  <c r="J208" i="14"/>
  <c r="I207" i="14"/>
  <c r="I204" i="14"/>
  <c r="H204" i="14"/>
  <c r="D5" i="14" s="1"/>
  <c r="J203" i="14"/>
  <c r="J202" i="14"/>
  <c r="J199" i="14"/>
  <c r="K198" i="14"/>
  <c r="I198" i="14"/>
  <c r="J198" i="14" s="1"/>
  <c r="J197" i="14"/>
  <c r="J196" i="14"/>
  <c r="J195" i="14"/>
  <c r="J194" i="14"/>
  <c r="K191" i="14"/>
  <c r="I191" i="14"/>
  <c r="J190" i="14"/>
  <c r="J189" i="14"/>
  <c r="J188" i="14"/>
  <c r="J187" i="14"/>
  <c r="J186" i="14"/>
  <c r="I185" i="14"/>
  <c r="J184" i="14"/>
  <c r="J183" i="14"/>
  <c r="J182" i="14"/>
  <c r="J181" i="14"/>
  <c r="K179" i="14" s="1"/>
  <c r="J180" i="14"/>
  <c r="I179" i="14"/>
  <c r="J179" i="14" s="1"/>
  <c r="K173" i="14"/>
  <c r="I173" i="14"/>
  <c r="J173" i="14" s="1"/>
  <c r="J172" i="14"/>
  <c r="J171" i="14"/>
  <c r="J170" i="14"/>
  <c r="J168" i="14"/>
  <c r="I167" i="14"/>
  <c r="J167" i="14" s="1"/>
  <c r="H164" i="14"/>
  <c r="I164" i="14" s="1"/>
  <c r="J163" i="14"/>
  <c r="J162" i="14"/>
  <c r="J159" i="14"/>
  <c r="K158" i="14" s="1"/>
  <c r="I158" i="14"/>
  <c r="J157" i="14"/>
  <c r="K152" i="14" s="1"/>
  <c r="J156" i="14"/>
  <c r="J155" i="14"/>
  <c r="I152" i="14"/>
  <c r="J152" i="14" s="1"/>
  <c r="J151" i="14"/>
  <c r="J150" i="14"/>
  <c r="J149" i="14"/>
  <c r="J148" i="14"/>
  <c r="J147" i="14"/>
  <c r="K146" i="14"/>
  <c r="I146" i="14"/>
  <c r="J146" i="14" s="1"/>
  <c r="J145" i="14"/>
  <c r="J144" i="14"/>
  <c r="J143" i="14"/>
  <c r="J142" i="14"/>
  <c r="J141" i="14"/>
  <c r="I140" i="14"/>
  <c r="J140" i="14" s="1"/>
  <c r="J139" i="14"/>
  <c r="J138" i="14"/>
  <c r="J137" i="14"/>
  <c r="J136" i="14"/>
  <c r="I134" i="14"/>
  <c r="J133" i="14"/>
  <c r="J132" i="14"/>
  <c r="J131" i="14"/>
  <c r="J130" i="14"/>
  <c r="J129" i="14"/>
  <c r="I128" i="14"/>
  <c r="J128" i="14" s="1"/>
  <c r="H125" i="14"/>
  <c r="D3" i="14" s="1"/>
  <c r="J124" i="14"/>
  <c r="J123" i="14"/>
  <c r="J120" i="14"/>
  <c r="I119" i="14"/>
  <c r="J118" i="14"/>
  <c r="J117" i="14"/>
  <c r="J116" i="14"/>
  <c r="J114" i="14"/>
  <c r="K113" i="14" s="1"/>
  <c r="I113" i="14"/>
  <c r="J112" i="14"/>
  <c r="J111" i="14"/>
  <c r="J110" i="14"/>
  <c r="J109" i="14"/>
  <c r="J108" i="14"/>
  <c r="K107" i="14" s="1"/>
  <c r="I107" i="14"/>
  <c r="J107" i="14" s="1"/>
  <c r="J106" i="14"/>
  <c r="J105" i="14"/>
  <c r="J104" i="14"/>
  <c r="J103" i="14"/>
  <c r="J102" i="14"/>
  <c r="K101" i="14" s="1"/>
  <c r="I101" i="14"/>
  <c r="J101" i="14" s="1"/>
  <c r="J100" i="14"/>
  <c r="J99" i="14"/>
  <c r="J98" i="14"/>
  <c r="J97" i="14"/>
  <c r="J96" i="14"/>
  <c r="I95" i="14"/>
  <c r="J94" i="14"/>
  <c r="J93" i="14"/>
  <c r="J92" i="14"/>
  <c r="J91" i="14"/>
  <c r="J90" i="14"/>
  <c r="I89" i="14"/>
  <c r="J89" i="14" s="1"/>
  <c r="H86" i="14"/>
  <c r="I86" i="14" s="1"/>
  <c r="J85" i="14"/>
  <c r="J84" i="14"/>
  <c r="J81" i="14"/>
  <c r="K80" i="14"/>
  <c r="I80" i="14"/>
  <c r="J80" i="14" s="1"/>
  <c r="J79" i="14"/>
  <c r="J78" i="14"/>
  <c r="J77" i="14"/>
  <c r="J75" i="14"/>
  <c r="I74" i="14"/>
  <c r="J73" i="14"/>
  <c r="J72" i="14"/>
  <c r="J71" i="14"/>
  <c r="J70" i="14"/>
  <c r="J69" i="14"/>
  <c r="K68" i="14" s="1"/>
  <c r="I68" i="14"/>
  <c r="J67" i="14"/>
  <c r="J66" i="14"/>
  <c r="J65" i="14"/>
  <c r="J64" i="14"/>
  <c r="J63" i="14"/>
  <c r="K62" i="14"/>
  <c r="I62" i="14"/>
  <c r="J62" i="14" s="1"/>
  <c r="J61" i="14"/>
  <c r="J60" i="14"/>
  <c r="J59" i="14"/>
  <c r="J58" i="14"/>
  <c r="J57" i="14"/>
  <c r="I56" i="14"/>
  <c r="J56" i="14" s="1"/>
  <c r="J55" i="14"/>
  <c r="J54" i="14"/>
  <c r="J53" i="14"/>
  <c r="J52" i="14"/>
  <c r="J51" i="14"/>
  <c r="I50" i="14"/>
  <c r="E48" i="14"/>
  <c r="E87" i="14" s="1"/>
  <c r="I47" i="14"/>
  <c r="H47" i="14"/>
  <c r="J46" i="14"/>
  <c r="J45" i="14"/>
  <c r="J42" i="14"/>
  <c r="K41" i="14" s="1"/>
  <c r="I41" i="14"/>
  <c r="J41" i="14" s="1"/>
  <c r="J40" i="14"/>
  <c r="J39" i="14"/>
  <c r="J38" i="14"/>
  <c r="J36" i="14"/>
  <c r="I35" i="14"/>
  <c r="J34" i="14"/>
  <c r="J33" i="14"/>
  <c r="J32" i="14"/>
  <c r="J31" i="14"/>
  <c r="J30" i="14"/>
  <c r="I29" i="14"/>
  <c r="J28" i="14"/>
  <c r="J27" i="14"/>
  <c r="J26" i="14"/>
  <c r="J25" i="14"/>
  <c r="J24" i="14"/>
  <c r="K23" i="14"/>
  <c r="I23" i="14"/>
  <c r="J23" i="14" s="1"/>
  <c r="J22" i="14"/>
  <c r="J21" i="14"/>
  <c r="J20" i="14"/>
  <c r="J19" i="14"/>
  <c r="J18" i="14"/>
  <c r="K17" i="14"/>
  <c r="I17" i="14"/>
  <c r="J16" i="14"/>
  <c r="J15" i="14"/>
  <c r="J13" i="14"/>
  <c r="J12" i="14"/>
  <c r="I11" i="14"/>
  <c r="O10" i="14"/>
  <c r="D6" i="14"/>
  <c r="D1" i="14"/>
  <c r="K185" i="14" l="1"/>
  <c r="J273" i="14"/>
  <c r="K56" i="14"/>
  <c r="J74" i="14"/>
  <c r="K140" i="14"/>
  <c r="J17" i="14"/>
  <c r="J35" i="14"/>
  <c r="K74" i="14"/>
  <c r="K95" i="14"/>
  <c r="J191" i="14"/>
  <c r="J204" i="14"/>
  <c r="K204" i="14" s="1"/>
  <c r="B5" i="14" s="1"/>
  <c r="K11" i="14"/>
  <c r="K207" i="14"/>
  <c r="J50" i="14"/>
  <c r="J68" i="14"/>
  <c r="F4" i="14" s="1"/>
  <c r="K89" i="14"/>
  <c r="J267" i="14"/>
  <c r="K35" i="14"/>
  <c r="K233" i="14"/>
  <c r="D7" i="14"/>
  <c r="J285" i="14"/>
  <c r="K285" i="14" s="1"/>
  <c r="B7" i="14" s="1"/>
  <c r="K267" i="14"/>
  <c r="J119" i="14"/>
  <c r="J29" i="14"/>
  <c r="K29" i="14"/>
  <c r="J86" i="14"/>
  <c r="J113" i="14"/>
  <c r="K134" i="14"/>
  <c r="J158" i="14"/>
  <c r="J185" i="14"/>
  <c r="J246" i="14"/>
  <c r="K246" i="14" s="1"/>
  <c r="B6" i="14" s="1"/>
  <c r="J227" i="14"/>
  <c r="K215" i="14"/>
  <c r="J164" i="14"/>
  <c r="J261" i="14"/>
  <c r="J95" i="14"/>
  <c r="K227" i="14"/>
  <c r="K249" i="14"/>
  <c r="K47" i="15"/>
  <c r="B1" i="15" s="1"/>
  <c r="C1" i="15" s="1"/>
  <c r="C4" i="15" s="1"/>
  <c r="O166" i="17"/>
  <c r="E205" i="17"/>
  <c r="F3" i="16"/>
  <c r="F1" i="16"/>
  <c r="F4" i="16"/>
  <c r="F5" i="16"/>
  <c r="E2" i="16"/>
  <c r="F6" i="16"/>
  <c r="K246" i="16"/>
  <c r="B6" i="16" s="1"/>
  <c r="K285" i="16"/>
  <c r="B7" i="16" s="1"/>
  <c r="F2" i="16"/>
  <c r="K47" i="16"/>
  <c r="B1" i="16" s="1"/>
  <c r="E3" i="16"/>
  <c r="O88" i="16"/>
  <c r="E126" i="16"/>
  <c r="E4" i="16"/>
  <c r="F2" i="15"/>
  <c r="E2" i="15"/>
  <c r="F5" i="15"/>
  <c r="F1" i="15"/>
  <c r="F6" i="15"/>
  <c r="F4" i="15"/>
  <c r="F3" i="15"/>
  <c r="O127" i="15"/>
  <c r="K246" i="15"/>
  <c r="B6" i="15" s="1"/>
  <c r="O206" i="15"/>
  <c r="E247" i="15"/>
  <c r="O248" i="15" s="1"/>
  <c r="E3" i="15"/>
  <c r="E4" i="15"/>
  <c r="K86" i="14"/>
  <c r="B2" i="14" s="1"/>
  <c r="F5" i="14"/>
  <c r="F6" i="14"/>
  <c r="O88" i="14"/>
  <c r="E126" i="14"/>
  <c r="F3" i="14"/>
  <c r="K164" i="14"/>
  <c r="B4" i="14" s="1"/>
  <c r="J207" i="14"/>
  <c r="I125" i="14"/>
  <c r="D4" i="14"/>
  <c r="O49" i="14"/>
  <c r="J125" i="14"/>
  <c r="K50" i="14"/>
  <c r="K128" i="14"/>
  <c r="D2" i="14"/>
  <c r="J249" i="14"/>
  <c r="J233" i="14"/>
  <c r="J47" i="14"/>
  <c r="K119" i="14"/>
  <c r="K167" i="14"/>
  <c r="J11" i="14"/>
  <c r="J134" i="14"/>
  <c r="F2" i="14" l="1"/>
  <c r="E2" i="14"/>
  <c r="K125" i="14"/>
  <c r="B3" i="14" s="1"/>
  <c r="E247" i="17"/>
  <c r="O248" i="17" s="1"/>
  <c r="O206" i="17"/>
  <c r="E1" i="16"/>
  <c r="C1" i="16"/>
  <c r="C4" i="16" s="1"/>
  <c r="E165" i="16"/>
  <c r="O127" i="16"/>
  <c r="E1" i="15"/>
  <c r="E4" i="14"/>
  <c r="E165" i="14"/>
  <c r="O127" i="14"/>
  <c r="F1" i="14"/>
  <c r="E1" i="14" s="1"/>
  <c r="E3" i="14"/>
  <c r="K47" i="14"/>
  <c r="B1" i="14" s="1"/>
  <c r="C1" i="14" s="1"/>
  <c r="C4" i="14" s="1"/>
  <c r="O166" i="16" l="1"/>
  <c r="E205" i="16"/>
  <c r="E205" i="14"/>
  <c r="O166" i="14"/>
  <c r="O206" i="16" l="1"/>
  <c r="E247" i="16"/>
  <c r="O248" i="16" s="1"/>
  <c r="E247" i="14"/>
  <c r="O248" i="14" s="1"/>
  <c r="O206" i="14"/>
  <c r="L285" i="1" l="1"/>
  <c r="L284" i="1"/>
  <c r="L279" i="1" l="1"/>
  <c r="L261" i="1" l="1"/>
  <c r="L257" i="1"/>
  <c r="L269" i="1"/>
  <c r="L256" i="1"/>
  <c r="L255" i="1"/>
  <c r="L254" i="1"/>
  <c r="L253" i="1"/>
  <c r="L252" i="1"/>
  <c r="L268" i="1"/>
  <c r="L251" i="1"/>
  <c r="L267" i="1"/>
  <c r="L250" i="1"/>
  <c r="L266" i="1"/>
  <c r="L249" i="1"/>
  <c r="L248" i="1"/>
  <c r="L265" i="1"/>
  <c r="L264" i="1"/>
  <c r="L263" i="1"/>
  <c r="L247" i="1"/>
  <c r="L246" i="1"/>
  <c r="L260" i="1"/>
  <c r="L259" i="1"/>
  <c r="L245" i="1"/>
  <c r="H285" i="13"/>
  <c r="I285" i="13" s="1"/>
  <c r="J284" i="13"/>
  <c r="J283" i="13"/>
  <c r="J282" i="13"/>
  <c r="J281" i="13"/>
  <c r="J280" i="13"/>
  <c r="I279" i="13"/>
  <c r="J278" i="13"/>
  <c r="J277" i="13"/>
  <c r="J276" i="13"/>
  <c r="J275" i="13"/>
  <c r="J274" i="13"/>
  <c r="I273" i="13"/>
  <c r="J272" i="13"/>
  <c r="J271" i="13"/>
  <c r="J270" i="13"/>
  <c r="J269" i="13"/>
  <c r="J268" i="13"/>
  <c r="I267" i="13"/>
  <c r="J266" i="13"/>
  <c r="J265" i="13"/>
  <c r="J264" i="13"/>
  <c r="J263" i="13"/>
  <c r="J262" i="13"/>
  <c r="I261" i="13"/>
  <c r="J260" i="13"/>
  <c r="J259" i="13"/>
  <c r="J258" i="13"/>
  <c r="J257" i="13"/>
  <c r="J256" i="13"/>
  <c r="I255" i="13"/>
  <c r="J254" i="13"/>
  <c r="J253" i="13"/>
  <c r="J252" i="13"/>
  <c r="J251" i="13"/>
  <c r="J250" i="13"/>
  <c r="I249" i="13"/>
  <c r="H246" i="13"/>
  <c r="D6" i="13" s="1"/>
  <c r="J245" i="13"/>
  <c r="J244" i="13"/>
  <c r="J243" i="13"/>
  <c r="J242" i="13"/>
  <c r="J241" i="13"/>
  <c r="I240" i="13"/>
  <c r="J239" i="13"/>
  <c r="J238" i="13"/>
  <c r="J237" i="13"/>
  <c r="J236" i="13"/>
  <c r="J235" i="13"/>
  <c r="J234" i="13"/>
  <c r="I233" i="13"/>
  <c r="J232" i="13"/>
  <c r="J231" i="13"/>
  <c r="J230" i="13"/>
  <c r="J229" i="13"/>
  <c r="J228" i="13"/>
  <c r="K227" i="13" s="1"/>
  <c r="I227" i="13"/>
  <c r="J226" i="13"/>
  <c r="J225" i="13"/>
  <c r="J224" i="13"/>
  <c r="J223" i="13"/>
  <c r="J222" i="13"/>
  <c r="I221" i="13"/>
  <c r="J220" i="13"/>
  <c r="J219" i="13"/>
  <c r="J218" i="13"/>
  <c r="J217" i="13"/>
  <c r="J216" i="13"/>
  <c r="I215" i="13"/>
  <c r="J214" i="13"/>
  <c r="J213" i="13"/>
  <c r="J212" i="13"/>
  <c r="J211" i="13"/>
  <c r="J210" i="13"/>
  <c r="J209" i="13"/>
  <c r="J208" i="13"/>
  <c r="K207" i="13" s="1"/>
  <c r="I207" i="13"/>
  <c r="H204" i="13"/>
  <c r="I204" i="13" s="1"/>
  <c r="J203" i="13"/>
  <c r="J202" i="13"/>
  <c r="J201" i="13"/>
  <c r="J200" i="13"/>
  <c r="J199" i="13"/>
  <c r="I198" i="13"/>
  <c r="J197" i="13"/>
  <c r="J196" i="13"/>
  <c r="J195" i="13"/>
  <c r="J194" i="13"/>
  <c r="J193" i="13"/>
  <c r="J192" i="13"/>
  <c r="I191" i="13"/>
  <c r="J191" i="13" s="1"/>
  <c r="J190" i="13"/>
  <c r="J189" i="13"/>
  <c r="J188" i="13"/>
  <c r="J187" i="13"/>
  <c r="J186" i="13"/>
  <c r="K185" i="13" s="1"/>
  <c r="I185" i="13"/>
  <c r="J184" i="13"/>
  <c r="J183" i="13"/>
  <c r="J182" i="13"/>
  <c r="J181" i="13"/>
  <c r="J180" i="13"/>
  <c r="I179" i="13"/>
  <c r="I173" i="13"/>
  <c r="J172" i="13"/>
  <c r="J171" i="13"/>
  <c r="J170" i="13"/>
  <c r="J169" i="13"/>
  <c r="J168" i="13"/>
  <c r="I167" i="13"/>
  <c r="H164" i="13"/>
  <c r="I164" i="13" s="1"/>
  <c r="J163" i="13"/>
  <c r="J162" i="13"/>
  <c r="J161" i="13"/>
  <c r="J160" i="13"/>
  <c r="J159" i="13"/>
  <c r="I158" i="13"/>
  <c r="J157" i="13"/>
  <c r="J156" i="13"/>
  <c r="J155" i="13"/>
  <c r="J154" i="13"/>
  <c r="J153" i="13"/>
  <c r="I152" i="13"/>
  <c r="J151" i="13"/>
  <c r="J150" i="13"/>
  <c r="J149" i="13"/>
  <c r="J148" i="13"/>
  <c r="J147" i="13"/>
  <c r="K146" i="13"/>
  <c r="I146" i="13"/>
  <c r="J145" i="13"/>
  <c r="J144" i="13"/>
  <c r="J143" i="13"/>
  <c r="J142" i="13"/>
  <c r="J141" i="13"/>
  <c r="I140" i="13"/>
  <c r="J139" i="13"/>
  <c r="J138" i="13"/>
  <c r="J137" i="13"/>
  <c r="J136" i="13"/>
  <c r="J135" i="13"/>
  <c r="I134" i="13"/>
  <c r="J133" i="13"/>
  <c r="J132" i="13"/>
  <c r="J131" i="13"/>
  <c r="J130" i="13"/>
  <c r="J129" i="13"/>
  <c r="I128" i="13"/>
  <c r="H125" i="13"/>
  <c r="I125" i="13" s="1"/>
  <c r="J124" i="13"/>
  <c r="J123" i="13"/>
  <c r="J122" i="13"/>
  <c r="J121" i="13"/>
  <c r="J120" i="13"/>
  <c r="I119" i="13"/>
  <c r="J118" i="13"/>
  <c r="J117" i="13"/>
  <c r="J116" i="13"/>
  <c r="J115" i="13"/>
  <c r="J114" i="13"/>
  <c r="I113" i="13"/>
  <c r="J112" i="13"/>
  <c r="J111" i="13"/>
  <c r="J110" i="13"/>
  <c r="J109" i="13"/>
  <c r="J108" i="13"/>
  <c r="K107" i="13" s="1"/>
  <c r="I107" i="13"/>
  <c r="J106" i="13"/>
  <c r="J105" i="13"/>
  <c r="J104" i="13"/>
  <c r="J103" i="13"/>
  <c r="J102" i="13"/>
  <c r="I101" i="13"/>
  <c r="J100" i="13"/>
  <c r="J99" i="13"/>
  <c r="J98" i="13"/>
  <c r="J97" i="13"/>
  <c r="J96" i="13"/>
  <c r="I95" i="13"/>
  <c r="J94" i="13"/>
  <c r="J93" i="13"/>
  <c r="J92" i="13"/>
  <c r="J91" i="13"/>
  <c r="J90" i="13"/>
  <c r="I89" i="13"/>
  <c r="H86" i="13"/>
  <c r="D2" i="13" s="1"/>
  <c r="J85" i="13"/>
  <c r="J84" i="13"/>
  <c r="J83" i="13"/>
  <c r="J82" i="13"/>
  <c r="J81" i="13"/>
  <c r="I80" i="13"/>
  <c r="J79" i="13"/>
  <c r="J78" i="13"/>
  <c r="J77" i="13"/>
  <c r="J76" i="13"/>
  <c r="J75" i="13"/>
  <c r="I74" i="13"/>
  <c r="J73" i="13"/>
  <c r="J72" i="13"/>
  <c r="J71" i="13"/>
  <c r="J70" i="13"/>
  <c r="J69" i="13"/>
  <c r="I68" i="13"/>
  <c r="J67" i="13"/>
  <c r="J66" i="13"/>
  <c r="J65" i="13"/>
  <c r="J64" i="13"/>
  <c r="J63" i="13"/>
  <c r="K62" i="13" s="1"/>
  <c r="I62" i="13"/>
  <c r="J61" i="13"/>
  <c r="J60" i="13"/>
  <c r="J59" i="13"/>
  <c r="J58" i="13"/>
  <c r="J57" i="13"/>
  <c r="I56" i="13"/>
  <c r="J55" i="13"/>
  <c r="J54" i="13"/>
  <c r="J53" i="13"/>
  <c r="J52" i="13"/>
  <c r="J51" i="13"/>
  <c r="I50" i="13"/>
  <c r="E48" i="13"/>
  <c r="O49" i="13" s="1"/>
  <c r="H47" i="13"/>
  <c r="D1" i="13" s="1"/>
  <c r="J46" i="13"/>
  <c r="J45" i="13"/>
  <c r="J44" i="13"/>
  <c r="J43" i="13"/>
  <c r="J42" i="13"/>
  <c r="I41" i="13"/>
  <c r="J40" i="13"/>
  <c r="J39" i="13"/>
  <c r="J38" i="13"/>
  <c r="J37" i="13"/>
  <c r="J36" i="13"/>
  <c r="I35" i="13"/>
  <c r="J34" i="13"/>
  <c r="J33" i="13"/>
  <c r="J32" i="13"/>
  <c r="J31" i="13"/>
  <c r="J30" i="13"/>
  <c r="I29" i="13"/>
  <c r="J28" i="13"/>
  <c r="J27" i="13"/>
  <c r="J26" i="13"/>
  <c r="J25" i="13"/>
  <c r="J24" i="13"/>
  <c r="I23" i="13"/>
  <c r="J22" i="13"/>
  <c r="J21" i="13"/>
  <c r="J20" i="13"/>
  <c r="J19" i="13"/>
  <c r="J18" i="13"/>
  <c r="K17" i="13" s="1"/>
  <c r="I17" i="13"/>
  <c r="J16" i="13"/>
  <c r="J15" i="13"/>
  <c r="J13" i="13"/>
  <c r="J12" i="13"/>
  <c r="I11" i="13"/>
  <c r="O10" i="13"/>
  <c r="L216" i="1"/>
  <c r="K68" i="13" l="1"/>
  <c r="K134" i="13"/>
  <c r="J185" i="13"/>
  <c r="K249" i="13"/>
  <c r="K95" i="13"/>
  <c r="K167" i="13"/>
  <c r="J68" i="13"/>
  <c r="J134" i="13"/>
  <c r="J152" i="13"/>
  <c r="J113" i="13"/>
  <c r="K74" i="13"/>
  <c r="K89" i="13"/>
  <c r="K179" i="13"/>
  <c r="J267" i="13"/>
  <c r="J249" i="13"/>
  <c r="J107" i="13"/>
  <c r="K29" i="13"/>
  <c r="J29" i="13"/>
  <c r="K11" i="13"/>
  <c r="J173" i="13"/>
  <c r="K173" i="13"/>
  <c r="J95" i="13"/>
  <c r="J17" i="13"/>
  <c r="K23" i="13"/>
  <c r="D4" i="13"/>
  <c r="K140" i="13"/>
  <c r="K221" i="13"/>
  <c r="J198" i="13"/>
  <c r="I86" i="13"/>
  <c r="K267" i="13"/>
  <c r="K191" i="13"/>
  <c r="J215" i="13"/>
  <c r="J255" i="13"/>
  <c r="J41" i="13"/>
  <c r="J62" i="13"/>
  <c r="K255" i="13"/>
  <c r="J23" i="13"/>
  <c r="J80" i="13"/>
  <c r="J146" i="13"/>
  <c r="J179" i="13"/>
  <c r="J101" i="13"/>
  <c r="J221" i="13"/>
  <c r="J261" i="13"/>
  <c r="J204" i="13"/>
  <c r="K204" i="13" s="1"/>
  <c r="B5" i="13" s="1"/>
  <c r="J140" i="13"/>
  <c r="K215" i="13"/>
  <c r="K101" i="13"/>
  <c r="K198" i="13"/>
  <c r="K261" i="13"/>
  <c r="K113" i="13"/>
  <c r="K233" i="13"/>
  <c r="J207" i="13"/>
  <c r="J89" i="13"/>
  <c r="J50" i="13"/>
  <c r="K50" i="13"/>
  <c r="J167" i="13"/>
  <c r="K41" i="13"/>
  <c r="J119" i="13"/>
  <c r="K119" i="13"/>
  <c r="J273" i="13"/>
  <c r="K273" i="13"/>
  <c r="J240" i="13"/>
  <c r="J164" i="13"/>
  <c r="K164" i="13" s="1"/>
  <c r="B4" i="13" s="1"/>
  <c r="K35" i="13"/>
  <c r="J11" i="13"/>
  <c r="J74" i="13"/>
  <c r="J285" i="13"/>
  <c r="K285" i="13" s="1"/>
  <c r="B7" i="13" s="1"/>
  <c r="J279" i="13"/>
  <c r="K279" i="13"/>
  <c r="K240" i="13"/>
  <c r="J246" i="13"/>
  <c r="J233" i="13"/>
  <c r="K158" i="13"/>
  <c r="K152" i="13"/>
  <c r="J125" i="13"/>
  <c r="K125" i="13" s="1"/>
  <c r="B3" i="13" s="1"/>
  <c r="K80" i="13"/>
  <c r="J35" i="13"/>
  <c r="J47" i="13"/>
  <c r="J56" i="13"/>
  <c r="D5" i="13"/>
  <c r="I246" i="13"/>
  <c r="D7" i="13"/>
  <c r="J128" i="13"/>
  <c r="J158" i="13"/>
  <c r="K56" i="13"/>
  <c r="J86" i="13"/>
  <c r="E87" i="13"/>
  <c r="I47" i="13"/>
  <c r="D3" i="13"/>
  <c r="K128" i="13"/>
  <c r="J227" i="13"/>
  <c r="J175" i="12"/>
  <c r="J174" i="12"/>
  <c r="L229" i="1"/>
  <c r="L213" i="1"/>
  <c r="L236" i="1"/>
  <c r="L235" i="1"/>
  <c r="L234" i="1"/>
  <c r="L233" i="1"/>
  <c r="J257" i="12"/>
  <c r="J20" i="12"/>
  <c r="J19" i="12"/>
  <c r="J18" i="12"/>
  <c r="L239" i="1"/>
  <c r="L238" i="1"/>
  <c r="L237" i="1"/>
  <c r="L230" i="1"/>
  <c r="L232" i="1"/>
  <c r="L231" i="1"/>
  <c r="L225" i="1"/>
  <c r="L224" i="1"/>
  <c r="L223" i="1"/>
  <c r="L215" i="1"/>
  <c r="L217" i="1"/>
  <c r="L214" i="1"/>
  <c r="H285" i="12"/>
  <c r="J284" i="12"/>
  <c r="J283" i="12"/>
  <c r="J282" i="12"/>
  <c r="J281" i="12"/>
  <c r="J280" i="12"/>
  <c r="I279" i="12"/>
  <c r="J278" i="12"/>
  <c r="J277" i="12"/>
  <c r="J276" i="12"/>
  <c r="J275" i="12"/>
  <c r="J274" i="12"/>
  <c r="I273" i="12"/>
  <c r="J272" i="12"/>
  <c r="J271" i="12"/>
  <c r="J270" i="12"/>
  <c r="J269" i="12"/>
  <c r="J268" i="12"/>
  <c r="I267" i="12"/>
  <c r="J266" i="12"/>
  <c r="J265" i="12"/>
  <c r="J264" i="12"/>
  <c r="J263" i="12"/>
  <c r="J262" i="12"/>
  <c r="I261" i="12"/>
  <c r="J260" i="12"/>
  <c r="J259" i="12"/>
  <c r="J258" i="12"/>
  <c r="J256" i="12"/>
  <c r="I255" i="12"/>
  <c r="J254" i="12"/>
  <c r="J253" i="12"/>
  <c r="J252" i="12"/>
  <c r="J251" i="12"/>
  <c r="J250" i="12"/>
  <c r="I249" i="12"/>
  <c r="H246" i="12"/>
  <c r="J245" i="12"/>
  <c r="J244" i="12"/>
  <c r="J243" i="12"/>
  <c r="J242" i="12"/>
  <c r="J241" i="12"/>
  <c r="I240" i="12"/>
  <c r="J239" i="12"/>
  <c r="J238" i="12"/>
  <c r="J237" i="12"/>
  <c r="J236" i="12"/>
  <c r="J235" i="12"/>
  <c r="J234" i="12"/>
  <c r="I233" i="12"/>
  <c r="J232" i="12"/>
  <c r="J231" i="12"/>
  <c r="J230" i="12"/>
  <c r="J229" i="12"/>
  <c r="J228" i="12"/>
  <c r="I227" i="12"/>
  <c r="J226" i="12"/>
  <c r="J225" i="12"/>
  <c r="J224" i="12"/>
  <c r="J223" i="12"/>
  <c r="J222" i="12"/>
  <c r="I221" i="12"/>
  <c r="J220" i="12"/>
  <c r="J219" i="12"/>
  <c r="J218" i="12"/>
  <c r="J217" i="12"/>
  <c r="J216" i="12"/>
  <c r="I215" i="12"/>
  <c r="J214" i="12"/>
  <c r="J213" i="12"/>
  <c r="J212" i="12"/>
  <c r="J211" i="12"/>
  <c r="J210" i="12"/>
  <c r="J209" i="12"/>
  <c r="J208" i="12"/>
  <c r="I207" i="12"/>
  <c r="H204" i="12"/>
  <c r="I204" i="12" s="1"/>
  <c r="J203" i="12"/>
  <c r="J202" i="12"/>
  <c r="J201" i="12"/>
  <c r="J200" i="12"/>
  <c r="J199" i="12"/>
  <c r="I198" i="12"/>
  <c r="J197" i="12"/>
  <c r="J196" i="12"/>
  <c r="J195" i="12"/>
  <c r="J194" i="12"/>
  <c r="J193" i="12"/>
  <c r="J192" i="12"/>
  <c r="I191" i="12"/>
  <c r="J190" i="12"/>
  <c r="J189" i="12"/>
  <c r="J188" i="12"/>
  <c r="J187" i="12"/>
  <c r="J186" i="12"/>
  <c r="I185" i="12"/>
  <c r="J184" i="12"/>
  <c r="J183" i="12"/>
  <c r="J182" i="12"/>
  <c r="J181" i="12"/>
  <c r="J180" i="12"/>
  <c r="I179" i="12"/>
  <c r="J178" i="12"/>
  <c r="J177" i="12"/>
  <c r="J176" i="12"/>
  <c r="I173" i="12"/>
  <c r="J172" i="12"/>
  <c r="J171" i="12"/>
  <c r="J170" i="12"/>
  <c r="J169" i="12"/>
  <c r="J168" i="12"/>
  <c r="I167" i="12"/>
  <c r="H164" i="12"/>
  <c r="J163" i="12"/>
  <c r="J162" i="12"/>
  <c r="J161" i="12"/>
  <c r="J160" i="12"/>
  <c r="J159" i="12"/>
  <c r="I158" i="12"/>
  <c r="J157" i="12"/>
  <c r="J156" i="12"/>
  <c r="J155" i="12"/>
  <c r="J154" i="12"/>
  <c r="J153" i="12"/>
  <c r="I152" i="12"/>
  <c r="J151" i="12"/>
  <c r="J150" i="12"/>
  <c r="J149" i="12"/>
  <c r="J148" i="12"/>
  <c r="J147" i="12"/>
  <c r="I146" i="12"/>
  <c r="J145" i="12"/>
  <c r="J144" i="12"/>
  <c r="J143" i="12"/>
  <c r="J142" i="12"/>
  <c r="J141" i="12"/>
  <c r="I140" i="12"/>
  <c r="J139" i="12"/>
  <c r="J138" i="12"/>
  <c r="J137" i="12"/>
  <c r="J136" i="12"/>
  <c r="J135" i="12"/>
  <c r="I134" i="12"/>
  <c r="J133" i="12"/>
  <c r="J132" i="12"/>
  <c r="J131" i="12"/>
  <c r="J130" i="12"/>
  <c r="J129" i="12"/>
  <c r="I128" i="12"/>
  <c r="H125" i="12"/>
  <c r="J124" i="12"/>
  <c r="J123" i="12"/>
  <c r="J122" i="12"/>
  <c r="J121" i="12"/>
  <c r="J120" i="12"/>
  <c r="I119" i="12"/>
  <c r="J118" i="12"/>
  <c r="J117" i="12"/>
  <c r="J116" i="12"/>
  <c r="J115" i="12"/>
  <c r="J114" i="12"/>
  <c r="I113" i="12"/>
  <c r="J112" i="12"/>
  <c r="J111" i="12"/>
  <c r="J110" i="12"/>
  <c r="J109" i="12"/>
  <c r="J108" i="12"/>
  <c r="I107" i="12"/>
  <c r="J106" i="12"/>
  <c r="J105" i="12"/>
  <c r="J104" i="12"/>
  <c r="J103" i="12"/>
  <c r="J102" i="12"/>
  <c r="I101" i="12"/>
  <c r="J100" i="12"/>
  <c r="J99" i="12"/>
  <c r="J98" i="12"/>
  <c r="J97" i="12"/>
  <c r="J96" i="12"/>
  <c r="I95" i="12"/>
  <c r="J94" i="12"/>
  <c r="J93" i="12"/>
  <c r="J92" i="12"/>
  <c r="J91" i="12"/>
  <c r="J90" i="12"/>
  <c r="I89" i="12"/>
  <c r="H86" i="12"/>
  <c r="J85" i="12"/>
  <c r="J84" i="12"/>
  <c r="J83" i="12"/>
  <c r="J82" i="12"/>
  <c r="J81" i="12"/>
  <c r="I80" i="12"/>
  <c r="J79" i="12"/>
  <c r="J78" i="12"/>
  <c r="J77" i="12"/>
  <c r="J76" i="12"/>
  <c r="J75" i="12"/>
  <c r="I74" i="12"/>
  <c r="J73" i="12"/>
  <c r="J72" i="12"/>
  <c r="J71" i="12"/>
  <c r="J70" i="12"/>
  <c r="J69" i="12"/>
  <c r="I68" i="12"/>
  <c r="J67" i="12"/>
  <c r="J66" i="12"/>
  <c r="J65" i="12"/>
  <c r="J64" i="12"/>
  <c r="J63" i="12"/>
  <c r="I62" i="12"/>
  <c r="J61" i="12"/>
  <c r="J60" i="12"/>
  <c r="J59" i="12"/>
  <c r="J58" i="12"/>
  <c r="J57" i="12"/>
  <c r="I56" i="12"/>
  <c r="J55" i="12"/>
  <c r="J54" i="12"/>
  <c r="J53" i="12"/>
  <c r="J52" i="12"/>
  <c r="J51" i="12"/>
  <c r="I50" i="12"/>
  <c r="E48" i="12"/>
  <c r="H47" i="12"/>
  <c r="J46" i="12"/>
  <c r="J45" i="12"/>
  <c r="J44" i="12"/>
  <c r="J43" i="12"/>
  <c r="J42" i="12"/>
  <c r="I41" i="12"/>
  <c r="J40" i="12"/>
  <c r="J39" i="12"/>
  <c r="J38" i="12"/>
  <c r="J37" i="12"/>
  <c r="J36" i="12"/>
  <c r="I35" i="12"/>
  <c r="J34" i="12"/>
  <c r="J33" i="12"/>
  <c r="J32" i="12"/>
  <c r="J31" i="12"/>
  <c r="J30" i="12"/>
  <c r="I29" i="12"/>
  <c r="J28" i="12"/>
  <c r="J27" i="12"/>
  <c r="J26" i="12"/>
  <c r="J25" i="12"/>
  <c r="J24" i="12"/>
  <c r="I23" i="12"/>
  <c r="J22" i="12"/>
  <c r="J21" i="12"/>
  <c r="I17" i="12"/>
  <c r="J16" i="12"/>
  <c r="J15" i="12"/>
  <c r="J13" i="12"/>
  <c r="J12" i="12"/>
  <c r="I11" i="12"/>
  <c r="O10" i="12"/>
  <c r="L206" i="1"/>
  <c r="L205" i="1"/>
  <c r="L204" i="1"/>
  <c r="L203" i="1"/>
  <c r="L202" i="1"/>
  <c r="L201" i="1"/>
  <c r="L200" i="1"/>
  <c r="L198" i="1"/>
  <c r="L197" i="1"/>
  <c r="L196" i="1"/>
  <c r="L195" i="1"/>
  <c r="L194" i="1"/>
  <c r="L193" i="1"/>
  <c r="L192" i="1"/>
  <c r="L191" i="1"/>
  <c r="L190" i="1"/>
  <c r="L189" i="1"/>
  <c r="K86" i="13" l="1"/>
  <c r="B2" i="13" s="1"/>
  <c r="F2" i="13"/>
  <c r="F3" i="13"/>
  <c r="F4" i="13"/>
  <c r="F1" i="13"/>
  <c r="F5" i="13"/>
  <c r="F6" i="13"/>
  <c r="K246" i="13"/>
  <c r="B6" i="13" s="1"/>
  <c r="K47" i="13"/>
  <c r="B1" i="13" s="1"/>
  <c r="E4" i="13"/>
  <c r="E3" i="13"/>
  <c r="E2" i="13"/>
  <c r="O88" i="13"/>
  <c r="E126" i="13"/>
  <c r="K62" i="12"/>
  <c r="K95" i="12"/>
  <c r="K101" i="12"/>
  <c r="J107" i="12"/>
  <c r="K23" i="12"/>
  <c r="J23" i="12"/>
  <c r="J68" i="12"/>
  <c r="K68" i="12"/>
  <c r="J29" i="12"/>
  <c r="D5" i="12"/>
  <c r="K29" i="12"/>
  <c r="J113" i="12"/>
  <c r="J95" i="12"/>
  <c r="J240" i="12"/>
  <c r="K240" i="12"/>
  <c r="K152" i="12"/>
  <c r="K113" i="12"/>
  <c r="K134" i="12"/>
  <c r="K35" i="12"/>
  <c r="J89" i="12"/>
  <c r="K279" i="12"/>
  <c r="I285" i="12"/>
  <c r="D7" i="12"/>
  <c r="J279" i="12"/>
  <c r="I246" i="12"/>
  <c r="D6" i="12"/>
  <c r="K107" i="12"/>
  <c r="K80" i="12"/>
  <c r="J80" i="12"/>
  <c r="K74" i="12"/>
  <c r="K41" i="12"/>
  <c r="K267" i="12"/>
  <c r="K185" i="12"/>
  <c r="K198" i="12"/>
  <c r="I164" i="12"/>
  <c r="D4" i="12"/>
  <c r="K249" i="12"/>
  <c r="K158" i="12"/>
  <c r="J119" i="12"/>
  <c r="J101" i="12"/>
  <c r="K227" i="12"/>
  <c r="K119" i="12"/>
  <c r="J74" i="12"/>
  <c r="J50" i="12"/>
  <c r="K17" i="12"/>
  <c r="J62" i="12"/>
  <c r="J17" i="12"/>
  <c r="I125" i="12"/>
  <c r="D3" i="12"/>
  <c r="I86" i="12"/>
  <c r="D2" i="12"/>
  <c r="I47" i="12"/>
  <c r="D1" i="12"/>
  <c r="K221" i="12"/>
  <c r="K167" i="12"/>
  <c r="J128" i="12"/>
  <c r="J41" i="12"/>
  <c r="K56" i="12"/>
  <c r="J56" i="12"/>
  <c r="K255" i="12"/>
  <c r="J134" i="12"/>
  <c r="K273" i="12"/>
  <c r="J267" i="12"/>
  <c r="J255" i="12"/>
  <c r="J207" i="12"/>
  <c r="J185" i="12"/>
  <c r="K261" i="12"/>
  <c r="K233" i="12"/>
  <c r="J285" i="12"/>
  <c r="J249" i="12"/>
  <c r="J198" i="12"/>
  <c r="K146" i="12"/>
  <c r="J35" i="12"/>
  <c r="J273" i="12"/>
  <c r="J233" i="12"/>
  <c r="J215" i="12"/>
  <c r="J261" i="12"/>
  <c r="J221" i="12"/>
  <c r="J146" i="12"/>
  <c r="K215" i="12"/>
  <c r="J179" i="12"/>
  <c r="J227" i="12"/>
  <c r="J167" i="12"/>
  <c r="K179" i="12"/>
  <c r="J158" i="12"/>
  <c r="J152" i="12"/>
  <c r="J204" i="12"/>
  <c r="K204" i="12" s="1"/>
  <c r="B5" i="12" s="1"/>
  <c r="K173" i="12"/>
  <c r="J173" i="12"/>
  <c r="K207" i="12"/>
  <c r="J246" i="12"/>
  <c r="K191" i="12"/>
  <c r="J191" i="12"/>
  <c r="K140" i="12"/>
  <c r="J140" i="12"/>
  <c r="J164" i="12"/>
  <c r="K128" i="12"/>
  <c r="K89" i="12"/>
  <c r="J125" i="12"/>
  <c r="K50" i="12"/>
  <c r="J86" i="12"/>
  <c r="E87" i="12"/>
  <c r="O49" i="12"/>
  <c r="K11" i="12"/>
  <c r="J11" i="12"/>
  <c r="J47" i="12"/>
  <c r="H47" i="10"/>
  <c r="H164" i="10"/>
  <c r="J24" i="10"/>
  <c r="H285" i="10"/>
  <c r="I285" i="10" s="1"/>
  <c r="J284" i="10"/>
  <c r="J283" i="10"/>
  <c r="J282" i="10"/>
  <c r="J281" i="10"/>
  <c r="J280" i="10"/>
  <c r="I279" i="10"/>
  <c r="J278" i="10"/>
  <c r="J277" i="10"/>
  <c r="J276" i="10"/>
  <c r="J275" i="10"/>
  <c r="J274" i="10"/>
  <c r="I273" i="10"/>
  <c r="J272" i="10"/>
  <c r="J271" i="10"/>
  <c r="J270" i="10"/>
  <c r="J269" i="10"/>
  <c r="J268" i="10"/>
  <c r="I267" i="10"/>
  <c r="J266" i="10"/>
  <c r="J265" i="10"/>
  <c r="J264" i="10"/>
  <c r="J263" i="10"/>
  <c r="J262" i="10"/>
  <c r="I261" i="10"/>
  <c r="J260" i="10"/>
  <c r="J259" i="10"/>
  <c r="J258" i="10"/>
  <c r="J257" i="10"/>
  <c r="J256" i="10"/>
  <c r="I255" i="10"/>
  <c r="J254" i="10"/>
  <c r="J253" i="10"/>
  <c r="J252" i="10"/>
  <c r="J251" i="10"/>
  <c r="J250" i="10"/>
  <c r="I249" i="10"/>
  <c r="H246" i="10"/>
  <c r="D6" i="10" s="1"/>
  <c r="J245" i="10"/>
  <c r="J244" i="10"/>
  <c r="J243" i="10"/>
  <c r="J242" i="10"/>
  <c r="J241" i="10"/>
  <c r="I240" i="10"/>
  <c r="J239" i="10"/>
  <c r="J238" i="10"/>
  <c r="J237" i="10"/>
  <c r="J236" i="10"/>
  <c r="J235" i="10"/>
  <c r="J234" i="10"/>
  <c r="I233" i="10"/>
  <c r="J232" i="10"/>
  <c r="J231" i="10"/>
  <c r="J230" i="10"/>
  <c r="J229" i="10"/>
  <c r="J228" i="10"/>
  <c r="I227" i="10"/>
  <c r="J226" i="10"/>
  <c r="J225" i="10"/>
  <c r="J224" i="10"/>
  <c r="J223" i="10"/>
  <c r="J222" i="10"/>
  <c r="I221" i="10"/>
  <c r="J220" i="10"/>
  <c r="J219" i="10"/>
  <c r="J218" i="10"/>
  <c r="J217" i="10"/>
  <c r="J216" i="10"/>
  <c r="I215" i="10"/>
  <c r="J214" i="10"/>
  <c r="J213" i="10"/>
  <c r="J212" i="10"/>
  <c r="J211" i="10"/>
  <c r="J210" i="10"/>
  <c r="J209" i="10"/>
  <c r="J208" i="10"/>
  <c r="I207" i="10"/>
  <c r="H204" i="10"/>
  <c r="D5" i="10" s="1"/>
  <c r="J203" i="10"/>
  <c r="J202" i="10"/>
  <c r="J201" i="10"/>
  <c r="J200" i="10"/>
  <c r="J199" i="10"/>
  <c r="I198" i="10"/>
  <c r="J197" i="10"/>
  <c r="J196" i="10"/>
  <c r="J195" i="10"/>
  <c r="J194" i="10"/>
  <c r="J193" i="10"/>
  <c r="J192" i="10"/>
  <c r="I191" i="10"/>
  <c r="J190" i="10"/>
  <c r="J189" i="10"/>
  <c r="J188" i="10"/>
  <c r="J187" i="10"/>
  <c r="J186" i="10"/>
  <c r="I185" i="10"/>
  <c r="J184" i="10"/>
  <c r="J183" i="10"/>
  <c r="J182" i="10"/>
  <c r="J181" i="10"/>
  <c r="J180" i="10"/>
  <c r="I179" i="10"/>
  <c r="I173" i="10"/>
  <c r="J172" i="10"/>
  <c r="J171" i="10"/>
  <c r="J170" i="10"/>
  <c r="J169" i="10"/>
  <c r="J168" i="10"/>
  <c r="I167" i="10"/>
  <c r="I164" i="10"/>
  <c r="J163" i="10"/>
  <c r="J162" i="10"/>
  <c r="J161" i="10"/>
  <c r="J160" i="10"/>
  <c r="J159" i="10"/>
  <c r="I158" i="10"/>
  <c r="J157" i="10"/>
  <c r="J156" i="10"/>
  <c r="J155" i="10"/>
  <c r="J154" i="10"/>
  <c r="J153" i="10"/>
  <c r="I152" i="10"/>
  <c r="J151" i="10"/>
  <c r="J150" i="10"/>
  <c r="J149" i="10"/>
  <c r="J148" i="10"/>
  <c r="J147" i="10"/>
  <c r="I146" i="10"/>
  <c r="J145" i="10"/>
  <c r="J144" i="10"/>
  <c r="J143" i="10"/>
  <c r="J142" i="10"/>
  <c r="J141" i="10"/>
  <c r="I140" i="10"/>
  <c r="J139" i="10"/>
  <c r="J138" i="10"/>
  <c r="J137" i="10"/>
  <c r="J136" i="10"/>
  <c r="J135" i="10"/>
  <c r="I134" i="10"/>
  <c r="J133" i="10"/>
  <c r="J132" i="10"/>
  <c r="J131" i="10"/>
  <c r="J129" i="10"/>
  <c r="I128" i="10"/>
  <c r="H125" i="10"/>
  <c r="I125" i="10" s="1"/>
  <c r="J124" i="10"/>
  <c r="J123" i="10"/>
  <c r="J122" i="10"/>
  <c r="J121" i="10"/>
  <c r="J120" i="10"/>
  <c r="I119" i="10"/>
  <c r="J118" i="10"/>
  <c r="J117" i="10"/>
  <c r="J116" i="10"/>
  <c r="J115" i="10"/>
  <c r="J114" i="10"/>
  <c r="I113" i="10"/>
  <c r="J112" i="10"/>
  <c r="J111" i="10"/>
  <c r="J110" i="10"/>
  <c r="J109" i="10"/>
  <c r="J108" i="10"/>
  <c r="I107" i="10"/>
  <c r="J106" i="10"/>
  <c r="J105" i="10"/>
  <c r="J104" i="10"/>
  <c r="J103" i="10"/>
  <c r="J102" i="10"/>
  <c r="I101" i="10"/>
  <c r="J100" i="10"/>
  <c r="J99" i="10"/>
  <c r="J98" i="10"/>
  <c r="J97" i="10"/>
  <c r="J96" i="10"/>
  <c r="I95" i="10"/>
  <c r="J94" i="10"/>
  <c r="J93" i="10"/>
  <c r="J92" i="10"/>
  <c r="J91" i="10"/>
  <c r="J90" i="10"/>
  <c r="I89" i="10"/>
  <c r="H86" i="10"/>
  <c r="I86" i="10" s="1"/>
  <c r="J85" i="10"/>
  <c r="J84" i="10"/>
  <c r="J83" i="10"/>
  <c r="J82" i="10"/>
  <c r="J81" i="10"/>
  <c r="I80" i="10"/>
  <c r="J79" i="10"/>
  <c r="J78" i="10"/>
  <c r="J77" i="10"/>
  <c r="J76" i="10"/>
  <c r="J75" i="10"/>
  <c r="I74" i="10"/>
  <c r="J73" i="10"/>
  <c r="J72" i="10"/>
  <c r="J71" i="10"/>
  <c r="J70" i="10"/>
  <c r="J69" i="10"/>
  <c r="I68" i="10"/>
  <c r="J67" i="10"/>
  <c r="J66" i="10"/>
  <c r="J65" i="10"/>
  <c r="J64" i="10"/>
  <c r="J63" i="10"/>
  <c r="I62" i="10"/>
  <c r="J61" i="10"/>
  <c r="J60" i="10"/>
  <c r="J59" i="10"/>
  <c r="J58" i="10"/>
  <c r="I56" i="10"/>
  <c r="J55" i="10"/>
  <c r="J54" i="10"/>
  <c r="J53" i="10"/>
  <c r="J52" i="10"/>
  <c r="J51" i="10"/>
  <c r="I50" i="10"/>
  <c r="E48" i="10"/>
  <c r="O49" i="10" s="1"/>
  <c r="I47" i="10"/>
  <c r="J46" i="10"/>
  <c r="J45" i="10"/>
  <c r="J44" i="10"/>
  <c r="J43" i="10"/>
  <c r="J42" i="10"/>
  <c r="I41" i="10"/>
  <c r="J40" i="10"/>
  <c r="J39" i="10"/>
  <c r="J38" i="10"/>
  <c r="J37" i="10"/>
  <c r="J36" i="10"/>
  <c r="I35" i="10"/>
  <c r="J34" i="10"/>
  <c r="J33" i="10"/>
  <c r="J32" i="10"/>
  <c r="J31" i="10"/>
  <c r="J30" i="10"/>
  <c r="I29" i="10"/>
  <c r="J28" i="10"/>
  <c r="J27" i="10"/>
  <c r="J26" i="10"/>
  <c r="J25" i="10"/>
  <c r="I23" i="10"/>
  <c r="J22" i="10"/>
  <c r="J21" i="10"/>
  <c r="J20" i="10"/>
  <c r="J19" i="10"/>
  <c r="J18" i="10"/>
  <c r="I17" i="10"/>
  <c r="J16" i="10"/>
  <c r="J15" i="10"/>
  <c r="J13" i="10"/>
  <c r="J12" i="10"/>
  <c r="I11" i="10"/>
  <c r="O10" i="10"/>
  <c r="L160" i="1"/>
  <c r="J258" i="9"/>
  <c r="J257" i="9"/>
  <c r="J210" i="9"/>
  <c r="J209" i="9"/>
  <c r="J208" i="9"/>
  <c r="J169" i="9"/>
  <c r="J168" i="9"/>
  <c r="J97" i="9"/>
  <c r="J96" i="9"/>
  <c r="J58" i="9"/>
  <c r="J57" i="9"/>
  <c r="J20" i="9"/>
  <c r="J19" i="9"/>
  <c r="J18" i="9"/>
  <c r="J12" i="9"/>
  <c r="J51" i="9"/>
  <c r="L169" i="1"/>
  <c r="L167" i="1"/>
  <c r="L166" i="1"/>
  <c r="L165" i="1"/>
  <c r="L164" i="1"/>
  <c r="L163" i="1"/>
  <c r="L171" i="1"/>
  <c r="L170" i="1"/>
  <c r="L175" i="1"/>
  <c r="L177" i="1"/>
  <c r="L168" i="1"/>
  <c r="L176" i="1"/>
  <c r="L162" i="1"/>
  <c r="L174" i="1"/>
  <c r="J251" i="9"/>
  <c r="J129" i="9"/>
  <c r="H285" i="9"/>
  <c r="J284" i="9"/>
  <c r="J283" i="9"/>
  <c r="J282" i="9"/>
  <c r="J281" i="9"/>
  <c r="J280" i="9"/>
  <c r="I279" i="9"/>
  <c r="J278" i="9"/>
  <c r="J277" i="9"/>
  <c r="J276" i="9"/>
  <c r="J275" i="9"/>
  <c r="J274" i="9"/>
  <c r="I273" i="9"/>
  <c r="J272" i="9"/>
  <c r="J271" i="9"/>
  <c r="J270" i="9"/>
  <c r="J269" i="9"/>
  <c r="J268" i="9"/>
  <c r="I267" i="9"/>
  <c r="J266" i="9"/>
  <c r="J265" i="9"/>
  <c r="J264" i="9"/>
  <c r="J263" i="9"/>
  <c r="J262" i="9"/>
  <c r="I261" i="9"/>
  <c r="J260" i="9"/>
  <c r="J259" i="9"/>
  <c r="J256" i="9"/>
  <c r="I255" i="9"/>
  <c r="J254" i="9"/>
  <c r="J253" i="9"/>
  <c r="J252" i="9"/>
  <c r="J250" i="9"/>
  <c r="I249" i="9"/>
  <c r="H246" i="9"/>
  <c r="J245" i="9"/>
  <c r="J244" i="9"/>
  <c r="J243" i="9"/>
  <c r="J242" i="9"/>
  <c r="J241" i="9"/>
  <c r="I240" i="9"/>
  <c r="J239" i="9"/>
  <c r="J238" i="9"/>
  <c r="J237" i="9"/>
  <c r="J236" i="9"/>
  <c r="J235" i="9"/>
  <c r="J234" i="9"/>
  <c r="I233" i="9"/>
  <c r="J232" i="9"/>
  <c r="J231" i="9"/>
  <c r="J230" i="9"/>
  <c r="J229" i="9"/>
  <c r="J228" i="9"/>
  <c r="I227" i="9"/>
  <c r="J226" i="9"/>
  <c r="J225" i="9"/>
  <c r="J224" i="9"/>
  <c r="J223" i="9"/>
  <c r="J222" i="9"/>
  <c r="I221" i="9"/>
  <c r="J220" i="9"/>
  <c r="J219" i="9"/>
  <c r="J218" i="9"/>
  <c r="J217" i="9"/>
  <c r="J216" i="9"/>
  <c r="I215" i="9"/>
  <c r="J214" i="9"/>
  <c r="J213" i="9"/>
  <c r="J212" i="9"/>
  <c r="J211" i="9"/>
  <c r="I207" i="9"/>
  <c r="H204" i="9"/>
  <c r="J203" i="9"/>
  <c r="J202" i="9"/>
  <c r="J201" i="9"/>
  <c r="J200" i="9"/>
  <c r="J199" i="9"/>
  <c r="I198" i="9"/>
  <c r="J197" i="9"/>
  <c r="J196" i="9"/>
  <c r="J195" i="9"/>
  <c r="J194" i="9"/>
  <c r="J193" i="9"/>
  <c r="J192" i="9"/>
  <c r="I191" i="9"/>
  <c r="J190" i="9"/>
  <c r="J189" i="9"/>
  <c r="J188" i="9"/>
  <c r="J187" i="9"/>
  <c r="J186" i="9"/>
  <c r="I185" i="9"/>
  <c r="J184" i="9"/>
  <c r="J183" i="9"/>
  <c r="J182" i="9"/>
  <c r="J181" i="9"/>
  <c r="J180" i="9"/>
  <c r="I179" i="9"/>
  <c r="J178" i="9"/>
  <c r="J177" i="9"/>
  <c r="J176" i="9"/>
  <c r="J175" i="9"/>
  <c r="J174" i="9"/>
  <c r="I173" i="9"/>
  <c r="J172" i="9"/>
  <c r="J171" i="9"/>
  <c r="J170" i="9"/>
  <c r="I167" i="9"/>
  <c r="H164" i="9"/>
  <c r="J163" i="9"/>
  <c r="J162" i="9"/>
  <c r="J161" i="9"/>
  <c r="J160" i="9"/>
  <c r="J159" i="9"/>
  <c r="I158" i="9"/>
  <c r="J157" i="9"/>
  <c r="J156" i="9"/>
  <c r="J155" i="9"/>
  <c r="J154" i="9"/>
  <c r="J153" i="9"/>
  <c r="I152" i="9"/>
  <c r="J151" i="9"/>
  <c r="J150" i="9"/>
  <c r="J149" i="9"/>
  <c r="J148" i="9"/>
  <c r="J147" i="9"/>
  <c r="I146" i="9"/>
  <c r="J145" i="9"/>
  <c r="J144" i="9"/>
  <c r="J143" i="9"/>
  <c r="J142" i="9"/>
  <c r="J141" i="9"/>
  <c r="I140" i="9"/>
  <c r="J139" i="9"/>
  <c r="J138" i="9"/>
  <c r="J137" i="9"/>
  <c r="J136" i="9"/>
  <c r="J135" i="9"/>
  <c r="I134" i="9"/>
  <c r="J133" i="9"/>
  <c r="J132" i="9"/>
  <c r="J131" i="9"/>
  <c r="J130" i="9"/>
  <c r="I128" i="9"/>
  <c r="H125" i="9"/>
  <c r="J124" i="9"/>
  <c r="J123" i="9"/>
  <c r="J122" i="9"/>
  <c r="J121" i="9"/>
  <c r="J120" i="9"/>
  <c r="I119" i="9"/>
  <c r="J118" i="9"/>
  <c r="J117" i="9"/>
  <c r="J116" i="9"/>
  <c r="J115" i="9"/>
  <c r="J114" i="9"/>
  <c r="I113" i="9"/>
  <c r="J112" i="9"/>
  <c r="J111" i="9"/>
  <c r="J110" i="9"/>
  <c r="J109" i="9"/>
  <c r="J108" i="9"/>
  <c r="I107" i="9"/>
  <c r="J106" i="9"/>
  <c r="J105" i="9"/>
  <c r="J104" i="9"/>
  <c r="J103" i="9"/>
  <c r="J102" i="9"/>
  <c r="I101" i="9"/>
  <c r="J100" i="9"/>
  <c r="J99" i="9"/>
  <c r="J98" i="9"/>
  <c r="I95" i="9"/>
  <c r="J94" i="9"/>
  <c r="J93" i="9"/>
  <c r="J92" i="9"/>
  <c r="J91" i="9"/>
  <c r="J90" i="9"/>
  <c r="I89" i="9"/>
  <c r="H86" i="9"/>
  <c r="J85" i="9"/>
  <c r="J84" i="9"/>
  <c r="J83" i="9"/>
  <c r="J82" i="9"/>
  <c r="J81" i="9"/>
  <c r="I80" i="9"/>
  <c r="J79" i="9"/>
  <c r="J78" i="9"/>
  <c r="J77" i="9"/>
  <c r="J76" i="9"/>
  <c r="J75" i="9"/>
  <c r="I74" i="9"/>
  <c r="J73" i="9"/>
  <c r="J72" i="9"/>
  <c r="J71" i="9"/>
  <c r="J70" i="9"/>
  <c r="J69" i="9"/>
  <c r="I68" i="9"/>
  <c r="J67" i="9"/>
  <c r="J66" i="9"/>
  <c r="J65" i="9"/>
  <c r="J64" i="9"/>
  <c r="J63" i="9"/>
  <c r="I62" i="9"/>
  <c r="J61" i="9"/>
  <c r="J60" i="9"/>
  <c r="J59" i="9"/>
  <c r="I56" i="9"/>
  <c r="J55" i="9"/>
  <c r="J54" i="9"/>
  <c r="J53" i="9"/>
  <c r="J52" i="9"/>
  <c r="I50" i="9"/>
  <c r="E48" i="9"/>
  <c r="H47" i="9"/>
  <c r="J46" i="9"/>
  <c r="J45" i="9"/>
  <c r="J44" i="9"/>
  <c r="J43" i="9"/>
  <c r="J42" i="9"/>
  <c r="I41" i="9"/>
  <c r="J40" i="9"/>
  <c r="J39" i="9"/>
  <c r="J38" i="9"/>
  <c r="J37" i="9"/>
  <c r="J36" i="9"/>
  <c r="I35" i="9"/>
  <c r="J34" i="9"/>
  <c r="J33" i="9"/>
  <c r="J32" i="9"/>
  <c r="J31" i="9"/>
  <c r="J30" i="9"/>
  <c r="I29" i="9"/>
  <c r="J28" i="9"/>
  <c r="J27" i="9"/>
  <c r="J26" i="9"/>
  <c r="J25" i="9"/>
  <c r="J24" i="9"/>
  <c r="I23" i="9"/>
  <c r="J22" i="9"/>
  <c r="J21" i="9"/>
  <c r="I17" i="9"/>
  <c r="J16" i="9"/>
  <c r="J15" i="9"/>
  <c r="J13" i="9"/>
  <c r="I11" i="9"/>
  <c r="O10" i="9"/>
  <c r="L140" i="1"/>
  <c r="L152" i="1"/>
  <c r="L138" i="1"/>
  <c r="L141" i="1"/>
  <c r="L150" i="1"/>
  <c r="L149" i="1"/>
  <c r="L148" i="1"/>
  <c r="L147" i="1"/>
  <c r="J252" i="8"/>
  <c r="J251" i="8"/>
  <c r="J208" i="8"/>
  <c r="J170" i="8"/>
  <c r="J169" i="8"/>
  <c r="J168" i="8"/>
  <c r="J136" i="8"/>
  <c r="J44" i="8"/>
  <c r="J43" i="8"/>
  <c r="J18" i="8"/>
  <c r="J57" i="8"/>
  <c r="J51" i="8"/>
  <c r="J257" i="8"/>
  <c r="J256" i="8"/>
  <c r="J216" i="8"/>
  <c r="J174" i="8"/>
  <c r="J14" i="8"/>
  <c r="L136" i="1"/>
  <c r="L143" i="1"/>
  <c r="L142" i="1"/>
  <c r="L135" i="1"/>
  <c r="L158" i="1"/>
  <c r="L157" i="1"/>
  <c r="L156" i="1"/>
  <c r="L155" i="1"/>
  <c r="H285" i="8"/>
  <c r="J284" i="8"/>
  <c r="J283" i="8"/>
  <c r="J282" i="8"/>
  <c r="J281" i="8"/>
  <c r="J280" i="8"/>
  <c r="I279" i="8"/>
  <c r="J278" i="8"/>
  <c r="J277" i="8"/>
  <c r="J276" i="8"/>
  <c r="J275" i="8"/>
  <c r="J274" i="8"/>
  <c r="I273" i="8"/>
  <c r="J272" i="8"/>
  <c r="J271" i="8"/>
  <c r="J270" i="8"/>
  <c r="J269" i="8"/>
  <c r="J268" i="8"/>
  <c r="I267" i="8"/>
  <c r="J266" i="8"/>
  <c r="J265" i="8"/>
  <c r="J264" i="8"/>
  <c r="J263" i="8"/>
  <c r="J262" i="8"/>
  <c r="I261" i="8"/>
  <c r="J260" i="8"/>
  <c r="J259" i="8"/>
  <c r="J258" i="8"/>
  <c r="I255" i="8"/>
  <c r="J254" i="8"/>
  <c r="J253" i="8"/>
  <c r="J250" i="8"/>
  <c r="I249" i="8"/>
  <c r="H246" i="8"/>
  <c r="J245" i="8"/>
  <c r="J244" i="8"/>
  <c r="J243" i="8"/>
  <c r="J242" i="8"/>
  <c r="J241" i="8"/>
  <c r="I240" i="8"/>
  <c r="J239" i="8"/>
  <c r="J238" i="8"/>
  <c r="J237" i="8"/>
  <c r="J236" i="8"/>
  <c r="J235" i="8"/>
  <c r="J234" i="8"/>
  <c r="I233" i="8"/>
  <c r="J232" i="8"/>
  <c r="J231" i="8"/>
  <c r="J230" i="8"/>
  <c r="J229" i="8"/>
  <c r="J228" i="8"/>
  <c r="I227" i="8"/>
  <c r="J226" i="8"/>
  <c r="J225" i="8"/>
  <c r="J224" i="8"/>
  <c r="J223" i="8"/>
  <c r="J222" i="8"/>
  <c r="I221" i="8"/>
  <c r="J220" i="8"/>
  <c r="J219" i="8"/>
  <c r="J218" i="8"/>
  <c r="J217" i="8"/>
  <c r="I215" i="8"/>
  <c r="J214" i="8"/>
  <c r="J213" i="8"/>
  <c r="J212" i="8"/>
  <c r="J211" i="8"/>
  <c r="J210" i="8"/>
  <c r="J209" i="8"/>
  <c r="I207" i="8"/>
  <c r="H204" i="8"/>
  <c r="J203" i="8"/>
  <c r="J202" i="8"/>
  <c r="J201" i="8"/>
  <c r="J200" i="8"/>
  <c r="J199" i="8"/>
  <c r="I198" i="8"/>
  <c r="J197" i="8"/>
  <c r="J196" i="8"/>
  <c r="J195" i="8"/>
  <c r="J194" i="8"/>
  <c r="J193" i="8"/>
  <c r="J192" i="8"/>
  <c r="I191" i="8"/>
  <c r="J190" i="8"/>
  <c r="J189" i="8"/>
  <c r="J188" i="8"/>
  <c r="J187" i="8"/>
  <c r="J186" i="8"/>
  <c r="I185" i="8"/>
  <c r="J184" i="8"/>
  <c r="J183" i="8"/>
  <c r="J182" i="8"/>
  <c r="J181" i="8"/>
  <c r="J180" i="8"/>
  <c r="I179" i="8"/>
  <c r="J178" i="8"/>
  <c r="J177" i="8"/>
  <c r="J176" i="8"/>
  <c r="J175" i="8"/>
  <c r="I173" i="8"/>
  <c r="J172" i="8"/>
  <c r="J171" i="8"/>
  <c r="I167" i="8"/>
  <c r="H164" i="8"/>
  <c r="J163" i="8"/>
  <c r="J162" i="8"/>
  <c r="J161" i="8"/>
  <c r="J160" i="8"/>
  <c r="J159" i="8"/>
  <c r="I158" i="8"/>
  <c r="J157" i="8"/>
  <c r="J156" i="8"/>
  <c r="J155" i="8"/>
  <c r="J154" i="8"/>
  <c r="J153" i="8"/>
  <c r="I152" i="8"/>
  <c r="J151" i="8"/>
  <c r="J150" i="8"/>
  <c r="J149" i="8"/>
  <c r="J148" i="8"/>
  <c r="J147" i="8"/>
  <c r="I146" i="8"/>
  <c r="J145" i="8"/>
  <c r="J144" i="8"/>
  <c r="J143" i="8"/>
  <c r="J142" i="8"/>
  <c r="J141" i="8"/>
  <c r="I140" i="8"/>
  <c r="J139" i="8"/>
  <c r="J138" i="8"/>
  <c r="J137" i="8"/>
  <c r="J135" i="8"/>
  <c r="I134" i="8"/>
  <c r="J133" i="8"/>
  <c r="J132" i="8"/>
  <c r="J131" i="8"/>
  <c r="J130" i="8"/>
  <c r="J129" i="8"/>
  <c r="I128" i="8"/>
  <c r="H125" i="8"/>
  <c r="J124" i="8"/>
  <c r="J123" i="8"/>
  <c r="J122" i="8"/>
  <c r="J121" i="8"/>
  <c r="J120" i="8"/>
  <c r="I119" i="8"/>
  <c r="J118" i="8"/>
  <c r="J117" i="8"/>
  <c r="J116" i="8"/>
  <c r="J115" i="8"/>
  <c r="J114" i="8"/>
  <c r="I113" i="8"/>
  <c r="J112" i="8"/>
  <c r="J111" i="8"/>
  <c r="J110" i="8"/>
  <c r="J109" i="8"/>
  <c r="J108" i="8"/>
  <c r="I107" i="8"/>
  <c r="J106" i="8"/>
  <c r="J105" i="8"/>
  <c r="J104" i="8"/>
  <c r="J103" i="8"/>
  <c r="J102" i="8"/>
  <c r="I101" i="8"/>
  <c r="J100" i="8"/>
  <c r="J99" i="8"/>
  <c r="J98" i="8"/>
  <c r="J97" i="8"/>
  <c r="J96" i="8"/>
  <c r="I95" i="8"/>
  <c r="J94" i="8"/>
  <c r="J93" i="8"/>
  <c r="J92" i="8"/>
  <c r="J91" i="8"/>
  <c r="J90" i="8"/>
  <c r="I89" i="8"/>
  <c r="H86" i="8"/>
  <c r="J85" i="8"/>
  <c r="J84" i="8"/>
  <c r="J83" i="8"/>
  <c r="J82" i="8"/>
  <c r="J81" i="8"/>
  <c r="I80" i="8"/>
  <c r="J79" i="8"/>
  <c r="J78" i="8"/>
  <c r="J77" i="8"/>
  <c r="J76" i="8"/>
  <c r="J75" i="8"/>
  <c r="I74" i="8"/>
  <c r="J73" i="8"/>
  <c r="J72" i="8"/>
  <c r="J71" i="8"/>
  <c r="J70" i="8"/>
  <c r="J69" i="8"/>
  <c r="I68" i="8"/>
  <c r="J67" i="8"/>
  <c r="J66" i="8"/>
  <c r="J65" i="8"/>
  <c r="J64" i="8"/>
  <c r="J63" i="8"/>
  <c r="I62" i="8"/>
  <c r="J61" i="8"/>
  <c r="J60" i="8"/>
  <c r="J59" i="8"/>
  <c r="J58" i="8"/>
  <c r="I56" i="8"/>
  <c r="J55" i="8"/>
  <c r="J54" i="8"/>
  <c r="J53" i="8"/>
  <c r="J52" i="8"/>
  <c r="I50" i="8"/>
  <c r="E48" i="8"/>
  <c r="H47" i="8"/>
  <c r="J46" i="8"/>
  <c r="J45" i="8"/>
  <c r="J42" i="8"/>
  <c r="I41" i="8"/>
  <c r="J40" i="8"/>
  <c r="J39" i="8"/>
  <c r="J38" i="8"/>
  <c r="J37" i="8"/>
  <c r="J36" i="8"/>
  <c r="I35" i="8"/>
  <c r="J34" i="8"/>
  <c r="J33" i="8"/>
  <c r="J32" i="8"/>
  <c r="J31" i="8"/>
  <c r="J30" i="8"/>
  <c r="I29" i="8"/>
  <c r="J28" i="8"/>
  <c r="J27" i="8"/>
  <c r="J26" i="8"/>
  <c r="J25" i="8"/>
  <c r="J24" i="8"/>
  <c r="I23" i="8"/>
  <c r="J22" i="8"/>
  <c r="J21" i="8"/>
  <c r="J20" i="8"/>
  <c r="J19" i="8"/>
  <c r="I17" i="8"/>
  <c r="J16" i="8"/>
  <c r="J15" i="8"/>
  <c r="J13" i="8"/>
  <c r="J12" i="8"/>
  <c r="I11" i="8"/>
  <c r="O10" i="8"/>
  <c r="L116" i="1"/>
  <c r="L115" i="1"/>
  <c r="L114" i="1"/>
  <c r="L113" i="1"/>
  <c r="L112" i="1"/>
  <c r="L111" i="1"/>
  <c r="L110" i="1"/>
  <c r="L121" i="1"/>
  <c r="L109" i="1"/>
  <c r="L108" i="1"/>
  <c r="L107" i="1"/>
  <c r="L106" i="1"/>
  <c r="L105" i="1"/>
  <c r="L104" i="1"/>
  <c r="L103" i="1"/>
  <c r="L102" i="1"/>
  <c r="L120" i="1"/>
  <c r="L119" i="1"/>
  <c r="L118" i="1"/>
  <c r="L101" i="1"/>
  <c r="L100" i="1"/>
  <c r="L99" i="1"/>
  <c r="L98" i="1"/>
  <c r="L97" i="1"/>
  <c r="L96" i="1"/>
  <c r="E1" i="13" l="1"/>
  <c r="C1" i="13"/>
  <c r="C4" i="13" s="1"/>
  <c r="E165" i="13"/>
  <c r="O127" i="13"/>
  <c r="K164" i="12"/>
  <c r="B4" i="12" s="1"/>
  <c r="F4" i="12"/>
  <c r="F3" i="12"/>
  <c r="K246" i="12"/>
  <c r="B6" i="12" s="1"/>
  <c r="E2" i="12"/>
  <c r="K285" i="12"/>
  <c r="B7" i="12" s="1"/>
  <c r="F1" i="12"/>
  <c r="F5" i="12"/>
  <c r="F6" i="12"/>
  <c r="K125" i="12"/>
  <c r="B3" i="12" s="1"/>
  <c r="F2" i="12"/>
  <c r="K86" i="12"/>
  <c r="B2" i="12" s="1"/>
  <c r="E4" i="12"/>
  <c r="E126" i="12"/>
  <c r="O88" i="12"/>
  <c r="E3" i="12"/>
  <c r="K47" i="12"/>
  <c r="B1" i="12" s="1"/>
  <c r="K267" i="10"/>
  <c r="K227" i="10"/>
  <c r="K215" i="10"/>
  <c r="K134" i="10"/>
  <c r="J173" i="10"/>
  <c r="K191" i="10"/>
  <c r="D7" i="10"/>
  <c r="K261" i="10"/>
  <c r="J227" i="10"/>
  <c r="K17" i="10"/>
  <c r="D2" i="10"/>
  <c r="K173" i="10"/>
  <c r="D4" i="10"/>
  <c r="K56" i="10"/>
  <c r="K128" i="10"/>
  <c r="K113" i="10"/>
  <c r="K185" i="10"/>
  <c r="K107" i="10"/>
  <c r="K146" i="10"/>
  <c r="K62" i="10"/>
  <c r="D3" i="10"/>
  <c r="J191" i="10"/>
  <c r="J255" i="10"/>
  <c r="K29" i="10"/>
  <c r="K68" i="10"/>
  <c r="J134" i="10"/>
  <c r="J215" i="10"/>
  <c r="K255" i="10"/>
  <c r="J95" i="10"/>
  <c r="J74" i="10"/>
  <c r="K95" i="10"/>
  <c r="J56" i="10"/>
  <c r="K11" i="10"/>
  <c r="J17" i="10"/>
  <c r="K179" i="10"/>
  <c r="K140" i="10"/>
  <c r="K221" i="10"/>
  <c r="K101" i="10"/>
  <c r="J267" i="10"/>
  <c r="K74" i="10"/>
  <c r="J101" i="10"/>
  <c r="J23" i="10"/>
  <c r="J62" i="10"/>
  <c r="J41" i="10"/>
  <c r="K23" i="10"/>
  <c r="J179" i="10"/>
  <c r="K119" i="10"/>
  <c r="J140" i="10"/>
  <c r="J198" i="10"/>
  <c r="K198" i="10"/>
  <c r="J261" i="10"/>
  <c r="J221" i="10"/>
  <c r="J29" i="10"/>
  <c r="J107" i="10"/>
  <c r="K279" i="10"/>
  <c r="J11" i="10"/>
  <c r="J89" i="10"/>
  <c r="K207" i="10"/>
  <c r="J146" i="10"/>
  <c r="J167" i="10"/>
  <c r="J185" i="10"/>
  <c r="J68" i="10"/>
  <c r="K167" i="10"/>
  <c r="J207" i="10"/>
  <c r="K273" i="10"/>
  <c r="K233" i="10"/>
  <c r="J113" i="10"/>
  <c r="J119" i="10"/>
  <c r="J80" i="10"/>
  <c r="K158" i="10"/>
  <c r="J128" i="10"/>
  <c r="K35" i="10"/>
  <c r="K41" i="10"/>
  <c r="J233" i="10"/>
  <c r="J279" i="10"/>
  <c r="J273" i="10"/>
  <c r="K240" i="10"/>
  <c r="J240" i="10"/>
  <c r="J158" i="10"/>
  <c r="J164" i="10"/>
  <c r="K164" i="10" s="1"/>
  <c r="B4" i="10" s="1"/>
  <c r="J152" i="10"/>
  <c r="K152" i="10"/>
  <c r="J125" i="10"/>
  <c r="K125" i="10" s="1"/>
  <c r="B3" i="10" s="1"/>
  <c r="K80" i="10"/>
  <c r="J47" i="10"/>
  <c r="K47" i="10" s="1"/>
  <c r="B1" i="10" s="1"/>
  <c r="J35" i="10"/>
  <c r="J285" i="10"/>
  <c r="K285" i="10" s="1"/>
  <c r="B7" i="10" s="1"/>
  <c r="J249" i="10"/>
  <c r="K249" i="10"/>
  <c r="J204" i="10"/>
  <c r="K89" i="10"/>
  <c r="J50" i="10"/>
  <c r="K50" i="10"/>
  <c r="J86" i="10"/>
  <c r="K86" i="10" s="1"/>
  <c r="B2" i="10" s="1"/>
  <c r="E87" i="10"/>
  <c r="I246" i="10"/>
  <c r="J246" i="10"/>
  <c r="I204" i="10"/>
  <c r="D1" i="10"/>
  <c r="K29" i="9"/>
  <c r="K107" i="9"/>
  <c r="J221" i="9"/>
  <c r="K185" i="9"/>
  <c r="K140" i="9"/>
  <c r="J185" i="9"/>
  <c r="J50" i="9"/>
  <c r="K173" i="9"/>
  <c r="J134" i="9"/>
  <c r="K119" i="9"/>
  <c r="K95" i="9"/>
  <c r="I285" i="9"/>
  <c r="D7" i="9"/>
  <c r="I204" i="9"/>
  <c r="D5" i="9"/>
  <c r="K134" i="9"/>
  <c r="K35" i="9"/>
  <c r="J107" i="9"/>
  <c r="I164" i="9"/>
  <c r="D4" i="9"/>
  <c r="K255" i="9"/>
  <c r="K56" i="9"/>
  <c r="K261" i="9"/>
  <c r="I246" i="9"/>
  <c r="D6" i="9"/>
  <c r="J56" i="9"/>
  <c r="J23" i="9"/>
  <c r="J29" i="9"/>
  <c r="K179" i="9"/>
  <c r="J179" i="9"/>
  <c r="K146" i="9"/>
  <c r="K152" i="9"/>
  <c r="J152" i="9"/>
  <c r="J173" i="9"/>
  <c r="K80" i="9"/>
  <c r="J80" i="9"/>
  <c r="K267" i="9"/>
  <c r="J261" i="9"/>
  <c r="J215" i="9"/>
  <c r="J207" i="9"/>
  <c r="K11" i="9"/>
  <c r="J68" i="9"/>
  <c r="J89" i="9"/>
  <c r="J279" i="9"/>
  <c r="J227" i="9"/>
  <c r="K17" i="9"/>
  <c r="J267" i="9"/>
  <c r="K221" i="9"/>
  <c r="K215" i="9"/>
  <c r="J128" i="9"/>
  <c r="J119" i="9"/>
  <c r="K68" i="9"/>
  <c r="K101" i="9"/>
  <c r="J95" i="9"/>
  <c r="K227" i="9"/>
  <c r="J146" i="9"/>
  <c r="J101" i="9"/>
  <c r="J140" i="9"/>
  <c r="J74" i="9"/>
  <c r="J255" i="9"/>
  <c r="J273" i="9"/>
  <c r="K233" i="9"/>
  <c r="K113" i="9"/>
  <c r="J113" i="9"/>
  <c r="K74" i="9"/>
  <c r="J158" i="9"/>
  <c r="K158" i="9"/>
  <c r="K198" i="9"/>
  <c r="J198" i="9"/>
  <c r="J41" i="9"/>
  <c r="K41" i="9"/>
  <c r="J191" i="9"/>
  <c r="J35" i="9"/>
  <c r="J17" i="9"/>
  <c r="K249" i="9"/>
  <c r="J285" i="9"/>
  <c r="J249" i="9"/>
  <c r="K279" i="9"/>
  <c r="K273" i="9"/>
  <c r="K240" i="9"/>
  <c r="J240" i="9"/>
  <c r="J233" i="9"/>
  <c r="K191" i="9"/>
  <c r="J11" i="9"/>
  <c r="J167" i="9"/>
  <c r="J246" i="9"/>
  <c r="K246" i="9" s="1"/>
  <c r="B6" i="9" s="1"/>
  <c r="K207" i="9"/>
  <c r="K167" i="9"/>
  <c r="J204" i="9"/>
  <c r="J164" i="9"/>
  <c r="K128" i="9"/>
  <c r="I125" i="9"/>
  <c r="D3" i="9"/>
  <c r="J125" i="9"/>
  <c r="K89" i="9"/>
  <c r="I86" i="9"/>
  <c r="D2" i="9"/>
  <c r="J62" i="9"/>
  <c r="K62" i="9"/>
  <c r="J86" i="9"/>
  <c r="K50" i="9"/>
  <c r="E87" i="9"/>
  <c r="O49" i="9"/>
  <c r="D1" i="9"/>
  <c r="I47" i="9"/>
  <c r="K23" i="9"/>
  <c r="J47" i="9"/>
  <c r="K221" i="8"/>
  <c r="K119" i="8"/>
  <c r="I246" i="8"/>
  <c r="D6" i="8"/>
  <c r="K62" i="8"/>
  <c r="I204" i="8"/>
  <c r="D5" i="8"/>
  <c r="I86" i="8"/>
  <c r="D2" i="8"/>
  <c r="K23" i="8"/>
  <c r="J29" i="8"/>
  <c r="J23" i="8"/>
  <c r="J273" i="8"/>
  <c r="K273" i="8"/>
  <c r="K41" i="8"/>
  <c r="J41" i="8"/>
  <c r="I285" i="8"/>
  <c r="D7" i="8"/>
  <c r="I164" i="8"/>
  <c r="D4" i="8"/>
  <c r="I125" i="8"/>
  <c r="D3" i="8"/>
  <c r="I47" i="8"/>
  <c r="D1" i="8"/>
  <c r="J255" i="8"/>
  <c r="J167" i="8"/>
  <c r="J152" i="8"/>
  <c r="J119" i="8"/>
  <c r="K158" i="8"/>
  <c r="K113" i="8"/>
  <c r="J113" i="8"/>
  <c r="J158" i="8"/>
  <c r="J146" i="8"/>
  <c r="K146" i="8"/>
  <c r="J128" i="8"/>
  <c r="K240" i="8"/>
  <c r="J179" i="8"/>
  <c r="K68" i="8"/>
  <c r="K185" i="8"/>
  <c r="K152" i="8"/>
  <c r="K179" i="8"/>
  <c r="K29" i="8"/>
  <c r="K11" i="8"/>
  <c r="K191" i="8"/>
  <c r="J68" i="8"/>
  <c r="J62" i="8"/>
  <c r="K173" i="8"/>
  <c r="K107" i="8"/>
  <c r="K215" i="8"/>
  <c r="J101" i="8"/>
  <c r="K279" i="8"/>
  <c r="J74" i="8"/>
  <c r="J191" i="8"/>
  <c r="J221" i="8"/>
  <c r="J215" i="8"/>
  <c r="K95" i="8"/>
  <c r="J11" i="8"/>
  <c r="K233" i="8"/>
  <c r="K261" i="8"/>
  <c r="J261" i="8"/>
  <c r="J246" i="8"/>
  <c r="J207" i="8"/>
  <c r="K255" i="8"/>
  <c r="J107" i="8"/>
  <c r="K101" i="8"/>
  <c r="J80" i="8"/>
  <c r="J56" i="8"/>
  <c r="K207" i="8"/>
  <c r="J134" i="8"/>
  <c r="J95" i="8"/>
  <c r="K80" i="8"/>
  <c r="K74" i="8"/>
  <c r="K35" i="8"/>
  <c r="J35" i="8"/>
  <c r="K17" i="8"/>
  <c r="J233" i="8"/>
  <c r="J185" i="8"/>
  <c r="J173" i="8"/>
  <c r="J249" i="8"/>
  <c r="J240" i="8"/>
  <c r="K134" i="8"/>
  <c r="K56" i="8"/>
  <c r="J86" i="8"/>
  <c r="J279" i="8"/>
  <c r="J17" i="8"/>
  <c r="J47" i="8"/>
  <c r="J267" i="8"/>
  <c r="K267" i="8"/>
  <c r="J285" i="8"/>
  <c r="K249" i="8"/>
  <c r="J204" i="8"/>
  <c r="K167" i="8"/>
  <c r="J125" i="8"/>
  <c r="J89" i="8"/>
  <c r="K89" i="8"/>
  <c r="K227" i="8"/>
  <c r="J227" i="8"/>
  <c r="K198" i="8"/>
  <c r="J198" i="8"/>
  <c r="J140" i="8"/>
  <c r="K140" i="8"/>
  <c r="K128" i="8"/>
  <c r="J164" i="8"/>
  <c r="K50" i="8"/>
  <c r="J50" i="8"/>
  <c r="E87" i="8"/>
  <c r="O49" i="8"/>
  <c r="L117" i="1"/>
  <c r="L123" i="1"/>
  <c r="L124" i="1"/>
  <c r="L125" i="1"/>
  <c r="L126" i="1"/>
  <c r="L127" i="1"/>
  <c r="L133" i="1"/>
  <c r="L139" i="1"/>
  <c r="L131" i="1"/>
  <c r="L129" i="1"/>
  <c r="L132" i="1"/>
  <c r="L130" i="1"/>
  <c r="L134" i="1"/>
  <c r="O166" i="13" l="1"/>
  <c r="E205" i="13"/>
  <c r="C1" i="12"/>
  <c r="C4" i="12" s="1"/>
  <c r="E1" i="12"/>
  <c r="O127" i="12"/>
  <c r="E165" i="12"/>
  <c r="F2" i="10"/>
  <c r="F3" i="10"/>
  <c r="F4" i="10"/>
  <c r="F1" i="10"/>
  <c r="E1" i="10" s="1"/>
  <c r="F5" i="10"/>
  <c r="F6" i="10"/>
  <c r="K204" i="10"/>
  <c r="B5" i="10" s="1"/>
  <c r="O88" i="10"/>
  <c r="E126" i="10"/>
  <c r="K246" i="10"/>
  <c r="B6" i="10" s="1"/>
  <c r="E4" i="10"/>
  <c r="E2" i="10"/>
  <c r="E3" i="10"/>
  <c r="K164" i="9"/>
  <c r="B4" i="9" s="1"/>
  <c r="K204" i="9"/>
  <c r="B5" i="9" s="1"/>
  <c r="K285" i="9"/>
  <c r="B7" i="9" s="1"/>
  <c r="K86" i="9"/>
  <c r="B2" i="9" s="1"/>
  <c r="F3" i="9"/>
  <c r="F4" i="9"/>
  <c r="F2" i="9"/>
  <c r="F5" i="9"/>
  <c r="K125" i="9"/>
  <c r="B3" i="9" s="1"/>
  <c r="F6" i="9"/>
  <c r="F1" i="9"/>
  <c r="E126" i="9"/>
  <c r="O88" i="9"/>
  <c r="E2" i="9"/>
  <c r="E4" i="9"/>
  <c r="E3" i="9"/>
  <c r="K47" i="9"/>
  <c r="B1" i="9" s="1"/>
  <c r="K246" i="8"/>
  <c r="B6" i="8" s="1"/>
  <c r="K204" i="8"/>
  <c r="B5" i="8" s="1"/>
  <c r="K285" i="8"/>
  <c r="B7" i="8" s="1"/>
  <c r="K125" i="8"/>
  <c r="B3" i="8" s="1"/>
  <c r="K164" i="8"/>
  <c r="B4" i="8" s="1"/>
  <c r="F3" i="8"/>
  <c r="K86" i="8"/>
  <c r="B2" i="8" s="1"/>
  <c r="E2" i="8"/>
  <c r="F2" i="8"/>
  <c r="F5" i="8"/>
  <c r="F6" i="8"/>
  <c r="F4" i="8"/>
  <c r="F1" i="8"/>
  <c r="E3" i="8"/>
  <c r="E4" i="8"/>
  <c r="K47" i="8"/>
  <c r="B1" i="8" s="1"/>
  <c r="O88" i="8"/>
  <c r="E126" i="8"/>
  <c r="H285" i="7"/>
  <c r="I285" i="7" s="1"/>
  <c r="J284" i="7"/>
  <c r="J283" i="7"/>
  <c r="J282" i="7"/>
  <c r="J281" i="7"/>
  <c r="J280" i="7"/>
  <c r="I279" i="7"/>
  <c r="J278" i="7"/>
  <c r="J277" i="7"/>
  <c r="J276" i="7"/>
  <c r="J275" i="7"/>
  <c r="J274" i="7"/>
  <c r="I273" i="7"/>
  <c r="J272" i="7"/>
  <c r="J271" i="7"/>
  <c r="J270" i="7"/>
  <c r="J269" i="7"/>
  <c r="J268" i="7"/>
  <c r="I267" i="7"/>
  <c r="J266" i="7"/>
  <c r="J265" i="7"/>
  <c r="J264" i="7"/>
  <c r="J263" i="7"/>
  <c r="J262" i="7"/>
  <c r="I261" i="7"/>
  <c r="J260" i="7"/>
  <c r="J259" i="7"/>
  <c r="J258" i="7"/>
  <c r="J257" i="7"/>
  <c r="J256" i="7"/>
  <c r="I255" i="7"/>
  <c r="J254" i="7"/>
  <c r="J253" i="7"/>
  <c r="J252" i="7"/>
  <c r="J251" i="7"/>
  <c r="J250" i="7"/>
  <c r="I249" i="7"/>
  <c r="H246" i="7"/>
  <c r="I246" i="7" s="1"/>
  <c r="J245" i="7"/>
  <c r="J244" i="7"/>
  <c r="J243" i="7"/>
  <c r="J242" i="7"/>
  <c r="J241" i="7"/>
  <c r="I240" i="7"/>
  <c r="J239" i="7"/>
  <c r="J238" i="7"/>
  <c r="J237" i="7"/>
  <c r="J236" i="7"/>
  <c r="J235" i="7"/>
  <c r="J234" i="7"/>
  <c r="I233" i="7"/>
  <c r="J232" i="7"/>
  <c r="J231" i="7"/>
  <c r="J230" i="7"/>
  <c r="J229" i="7"/>
  <c r="J228" i="7"/>
  <c r="I227" i="7"/>
  <c r="J226" i="7"/>
  <c r="J225" i="7"/>
  <c r="J224" i="7"/>
  <c r="J223" i="7"/>
  <c r="J222" i="7"/>
  <c r="I221" i="7"/>
  <c r="J220" i="7"/>
  <c r="J219" i="7"/>
  <c r="J218" i="7"/>
  <c r="J217" i="7"/>
  <c r="J216" i="7"/>
  <c r="I215" i="7"/>
  <c r="J214" i="7"/>
  <c r="J213" i="7"/>
  <c r="J212" i="7"/>
  <c r="J211" i="7"/>
  <c r="J210" i="7"/>
  <c r="J209" i="7"/>
  <c r="J208" i="7"/>
  <c r="I207" i="7"/>
  <c r="H204" i="7"/>
  <c r="I204" i="7" s="1"/>
  <c r="J203" i="7"/>
  <c r="J202" i="7"/>
  <c r="J201" i="7"/>
  <c r="J200" i="7"/>
  <c r="J199" i="7"/>
  <c r="I198" i="7"/>
  <c r="J197" i="7"/>
  <c r="J196" i="7"/>
  <c r="J195" i="7"/>
  <c r="J194" i="7"/>
  <c r="J193" i="7"/>
  <c r="J192" i="7"/>
  <c r="I191" i="7"/>
  <c r="J190" i="7"/>
  <c r="J189" i="7"/>
  <c r="J188" i="7"/>
  <c r="J187" i="7"/>
  <c r="J186" i="7"/>
  <c r="I185" i="7"/>
  <c r="J184" i="7"/>
  <c r="J183" i="7"/>
  <c r="J182" i="7"/>
  <c r="J181" i="7"/>
  <c r="J180" i="7"/>
  <c r="I179" i="7"/>
  <c r="J178" i="7"/>
  <c r="J177" i="7"/>
  <c r="J176" i="7"/>
  <c r="K173" i="7" s="1"/>
  <c r="J175" i="7"/>
  <c r="J174" i="7"/>
  <c r="I173" i="7"/>
  <c r="J172" i="7"/>
  <c r="J171" i="7"/>
  <c r="J170" i="7"/>
  <c r="J169" i="7"/>
  <c r="J168" i="7"/>
  <c r="I167" i="7"/>
  <c r="H164" i="7"/>
  <c r="I164" i="7" s="1"/>
  <c r="J163" i="7"/>
  <c r="J162" i="7"/>
  <c r="J161" i="7"/>
  <c r="J160" i="7"/>
  <c r="J159" i="7"/>
  <c r="I158" i="7"/>
  <c r="J157" i="7"/>
  <c r="J156" i="7"/>
  <c r="J155" i="7"/>
  <c r="J154" i="7"/>
  <c r="J153" i="7"/>
  <c r="I152" i="7"/>
  <c r="J151" i="7"/>
  <c r="K146" i="7" s="1"/>
  <c r="I146" i="7"/>
  <c r="J145" i="7"/>
  <c r="J144" i="7"/>
  <c r="J143" i="7"/>
  <c r="J142" i="7"/>
  <c r="J141" i="7"/>
  <c r="I140" i="7"/>
  <c r="J139" i="7"/>
  <c r="J138" i="7"/>
  <c r="J137" i="7"/>
  <c r="J136" i="7"/>
  <c r="J135" i="7"/>
  <c r="I134" i="7"/>
  <c r="J133" i="7"/>
  <c r="J132" i="7"/>
  <c r="J131" i="7"/>
  <c r="J130" i="7"/>
  <c r="J129" i="7"/>
  <c r="I128" i="7"/>
  <c r="H125" i="7"/>
  <c r="I125" i="7" s="1"/>
  <c r="J124" i="7"/>
  <c r="J123" i="7"/>
  <c r="J122" i="7"/>
  <c r="J121" i="7"/>
  <c r="J120" i="7"/>
  <c r="I119" i="7"/>
  <c r="J118" i="7"/>
  <c r="J117" i="7"/>
  <c r="J116" i="7"/>
  <c r="J115" i="7"/>
  <c r="J114" i="7"/>
  <c r="I113" i="7"/>
  <c r="J112" i="7"/>
  <c r="J111" i="7"/>
  <c r="J110" i="7"/>
  <c r="J109" i="7"/>
  <c r="J108" i="7"/>
  <c r="I107" i="7"/>
  <c r="J106" i="7"/>
  <c r="J105" i="7"/>
  <c r="J104" i="7"/>
  <c r="J103" i="7"/>
  <c r="J102" i="7"/>
  <c r="I101" i="7"/>
  <c r="J100" i="7"/>
  <c r="J99" i="7"/>
  <c r="J98" i="7"/>
  <c r="J97" i="7"/>
  <c r="J96" i="7"/>
  <c r="I95" i="7"/>
  <c r="J94" i="7"/>
  <c r="J93" i="7"/>
  <c r="J92" i="7"/>
  <c r="J91" i="7"/>
  <c r="J90" i="7"/>
  <c r="I89" i="7"/>
  <c r="H86" i="7"/>
  <c r="I86" i="7" s="1"/>
  <c r="J85" i="7"/>
  <c r="J84" i="7"/>
  <c r="J83" i="7"/>
  <c r="J82" i="7"/>
  <c r="J81" i="7"/>
  <c r="I80" i="7"/>
  <c r="J79" i="7"/>
  <c r="J78" i="7"/>
  <c r="J77" i="7"/>
  <c r="J76" i="7"/>
  <c r="J75" i="7"/>
  <c r="I74" i="7"/>
  <c r="J73" i="7"/>
  <c r="J72" i="7"/>
  <c r="J71" i="7"/>
  <c r="J70" i="7"/>
  <c r="J69" i="7"/>
  <c r="I68" i="7"/>
  <c r="J67" i="7"/>
  <c r="J66" i="7"/>
  <c r="J65" i="7"/>
  <c r="J64" i="7"/>
  <c r="J63" i="7"/>
  <c r="I62" i="7"/>
  <c r="J61" i="7"/>
  <c r="J60" i="7"/>
  <c r="J59" i="7"/>
  <c r="J58" i="7"/>
  <c r="J57" i="7"/>
  <c r="I56" i="7"/>
  <c r="J55" i="7"/>
  <c r="J54" i="7"/>
  <c r="J53" i="7"/>
  <c r="J52" i="7"/>
  <c r="J51" i="7"/>
  <c r="I50" i="7"/>
  <c r="E48" i="7"/>
  <c r="O49" i="7" s="1"/>
  <c r="H47" i="7"/>
  <c r="D1" i="7" s="1"/>
  <c r="J46" i="7"/>
  <c r="J45" i="7"/>
  <c r="J44" i="7"/>
  <c r="J43" i="7"/>
  <c r="J42" i="7"/>
  <c r="I41" i="7"/>
  <c r="J40" i="7"/>
  <c r="J39" i="7"/>
  <c r="J38" i="7"/>
  <c r="J37" i="7"/>
  <c r="J36" i="7"/>
  <c r="I35" i="7"/>
  <c r="J34" i="7"/>
  <c r="J33" i="7"/>
  <c r="J32" i="7"/>
  <c r="J31" i="7"/>
  <c r="J30" i="7"/>
  <c r="I29" i="7"/>
  <c r="J28" i="7"/>
  <c r="J27" i="7"/>
  <c r="J26" i="7"/>
  <c r="J25" i="7"/>
  <c r="J24" i="7"/>
  <c r="I23" i="7"/>
  <c r="J22" i="7"/>
  <c r="J21" i="7"/>
  <c r="J20" i="7"/>
  <c r="J19" i="7"/>
  <c r="J18" i="7"/>
  <c r="I17" i="7"/>
  <c r="J16" i="7"/>
  <c r="J15" i="7"/>
  <c r="J13" i="7"/>
  <c r="J12" i="7"/>
  <c r="I11" i="7"/>
  <c r="O10" i="7"/>
  <c r="L78" i="1"/>
  <c r="L89" i="1"/>
  <c r="L77" i="1"/>
  <c r="L76" i="1"/>
  <c r="L75" i="1"/>
  <c r="L74" i="1"/>
  <c r="L88" i="1"/>
  <c r="L73" i="1"/>
  <c r="L87" i="1"/>
  <c r="L72" i="1"/>
  <c r="L71" i="1"/>
  <c r="L82" i="1"/>
  <c r="L86" i="1"/>
  <c r="L85" i="1"/>
  <c r="L84" i="1"/>
  <c r="L70" i="1"/>
  <c r="L69" i="1"/>
  <c r="L81" i="1"/>
  <c r="L80" i="1"/>
  <c r="L68" i="1"/>
  <c r="J131" i="5"/>
  <c r="J130" i="5"/>
  <c r="J96" i="5"/>
  <c r="D7" i="7" l="1"/>
  <c r="J23" i="7"/>
  <c r="E247" i="13"/>
  <c r="O248" i="13" s="1"/>
  <c r="O206" i="13"/>
  <c r="O166" i="12"/>
  <c r="E205" i="12"/>
  <c r="C1" i="10"/>
  <c r="C4" i="10" s="1"/>
  <c r="O127" i="10"/>
  <c r="E165" i="10"/>
  <c r="C1" i="9"/>
  <c r="C4" i="9" s="1"/>
  <c r="E1" i="9"/>
  <c r="E165" i="9"/>
  <c r="O127" i="9"/>
  <c r="C1" i="8"/>
  <c r="C4" i="8" s="1"/>
  <c r="E1" i="8"/>
  <c r="E165" i="8"/>
  <c r="O127" i="8"/>
  <c r="K207" i="7"/>
  <c r="J185" i="7"/>
  <c r="K227" i="7"/>
  <c r="K101" i="7"/>
  <c r="J146" i="7"/>
  <c r="K62" i="7"/>
  <c r="K198" i="7"/>
  <c r="K23" i="7"/>
  <c r="J107" i="7"/>
  <c r="K134" i="7"/>
  <c r="K107" i="7"/>
  <c r="K179" i="7"/>
  <c r="J227" i="7"/>
  <c r="K50" i="7"/>
  <c r="K35" i="7"/>
  <c r="J267" i="7"/>
  <c r="K80" i="7"/>
  <c r="K167" i="7"/>
  <c r="J140" i="7"/>
  <c r="J173" i="7"/>
  <c r="K255" i="7"/>
  <c r="J89" i="7"/>
  <c r="J68" i="7"/>
  <c r="J134" i="7"/>
  <c r="J95" i="7"/>
  <c r="K95" i="7"/>
  <c r="J35" i="7"/>
  <c r="J56" i="7"/>
  <c r="D4" i="7"/>
  <c r="K29" i="7"/>
  <c r="K185" i="7"/>
  <c r="J17" i="7"/>
  <c r="J261" i="7"/>
  <c r="D5" i="7"/>
  <c r="K56" i="7"/>
  <c r="J179" i="7"/>
  <c r="J198" i="7"/>
  <c r="J221" i="7"/>
  <c r="K221" i="7"/>
  <c r="K261" i="7"/>
  <c r="K140" i="7"/>
  <c r="K267" i="7"/>
  <c r="K68" i="7"/>
  <c r="J62" i="7"/>
  <c r="J80" i="7"/>
  <c r="J101" i="7"/>
  <c r="J41" i="7"/>
  <c r="K233" i="7"/>
  <c r="J113" i="7"/>
  <c r="J249" i="7"/>
  <c r="K249" i="7"/>
  <c r="K89" i="7"/>
  <c r="J50" i="7"/>
  <c r="J207" i="7"/>
  <c r="J167" i="7"/>
  <c r="J246" i="7"/>
  <c r="K246" i="7" s="1"/>
  <c r="B6" i="7" s="1"/>
  <c r="J152" i="7"/>
  <c r="K152" i="7"/>
  <c r="J128" i="7"/>
  <c r="K128" i="7"/>
  <c r="J29" i="7"/>
  <c r="K240" i="7"/>
  <c r="J279" i="7"/>
  <c r="K279" i="7"/>
  <c r="J273" i="7"/>
  <c r="J240" i="7"/>
  <c r="J233" i="7"/>
  <c r="J191" i="7"/>
  <c r="K191" i="7"/>
  <c r="J158" i="7"/>
  <c r="K158" i="7"/>
  <c r="J119" i="7"/>
  <c r="K119" i="7"/>
  <c r="J125" i="7"/>
  <c r="K125" i="7" s="1"/>
  <c r="B3" i="7" s="1"/>
  <c r="K113" i="7"/>
  <c r="J74" i="7"/>
  <c r="K74" i="7"/>
  <c r="K41" i="7"/>
  <c r="J47" i="7"/>
  <c r="J285" i="7"/>
  <c r="K285" i="7" s="1"/>
  <c r="B7" i="7" s="1"/>
  <c r="K273" i="7"/>
  <c r="D2" i="7"/>
  <c r="D6" i="7"/>
  <c r="K215" i="7"/>
  <c r="J86" i="7"/>
  <c r="K17" i="7"/>
  <c r="E87" i="7"/>
  <c r="O88" i="7" s="1"/>
  <c r="J204" i="7"/>
  <c r="K204" i="7" s="1"/>
  <c r="B5" i="7" s="1"/>
  <c r="J11" i="7"/>
  <c r="J215" i="7"/>
  <c r="K11" i="7"/>
  <c r="J164" i="7"/>
  <c r="K164" i="7" s="1"/>
  <c r="B4" i="7" s="1"/>
  <c r="D3" i="7"/>
  <c r="I47" i="7"/>
  <c r="J255" i="7"/>
  <c r="J216" i="5"/>
  <c r="J174" i="5"/>
  <c r="J57" i="5"/>
  <c r="O206" i="12" l="1"/>
  <c r="E247" i="12"/>
  <c r="O248" i="12" s="1"/>
  <c r="O166" i="10"/>
  <c r="E205" i="10"/>
  <c r="E205" i="9"/>
  <c r="O166" i="9"/>
  <c r="E205" i="8"/>
  <c r="O166" i="8"/>
  <c r="F3" i="7"/>
  <c r="E2" i="7"/>
  <c r="F4" i="7"/>
  <c r="K47" i="7"/>
  <c r="B1" i="7" s="1"/>
  <c r="E126" i="7"/>
  <c r="E165" i="7" s="1"/>
  <c r="F1" i="7"/>
  <c r="F5" i="7"/>
  <c r="F6" i="7"/>
  <c r="E4" i="7"/>
  <c r="F2" i="7"/>
  <c r="K86" i="7"/>
  <c r="B2" i="7" s="1"/>
  <c r="C1" i="7" s="1"/>
  <c r="C4" i="7" s="1"/>
  <c r="E3" i="7"/>
  <c r="J90" i="5"/>
  <c r="J51" i="5"/>
  <c r="O127" i="7" l="1"/>
  <c r="E247" i="10"/>
  <c r="O248" i="10" s="1"/>
  <c r="O206" i="10"/>
  <c r="O206" i="9"/>
  <c r="E247" i="9"/>
  <c r="O248" i="9" s="1"/>
  <c r="O206" i="8"/>
  <c r="E247" i="8"/>
  <c r="O248" i="8" s="1"/>
  <c r="E1" i="7"/>
  <c r="E205" i="7"/>
  <c r="O166" i="7"/>
  <c r="H285" i="5"/>
  <c r="D7" i="5" s="1"/>
  <c r="J284" i="5"/>
  <c r="J283" i="5"/>
  <c r="J282" i="5"/>
  <c r="J281" i="5"/>
  <c r="J280" i="5"/>
  <c r="I279" i="5"/>
  <c r="J278" i="5"/>
  <c r="J277" i="5"/>
  <c r="J276" i="5"/>
  <c r="J275" i="5"/>
  <c r="J274" i="5"/>
  <c r="I273" i="5"/>
  <c r="J272" i="5"/>
  <c r="J271" i="5"/>
  <c r="J270" i="5"/>
  <c r="J269" i="5"/>
  <c r="J268" i="5"/>
  <c r="K267" i="5" s="1"/>
  <c r="I267" i="5"/>
  <c r="J266" i="5"/>
  <c r="J265" i="5"/>
  <c r="J264" i="5"/>
  <c r="J263" i="5"/>
  <c r="J262" i="5"/>
  <c r="I261" i="5"/>
  <c r="J260" i="5"/>
  <c r="J259" i="5"/>
  <c r="J258" i="5"/>
  <c r="J257" i="5"/>
  <c r="J256" i="5"/>
  <c r="I255" i="5"/>
  <c r="J254" i="5"/>
  <c r="J253" i="5"/>
  <c r="J252" i="5"/>
  <c r="J251" i="5"/>
  <c r="J250" i="5"/>
  <c r="I249" i="5"/>
  <c r="H246" i="5"/>
  <c r="I246" i="5" s="1"/>
  <c r="J245" i="5"/>
  <c r="J244" i="5"/>
  <c r="J243" i="5"/>
  <c r="J242" i="5"/>
  <c r="J241" i="5"/>
  <c r="I240" i="5"/>
  <c r="J239" i="5"/>
  <c r="J238" i="5"/>
  <c r="J237" i="5"/>
  <c r="J236" i="5"/>
  <c r="J235" i="5"/>
  <c r="J234" i="5"/>
  <c r="I233" i="5"/>
  <c r="J232" i="5"/>
  <c r="J231" i="5"/>
  <c r="J230" i="5"/>
  <c r="J229" i="5"/>
  <c r="J228" i="5"/>
  <c r="I227" i="5"/>
  <c r="J226" i="5"/>
  <c r="J225" i="5"/>
  <c r="J224" i="5"/>
  <c r="J223" i="5"/>
  <c r="J222" i="5"/>
  <c r="I221" i="5"/>
  <c r="J220" i="5"/>
  <c r="J219" i="5"/>
  <c r="J218" i="5"/>
  <c r="J217" i="5"/>
  <c r="I215" i="5"/>
  <c r="J214" i="5"/>
  <c r="J213" i="5"/>
  <c r="J212" i="5"/>
  <c r="J211" i="5"/>
  <c r="J210" i="5"/>
  <c r="J209" i="5"/>
  <c r="J208" i="5"/>
  <c r="I207" i="5"/>
  <c r="H204" i="5"/>
  <c r="I204" i="5" s="1"/>
  <c r="J203" i="5"/>
  <c r="J202" i="5"/>
  <c r="J201" i="5"/>
  <c r="J200" i="5"/>
  <c r="J199" i="5"/>
  <c r="I198" i="5"/>
  <c r="J197" i="5"/>
  <c r="J196" i="5"/>
  <c r="J195" i="5"/>
  <c r="J194" i="5"/>
  <c r="J193" i="5"/>
  <c r="J192" i="5"/>
  <c r="I191" i="5"/>
  <c r="J190" i="5"/>
  <c r="J189" i="5"/>
  <c r="J188" i="5"/>
  <c r="J187" i="5"/>
  <c r="J186" i="5"/>
  <c r="I185" i="5"/>
  <c r="J184" i="5"/>
  <c r="J183" i="5"/>
  <c r="J182" i="5"/>
  <c r="J181" i="5"/>
  <c r="J180" i="5"/>
  <c r="I179" i="5"/>
  <c r="J178" i="5"/>
  <c r="J177" i="5"/>
  <c r="J176" i="5"/>
  <c r="J175" i="5"/>
  <c r="I173" i="5"/>
  <c r="J172" i="5"/>
  <c r="J171" i="5"/>
  <c r="J170" i="5"/>
  <c r="J169" i="5"/>
  <c r="J168" i="5"/>
  <c r="I167" i="5"/>
  <c r="H164" i="5"/>
  <c r="I164" i="5" s="1"/>
  <c r="J163" i="5"/>
  <c r="J162" i="5"/>
  <c r="J161" i="5"/>
  <c r="J160" i="5"/>
  <c r="J159" i="5"/>
  <c r="I158" i="5"/>
  <c r="J157" i="5"/>
  <c r="J156" i="5"/>
  <c r="J155" i="5"/>
  <c r="J154" i="5"/>
  <c r="J153" i="5"/>
  <c r="I152" i="5"/>
  <c r="J151" i="5"/>
  <c r="J150" i="5"/>
  <c r="J149" i="5"/>
  <c r="J148" i="5"/>
  <c r="J147" i="5"/>
  <c r="I146" i="5"/>
  <c r="J145" i="5"/>
  <c r="J144" i="5"/>
  <c r="J143" i="5"/>
  <c r="J142" i="5"/>
  <c r="J141" i="5"/>
  <c r="I140" i="5"/>
  <c r="J139" i="5"/>
  <c r="J138" i="5"/>
  <c r="J137" i="5"/>
  <c r="I134" i="5"/>
  <c r="J133" i="5"/>
  <c r="J132" i="5"/>
  <c r="J129" i="5"/>
  <c r="I128" i="5"/>
  <c r="H125" i="5"/>
  <c r="D3" i="5" s="1"/>
  <c r="J124" i="5"/>
  <c r="J123" i="5"/>
  <c r="J122" i="5"/>
  <c r="J121" i="5"/>
  <c r="J120" i="5"/>
  <c r="I119" i="5"/>
  <c r="J118" i="5"/>
  <c r="J117" i="5"/>
  <c r="J116" i="5"/>
  <c r="J115" i="5"/>
  <c r="J114" i="5"/>
  <c r="I113" i="5"/>
  <c r="J112" i="5"/>
  <c r="J111" i="5"/>
  <c r="J110" i="5"/>
  <c r="J109" i="5"/>
  <c r="J108" i="5"/>
  <c r="K107" i="5" s="1"/>
  <c r="I107" i="5"/>
  <c r="J106" i="5"/>
  <c r="J105" i="5"/>
  <c r="J104" i="5"/>
  <c r="J103" i="5"/>
  <c r="J102" i="5"/>
  <c r="I101" i="5"/>
  <c r="J100" i="5"/>
  <c r="J99" i="5"/>
  <c r="J98" i="5"/>
  <c r="J97" i="5"/>
  <c r="I95" i="5"/>
  <c r="J94" i="5"/>
  <c r="J93" i="5"/>
  <c r="J92" i="5"/>
  <c r="I89" i="5"/>
  <c r="H86" i="5"/>
  <c r="I86" i="5" s="1"/>
  <c r="J85" i="5"/>
  <c r="J84" i="5"/>
  <c r="J83" i="5"/>
  <c r="J82" i="5"/>
  <c r="J81" i="5"/>
  <c r="I80" i="5"/>
  <c r="J79" i="5"/>
  <c r="J78" i="5"/>
  <c r="J77" i="5"/>
  <c r="J76" i="5"/>
  <c r="J75" i="5"/>
  <c r="I74" i="5"/>
  <c r="J73" i="5"/>
  <c r="J72" i="5"/>
  <c r="J71" i="5"/>
  <c r="J70" i="5"/>
  <c r="J69" i="5"/>
  <c r="I68" i="5"/>
  <c r="J67" i="5"/>
  <c r="J66" i="5"/>
  <c r="J65" i="5"/>
  <c r="J64" i="5"/>
  <c r="J63" i="5"/>
  <c r="I62" i="5"/>
  <c r="J61" i="5"/>
  <c r="J60" i="5"/>
  <c r="J59" i="5"/>
  <c r="J58" i="5"/>
  <c r="I56" i="5"/>
  <c r="J55" i="5"/>
  <c r="J54" i="5"/>
  <c r="J53" i="5"/>
  <c r="I50" i="5"/>
  <c r="E48" i="5"/>
  <c r="E87" i="5" s="1"/>
  <c r="H47" i="5"/>
  <c r="I47" i="5" s="1"/>
  <c r="J46" i="5"/>
  <c r="J45" i="5"/>
  <c r="J44" i="5"/>
  <c r="J43" i="5"/>
  <c r="J42" i="5"/>
  <c r="I41" i="5"/>
  <c r="J40" i="5"/>
  <c r="J39" i="5"/>
  <c r="J38" i="5"/>
  <c r="J37" i="5"/>
  <c r="J36" i="5"/>
  <c r="I35" i="5"/>
  <c r="J34" i="5"/>
  <c r="J33" i="5"/>
  <c r="J32" i="5"/>
  <c r="J31" i="5"/>
  <c r="J30" i="5"/>
  <c r="I29" i="5"/>
  <c r="J28" i="5"/>
  <c r="J27" i="5"/>
  <c r="J26" i="5"/>
  <c r="J25" i="5"/>
  <c r="I23" i="5"/>
  <c r="J22" i="5"/>
  <c r="J21" i="5"/>
  <c r="J20" i="5"/>
  <c r="J19" i="5"/>
  <c r="J18" i="5"/>
  <c r="I17" i="5"/>
  <c r="J16" i="5"/>
  <c r="J15" i="5"/>
  <c r="J12" i="5"/>
  <c r="I11" i="5"/>
  <c r="O10" i="5"/>
  <c r="L45" i="1"/>
  <c r="L60" i="1"/>
  <c r="L59" i="1"/>
  <c r="J252" i="4"/>
  <c r="J209" i="4"/>
  <c r="J169" i="4"/>
  <c r="J136" i="4"/>
  <c r="L57" i="1"/>
  <c r="J39" i="4"/>
  <c r="J38" i="4"/>
  <c r="J37" i="4"/>
  <c r="J76" i="4"/>
  <c r="J77" i="4"/>
  <c r="J141" i="4"/>
  <c r="J135" i="4"/>
  <c r="J131" i="4"/>
  <c r="J130" i="4"/>
  <c r="J95" i="4"/>
  <c r="J96" i="4"/>
  <c r="J97" i="4"/>
  <c r="J98" i="4"/>
  <c r="J94" i="4"/>
  <c r="L42" i="1"/>
  <c r="L40" i="1"/>
  <c r="L56" i="1"/>
  <c r="L55" i="1"/>
  <c r="L49" i="1"/>
  <c r="L48" i="1"/>
  <c r="L47" i="1"/>
  <c r="L54" i="1"/>
  <c r="L53" i="1"/>
  <c r="L41" i="1"/>
  <c r="L51" i="1"/>
  <c r="L50" i="1"/>
  <c r="J258" i="4"/>
  <c r="J257" i="4"/>
  <c r="J217" i="4"/>
  <c r="J216" i="4"/>
  <c r="H125" i="4"/>
  <c r="J251" i="4"/>
  <c r="J263" i="4"/>
  <c r="J208" i="4"/>
  <c r="L94" i="1"/>
  <c r="L93" i="1"/>
  <c r="L92" i="1"/>
  <c r="L91" i="1"/>
  <c r="L63" i="1"/>
  <c r="L62" i="1"/>
  <c r="L66" i="1"/>
  <c r="L65" i="1"/>
  <c r="L64" i="1"/>
  <c r="H285" i="4"/>
  <c r="J284" i="4"/>
  <c r="J283" i="4"/>
  <c r="J282" i="4"/>
  <c r="J281" i="4"/>
  <c r="J280" i="4"/>
  <c r="I279" i="4"/>
  <c r="J278" i="4"/>
  <c r="J277" i="4"/>
  <c r="J276" i="4"/>
  <c r="J275" i="4"/>
  <c r="J274" i="4"/>
  <c r="I273" i="4"/>
  <c r="J272" i="4"/>
  <c r="J271" i="4"/>
  <c r="J270" i="4"/>
  <c r="J269" i="4"/>
  <c r="J268" i="4"/>
  <c r="I267" i="4"/>
  <c r="J266" i="4"/>
  <c r="J265" i="4"/>
  <c r="J264" i="4"/>
  <c r="J262" i="4"/>
  <c r="I261" i="4"/>
  <c r="J260" i="4"/>
  <c r="J259" i="4"/>
  <c r="J256" i="4"/>
  <c r="I255" i="4"/>
  <c r="J254" i="4"/>
  <c r="J253" i="4"/>
  <c r="J250" i="4"/>
  <c r="I249" i="4"/>
  <c r="H246" i="4"/>
  <c r="J245" i="4"/>
  <c r="J244" i="4"/>
  <c r="J243" i="4"/>
  <c r="J242" i="4"/>
  <c r="J241" i="4"/>
  <c r="I240" i="4"/>
  <c r="J239" i="4"/>
  <c r="J238" i="4"/>
  <c r="J237" i="4"/>
  <c r="J236" i="4"/>
  <c r="J235" i="4"/>
  <c r="J234" i="4"/>
  <c r="I233" i="4"/>
  <c r="J232" i="4"/>
  <c r="J231" i="4"/>
  <c r="J230" i="4"/>
  <c r="J229" i="4"/>
  <c r="J228" i="4"/>
  <c r="I227" i="4"/>
  <c r="J226" i="4"/>
  <c r="J225" i="4"/>
  <c r="J224" i="4"/>
  <c r="J223" i="4"/>
  <c r="J222" i="4"/>
  <c r="I221" i="4"/>
  <c r="J220" i="4"/>
  <c r="J219" i="4"/>
  <c r="J218" i="4"/>
  <c r="I215" i="4"/>
  <c r="J214" i="4"/>
  <c r="J213" i="4"/>
  <c r="J212" i="4"/>
  <c r="J211" i="4"/>
  <c r="J210" i="4"/>
  <c r="I207" i="4"/>
  <c r="H204" i="4"/>
  <c r="J203" i="4"/>
  <c r="J202" i="4"/>
  <c r="J201" i="4"/>
  <c r="J200" i="4"/>
  <c r="J199" i="4"/>
  <c r="I198" i="4"/>
  <c r="J197" i="4"/>
  <c r="J196" i="4"/>
  <c r="J195" i="4"/>
  <c r="J194" i="4"/>
  <c r="J193" i="4"/>
  <c r="J192" i="4"/>
  <c r="I191" i="4"/>
  <c r="J190" i="4"/>
  <c r="J189" i="4"/>
  <c r="J188" i="4"/>
  <c r="J187" i="4"/>
  <c r="J186" i="4"/>
  <c r="I185" i="4"/>
  <c r="J184" i="4"/>
  <c r="J183" i="4"/>
  <c r="J182" i="4"/>
  <c r="J181" i="4"/>
  <c r="J180" i="4"/>
  <c r="I179" i="4"/>
  <c r="J178" i="4"/>
  <c r="J177" i="4"/>
  <c r="J176" i="4"/>
  <c r="J175" i="4"/>
  <c r="J174" i="4"/>
  <c r="I173" i="4"/>
  <c r="J172" i="4"/>
  <c r="J171" i="4"/>
  <c r="J170" i="4"/>
  <c r="J168" i="4"/>
  <c r="I167" i="4"/>
  <c r="H164" i="4"/>
  <c r="J163" i="4"/>
  <c r="J162" i="4"/>
  <c r="J161" i="4"/>
  <c r="J160" i="4"/>
  <c r="J159" i="4"/>
  <c r="I158" i="4"/>
  <c r="J157" i="4"/>
  <c r="J156" i="4"/>
  <c r="J155" i="4"/>
  <c r="J154" i="4"/>
  <c r="J153" i="4"/>
  <c r="I152" i="4"/>
  <c r="J151" i="4"/>
  <c r="J150" i="4"/>
  <c r="J149" i="4"/>
  <c r="J148" i="4"/>
  <c r="J147" i="4"/>
  <c r="I146" i="4"/>
  <c r="J145" i="4"/>
  <c r="J144" i="4"/>
  <c r="J143" i="4"/>
  <c r="J142" i="4"/>
  <c r="I140" i="4"/>
  <c r="J139" i="4"/>
  <c r="J138" i="4"/>
  <c r="J137" i="4"/>
  <c r="I134" i="4"/>
  <c r="J133" i="4"/>
  <c r="J132" i="4"/>
  <c r="J129" i="4"/>
  <c r="I128" i="4"/>
  <c r="J124" i="4"/>
  <c r="J123" i="4"/>
  <c r="J122" i="4"/>
  <c r="J121" i="4"/>
  <c r="J120" i="4"/>
  <c r="I119" i="4"/>
  <c r="J118" i="4"/>
  <c r="J117" i="4"/>
  <c r="J116" i="4"/>
  <c r="J115" i="4"/>
  <c r="J114" i="4"/>
  <c r="I113" i="4"/>
  <c r="J112" i="4"/>
  <c r="J111" i="4"/>
  <c r="J110" i="4"/>
  <c r="J109" i="4"/>
  <c r="J108" i="4"/>
  <c r="I107" i="4"/>
  <c r="J106" i="4"/>
  <c r="J105" i="4"/>
  <c r="J104" i="4"/>
  <c r="J103" i="4"/>
  <c r="J102" i="4"/>
  <c r="I101" i="4"/>
  <c r="J100" i="4"/>
  <c r="J99" i="4"/>
  <c r="J93" i="4"/>
  <c r="J92" i="4"/>
  <c r="J91" i="4"/>
  <c r="J90" i="4"/>
  <c r="I89" i="4"/>
  <c r="H86" i="4"/>
  <c r="J85" i="4"/>
  <c r="J84" i="4"/>
  <c r="J83" i="4"/>
  <c r="J82" i="4"/>
  <c r="J81" i="4"/>
  <c r="I80" i="4"/>
  <c r="J79" i="4"/>
  <c r="J78" i="4"/>
  <c r="J75" i="4"/>
  <c r="I74" i="4"/>
  <c r="J73" i="4"/>
  <c r="J72" i="4"/>
  <c r="J71" i="4"/>
  <c r="J70" i="4"/>
  <c r="J69" i="4"/>
  <c r="I68" i="4"/>
  <c r="J67" i="4"/>
  <c r="J66" i="4"/>
  <c r="J65" i="4"/>
  <c r="J64" i="4"/>
  <c r="J63" i="4"/>
  <c r="I62" i="4"/>
  <c r="J61" i="4"/>
  <c r="J60" i="4"/>
  <c r="J59" i="4"/>
  <c r="J58" i="4"/>
  <c r="J57" i="4"/>
  <c r="I56" i="4"/>
  <c r="J55" i="4"/>
  <c r="J54" i="4"/>
  <c r="J53" i="4"/>
  <c r="J52" i="4"/>
  <c r="J51" i="4"/>
  <c r="I50" i="4"/>
  <c r="E48" i="4"/>
  <c r="H47" i="4"/>
  <c r="J46" i="4"/>
  <c r="J45" i="4"/>
  <c r="J44" i="4"/>
  <c r="J43" i="4"/>
  <c r="J42" i="4"/>
  <c r="I41" i="4"/>
  <c r="J40" i="4"/>
  <c r="J36" i="4"/>
  <c r="I35" i="4"/>
  <c r="J34" i="4"/>
  <c r="J33" i="4"/>
  <c r="J32" i="4"/>
  <c r="J31" i="4"/>
  <c r="J30" i="4"/>
  <c r="I29" i="4"/>
  <c r="J28" i="4"/>
  <c r="J27" i="4"/>
  <c r="J26" i="4"/>
  <c r="J25" i="4"/>
  <c r="J24" i="4"/>
  <c r="I23" i="4"/>
  <c r="J22" i="4"/>
  <c r="J21" i="4"/>
  <c r="J20" i="4"/>
  <c r="J19" i="4"/>
  <c r="J18" i="4"/>
  <c r="I17" i="4"/>
  <c r="J16" i="4"/>
  <c r="J15" i="4"/>
  <c r="J12" i="4"/>
  <c r="I11" i="4"/>
  <c r="O10" i="4"/>
  <c r="L16" i="1"/>
  <c r="L24" i="1"/>
  <c r="L15" i="1"/>
  <c r="L23" i="1"/>
  <c r="L14" i="1"/>
  <c r="L22" i="1"/>
  <c r="L13" i="1"/>
  <c r="L12" i="1"/>
  <c r="L11" i="1"/>
  <c r="L10" i="1"/>
  <c r="L21" i="1"/>
  <c r="L9" i="1"/>
  <c r="L8" i="1"/>
  <c r="L20" i="1"/>
  <c r="L19" i="1"/>
  <c r="L18" i="1"/>
  <c r="L7" i="1"/>
  <c r="L6" i="1"/>
  <c r="L5" i="1"/>
  <c r="L4" i="1"/>
  <c r="L3" i="1"/>
  <c r="J90" i="3"/>
  <c r="J173" i="5" l="1"/>
  <c r="J267" i="5"/>
  <c r="O206" i="7"/>
  <c r="E247" i="7"/>
  <c r="O248" i="7" s="1"/>
  <c r="K227" i="5"/>
  <c r="J134" i="5"/>
  <c r="K140" i="5"/>
  <c r="K134" i="5"/>
  <c r="K89" i="5"/>
  <c r="K255" i="5"/>
  <c r="K50" i="5"/>
  <c r="K95" i="5"/>
  <c r="J221" i="5"/>
  <c r="K198" i="5"/>
  <c r="K221" i="5"/>
  <c r="K68" i="5"/>
  <c r="J198" i="5"/>
  <c r="K80" i="5"/>
  <c r="K62" i="5"/>
  <c r="J233" i="5"/>
  <c r="J255" i="5"/>
  <c r="J273" i="5"/>
  <c r="J215" i="5"/>
  <c r="J89" i="5"/>
  <c r="J68" i="5"/>
  <c r="K29" i="5"/>
  <c r="J95" i="5"/>
  <c r="J179" i="5"/>
  <c r="J29" i="5"/>
  <c r="J50" i="5"/>
  <c r="K179" i="5"/>
  <c r="D5" i="5"/>
  <c r="J146" i="5"/>
  <c r="J140" i="5"/>
  <c r="J56" i="5"/>
  <c r="K240" i="5"/>
  <c r="K279" i="5"/>
  <c r="J62" i="5"/>
  <c r="J80" i="5"/>
  <c r="J101" i="5"/>
  <c r="K119" i="5"/>
  <c r="K261" i="5"/>
  <c r="K101" i="5"/>
  <c r="J261" i="5"/>
  <c r="K23" i="5"/>
  <c r="K185" i="5"/>
  <c r="J17" i="5"/>
  <c r="K35" i="5"/>
  <c r="K215" i="5"/>
  <c r="J185" i="5"/>
  <c r="J74" i="5"/>
  <c r="K56" i="5"/>
  <c r="J23" i="5"/>
  <c r="J107" i="5"/>
  <c r="K146" i="5"/>
  <c r="K167" i="5"/>
  <c r="K207" i="5"/>
  <c r="J227" i="5"/>
  <c r="J240" i="5"/>
  <c r="K233" i="5"/>
  <c r="J113" i="5"/>
  <c r="J167" i="5"/>
  <c r="J249" i="5"/>
  <c r="K128" i="5"/>
  <c r="J128" i="5"/>
  <c r="K152" i="5"/>
  <c r="K249" i="5"/>
  <c r="J207" i="5"/>
  <c r="J35" i="5"/>
  <c r="J191" i="5"/>
  <c r="K191" i="5"/>
  <c r="J246" i="5"/>
  <c r="K246" i="5" s="1"/>
  <c r="B6" i="5" s="1"/>
  <c r="J279" i="5"/>
  <c r="K273" i="5"/>
  <c r="J204" i="5"/>
  <c r="K204" i="5" s="1"/>
  <c r="B5" i="5" s="1"/>
  <c r="K158" i="5"/>
  <c r="J158" i="5"/>
  <c r="J164" i="5"/>
  <c r="K164" i="5" s="1"/>
  <c r="B4" i="5" s="1"/>
  <c r="J152" i="5"/>
  <c r="J119" i="5"/>
  <c r="K113" i="5"/>
  <c r="J86" i="5"/>
  <c r="K86" i="5" s="1"/>
  <c r="B2" i="5" s="1"/>
  <c r="K74" i="5"/>
  <c r="J41" i="5"/>
  <c r="K41" i="5"/>
  <c r="K11" i="5"/>
  <c r="J47" i="5"/>
  <c r="K47" i="5" s="1"/>
  <c r="B1" i="5" s="1"/>
  <c r="D6" i="5"/>
  <c r="D4" i="5"/>
  <c r="D2" i="5"/>
  <c r="O88" i="5"/>
  <c r="E126" i="5"/>
  <c r="J11" i="5"/>
  <c r="O49" i="5"/>
  <c r="D1" i="5"/>
  <c r="I125" i="5"/>
  <c r="I285" i="5"/>
  <c r="J125" i="5"/>
  <c r="J285" i="5"/>
  <c r="K173" i="5"/>
  <c r="K17" i="5"/>
  <c r="K56" i="4"/>
  <c r="K140" i="4"/>
  <c r="K167" i="4"/>
  <c r="J56" i="4"/>
  <c r="K107" i="4"/>
  <c r="K134" i="4"/>
  <c r="K101" i="4"/>
  <c r="J134" i="4"/>
  <c r="J107" i="4"/>
  <c r="J68" i="4"/>
  <c r="K62" i="4"/>
  <c r="J267" i="4"/>
  <c r="K267" i="4"/>
  <c r="I285" i="4"/>
  <c r="D7" i="4"/>
  <c r="I246" i="4"/>
  <c r="D6" i="4"/>
  <c r="K17" i="4"/>
  <c r="J23" i="4"/>
  <c r="K261" i="4"/>
  <c r="K221" i="4"/>
  <c r="J221" i="4"/>
  <c r="J185" i="4"/>
  <c r="J179" i="4"/>
  <c r="K185" i="4"/>
  <c r="K255" i="4"/>
  <c r="I164" i="4"/>
  <c r="D4" i="4"/>
  <c r="I47" i="4"/>
  <c r="D1" i="4"/>
  <c r="J255" i="4"/>
  <c r="I204" i="4"/>
  <c r="D5" i="4"/>
  <c r="J227" i="4"/>
  <c r="J17" i="4"/>
  <c r="K68" i="4"/>
  <c r="K207" i="4"/>
  <c r="J146" i="4"/>
  <c r="K173" i="4"/>
  <c r="J29" i="4"/>
  <c r="K227" i="4"/>
  <c r="K146" i="4"/>
  <c r="K128" i="4"/>
  <c r="J101" i="4"/>
  <c r="J62" i="4"/>
  <c r="K240" i="4"/>
  <c r="K215" i="4"/>
  <c r="J140" i="4"/>
  <c r="J35" i="4"/>
  <c r="K29" i="4"/>
  <c r="K23" i="4"/>
  <c r="K158" i="4"/>
  <c r="K233" i="4"/>
  <c r="K152" i="4"/>
  <c r="J152" i="4"/>
  <c r="J89" i="4"/>
  <c r="J240" i="4"/>
  <c r="J158" i="4"/>
  <c r="I125" i="4"/>
  <c r="D3" i="4"/>
  <c r="K89" i="4"/>
  <c r="K119" i="4"/>
  <c r="I86" i="4"/>
  <c r="D2" i="4"/>
  <c r="K74" i="4"/>
  <c r="J249" i="4"/>
  <c r="J261" i="4"/>
  <c r="J285" i="4"/>
  <c r="J207" i="4"/>
  <c r="J167" i="4"/>
  <c r="J128" i="4"/>
  <c r="J11" i="4"/>
  <c r="J86" i="4"/>
  <c r="J50" i="4"/>
  <c r="K50" i="4"/>
  <c r="K249" i="4"/>
  <c r="J246" i="4"/>
  <c r="J215" i="4"/>
  <c r="J173" i="4"/>
  <c r="K35" i="4"/>
  <c r="J279" i="4"/>
  <c r="K279" i="4"/>
  <c r="K198" i="4"/>
  <c r="K41" i="4"/>
  <c r="J233" i="4"/>
  <c r="J198" i="4"/>
  <c r="K191" i="4"/>
  <c r="J191" i="4"/>
  <c r="J164" i="4"/>
  <c r="J119" i="4"/>
  <c r="J113" i="4"/>
  <c r="J125" i="4"/>
  <c r="K113" i="4"/>
  <c r="K80" i="4"/>
  <c r="J80" i="4"/>
  <c r="J74" i="4"/>
  <c r="J41" i="4"/>
  <c r="J273" i="4"/>
  <c r="K273" i="4"/>
  <c r="K179" i="4"/>
  <c r="J204" i="4"/>
  <c r="O49" i="4"/>
  <c r="E87" i="4"/>
  <c r="J47" i="4"/>
  <c r="K11" i="4"/>
  <c r="H285" i="3"/>
  <c r="I285" i="3" s="1"/>
  <c r="J284" i="3"/>
  <c r="J283" i="3"/>
  <c r="J282" i="3"/>
  <c r="J281" i="3"/>
  <c r="J280" i="3"/>
  <c r="I279" i="3"/>
  <c r="J278" i="3"/>
  <c r="J277" i="3"/>
  <c r="J276" i="3"/>
  <c r="J275" i="3"/>
  <c r="J274" i="3"/>
  <c r="I273" i="3"/>
  <c r="J272" i="3"/>
  <c r="J271" i="3"/>
  <c r="J270" i="3"/>
  <c r="J269" i="3"/>
  <c r="J268" i="3"/>
  <c r="I267" i="3"/>
  <c r="J266" i="3"/>
  <c r="J265" i="3"/>
  <c r="J264" i="3"/>
  <c r="J263" i="3"/>
  <c r="J262" i="3"/>
  <c r="I261" i="3"/>
  <c r="J260" i="3"/>
  <c r="J259" i="3"/>
  <c r="J258" i="3"/>
  <c r="J257" i="3"/>
  <c r="J256" i="3"/>
  <c r="I255" i="3"/>
  <c r="J254" i="3"/>
  <c r="J253" i="3"/>
  <c r="J252" i="3"/>
  <c r="J251" i="3"/>
  <c r="J250" i="3"/>
  <c r="I249" i="3"/>
  <c r="H246" i="3"/>
  <c r="D6" i="3" s="1"/>
  <c r="J245" i="3"/>
  <c r="J244" i="3"/>
  <c r="J243" i="3"/>
  <c r="J242" i="3"/>
  <c r="J241" i="3"/>
  <c r="I240" i="3"/>
  <c r="J239" i="3"/>
  <c r="J238" i="3"/>
  <c r="J237" i="3"/>
  <c r="J236" i="3"/>
  <c r="J235" i="3"/>
  <c r="J234" i="3"/>
  <c r="I233" i="3"/>
  <c r="J232" i="3"/>
  <c r="J231" i="3"/>
  <c r="J230" i="3"/>
  <c r="J229" i="3"/>
  <c r="J228" i="3"/>
  <c r="I227" i="3"/>
  <c r="J226" i="3"/>
  <c r="J225" i="3"/>
  <c r="J224" i="3"/>
  <c r="J223" i="3"/>
  <c r="J222" i="3"/>
  <c r="I221" i="3"/>
  <c r="J220" i="3"/>
  <c r="J219" i="3"/>
  <c r="J218" i="3"/>
  <c r="J217" i="3"/>
  <c r="J216" i="3"/>
  <c r="I215" i="3"/>
  <c r="J214" i="3"/>
  <c r="J213" i="3"/>
  <c r="J212" i="3"/>
  <c r="J211" i="3"/>
  <c r="J210" i="3"/>
  <c r="J209" i="3"/>
  <c r="J208" i="3"/>
  <c r="I207" i="3"/>
  <c r="H204" i="3"/>
  <c r="I204" i="3" s="1"/>
  <c r="J203" i="3"/>
  <c r="J202" i="3"/>
  <c r="J201" i="3"/>
  <c r="J200" i="3"/>
  <c r="J199" i="3"/>
  <c r="I198" i="3"/>
  <c r="J197" i="3"/>
  <c r="J196" i="3"/>
  <c r="J195" i="3"/>
  <c r="J194" i="3"/>
  <c r="J193" i="3"/>
  <c r="J192" i="3"/>
  <c r="I191" i="3"/>
  <c r="J190" i="3"/>
  <c r="J189" i="3"/>
  <c r="J188" i="3"/>
  <c r="J187" i="3"/>
  <c r="J186" i="3"/>
  <c r="I185" i="3"/>
  <c r="J184" i="3"/>
  <c r="J183" i="3"/>
  <c r="J182" i="3"/>
  <c r="J181" i="3"/>
  <c r="J180" i="3"/>
  <c r="I179" i="3"/>
  <c r="J178" i="3"/>
  <c r="J177" i="3"/>
  <c r="J176" i="3"/>
  <c r="J175" i="3"/>
  <c r="J174" i="3"/>
  <c r="I173" i="3"/>
  <c r="J173" i="3" s="1"/>
  <c r="J172" i="3"/>
  <c r="J171" i="3"/>
  <c r="J170" i="3"/>
  <c r="J169" i="3"/>
  <c r="J168" i="3"/>
  <c r="I167" i="3"/>
  <c r="H164" i="3"/>
  <c r="I164" i="3" s="1"/>
  <c r="J163" i="3"/>
  <c r="J162" i="3"/>
  <c r="J161" i="3"/>
  <c r="J160" i="3"/>
  <c r="J159" i="3"/>
  <c r="I158" i="3"/>
  <c r="J157" i="3"/>
  <c r="J156" i="3"/>
  <c r="J155" i="3"/>
  <c r="J154" i="3"/>
  <c r="J153" i="3"/>
  <c r="I152" i="3"/>
  <c r="J152" i="3" s="1"/>
  <c r="J151" i="3"/>
  <c r="J150" i="3"/>
  <c r="J149" i="3"/>
  <c r="J148" i="3"/>
  <c r="J147" i="3"/>
  <c r="I146" i="3"/>
  <c r="J145" i="3"/>
  <c r="J144" i="3"/>
  <c r="J143" i="3"/>
  <c r="J142" i="3"/>
  <c r="J141" i="3"/>
  <c r="I140" i="3"/>
  <c r="J139" i="3"/>
  <c r="K134" i="3" s="1"/>
  <c r="I134" i="3"/>
  <c r="J133" i="3"/>
  <c r="J132" i="3"/>
  <c r="J131" i="3"/>
  <c r="J130" i="3"/>
  <c r="J129" i="3"/>
  <c r="I128" i="3"/>
  <c r="H125" i="3"/>
  <c r="D3" i="3" s="1"/>
  <c r="J124" i="3"/>
  <c r="J123" i="3"/>
  <c r="J122" i="3"/>
  <c r="J121" i="3"/>
  <c r="J120" i="3"/>
  <c r="I119" i="3"/>
  <c r="J118" i="3"/>
  <c r="J117" i="3"/>
  <c r="J116" i="3"/>
  <c r="J115" i="3"/>
  <c r="J114" i="3"/>
  <c r="I113" i="3"/>
  <c r="J112" i="3"/>
  <c r="J111" i="3"/>
  <c r="J110" i="3"/>
  <c r="J109" i="3"/>
  <c r="J108" i="3"/>
  <c r="I107" i="3"/>
  <c r="J106" i="3"/>
  <c r="J105" i="3"/>
  <c r="J104" i="3"/>
  <c r="J103" i="3"/>
  <c r="J102" i="3"/>
  <c r="I101" i="3"/>
  <c r="J100" i="3"/>
  <c r="J99" i="3"/>
  <c r="J98" i="3"/>
  <c r="J97" i="3"/>
  <c r="J96" i="3"/>
  <c r="I95" i="3"/>
  <c r="J94" i="3"/>
  <c r="J93" i="3"/>
  <c r="J92" i="3"/>
  <c r="J91" i="3"/>
  <c r="I89" i="3"/>
  <c r="H86" i="3"/>
  <c r="I86" i="3" s="1"/>
  <c r="J85" i="3"/>
  <c r="J84" i="3"/>
  <c r="J83" i="3"/>
  <c r="J82" i="3"/>
  <c r="J81" i="3"/>
  <c r="I80" i="3"/>
  <c r="J79" i="3"/>
  <c r="J78" i="3"/>
  <c r="J77" i="3"/>
  <c r="J76" i="3"/>
  <c r="J75" i="3"/>
  <c r="I74" i="3"/>
  <c r="J73" i="3"/>
  <c r="J72" i="3"/>
  <c r="J71" i="3"/>
  <c r="J70" i="3"/>
  <c r="J69" i="3"/>
  <c r="I68" i="3"/>
  <c r="J67" i="3"/>
  <c r="J66" i="3"/>
  <c r="J65" i="3"/>
  <c r="J64" i="3"/>
  <c r="J63" i="3"/>
  <c r="I62" i="3"/>
  <c r="J61" i="3"/>
  <c r="J60" i="3"/>
  <c r="J59" i="3"/>
  <c r="J58" i="3"/>
  <c r="J57" i="3"/>
  <c r="I56" i="3"/>
  <c r="J55" i="3"/>
  <c r="J54" i="3"/>
  <c r="J53" i="3"/>
  <c r="J52" i="3"/>
  <c r="J51" i="3"/>
  <c r="I50" i="3"/>
  <c r="E48" i="3"/>
  <c r="O49" i="3" s="1"/>
  <c r="H47" i="3"/>
  <c r="I47" i="3" s="1"/>
  <c r="J46" i="3"/>
  <c r="J45" i="3"/>
  <c r="J44" i="3"/>
  <c r="J43" i="3"/>
  <c r="J42" i="3"/>
  <c r="I41" i="3"/>
  <c r="J40" i="3"/>
  <c r="J39" i="3"/>
  <c r="J38" i="3"/>
  <c r="J37" i="3"/>
  <c r="J36" i="3"/>
  <c r="I35" i="3"/>
  <c r="J34" i="3"/>
  <c r="J33" i="3"/>
  <c r="J32" i="3"/>
  <c r="J31" i="3"/>
  <c r="J30" i="3"/>
  <c r="I29" i="3"/>
  <c r="J28" i="3"/>
  <c r="J27" i="3"/>
  <c r="J26" i="3"/>
  <c r="J25" i="3"/>
  <c r="J24" i="3"/>
  <c r="K23" i="3" s="1"/>
  <c r="I23" i="3"/>
  <c r="J22" i="3"/>
  <c r="J21" i="3"/>
  <c r="I17" i="3"/>
  <c r="J16" i="3"/>
  <c r="J15" i="3"/>
  <c r="J13" i="3"/>
  <c r="J12" i="3"/>
  <c r="I11" i="3"/>
  <c r="O10" i="3"/>
  <c r="D5" i="3"/>
  <c r="D4" i="3"/>
  <c r="L556" i="1"/>
  <c r="L551" i="1"/>
  <c r="L535" i="1"/>
  <c r="L521" i="1"/>
  <c r="L495" i="1"/>
  <c r="L493" i="1"/>
  <c r="L492" i="1"/>
  <c r="L484" i="1"/>
  <c r="L480" i="1"/>
  <c r="L476" i="1"/>
  <c r="L475" i="1"/>
  <c r="L472" i="1"/>
  <c r="L482" i="1"/>
  <c r="L471" i="1"/>
  <c r="L483" i="1"/>
  <c r="L473" i="1"/>
  <c r="L464" i="1"/>
  <c r="L463" i="1"/>
  <c r="L451" i="1"/>
  <c r="L447" i="1"/>
  <c r="L446" i="1"/>
  <c r="L444" i="1"/>
  <c r="L443" i="1"/>
  <c r="L442" i="1"/>
  <c r="L441" i="1"/>
  <c r="L440" i="1"/>
  <c r="L439" i="1"/>
  <c r="L437" i="1"/>
  <c r="L436" i="1"/>
  <c r="L438" i="1"/>
  <c r="L454" i="1"/>
  <c r="L429" i="1"/>
  <c r="L426" i="1"/>
  <c r="L424" i="1"/>
  <c r="L420" i="1"/>
  <c r="L408" i="1"/>
  <c r="L402" i="1"/>
  <c r="L400" i="1"/>
  <c r="L404" i="1"/>
  <c r="L399" i="1"/>
  <c r="L401" i="1"/>
  <c r="L419" i="1"/>
  <c r="L403" i="1"/>
  <c r="L359" i="1"/>
  <c r="L351" i="1"/>
  <c r="L333" i="1"/>
  <c r="L332" i="1"/>
  <c r="L331" i="1"/>
  <c r="L330" i="1"/>
  <c r="L329" i="1"/>
  <c r="L328" i="1"/>
  <c r="L326" i="1"/>
  <c r="L312" i="1"/>
  <c r="L323" i="1"/>
  <c r="L322" i="1"/>
  <c r="L311" i="1"/>
  <c r="L307" i="1"/>
  <c r="L306" i="1"/>
  <c r="L305" i="1"/>
  <c r="L304" i="1"/>
  <c r="L302" i="1"/>
  <c r="L303" i="1"/>
  <c r="L317" i="1"/>
  <c r="L300" i="1"/>
  <c r="L299" i="1"/>
  <c r="L298" i="1"/>
  <c r="L297" i="1"/>
  <c r="L296" i="1"/>
  <c r="L295" i="1"/>
  <c r="L294" i="1"/>
  <c r="L292" i="1"/>
  <c r="L286" i="1"/>
  <c r="L282" i="1"/>
  <c r="L281" i="1"/>
  <c r="L280" i="1"/>
  <c r="L277" i="1"/>
  <c r="L272" i="1"/>
  <c r="L222" i="1"/>
  <c r="L221" i="1"/>
  <c r="L219" i="1"/>
  <c r="L218" i="1"/>
  <c r="L227" i="1"/>
  <c r="L226" i="1"/>
  <c r="L228" i="1"/>
  <c r="L220" i="1"/>
  <c r="L183" i="1"/>
  <c r="L182" i="1"/>
  <c r="L181" i="1"/>
  <c r="L180" i="1"/>
  <c r="L179" i="1"/>
  <c r="L178" i="1"/>
  <c r="L161" i="1"/>
  <c r="L173" i="1"/>
  <c r="L172" i="1"/>
  <c r="L154" i="1"/>
  <c r="L153" i="1"/>
  <c r="L151" i="1"/>
  <c r="L146" i="1"/>
  <c r="L144" i="1"/>
  <c r="L145" i="1"/>
  <c r="L137" i="1"/>
  <c r="L83" i="1"/>
  <c r="L61" i="1"/>
  <c r="L58" i="1"/>
  <c r="L52" i="1"/>
  <c r="L39" i="1"/>
  <c r="L38" i="1"/>
  <c r="L46" i="1"/>
  <c r="L44" i="1"/>
  <c r="L37" i="1"/>
  <c r="L36" i="1"/>
  <c r="L32" i="1"/>
  <c r="L34" i="1"/>
  <c r="L31" i="1"/>
  <c r="L33" i="1"/>
  <c r="L43" i="1"/>
  <c r="L35" i="1"/>
  <c r="H285" i="2"/>
  <c r="J284" i="2"/>
  <c r="J283" i="2"/>
  <c r="J282" i="2"/>
  <c r="J281" i="2"/>
  <c r="J280" i="2"/>
  <c r="I279" i="2"/>
  <c r="J278" i="2"/>
  <c r="J277" i="2"/>
  <c r="J276" i="2"/>
  <c r="J275" i="2"/>
  <c r="J274" i="2"/>
  <c r="I273" i="2"/>
  <c r="J272" i="2"/>
  <c r="J271" i="2"/>
  <c r="J270" i="2"/>
  <c r="J269" i="2"/>
  <c r="J268" i="2"/>
  <c r="I267" i="2"/>
  <c r="J266" i="2"/>
  <c r="J265" i="2"/>
  <c r="J264" i="2"/>
  <c r="J263" i="2"/>
  <c r="J262" i="2"/>
  <c r="I261" i="2"/>
  <c r="J260" i="2"/>
  <c r="J259" i="2"/>
  <c r="J258" i="2"/>
  <c r="J257" i="2"/>
  <c r="J256" i="2"/>
  <c r="I255" i="2"/>
  <c r="J254" i="2"/>
  <c r="J253" i="2"/>
  <c r="J252" i="2"/>
  <c r="J251" i="2"/>
  <c r="J250" i="2"/>
  <c r="I249" i="2"/>
  <c r="H246" i="2"/>
  <c r="I246" i="2" s="1"/>
  <c r="J245" i="2"/>
  <c r="J244" i="2"/>
  <c r="J243" i="2"/>
  <c r="J242" i="2"/>
  <c r="J241" i="2"/>
  <c r="I240" i="2"/>
  <c r="J239" i="2"/>
  <c r="J238" i="2"/>
  <c r="J237" i="2"/>
  <c r="J236" i="2"/>
  <c r="J235" i="2"/>
  <c r="J234" i="2"/>
  <c r="I233" i="2"/>
  <c r="J232" i="2"/>
  <c r="J231" i="2"/>
  <c r="J230" i="2"/>
  <c r="J229" i="2"/>
  <c r="J228" i="2"/>
  <c r="I227" i="2"/>
  <c r="J226" i="2"/>
  <c r="J225" i="2"/>
  <c r="J224" i="2"/>
  <c r="J223" i="2"/>
  <c r="J222" i="2"/>
  <c r="I221" i="2"/>
  <c r="J220" i="2"/>
  <c r="J219" i="2"/>
  <c r="J218" i="2"/>
  <c r="J217" i="2"/>
  <c r="J216" i="2"/>
  <c r="I215" i="2"/>
  <c r="J214" i="2"/>
  <c r="J213" i="2"/>
  <c r="J212" i="2"/>
  <c r="J211" i="2"/>
  <c r="J210" i="2"/>
  <c r="J209" i="2"/>
  <c r="J208" i="2"/>
  <c r="I207" i="2"/>
  <c r="H204" i="2"/>
  <c r="I204" i="2" s="1"/>
  <c r="J203" i="2"/>
  <c r="J202" i="2"/>
  <c r="J201" i="2"/>
  <c r="J200" i="2"/>
  <c r="J199" i="2"/>
  <c r="I198" i="2"/>
  <c r="J197" i="2"/>
  <c r="J196" i="2"/>
  <c r="J195" i="2"/>
  <c r="J194" i="2"/>
  <c r="J193" i="2"/>
  <c r="J192" i="2"/>
  <c r="I191" i="2"/>
  <c r="J190" i="2"/>
  <c r="J189" i="2"/>
  <c r="J188" i="2"/>
  <c r="J187" i="2"/>
  <c r="J186" i="2"/>
  <c r="I185" i="2"/>
  <c r="J184" i="2"/>
  <c r="J183" i="2"/>
  <c r="J182" i="2"/>
  <c r="J181" i="2"/>
  <c r="J180" i="2"/>
  <c r="I179" i="2"/>
  <c r="J178" i="2"/>
  <c r="J177" i="2"/>
  <c r="J176" i="2"/>
  <c r="J175" i="2"/>
  <c r="J174" i="2"/>
  <c r="I173" i="2"/>
  <c r="J172" i="2"/>
  <c r="J171" i="2"/>
  <c r="J170" i="2"/>
  <c r="J169" i="2"/>
  <c r="J168" i="2"/>
  <c r="I167" i="2"/>
  <c r="H164" i="2"/>
  <c r="J163" i="2"/>
  <c r="J162" i="2"/>
  <c r="J161" i="2"/>
  <c r="J160" i="2"/>
  <c r="J159" i="2"/>
  <c r="I158" i="2"/>
  <c r="J157" i="2"/>
  <c r="J156" i="2"/>
  <c r="J155" i="2"/>
  <c r="J154" i="2"/>
  <c r="J153" i="2"/>
  <c r="I152" i="2"/>
  <c r="J151" i="2"/>
  <c r="J150" i="2"/>
  <c r="J149" i="2"/>
  <c r="J148" i="2"/>
  <c r="J147" i="2"/>
  <c r="I146" i="2"/>
  <c r="J145" i="2"/>
  <c r="J144" i="2"/>
  <c r="J143" i="2"/>
  <c r="J142" i="2"/>
  <c r="J141" i="2"/>
  <c r="I140" i="2"/>
  <c r="J139" i="2"/>
  <c r="J138" i="2"/>
  <c r="J137" i="2"/>
  <c r="J136" i="2"/>
  <c r="J135" i="2"/>
  <c r="I134" i="2"/>
  <c r="J133" i="2"/>
  <c r="J132" i="2"/>
  <c r="J131" i="2"/>
  <c r="J130" i="2"/>
  <c r="J129" i="2"/>
  <c r="I128" i="2"/>
  <c r="H125" i="2"/>
  <c r="J124" i="2"/>
  <c r="J123" i="2"/>
  <c r="J122" i="2"/>
  <c r="J121" i="2"/>
  <c r="J120" i="2"/>
  <c r="K119" i="2" s="1"/>
  <c r="I119" i="2"/>
  <c r="J118" i="2"/>
  <c r="J117" i="2"/>
  <c r="J116" i="2"/>
  <c r="J115" i="2"/>
  <c r="J114" i="2"/>
  <c r="I113" i="2"/>
  <c r="J112" i="2"/>
  <c r="J111" i="2"/>
  <c r="J110" i="2"/>
  <c r="J109" i="2"/>
  <c r="J108" i="2"/>
  <c r="I107" i="2"/>
  <c r="J106" i="2"/>
  <c r="J105" i="2"/>
  <c r="J104" i="2"/>
  <c r="J103" i="2"/>
  <c r="J102" i="2"/>
  <c r="I101" i="2"/>
  <c r="J100" i="2"/>
  <c r="J99" i="2"/>
  <c r="J98" i="2"/>
  <c r="J97" i="2"/>
  <c r="J96" i="2"/>
  <c r="I95" i="2"/>
  <c r="J95" i="2" s="1"/>
  <c r="J94" i="2"/>
  <c r="J93" i="2"/>
  <c r="J92" i="2"/>
  <c r="J91" i="2"/>
  <c r="J90" i="2"/>
  <c r="I89" i="2"/>
  <c r="H86" i="2"/>
  <c r="J85" i="2"/>
  <c r="J84" i="2"/>
  <c r="J83" i="2"/>
  <c r="J82" i="2"/>
  <c r="J81" i="2"/>
  <c r="I80" i="2"/>
  <c r="J79" i="2"/>
  <c r="J78" i="2"/>
  <c r="J77" i="2"/>
  <c r="J76" i="2"/>
  <c r="J75" i="2"/>
  <c r="I74" i="2"/>
  <c r="J73" i="2"/>
  <c r="J72" i="2"/>
  <c r="J71" i="2"/>
  <c r="J70" i="2"/>
  <c r="J69" i="2"/>
  <c r="I68" i="2"/>
  <c r="J67" i="2"/>
  <c r="J66" i="2"/>
  <c r="J65" i="2"/>
  <c r="J64" i="2"/>
  <c r="J63" i="2"/>
  <c r="I62" i="2"/>
  <c r="J61" i="2"/>
  <c r="J60" i="2"/>
  <c r="J59" i="2"/>
  <c r="J58" i="2"/>
  <c r="J57" i="2"/>
  <c r="I56" i="2"/>
  <c r="J55" i="2"/>
  <c r="J54" i="2"/>
  <c r="J53" i="2"/>
  <c r="J52" i="2"/>
  <c r="J51" i="2"/>
  <c r="I50" i="2"/>
  <c r="E48" i="2"/>
  <c r="H47" i="2"/>
  <c r="J46" i="2"/>
  <c r="J45" i="2"/>
  <c r="J44" i="2"/>
  <c r="J43" i="2"/>
  <c r="J42" i="2"/>
  <c r="K41" i="2" s="1"/>
  <c r="I41" i="2"/>
  <c r="J40" i="2"/>
  <c r="J39" i="2"/>
  <c r="J38" i="2"/>
  <c r="J37" i="2"/>
  <c r="J36" i="2"/>
  <c r="I35" i="2"/>
  <c r="J34" i="2"/>
  <c r="J33" i="2"/>
  <c r="J32" i="2"/>
  <c r="J31" i="2"/>
  <c r="J30" i="2"/>
  <c r="I29" i="2"/>
  <c r="J28" i="2"/>
  <c r="J27" i="2"/>
  <c r="J26" i="2"/>
  <c r="J25" i="2"/>
  <c r="J24" i="2"/>
  <c r="I23" i="2"/>
  <c r="J22" i="2"/>
  <c r="J21" i="2"/>
  <c r="J20" i="2"/>
  <c r="J19" i="2"/>
  <c r="J18" i="2"/>
  <c r="I17" i="2"/>
  <c r="J17" i="2" s="1"/>
  <c r="J16" i="2"/>
  <c r="J15" i="2"/>
  <c r="J13" i="2"/>
  <c r="J12" i="2"/>
  <c r="K11" i="2" s="1"/>
  <c r="I11" i="2"/>
  <c r="J11" i="2" s="1"/>
  <c r="O10" i="2"/>
  <c r="D6" i="2"/>
  <c r="D5" i="2"/>
  <c r="K29" i="2" l="1"/>
  <c r="K113" i="2"/>
  <c r="E87" i="3"/>
  <c r="E126" i="3" s="1"/>
  <c r="E165" i="3" s="1"/>
  <c r="K17" i="2"/>
  <c r="J41" i="2"/>
  <c r="K204" i="4"/>
  <c r="B5" i="4" s="1"/>
  <c r="K173" i="2"/>
  <c r="F4" i="4"/>
  <c r="K23" i="2"/>
  <c r="K255" i="2"/>
  <c r="K191" i="2"/>
  <c r="F2" i="5"/>
  <c r="F4" i="5"/>
  <c r="F3" i="5"/>
  <c r="K285" i="5"/>
  <c r="B7" i="5" s="1"/>
  <c r="F1" i="5"/>
  <c r="F5" i="5"/>
  <c r="F6" i="5"/>
  <c r="K125" i="5"/>
  <c r="B3" i="5" s="1"/>
  <c r="E4" i="5"/>
  <c r="E2" i="5"/>
  <c r="E3" i="5"/>
  <c r="O127" i="5"/>
  <c r="E165" i="5"/>
  <c r="K246" i="4"/>
  <c r="B6" i="4" s="1"/>
  <c r="K164" i="4"/>
  <c r="B4" i="4" s="1"/>
  <c r="F2" i="4"/>
  <c r="K285" i="4"/>
  <c r="B7" i="4" s="1"/>
  <c r="F3" i="4"/>
  <c r="K125" i="4"/>
  <c r="B3" i="4" s="1"/>
  <c r="F6" i="4"/>
  <c r="K86" i="4"/>
  <c r="B2" i="4" s="1"/>
  <c r="E2" i="4"/>
  <c r="F1" i="4"/>
  <c r="F5" i="4"/>
  <c r="E4" i="4"/>
  <c r="O88" i="4"/>
  <c r="E126" i="4"/>
  <c r="K47" i="4"/>
  <c r="B1" i="4" s="1"/>
  <c r="E3" i="4"/>
  <c r="J119" i="2"/>
  <c r="K227" i="2"/>
  <c r="K167" i="2"/>
  <c r="J23" i="2"/>
  <c r="J227" i="2"/>
  <c r="K221" i="2"/>
  <c r="K179" i="2"/>
  <c r="K158" i="2"/>
  <c r="K152" i="2"/>
  <c r="J128" i="2"/>
  <c r="K62" i="2"/>
  <c r="K240" i="2"/>
  <c r="J240" i="2"/>
  <c r="K198" i="2"/>
  <c r="J173" i="2"/>
  <c r="J113" i="2"/>
  <c r="J167" i="2"/>
  <c r="J158" i="2"/>
  <c r="J101" i="2"/>
  <c r="K80" i="2"/>
  <c r="K249" i="2"/>
  <c r="J62" i="2"/>
  <c r="J179" i="2"/>
  <c r="K107" i="2"/>
  <c r="K95" i="2"/>
  <c r="J74" i="2"/>
  <c r="J107" i="2"/>
  <c r="K215" i="2"/>
  <c r="J89" i="2"/>
  <c r="K146" i="2"/>
  <c r="K279" i="2"/>
  <c r="J255" i="2"/>
  <c r="K273" i="2"/>
  <c r="K267" i="2"/>
  <c r="J249" i="2"/>
  <c r="J146" i="2"/>
  <c r="K185" i="2"/>
  <c r="J56" i="2"/>
  <c r="K50" i="2"/>
  <c r="K74" i="2"/>
  <c r="J29" i="2"/>
  <c r="J47" i="2"/>
  <c r="I47" i="2"/>
  <c r="D1" i="2"/>
  <c r="K35" i="2"/>
  <c r="J35" i="2"/>
  <c r="J261" i="2"/>
  <c r="J233" i="2"/>
  <c r="J221" i="2"/>
  <c r="J215" i="2"/>
  <c r="J191" i="2"/>
  <c r="J185" i="2"/>
  <c r="J140" i="2"/>
  <c r="J273" i="2"/>
  <c r="J267" i="2"/>
  <c r="J198" i="2"/>
  <c r="J152" i="2"/>
  <c r="K101" i="2"/>
  <c r="J279" i="2"/>
  <c r="K233" i="2"/>
  <c r="J207" i="2"/>
  <c r="J204" i="2"/>
  <c r="K204" i="2" s="1"/>
  <c r="B5" i="2" s="1"/>
  <c r="J50" i="2"/>
  <c r="K128" i="2"/>
  <c r="J164" i="2"/>
  <c r="K68" i="2"/>
  <c r="J80" i="2"/>
  <c r="K140" i="2"/>
  <c r="J68" i="2"/>
  <c r="J285" i="2"/>
  <c r="K261" i="2"/>
  <c r="K134" i="2"/>
  <c r="J134" i="2"/>
  <c r="D2" i="2"/>
  <c r="I86" i="2"/>
  <c r="J255" i="3"/>
  <c r="K68" i="3"/>
  <c r="K146" i="3"/>
  <c r="K261" i="3"/>
  <c r="J29" i="3"/>
  <c r="J50" i="3"/>
  <c r="J134" i="3"/>
  <c r="K233" i="3"/>
  <c r="K179" i="3"/>
  <c r="D1" i="3"/>
  <c r="J74" i="3"/>
  <c r="K140" i="3"/>
  <c r="K95" i="3"/>
  <c r="K107" i="3"/>
  <c r="K74" i="3"/>
  <c r="K227" i="3"/>
  <c r="K185" i="3"/>
  <c r="K167" i="3"/>
  <c r="J62" i="3"/>
  <c r="J146" i="3"/>
  <c r="K101" i="3"/>
  <c r="J185" i="3"/>
  <c r="J207" i="3"/>
  <c r="J227" i="3"/>
  <c r="J267" i="3"/>
  <c r="J23" i="3"/>
  <c r="D2" i="3"/>
  <c r="J68" i="3"/>
  <c r="J167" i="3"/>
  <c r="K207" i="3"/>
  <c r="K267" i="3"/>
  <c r="K221" i="3"/>
  <c r="K29" i="3"/>
  <c r="J86" i="3"/>
  <c r="K86" i="3" s="1"/>
  <c r="B2" i="3" s="1"/>
  <c r="O88" i="3"/>
  <c r="J107" i="3"/>
  <c r="J128" i="3"/>
  <c r="J89" i="3"/>
  <c r="K11" i="3"/>
  <c r="J191" i="3"/>
  <c r="J273" i="3"/>
  <c r="K152" i="3"/>
  <c r="K215" i="3"/>
  <c r="J17" i="3"/>
  <c r="K35" i="3"/>
  <c r="K56" i="3"/>
  <c r="J95" i="3"/>
  <c r="K113" i="3"/>
  <c r="K62" i="3"/>
  <c r="J140" i="3"/>
  <c r="J179" i="3"/>
  <c r="K17" i="3"/>
  <c r="J221" i="3"/>
  <c r="J261" i="3"/>
  <c r="J101" i="3"/>
  <c r="K240" i="3"/>
  <c r="J158" i="3"/>
  <c r="J240" i="3"/>
  <c r="J198" i="3"/>
  <c r="K198" i="3"/>
  <c r="J119" i="3"/>
  <c r="J80" i="3"/>
  <c r="J41" i="3"/>
  <c r="K41" i="3"/>
  <c r="J233" i="3"/>
  <c r="J249" i="3"/>
  <c r="K249" i="3"/>
  <c r="K273" i="3"/>
  <c r="K50" i="3"/>
  <c r="J164" i="3"/>
  <c r="K164" i="3" s="1"/>
  <c r="B4" i="3" s="1"/>
  <c r="J11" i="3"/>
  <c r="K89" i="3"/>
  <c r="K191" i="3"/>
  <c r="K279" i="3"/>
  <c r="J279" i="3"/>
  <c r="J285" i="3"/>
  <c r="K285" i="3" s="1"/>
  <c r="B7" i="3" s="1"/>
  <c r="J204" i="3"/>
  <c r="K204" i="3" s="1"/>
  <c r="B5" i="3" s="1"/>
  <c r="K158" i="3"/>
  <c r="K119" i="3"/>
  <c r="J113" i="3"/>
  <c r="K80" i="3"/>
  <c r="J47" i="3"/>
  <c r="K47" i="3" s="1"/>
  <c r="B1" i="3" s="1"/>
  <c r="J35" i="3"/>
  <c r="I246" i="3"/>
  <c r="D7" i="3"/>
  <c r="J215" i="3"/>
  <c r="J56" i="3"/>
  <c r="I125" i="3"/>
  <c r="J125" i="3"/>
  <c r="K255" i="3"/>
  <c r="K128" i="3"/>
  <c r="J246" i="3"/>
  <c r="K173" i="3"/>
  <c r="O49" i="2"/>
  <c r="E87" i="2"/>
  <c r="D7" i="2"/>
  <c r="I285" i="2"/>
  <c r="J246" i="2"/>
  <c r="K207" i="2"/>
  <c r="I164" i="2"/>
  <c r="D4" i="2"/>
  <c r="I125" i="2"/>
  <c r="D3" i="2"/>
  <c r="K89" i="2"/>
  <c r="J125" i="2"/>
  <c r="J86" i="2"/>
  <c r="K56" i="2"/>
  <c r="E1" i="5" l="1"/>
  <c r="F4" i="2"/>
  <c r="F3" i="2"/>
  <c r="F2" i="2"/>
  <c r="F1" i="2"/>
  <c r="O127" i="3"/>
  <c r="K47" i="2"/>
  <c r="B1" i="2" s="1"/>
  <c r="C1" i="5"/>
  <c r="C4" i="5" s="1"/>
  <c r="E205" i="5"/>
  <c r="O166" i="5"/>
  <c r="C1" i="4"/>
  <c r="C4" i="4" s="1"/>
  <c r="E1" i="4"/>
  <c r="O127" i="4"/>
  <c r="E165" i="4"/>
  <c r="F5" i="2"/>
  <c r="F6" i="2"/>
  <c r="K285" i="2"/>
  <c r="B7" i="2" s="1"/>
  <c r="K164" i="2"/>
  <c r="B4" i="2" s="1"/>
  <c r="K86" i="2"/>
  <c r="B2" i="2" s="1"/>
  <c r="F4" i="3"/>
  <c r="K125" i="3"/>
  <c r="B3" i="3" s="1"/>
  <c r="E2" i="3"/>
  <c r="F2" i="3"/>
  <c r="F3" i="3"/>
  <c r="F6" i="3"/>
  <c r="F5" i="3"/>
  <c r="F1" i="3"/>
  <c r="K246" i="3"/>
  <c r="B6" i="3" s="1"/>
  <c r="E205" i="3"/>
  <c r="O166" i="3"/>
  <c r="E3" i="3"/>
  <c r="E4" i="3"/>
  <c r="E126" i="2"/>
  <c r="O88" i="2"/>
  <c r="K125" i="2"/>
  <c r="B3" i="2" s="1"/>
  <c r="K246" i="2"/>
  <c r="B6" i="2" s="1"/>
  <c r="E3" i="2"/>
  <c r="E2" i="2"/>
  <c r="E4" i="2"/>
  <c r="E1" i="2" l="1"/>
  <c r="O206" i="5"/>
  <c r="E247" i="5"/>
  <c r="O248" i="5" s="1"/>
  <c r="O166" i="4"/>
  <c r="E205" i="4"/>
  <c r="C1" i="2"/>
  <c r="C4" i="2" s="1"/>
  <c r="E1" i="3"/>
  <c r="C1" i="3"/>
  <c r="C4" i="3" s="1"/>
  <c r="O206" i="3"/>
  <c r="E247" i="3"/>
  <c r="O248" i="3" s="1"/>
  <c r="O127" i="2"/>
  <c r="E165" i="2"/>
  <c r="O166" i="2" l="1"/>
  <c r="E205" i="2"/>
  <c r="E247" i="4"/>
  <c r="O248" i="4" s="1"/>
  <c r="O206" i="4"/>
  <c r="O206" i="2"/>
  <c r="E247" i="2"/>
  <c r="O248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tc={8C475DF5-8920-4228-B343-23379CF5AC52}</author>
  </authors>
  <commentList>
    <comment ref="P138" authorId="0" shapeId="0" xr:uid="{8C475DF5-8920-4228-B343-23379CF5AC5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Cambio con Sabino por vacacion
</t>
      </text>
    </comment>
  </commentList>
</comments>
</file>

<file path=xl/sharedStrings.xml><?xml version="1.0" encoding="utf-8"?>
<sst xmlns="http://schemas.openxmlformats.org/spreadsheetml/2006/main" count="36115" uniqueCount="836">
  <si>
    <t>Control</t>
  </si>
  <si>
    <t>No
OT</t>
  </si>
  <si>
    <t>Tipo
OT</t>
  </si>
  <si>
    <t>Tipo
Trabajo</t>
  </si>
  <si>
    <t>Prioridad</t>
  </si>
  <si>
    <t>Job Description</t>
  </si>
  <si>
    <t>Equipo</t>
  </si>
  <si>
    <t>Descripcion de Equipo</t>
  </si>
  <si>
    <t>N° personas</t>
  </si>
  <si>
    <t>Hr Trabajo</t>
  </si>
  <si>
    <t>HH Estimado</t>
  </si>
  <si>
    <t>Fecha inicio</t>
  </si>
  <si>
    <t>Fecha final</t>
  </si>
  <si>
    <t>Dias</t>
  </si>
  <si>
    <t>Semana</t>
  </si>
  <si>
    <t>SOLICITANTE</t>
  </si>
  <si>
    <t>OBSERVACIONES</t>
  </si>
  <si>
    <t>SEMANA 01 / 26 - INSTRUMENTACIÓN PLANTA</t>
  </si>
  <si>
    <t>Lunes</t>
  </si>
  <si>
    <t>Grupo 1</t>
  </si>
  <si>
    <t>Martes</t>
  </si>
  <si>
    <t>Carga Horaria</t>
  </si>
  <si>
    <t>Grupo 2</t>
  </si>
  <si>
    <t>Miercoles</t>
  </si>
  <si>
    <t>Grupo 3</t>
  </si>
  <si>
    <t>Jueves</t>
  </si>
  <si>
    <t>Grupo 4</t>
  </si>
  <si>
    <t>Viernes</t>
  </si>
  <si>
    <t>Reactivo</t>
  </si>
  <si>
    <t>Turno Diurno</t>
  </si>
  <si>
    <t>Sabado</t>
  </si>
  <si>
    <t>Turno Nocturno</t>
  </si>
  <si>
    <t>Domingo</t>
  </si>
  <si>
    <t>PROGRAMA SEMANAL INSTRUMENTACION PLANTA</t>
  </si>
  <si>
    <t>Programacion Semanal</t>
  </si>
  <si>
    <t>Dia</t>
  </si>
  <si>
    <t>Lu</t>
  </si>
  <si>
    <t>No OT</t>
  </si>
  <si>
    <t>Tipo OT</t>
  </si>
  <si>
    <t>Tipo Trabajo</t>
  </si>
  <si>
    <t>Descripcion de Trabajo</t>
  </si>
  <si>
    <t>Personas</t>
  </si>
  <si>
    <t>Hr total</t>
  </si>
  <si>
    <t>Personal</t>
  </si>
  <si>
    <t>Descripcion</t>
  </si>
  <si>
    <t>GRUPO 1</t>
  </si>
  <si>
    <t>James Chanel Quispe Miranda</t>
  </si>
  <si>
    <t>D</t>
  </si>
  <si>
    <t>Calcina Quispe Bonifacio</t>
  </si>
  <si>
    <t>V</t>
  </si>
  <si>
    <t>Perez Calcina Juan Fernando</t>
  </si>
  <si>
    <t>Calle Choque Edgar Javier</t>
  </si>
  <si>
    <t>Espejo Rospigliossi Edson Adhemar</t>
  </si>
  <si>
    <t>T</t>
  </si>
  <si>
    <t>Mollo Mamani Juan Carlos</t>
  </si>
  <si>
    <t>GRUPO 2</t>
  </si>
  <si>
    <t>Flores Choque José Alfredo</t>
  </si>
  <si>
    <t>N</t>
  </si>
  <si>
    <t>Cordova Ramos Felix</t>
  </si>
  <si>
    <t>Valencia Camata Edgar</t>
  </si>
  <si>
    <t>Quispe Valda José Calasanz</t>
  </si>
  <si>
    <t>Mendoza Velasco Marco Vladimir</t>
  </si>
  <si>
    <t>Huayllas Esquivel Erwin</t>
  </si>
  <si>
    <t>GRUPO 3</t>
  </si>
  <si>
    <t>Equise Quichu Eugenio Adrian</t>
  </si>
  <si>
    <t>Taquichiri Mamani Sabino</t>
  </si>
  <si>
    <t>Llanque Choque Jorge</t>
  </si>
  <si>
    <t>Eugenio Choque Jhonny Elias</t>
  </si>
  <si>
    <t>CS</t>
  </si>
  <si>
    <t>Daga Canaviri Ramiro</t>
  </si>
  <si>
    <t>GRUPO 4</t>
  </si>
  <si>
    <t>Dias trabajados</t>
  </si>
  <si>
    <t>Turno Dia</t>
  </si>
  <si>
    <t>Turno Noche</t>
  </si>
  <si>
    <t>Falta injustificada</t>
  </si>
  <si>
    <t>TURNO DIURNO</t>
  </si>
  <si>
    <t>Diurno</t>
  </si>
  <si>
    <t>Comisión</t>
  </si>
  <si>
    <t>Licencia con goce de haber</t>
  </si>
  <si>
    <t>Baja Medica</t>
  </si>
  <si>
    <t>Vacación</t>
  </si>
  <si>
    <t>Inicio de funciones</t>
  </si>
  <si>
    <t>PROGRAMA STOP</t>
  </si>
  <si>
    <t>TURNO NOCTURNO</t>
  </si>
  <si>
    <t>Nocturno</t>
  </si>
  <si>
    <t>UTILIZACION</t>
  </si>
  <si>
    <t>Utilizacion</t>
  </si>
  <si>
    <t>Ma</t>
  </si>
  <si>
    <t>Mi</t>
  </si>
  <si>
    <t>Ju</t>
  </si>
  <si>
    <t>Dias de descanso</t>
  </si>
  <si>
    <t>Vi</t>
  </si>
  <si>
    <t>Sa</t>
  </si>
  <si>
    <t>Do</t>
  </si>
  <si>
    <t>01 / 26</t>
  </si>
  <si>
    <t>SEMANA 02 / 26 - INSTRUMENTACIÓN PLANTA</t>
  </si>
  <si>
    <t>SEMANA 03 / 26 - INSTRUMENTACIÓN PLANTA</t>
  </si>
  <si>
    <t>SEMANA 04 / 26 - INSTRUMENTACIÓN PLANTA</t>
  </si>
  <si>
    <t>SEMANA 05 / 26 - INSTRUMENTACIÓN PLANTA</t>
  </si>
  <si>
    <t>SEMANA 06 / 26 - INSTRUMENTACIÓN PLANTA</t>
  </si>
  <si>
    <t>SEMANA 07 / 26 - INSTRUMENTACIÓN PLANTA</t>
  </si>
  <si>
    <t>SEMANA 08 / 26 - INSTRUMENTACIÓN PLANTA</t>
  </si>
  <si>
    <t>SEMANA 09 / 26 - INSTRUMENTACIÓN PLANTA</t>
  </si>
  <si>
    <t>SEMANA 10 / 26 - INSTRUMENTACIÓN PLANTA</t>
  </si>
  <si>
    <t>SEMANA 11 / 26 - INSTRUMENTACIÓN PLANTA</t>
  </si>
  <si>
    <t>SEMANA 12 / 26 - INSTRUMENTACIÓN PLANTA</t>
  </si>
  <si>
    <t>SEMANA 13 / 26 - INSTRUMENTACIÓN PLANTA</t>
  </si>
  <si>
    <t>SEMANA 14 / 26 - INSTRUMENTACIÓN PLANTA</t>
  </si>
  <si>
    <t>SEMANA 15 / 26 - INSTRUMENTACIÓN PLANTA</t>
  </si>
  <si>
    <t>SEMANA 16 / 26 - INSTRUMENTACIÓN PLANTA</t>
  </si>
  <si>
    <t>SEMANA 17 / 26 - INSTRUMENTACIÓN PLANTA</t>
  </si>
  <si>
    <t>SEMANA 18 / 26 - INSTRUMENTACIÓN PLANTA</t>
  </si>
  <si>
    <t>SEMANA 19 / 26 - INSTRUMENTACIÓN PLANTA</t>
  </si>
  <si>
    <t>Vladimir Mendoza</t>
  </si>
  <si>
    <t>Carlos Mollo / Jose Quispe</t>
  </si>
  <si>
    <t>Adhemar Espejo / Felix Cordoova</t>
  </si>
  <si>
    <t>Sabino Taquichiri / Jose Quispe</t>
  </si>
  <si>
    <t>Vladimir Mendoza / Jorge Llanque</t>
  </si>
  <si>
    <t>Jose Quispe / Sabino Taquichiri</t>
  </si>
  <si>
    <t>Felix Cordova / Jorge Llanque</t>
  </si>
  <si>
    <t>P</t>
  </si>
  <si>
    <t>PdM-MANTENIMIENTO PREDICTIVO</t>
  </si>
  <si>
    <t xml:space="preserve"> </t>
  </si>
  <si>
    <t>1S Inspección - Eq Operando</t>
  </si>
  <si>
    <t>AIT240012</t>
  </si>
  <si>
    <t>Transmisor Ind de Análisis PH</t>
  </si>
  <si>
    <t>250XM151</t>
  </si>
  <si>
    <t>Analizador Rayos X Norte</t>
  </si>
  <si>
    <t>640DR011</t>
  </si>
  <si>
    <t>Secador Aire Instrumentación</t>
  </si>
  <si>
    <t>1S Inspección</t>
  </si>
  <si>
    <t>OPEPLANT</t>
  </si>
  <si>
    <t>Operaciones Planta</t>
  </si>
  <si>
    <t>AIT250006</t>
  </si>
  <si>
    <t>LIT410400</t>
  </si>
  <si>
    <t>Transmisor Indicador de Nivel</t>
  </si>
  <si>
    <t>AIT230053A</t>
  </si>
  <si>
    <t>Transmisor Ind de Análisis</t>
  </si>
  <si>
    <t>4S Inspección - Eq Operando</t>
  </si>
  <si>
    <t>PIT230052</t>
  </si>
  <si>
    <t>Transmisor Ind de Presión</t>
  </si>
  <si>
    <t>13S Inspección - Eq Operando</t>
  </si>
  <si>
    <t>210CV003PC1</t>
  </si>
  <si>
    <t>PLC Sala Eléctrica</t>
  </si>
  <si>
    <t>13S Inspección - Herramientas</t>
  </si>
  <si>
    <t>710BL724</t>
  </si>
  <si>
    <t>Taller de Instrumentación</t>
  </si>
  <si>
    <t>FIT230011</t>
  </si>
  <si>
    <t>Transmisor Flujo Agua Aliment.</t>
  </si>
  <si>
    <t>FV230042</t>
  </si>
  <si>
    <t>Válvula de Control</t>
  </si>
  <si>
    <t>LIT240071</t>
  </si>
  <si>
    <t>LV240071A</t>
  </si>
  <si>
    <t>Válvula Control Dardo DeZurik</t>
  </si>
  <si>
    <t>640PC640</t>
  </si>
  <si>
    <t>Controlador Energon</t>
  </si>
  <si>
    <t>26S Calibración</t>
  </si>
  <si>
    <t>ENVSCRTY</t>
  </si>
  <si>
    <t>Environment</t>
  </si>
  <si>
    <t>C</t>
  </si>
  <si>
    <t>CMP-MANTTO CORRECTIVO PLANEADO</t>
  </si>
  <si>
    <t>4P</t>
  </si>
  <si>
    <t>.</t>
  </si>
  <si>
    <t>Apoyo Ciclones Invertidos</t>
  </si>
  <si>
    <t>230CY102</t>
  </si>
  <si>
    <t>Batería Ciclónes Invertidos L1</t>
  </si>
  <si>
    <t>Contratista</t>
  </si>
  <si>
    <t>S</t>
  </si>
  <si>
    <t>Recurrente</t>
  </si>
  <si>
    <t>1S Orden y Limpieza</t>
  </si>
  <si>
    <t xml:space="preserve">Vladimir Mendoza </t>
  </si>
  <si>
    <t xml:space="preserve"> Jorge Llanque</t>
  </si>
  <si>
    <t xml:space="preserve">Lu </t>
  </si>
  <si>
    <t>Lu Do</t>
  </si>
  <si>
    <t>Lu Ju</t>
  </si>
  <si>
    <t>Ma Do</t>
  </si>
  <si>
    <t>Ma Mi</t>
  </si>
  <si>
    <t>Sa Do</t>
  </si>
  <si>
    <t>Turno</t>
  </si>
  <si>
    <t>1S Insp/Verif Condicion Handie</t>
  </si>
  <si>
    <t>MINE</t>
  </si>
  <si>
    <t>Mine Admin / Operations</t>
  </si>
  <si>
    <t>MINERA  SAN  CRISTOBAL S.A.</t>
  </si>
  <si>
    <t>710BL720</t>
  </si>
  <si>
    <t>Taller de Radiocomunicacion</t>
  </si>
  <si>
    <t>2S Insp/Verif Cond Repetidoras</t>
  </si>
  <si>
    <t>780ZI100</t>
  </si>
  <si>
    <t>Repetidora Cerrillos</t>
  </si>
  <si>
    <t>780ZI200</t>
  </si>
  <si>
    <t>Repetidora Jayula</t>
  </si>
  <si>
    <t>RADIO</t>
  </si>
  <si>
    <t>02 / 26</t>
  </si>
  <si>
    <t>Sabino Taquichiri / James Quispe</t>
  </si>
  <si>
    <t>Jorge Llanque / Bonifacio Calcina</t>
  </si>
  <si>
    <t>James Quispe / Edson Espejo</t>
  </si>
  <si>
    <t>Bonifacio Calcina / Carlos Mollo</t>
  </si>
  <si>
    <t>José Flores</t>
  </si>
  <si>
    <t>TCV230693</t>
  </si>
  <si>
    <t>Válvula de Control de Temp.</t>
  </si>
  <si>
    <t>LIT250063</t>
  </si>
  <si>
    <t>LV250063A</t>
  </si>
  <si>
    <t>26S Inspección - Eq Operando</t>
  </si>
  <si>
    <t>FIT310060</t>
  </si>
  <si>
    <t>Transmisor Indicador de Flujo</t>
  </si>
  <si>
    <t>52S Inspección - Eq Operando</t>
  </si>
  <si>
    <t>230BL271PBUS</t>
  </si>
  <si>
    <t>Red Profibus</t>
  </si>
  <si>
    <t>PdM</t>
  </si>
  <si>
    <t>Mtto. Predictivo</t>
  </si>
  <si>
    <t>CMP</t>
  </si>
  <si>
    <t>Mtto. Correctivo planificado</t>
  </si>
  <si>
    <t>780ZI300</t>
  </si>
  <si>
    <t>Repetidora Mirador</t>
  </si>
  <si>
    <t>780ZI400</t>
  </si>
  <si>
    <t>Repetidora Tunel StockPile</t>
  </si>
  <si>
    <t>Lu a Do</t>
  </si>
  <si>
    <t>Radio</t>
  </si>
  <si>
    <t>Armado Tablero de Control</t>
  </si>
  <si>
    <t>630ZZ156ZI</t>
  </si>
  <si>
    <t>Sistema Control Ósmosis Agui</t>
  </si>
  <si>
    <t>Calibración de Balanza</t>
  </si>
  <si>
    <t>750BO201</t>
  </si>
  <si>
    <t>Incinerador Relleno Industrial</t>
  </si>
  <si>
    <t>13S Inspección Estación PM10</t>
  </si>
  <si>
    <t>Cambio Mando Control Completo</t>
  </si>
  <si>
    <t>710CN010</t>
  </si>
  <si>
    <t>Puente Grúa Taller Vehículos</t>
  </si>
  <si>
    <t>Cambio Válvula de 3"</t>
  </si>
  <si>
    <t>Instalación Termostato</t>
  </si>
  <si>
    <t>TRUCKSHOP</t>
  </si>
  <si>
    <t>Truck Shop</t>
  </si>
  <si>
    <t>CONCLUSIÓN DE ESTANTE EQUIPOS</t>
  </si>
  <si>
    <t>Construir armario metálico</t>
  </si>
  <si>
    <t>Cambio Válvula Control Dardo</t>
  </si>
  <si>
    <t>LV240002A</t>
  </si>
  <si>
    <t>Válvula Control Dardo Samson</t>
  </si>
  <si>
    <t>710BL725</t>
  </si>
  <si>
    <t>Cambio MICROLOGIX1500</t>
  </si>
  <si>
    <t>Cambio Sensor Ph y Cable</t>
  </si>
  <si>
    <t>AIT240014</t>
  </si>
  <si>
    <t>Regularizar y cierre de OT´s</t>
  </si>
  <si>
    <t>Lu a Mi</t>
  </si>
  <si>
    <t>TN</t>
  </si>
  <si>
    <t>Mi a Do</t>
  </si>
  <si>
    <t>Lu y Ju</t>
  </si>
  <si>
    <t>Ma y Mi</t>
  </si>
  <si>
    <t>Ju a Sa</t>
  </si>
  <si>
    <t>Vi a Do</t>
  </si>
  <si>
    <t>Contract 1</t>
  </si>
  <si>
    <t>Contract 1 y 2</t>
  </si>
  <si>
    <t>Contract  2</t>
  </si>
  <si>
    <t>Diseño Sistema Control OA</t>
  </si>
  <si>
    <t>Calibrar Monitor de Presión</t>
  </si>
  <si>
    <t>Apoyo a Ingeniería</t>
  </si>
  <si>
    <t>420PP557ZI</t>
  </si>
  <si>
    <t>Inst. Rebombeo WilaKhara</t>
  </si>
  <si>
    <t>Relevamiento Altura de Cámaras</t>
  </si>
  <si>
    <t>240BL982EXP</t>
  </si>
  <si>
    <t>Sistema Red de Camaras</t>
  </si>
  <si>
    <t>Insp/Pruebas Hidr Antes PP</t>
  </si>
  <si>
    <t>230ZM011</t>
  </si>
  <si>
    <t>Martillo Botapernos 1</t>
  </si>
  <si>
    <t>Relevamiento Altura de Cámaras - área 240</t>
  </si>
  <si>
    <t>Relevamiento Altura de Cámaras - área 250</t>
  </si>
  <si>
    <t>Ma a Do</t>
  </si>
  <si>
    <t>Sa y Do</t>
  </si>
  <si>
    <t>Adhemar Espejo / Felix Cordova</t>
  </si>
  <si>
    <t>03 / 26</t>
  </si>
  <si>
    <t>PIT230552</t>
  </si>
  <si>
    <t>01/26</t>
  </si>
  <si>
    <t>230BL271XC</t>
  </si>
  <si>
    <t>Control Delta V</t>
  </si>
  <si>
    <t>410CP140</t>
  </si>
  <si>
    <t>Control Panel</t>
  </si>
  <si>
    <t>26S Inspección</t>
  </si>
  <si>
    <t>710BL703</t>
  </si>
  <si>
    <t>Laboratorio Químico</t>
  </si>
  <si>
    <t>FISL310003</t>
  </si>
  <si>
    <t>Switch Indicador de Flujo Bajo</t>
  </si>
  <si>
    <t>HV230002</t>
  </si>
  <si>
    <t>Válvula</t>
  </si>
  <si>
    <t>3P</t>
  </si>
  <si>
    <t>2P</t>
  </si>
  <si>
    <t>REVISIÓN EL MANDO DE CONTROL</t>
  </si>
  <si>
    <t>210RB002</t>
  </si>
  <si>
    <t>Pica Roca2 Triturador Primario</t>
  </si>
  <si>
    <t>Edgar Valencia</t>
  </si>
  <si>
    <t>Contratista 1</t>
  </si>
  <si>
    <t>Contratista 2</t>
  </si>
  <si>
    <t xml:space="preserve">Carlos Mollo </t>
  </si>
  <si>
    <t>Edgar Valencia / Jose Quispe</t>
  </si>
  <si>
    <t>Erwin Huayllas</t>
  </si>
  <si>
    <t>Felix Cordova / Sabino Taquichiri</t>
  </si>
  <si>
    <t>Jose Quispe / Adrian Equise</t>
  </si>
  <si>
    <t>Edgar Valencia / Erwin huayllas</t>
  </si>
  <si>
    <t>Contratistas</t>
  </si>
  <si>
    <t>Corrección Altura de Cámaras - área 240 (Apoyo de soldador en la modificación de soporteria</t>
  </si>
  <si>
    <t xml:space="preserve">Corrección Altura de Cámaras - área 240 </t>
  </si>
  <si>
    <t>Lu Ma</t>
  </si>
  <si>
    <t>Ma Sa</t>
  </si>
  <si>
    <t>Ju Vi</t>
  </si>
  <si>
    <t>Cont</t>
  </si>
  <si>
    <t>I-</t>
  </si>
  <si>
    <t>04 / 26</t>
  </si>
  <si>
    <t xml:space="preserve">Edgar Calle </t>
  </si>
  <si>
    <t>Carlos Mollo</t>
  </si>
  <si>
    <t>Fernando Perez / Sabino Taquichiri</t>
  </si>
  <si>
    <t>James Quispe / Bonifacio Calcina</t>
  </si>
  <si>
    <t>1 Contratista</t>
  </si>
  <si>
    <t>Bonifacio Calcina / Edgar Calle</t>
  </si>
  <si>
    <t>Fernando Perez / Adrian Equise</t>
  </si>
  <si>
    <t>James Quispe / Jose Flores</t>
  </si>
  <si>
    <t>4S Inspección - Extintores</t>
  </si>
  <si>
    <t>4S Inspección - Escaleras</t>
  </si>
  <si>
    <t>PMT-MANTTO PREVENT. TIEMPO FIJ</t>
  </si>
  <si>
    <t>4S Calibración</t>
  </si>
  <si>
    <t>AIT230152</t>
  </si>
  <si>
    <t>630FP971</t>
  </si>
  <si>
    <t>Sist Contraincendio y Tuberías</t>
  </si>
  <si>
    <t>LV240001A</t>
  </si>
  <si>
    <t>HV240014</t>
  </si>
  <si>
    <t>Válvula Pinch Dosif Lech Cal</t>
  </si>
  <si>
    <t>LIT240031</t>
  </si>
  <si>
    <t>LV240001A-LP</t>
  </si>
  <si>
    <t>Detector Selector Baja Presión</t>
  </si>
  <si>
    <t>630BL271XC</t>
  </si>
  <si>
    <t>Modificación Soporterías Ph</t>
  </si>
  <si>
    <t>Edgar Calle  + 1 Contratista</t>
  </si>
  <si>
    <t>330SC301</t>
  </si>
  <si>
    <t>Sist Descarga Tornillo Conc Zn</t>
  </si>
  <si>
    <t>CAMBIAR TORNILLO (Apoyo en la desconexión de sensor de velocidad)</t>
  </si>
  <si>
    <t>CAMBIAR TORNILLO (Apoyo en la Conexión de sensor de velocidad)</t>
  </si>
  <si>
    <t>Bonifacio Calcina</t>
  </si>
  <si>
    <t>Edgar Calle</t>
  </si>
  <si>
    <t>Modificación Soporterías Ph (Apoyo de taller de soldadura)</t>
  </si>
  <si>
    <t>Lu Mi</t>
  </si>
  <si>
    <t>Ju Sa</t>
  </si>
  <si>
    <t>05 / 26</t>
  </si>
  <si>
    <t>Adrián Equise / José Quispe</t>
  </si>
  <si>
    <t>José Flores / Edgar Valencia</t>
  </si>
  <si>
    <t>Jorge Llanque / José Quispe</t>
  </si>
  <si>
    <t>FIT230040</t>
  </si>
  <si>
    <t>FIT230016</t>
  </si>
  <si>
    <t>Transmisor de Flujo</t>
  </si>
  <si>
    <t>HV410003</t>
  </si>
  <si>
    <t>Válvula de Descarga á 410PP542</t>
  </si>
  <si>
    <t>PDSH230494A</t>
  </si>
  <si>
    <t>Interr. de Presión Dif Alto</t>
  </si>
  <si>
    <t>Erwin Huayllas / Vladimir Mendoza</t>
  </si>
  <si>
    <t>Sabino Taquichiri / Felix Córdoba</t>
  </si>
  <si>
    <t>Cambio Tablero de Control</t>
  </si>
  <si>
    <t>230SA201</t>
  </si>
  <si>
    <t>Muest Rebalse Ciclón L2</t>
  </si>
  <si>
    <t>Felix Córdoba / Contract 1</t>
  </si>
  <si>
    <t>Contract 2</t>
  </si>
  <si>
    <t>Revisar Digestor</t>
  </si>
  <si>
    <t>Sabino Taquichiri / Contract 2</t>
  </si>
  <si>
    <t>240BL981</t>
  </si>
  <si>
    <t>Sala Eléctrico 981</t>
  </si>
  <si>
    <t>Llevar Señal al DCS</t>
  </si>
  <si>
    <t>240BL982UPS</t>
  </si>
  <si>
    <t>Respaldo de Energía</t>
  </si>
  <si>
    <t>Cambio Tablero de Control - Apoyo Soldad</t>
  </si>
  <si>
    <t>Instalar Control de Temperatura</t>
  </si>
  <si>
    <t>Ju y Vi</t>
  </si>
  <si>
    <t>Vi y Sa</t>
  </si>
  <si>
    <t>Mi y Ju</t>
  </si>
  <si>
    <t>Jueves TD</t>
  </si>
  <si>
    <t>Revisar Transmisor Temperatura</t>
  </si>
  <si>
    <t>TIT210545</t>
  </si>
  <si>
    <t>Transmisor de Temperatura</t>
  </si>
  <si>
    <t>Revisar Display Transmisor</t>
  </si>
  <si>
    <t>PDSH210532</t>
  </si>
  <si>
    <t>Presión Diferencial Alta</t>
  </si>
  <si>
    <t>TIT210506</t>
  </si>
  <si>
    <t>Edgar Valencia / Adrián Equise</t>
  </si>
  <si>
    <t>06 / 26</t>
  </si>
  <si>
    <t>Jorge Llanque / James Quispe</t>
  </si>
  <si>
    <t>Adrián Equise / Edgar Calle</t>
  </si>
  <si>
    <t>James Quispe / José Flores</t>
  </si>
  <si>
    <t>Edgar Calle / Edson Espejo</t>
  </si>
  <si>
    <t>Fernando Perez / Bonifacio Calcina</t>
  </si>
  <si>
    <t>240BL981PBUS</t>
  </si>
  <si>
    <t>LV250001ALP</t>
  </si>
  <si>
    <t>NIT230461R1</t>
  </si>
  <si>
    <t>Transmisor Microfono</t>
  </si>
  <si>
    <t>SSL230CV013M</t>
  </si>
  <si>
    <t>Interruptor de Velocidad Baja</t>
  </si>
  <si>
    <t>HV420002</t>
  </si>
  <si>
    <t>Válvula de Succión</t>
  </si>
  <si>
    <t>HV310014</t>
  </si>
  <si>
    <t>Válvula Descarga Bomba 1</t>
  </si>
  <si>
    <t>Sabino Taquichiri</t>
  </si>
  <si>
    <t>Bonifacio Calcina / Fernando Perez</t>
  </si>
  <si>
    <t>210BK003</t>
  </si>
  <si>
    <t>Sistema Freno Cinta Overland</t>
  </si>
  <si>
    <t>Revisar Tablero de Control</t>
  </si>
  <si>
    <t>330BN306</t>
  </si>
  <si>
    <t>Depósito Conc Zn Rebalse</t>
  </si>
  <si>
    <t>Fernando Perez</t>
  </si>
  <si>
    <t>Mntto. Secador de Aire</t>
  </si>
  <si>
    <t>Bonifacio / Fernando / Contrac 1</t>
  </si>
  <si>
    <t>Habilitar puntos de FO</t>
  </si>
  <si>
    <t>630BL273FO</t>
  </si>
  <si>
    <t>Red Fibra Óptica</t>
  </si>
  <si>
    <t>Ju a Do</t>
  </si>
  <si>
    <t>Lu y Ma</t>
  </si>
  <si>
    <t>MM: Traslado Alumina de Playa 4</t>
  </si>
  <si>
    <t>Jose Flores / Edgar Valencia</t>
  </si>
  <si>
    <t>07 / 26</t>
  </si>
  <si>
    <t>LIT240001</t>
  </si>
  <si>
    <t>LIT250001</t>
  </si>
  <si>
    <t>FIT250031</t>
  </si>
  <si>
    <t>230FP271</t>
  </si>
  <si>
    <t>PSL210404</t>
  </si>
  <si>
    <t>Interruptor de Presión Baja</t>
  </si>
  <si>
    <t>210BL971XC</t>
  </si>
  <si>
    <t>630TK792</t>
  </si>
  <si>
    <t>Edgar Valencia / James Quispe</t>
  </si>
  <si>
    <t>Challa de CARNAVALES</t>
  </si>
  <si>
    <t>Vladimir Mendoza  / Erwin Huallas</t>
  </si>
  <si>
    <t>Instalar sensor de nivel</t>
  </si>
  <si>
    <t>Tanque Agua Membrana Hidroneum</t>
  </si>
  <si>
    <t xml:space="preserve">Ma </t>
  </si>
  <si>
    <t>08 / 26</t>
  </si>
  <si>
    <t>Edgar Calle / James Quispe</t>
  </si>
  <si>
    <t>Sabino Taquichiri / Fernando Perez</t>
  </si>
  <si>
    <t>José Flores / Fernando Perez</t>
  </si>
  <si>
    <t>230PLC011</t>
  </si>
  <si>
    <t>Simatic PLC Cubículo (PCs7)</t>
  </si>
  <si>
    <t>LV250001A</t>
  </si>
  <si>
    <t>230LH101ZI</t>
  </si>
  <si>
    <t>Instrumentación Manipulador</t>
  </si>
  <si>
    <t>Cambio Electroválvula 1/8"</t>
  </si>
  <si>
    <t>320FL201</t>
  </si>
  <si>
    <t>Filtro 1 Presión Conc Zn</t>
  </si>
  <si>
    <t>Edson Espejo</t>
  </si>
  <si>
    <t>630BL272FO</t>
  </si>
  <si>
    <t>Fusión de Fibra Optica</t>
  </si>
  <si>
    <t>James Quispe + Contract 1</t>
  </si>
  <si>
    <t>Mantenimiento Flujometro</t>
  </si>
  <si>
    <t>FIT250090</t>
  </si>
  <si>
    <t>FIT250084</t>
  </si>
  <si>
    <t>FIT250144</t>
  </si>
  <si>
    <t>FIT250020</t>
  </si>
  <si>
    <t>Bonifacio Calcina / James Quispe</t>
  </si>
  <si>
    <t>Edson Espejo + Contract</t>
  </si>
  <si>
    <t>4S Inspección Operando</t>
  </si>
  <si>
    <t>Edson Espejo - Contrac 2</t>
  </si>
  <si>
    <t>Edson Espeo / James Quispe</t>
  </si>
  <si>
    <t>09 / 26</t>
  </si>
  <si>
    <t>2 Contratistas</t>
  </si>
  <si>
    <t>Jose Flores / Jose Quispe</t>
  </si>
  <si>
    <t>Jorge Llanque / Felix Cordova</t>
  </si>
  <si>
    <t>Jose Quispe / Adrian Equize</t>
  </si>
  <si>
    <t>FV230072</t>
  </si>
  <si>
    <t>AV250006</t>
  </si>
  <si>
    <t>LIT250078</t>
  </si>
  <si>
    <t>FIT230072</t>
  </si>
  <si>
    <t>HV310001</t>
  </si>
  <si>
    <t>Válvula Recirculación</t>
  </si>
  <si>
    <t>AIT630100</t>
  </si>
  <si>
    <t>Analizador de Conductividad</t>
  </si>
  <si>
    <t>270DP010</t>
  </si>
  <si>
    <t>Tablero Instrument Reactivos</t>
  </si>
  <si>
    <t>CALIBRAR BALANZA</t>
  </si>
  <si>
    <t>PISTA</t>
  </si>
  <si>
    <t>Pista MSC</t>
  </si>
  <si>
    <t>Edgar Valencia  / Felix Cordova</t>
  </si>
  <si>
    <t xml:space="preserve">Adhemar Espejo </t>
  </si>
  <si>
    <t>240BL982</t>
  </si>
  <si>
    <t>Apoyo a Ingenieria Fusionado de FO en sala de servidores IT y sala electrica 240</t>
  </si>
  <si>
    <t>Apoyo a Ingenieria Fusionado de FO en nuevo laboratorio quimico y ciclones 230</t>
  </si>
  <si>
    <t>230CY101</t>
  </si>
  <si>
    <t>Adhemar Espejo  + 2 Contratistas</t>
  </si>
  <si>
    <t>Preparativos de parada de planta (Herramientas y equipos necesarios)</t>
  </si>
  <si>
    <t xml:space="preserve">Taller de Instrumentación     </t>
  </si>
  <si>
    <t>Edgar Valencia + 1 Contratista</t>
  </si>
  <si>
    <t>Contratistas 1</t>
  </si>
  <si>
    <t>Contratistas 2</t>
  </si>
  <si>
    <t>Ciclones Linea 1</t>
  </si>
  <si>
    <t>Sala Electrica</t>
  </si>
  <si>
    <t>Revisión de las estaciones de monitoreo PM10 de Óxidos Este y Aguirre Sur</t>
  </si>
  <si>
    <t>Lu Sa</t>
  </si>
  <si>
    <t>Todos</t>
  </si>
  <si>
    <t>Instrumentistas áreas 240-250</t>
  </si>
  <si>
    <t>Edgar Valencia  /Jorge Llanque</t>
  </si>
  <si>
    <t>Adrian Equise / Bonifacio Calcina</t>
  </si>
  <si>
    <t>Edgar Valencia  / Atención por áreas</t>
  </si>
  <si>
    <t>PARADA DE PLANTA</t>
  </si>
  <si>
    <t>Edgar Valencia /Contract</t>
  </si>
  <si>
    <t>10 / 26</t>
  </si>
  <si>
    <t>26S Estación Meteorológica</t>
  </si>
  <si>
    <t>Lu a Sa</t>
  </si>
  <si>
    <t>11 / 26</t>
  </si>
  <si>
    <t>Jorge Llanque / Edgar Valencia</t>
  </si>
  <si>
    <t>Felix Córdoba / José Quispe</t>
  </si>
  <si>
    <t>José Flores / Sabino Taquichiri</t>
  </si>
  <si>
    <t>12 / 26</t>
  </si>
  <si>
    <t>Sabino Taquichiri / Boni Calcina</t>
  </si>
  <si>
    <t>Jorge Llanque / Edgar Calle</t>
  </si>
  <si>
    <t>Bonifacio Calcina / José Flores</t>
  </si>
  <si>
    <t>PMT</t>
  </si>
  <si>
    <t>Mtto. Prev. Tiempo</t>
  </si>
  <si>
    <t>Transmisor de Nivel</t>
  </si>
  <si>
    <t>HV240032</t>
  </si>
  <si>
    <t>Válvula Adición de ZnHCN</t>
  </si>
  <si>
    <t>PDSH230894A</t>
  </si>
  <si>
    <t>Interr de Presión Dif Alto</t>
  </si>
  <si>
    <t>HV240034</t>
  </si>
  <si>
    <t>Válvula Succión PP128</t>
  </si>
  <si>
    <t>HV240079A</t>
  </si>
  <si>
    <t>Válvula Control de On-Of</t>
  </si>
  <si>
    <t>240BL981XC</t>
  </si>
  <si>
    <t>630BL971XC</t>
  </si>
  <si>
    <t>LIT270108</t>
  </si>
  <si>
    <t>Fernado Perez / James Quispe</t>
  </si>
  <si>
    <t>Edgar Valencia / José Flores</t>
  </si>
  <si>
    <t>Vladmir Mendoza</t>
  </si>
  <si>
    <t>Calibración de Balanzas</t>
  </si>
  <si>
    <t>330CP002</t>
  </si>
  <si>
    <t>Balanza de Retén Garita</t>
  </si>
  <si>
    <t>Vladmir Mendoza / E. Huayllas</t>
  </si>
  <si>
    <t>James Quispe / Edgar Valencia</t>
  </si>
  <si>
    <t>Calibración de Balanzas - Limpieza Retén</t>
  </si>
  <si>
    <t>310FP981</t>
  </si>
  <si>
    <t>Sist Contraincendio Sala Elt.</t>
  </si>
  <si>
    <t>LIT630019</t>
  </si>
  <si>
    <t>Calibración de Balanzas - Retén / Bulk</t>
  </si>
  <si>
    <t>Calibración de Balanzas - Plomo / Zinc</t>
  </si>
  <si>
    <t>Calibración de Balanzas - 4ta línea / Ferrov.</t>
  </si>
  <si>
    <t>IT</t>
  </si>
  <si>
    <t>Information Technology</t>
  </si>
  <si>
    <t>Instalación Cámara Ex-Retén - apoyo eléctrico</t>
  </si>
  <si>
    <t>HV240079K</t>
  </si>
  <si>
    <t>Cambiar Válvula - desconex / conex F. Carrera</t>
  </si>
  <si>
    <t>Lu a Vi</t>
  </si>
  <si>
    <t>Cambiar Válvula de Cuchilla</t>
  </si>
  <si>
    <t>Instalación Cámara Ex-Retén</t>
  </si>
  <si>
    <t>Reparación de Handies</t>
  </si>
  <si>
    <t>James Quispe / Jose Quispe</t>
  </si>
  <si>
    <t>2 contratistas</t>
  </si>
  <si>
    <t>Jose Quispe /Adrián Equise</t>
  </si>
  <si>
    <t>Edgar Valencia / Jorge Llanque</t>
  </si>
  <si>
    <t>13 / 26</t>
  </si>
  <si>
    <t>LIT210517</t>
  </si>
  <si>
    <t>LIT210001</t>
  </si>
  <si>
    <t>PT210HP011</t>
  </si>
  <si>
    <t>Transmisor de Presión</t>
  </si>
  <si>
    <t>PSL210BK003</t>
  </si>
  <si>
    <t>210BL971DNET</t>
  </si>
  <si>
    <t>Red DeviceNet</t>
  </si>
  <si>
    <t>52S Calibración</t>
  </si>
  <si>
    <t>PIT640051</t>
  </si>
  <si>
    <t>Instalar Medidor de Lodos</t>
  </si>
  <si>
    <t>Jose Quispe</t>
  </si>
  <si>
    <t xml:space="preserve">Jose Quispe </t>
  </si>
  <si>
    <t xml:space="preserve">James Quispe </t>
  </si>
  <si>
    <t>Contractación de manometros  24 manometros</t>
  </si>
  <si>
    <t>FUSIONADO DE FIBRA OPTICA</t>
  </si>
  <si>
    <t>Revisión o cambio</t>
  </si>
  <si>
    <t>Adrián Equise</t>
  </si>
  <si>
    <t>Vi Do</t>
  </si>
  <si>
    <t>Vi Sa</t>
  </si>
  <si>
    <t>14 / 26</t>
  </si>
  <si>
    <t>Edgar Calle / Jorge Llanque</t>
  </si>
  <si>
    <t>Fernando Perez / James Quispe</t>
  </si>
  <si>
    <t>Adrián Equise / Bonifacio Calcina</t>
  </si>
  <si>
    <t>740DF002</t>
  </si>
  <si>
    <t>Estación Combustible Aguirre</t>
  </si>
  <si>
    <t>PT220016</t>
  </si>
  <si>
    <t>240FP981</t>
  </si>
  <si>
    <t>Sist Contraincendio SalaElt981</t>
  </si>
  <si>
    <t>PIT420021</t>
  </si>
  <si>
    <t>Realizar mantenimiento</t>
  </si>
  <si>
    <t>Realizar mantto dializador</t>
  </si>
  <si>
    <t>420FL100</t>
  </si>
  <si>
    <t>Filtro Autolimpiante</t>
  </si>
  <si>
    <t>Reemplazar manometro</t>
  </si>
  <si>
    <t>Fusionado de fibra optica</t>
  </si>
  <si>
    <t>Apoyo cambio de Válvula</t>
  </si>
  <si>
    <t>Apoyo Instalación de 2 Cámaras</t>
  </si>
  <si>
    <t>Realizar calibracion</t>
  </si>
  <si>
    <t>210LU001CZI</t>
  </si>
  <si>
    <t>Protección de Sobrepresión</t>
  </si>
  <si>
    <t>Mi y Vi</t>
  </si>
  <si>
    <t>15 / 26</t>
  </si>
  <si>
    <t>James Quispe / José Quispe</t>
  </si>
  <si>
    <t>Edgar Valencia / Felix Córdoba</t>
  </si>
  <si>
    <t>Felix Córdoba / Jorge Llanque</t>
  </si>
  <si>
    <t>220HP006CP</t>
  </si>
  <si>
    <t>Controlador Sistema Hidráulico</t>
  </si>
  <si>
    <t>FIT230019</t>
  </si>
  <si>
    <t>Transmisor Flujo Agua Trommel</t>
  </si>
  <si>
    <t>HV230083A</t>
  </si>
  <si>
    <t>HV250214</t>
  </si>
  <si>
    <t>Válvula Succion 250PP186</t>
  </si>
  <si>
    <t>PDSH250416A</t>
  </si>
  <si>
    <t>FISL250042</t>
  </si>
  <si>
    <t>230SA101CP</t>
  </si>
  <si>
    <t>Panel de Control</t>
  </si>
  <si>
    <t>LIT270049</t>
  </si>
  <si>
    <t>PIT210012</t>
  </si>
  <si>
    <t>PIT240068</t>
  </si>
  <si>
    <t>Cambio 2 Celdas de Carga</t>
  </si>
  <si>
    <t>Contract 1 y  2</t>
  </si>
  <si>
    <t>Up Grade Sistema Comunicación</t>
  </si>
  <si>
    <t>630BL971</t>
  </si>
  <si>
    <t>Sala Eléctrica 630BL971</t>
  </si>
  <si>
    <t>Edson Espejo + Contract 1</t>
  </si>
  <si>
    <t>Mntto. Digestor</t>
  </si>
  <si>
    <t>Edgar Valencia + Contract 1</t>
  </si>
  <si>
    <t>Lu y Mi</t>
  </si>
  <si>
    <t>16 / 26</t>
  </si>
  <si>
    <t>Fernando Perez / Jorge Llanque</t>
  </si>
  <si>
    <t>James Quispe / Fernando Perez</t>
  </si>
  <si>
    <t>Edgar Calle + Contract 1</t>
  </si>
  <si>
    <t>Edson Espejo /  Edgar Calle</t>
  </si>
  <si>
    <t>740DF003</t>
  </si>
  <si>
    <t>Estación de Combustible Mina</t>
  </si>
  <si>
    <t>230LH011ZI</t>
  </si>
  <si>
    <t>310BL981XC</t>
  </si>
  <si>
    <t>26S Calibración - pH</t>
  </si>
  <si>
    <t>710BL715</t>
  </si>
  <si>
    <t>Laboratorio Metalurgico</t>
  </si>
  <si>
    <t>LIT310005</t>
  </si>
  <si>
    <t>PDSH230694A</t>
  </si>
  <si>
    <t>Revisión Cámaras 240 / 230</t>
  </si>
  <si>
    <t>710BL716</t>
  </si>
  <si>
    <t>Taller Mecanico Modificaciones</t>
  </si>
  <si>
    <t>Cambio Mando Control Remoto</t>
  </si>
  <si>
    <t>Instalar Protector Sensor Temp</t>
  </si>
  <si>
    <t>250ML110</t>
  </si>
  <si>
    <t>Remolienda de Zn Línea 1</t>
  </si>
  <si>
    <t>Cambio Mando Control Remoto - Star 10</t>
  </si>
  <si>
    <t>Practicantes</t>
  </si>
  <si>
    <t>4S Calibración Ph</t>
  </si>
  <si>
    <t>SEMANA 20 / 26 - INSTRUMENTACIÓN PLANTA</t>
  </si>
  <si>
    <t>SEMANA 21 / 26 - INSTRUMENTACIÓN PLANTA</t>
  </si>
  <si>
    <t>SEMANA 22 / 26 - INSTRUMENTACIÓN PLANTA</t>
  </si>
  <si>
    <t>SEMANA 23 / 26 - INSTRUMENTACIÓN PLANTA</t>
  </si>
  <si>
    <t>SEMANA 24 / 26 - INSTRUMENTACIÓN PLANTA</t>
  </si>
  <si>
    <t>SEMANA 25 / 26 - INSTRUMENTACIÓN PLANTA</t>
  </si>
  <si>
    <t>SEMANA 26 / 26 - INSTRUMENTACIÓN PLANTA</t>
  </si>
  <si>
    <t>17 / 26</t>
  </si>
  <si>
    <t xml:space="preserve">Quispe Miranda James Chanel </t>
  </si>
  <si>
    <t>Felix Córdoba / José Flores</t>
  </si>
  <si>
    <t>Adrián Quise / José Quispe</t>
  </si>
  <si>
    <t>610BL981PBUS</t>
  </si>
  <si>
    <t>24S Insp y Limpieza Camaras</t>
  </si>
  <si>
    <t>420ZP700ZI</t>
  </si>
  <si>
    <t>Inst Transporte de Colas</t>
  </si>
  <si>
    <t>LIT270175</t>
  </si>
  <si>
    <t>HV250061A</t>
  </si>
  <si>
    <t>270ZM012</t>
  </si>
  <si>
    <t>PIT270064</t>
  </si>
  <si>
    <t>Jorge Llanque / Felix Córdoba</t>
  </si>
  <si>
    <t>Practicante</t>
  </si>
  <si>
    <t>Instalación de 1 Luminaria</t>
  </si>
  <si>
    <t>710BL712</t>
  </si>
  <si>
    <t>Taller de Soldadura y Fabric.</t>
  </si>
  <si>
    <t>710BL713</t>
  </si>
  <si>
    <t>Taller de Hidráulica</t>
  </si>
  <si>
    <t>Revisar Control Remoto</t>
  </si>
  <si>
    <t>230CN012</t>
  </si>
  <si>
    <t>Puente Grúa 1 Maint Molienda</t>
  </si>
  <si>
    <t>740TK5000</t>
  </si>
  <si>
    <t>Tanque # 5000 Comb. Diesel</t>
  </si>
  <si>
    <t>210HP201MH</t>
  </si>
  <si>
    <t>Motores Hidráulicos Rodillos</t>
  </si>
  <si>
    <t>Cambio Botonera de Control</t>
  </si>
  <si>
    <t>Retirar Mando Control Local 100CN107</t>
  </si>
  <si>
    <t>Reparación del Tanque - Desconex Sensor</t>
  </si>
  <si>
    <t>Cambio "Torque Arm" - Desconex Encoder</t>
  </si>
  <si>
    <t>Reparación del Tanque - Conex. Sensor</t>
  </si>
  <si>
    <t>Sabino Taquichiri + Contract</t>
  </si>
  <si>
    <t>Cambio "Torque Arm"</t>
  </si>
  <si>
    <t>Reparación del Tanque</t>
  </si>
  <si>
    <t>Cambiar bomba 230PP112 x 012</t>
  </si>
  <si>
    <t>230PP012</t>
  </si>
  <si>
    <t>Bomba 1 Alimentación Ciclón</t>
  </si>
  <si>
    <t>Habilitar Chips Contenedores</t>
  </si>
  <si>
    <t>330SL306RFID</t>
  </si>
  <si>
    <t>Antena RFID</t>
  </si>
  <si>
    <t>18 / 26</t>
  </si>
  <si>
    <t>Adrian Equise / Fernando Perez</t>
  </si>
  <si>
    <t>3 Contratistas</t>
  </si>
  <si>
    <t>Edgar Calle / Adhemar Espejo</t>
  </si>
  <si>
    <t>PIT410121</t>
  </si>
  <si>
    <t>Trasmisor de Presión</t>
  </si>
  <si>
    <t>210CP1001</t>
  </si>
  <si>
    <t>Controlador Sistema Grasa</t>
  </si>
  <si>
    <t>230BL272XC</t>
  </si>
  <si>
    <t>250SA125CP</t>
  </si>
  <si>
    <t>310SA101CP</t>
  </si>
  <si>
    <t>PIT320003</t>
  </si>
  <si>
    <t>630BS004</t>
  </si>
  <si>
    <t>Estación Booster 4</t>
  </si>
  <si>
    <t>Revisión HMI´s en Taller</t>
  </si>
  <si>
    <t>Modificación Soporterías Ph (Apoyo de soldadura)</t>
  </si>
  <si>
    <t>Fernando Perez / Jose Flores</t>
  </si>
  <si>
    <t>REVISIÓN DE FO A SILICITUD DE PROYECTOS</t>
  </si>
  <si>
    <t>4S</t>
  </si>
  <si>
    <t>230PP112</t>
  </si>
  <si>
    <t>Bomba 3 Alim Ciclón Standby</t>
  </si>
  <si>
    <t>Instalar valvula neumatica</t>
  </si>
  <si>
    <t>Desarrollo de nuevo sensor de lodos</t>
  </si>
  <si>
    <t>Ma Ju</t>
  </si>
  <si>
    <t>Jose Flores</t>
  </si>
  <si>
    <t>Jose Quispe / Jorge Llanque</t>
  </si>
  <si>
    <t>Edgar Valencia / Sabino Taquichiri</t>
  </si>
  <si>
    <t>FISL420054</t>
  </si>
  <si>
    <t>Fusionado de FO</t>
  </si>
  <si>
    <t>Adhemar Espejo / Edgar Valencia</t>
  </si>
  <si>
    <t xml:space="preserve">Erwin Huayllas </t>
  </si>
  <si>
    <t>19 / 26</t>
  </si>
  <si>
    <t>710BL717</t>
  </si>
  <si>
    <t>Taller Eléctrico Modificación</t>
  </si>
  <si>
    <t>Preparativos para instalar Sensor de Flujo</t>
  </si>
  <si>
    <t>DESARROLLO DE NUEVO SENSOR DE LODOS</t>
  </si>
  <si>
    <t>Ju Do</t>
  </si>
  <si>
    <t>210BL971PBUS</t>
  </si>
  <si>
    <t>210RB001CP</t>
  </si>
  <si>
    <t>Control Joystick</t>
  </si>
  <si>
    <t>FISL310008</t>
  </si>
  <si>
    <t>HV230067A</t>
  </si>
  <si>
    <t>HV250044</t>
  </si>
  <si>
    <t>Válvula Succion a Bba 250PP161</t>
  </si>
  <si>
    <t>HV250060A</t>
  </si>
  <si>
    <t>104S Calibración</t>
  </si>
  <si>
    <t>TE/TI3021</t>
  </si>
  <si>
    <t>YS220CV010</t>
  </si>
  <si>
    <t>Controlador de Secuencia</t>
  </si>
  <si>
    <t>20 / 26</t>
  </si>
  <si>
    <t>Sabino Taquichiri / Fernando P.</t>
  </si>
  <si>
    <t>4S Calibración Sensores HCN</t>
  </si>
  <si>
    <t>Migración Mando Control Remoto</t>
  </si>
  <si>
    <t>100CN103</t>
  </si>
  <si>
    <t>Puente Grua No3 Truckshop</t>
  </si>
  <si>
    <t>Adrián Equise + Contract 2</t>
  </si>
  <si>
    <t>Erwin Huayllas + Contract 1</t>
  </si>
  <si>
    <t>420PP554</t>
  </si>
  <si>
    <t>Bomba Booster 5</t>
  </si>
  <si>
    <t>Integrar Flujometro y Sensores</t>
  </si>
  <si>
    <t>José Flores / Bonifacio Calcina</t>
  </si>
  <si>
    <t>Cambio de Manómetro</t>
  </si>
  <si>
    <t>230BL201P</t>
  </si>
  <si>
    <t>Tubería Agua Enfriam Ciclo MB2</t>
  </si>
  <si>
    <t>230BL101P</t>
  </si>
  <si>
    <t>Tubería Agua Enfriam Ciclo MB1</t>
  </si>
  <si>
    <t>Cambio 2 Manómetros</t>
  </si>
  <si>
    <t>320PP521</t>
  </si>
  <si>
    <t>Bomba 1 Filtrado Pb</t>
  </si>
  <si>
    <t>320PP522P</t>
  </si>
  <si>
    <t>Tub Bba 2 Filtrado Pb</t>
  </si>
  <si>
    <t>Mantto Bomba Overhaul - Cambio de línea 9:00am</t>
  </si>
  <si>
    <t>8S Calibración Balanza</t>
  </si>
  <si>
    <t>WIT210481</t>
  </si>
  <si>
    <t>Integrador de Velocidad</t>
  </si>
  <si>
    <t>Mantto Bomba Overhaul</t>
  </si>
  <si>
    <t>21 / 26</t>
  </si>
  <si>
    <t>Edgar Valencia / Jose Flores</t>
  </si>
  <si>
    <t>310DP010</t>
  </si>
  <si>
    <t>Tablero de Instrumentación</t>
  </si>
  <si>
    <t>FV230090</t>
  </si>
  <si>
    <t>FIT230100</t>
  </si>
  <si>
    <t>210HP201ZI</t>
  </si>
  <si>
    <t>Inst Unidad Hidr de Potencia</t>
  </si>
  <si>
    <t>230PC011ETH</t>
  </si>
  <si>
    <t>Ethernet, FO, y Switch Ópticos</t>
  </si>
  <si>
    <t>230PC101ETH</t>
  </si>
  <si>
    <t>PIT310610</t>
  </si>
  <si>
    <t>PRV131A</t>
  </si>
  <si>
    <t>Válvula Reg. de Presión</t>
  </si>
  <si>
    <t>1P</t>
  </si>
  <si>
    <t>52S Calibración Balanza Análit</t>
  </si>
  <si>
    <t>Transmisor Ind de Densidad</t>
  </si>
  <si>
    <t>410PP542</t>
  </si>
  <si>
    <t>Bomba 2 Subflujo Espesad Colas</t>
  </si>
  <si>
    <t>REEMPLAZAR INDICADOR</t>
  </si>
  <si>
    <t>DIT410021</t>
  </si>
  <si>
    <t>CABLEADO NUEVO SENSOR DE LODOS</t>
  </si>
  <si>
    <t>REVISAR TX INV: 41098642</t>
  </si>
  <si>
    <t>CALIBRAR LAS BALANZAS FANEXA</t>
  </si>
  <si>
    <t>revisión de digestor</t>
  </si>
  <si>
    <t xml:space="preserve">REVISAR SENSOR DE PRESIÓN </t>
  </si>
  <si>
    <t>Bonifacio Calcina / Adrian Equise</t>
  </si>
  <si>
    <t>Fernando  Perez  / James Quispe</t>
  </si>
  <si>
    <t>Bonifacio Calcina / Adhemar Espejo</t>
  </si>
  <si>
    <t>FISL420053</t>
  </si>
  <si>
    <t>AIT111A1</t>
  </si>
  <si>
    <t>REEMPLAZAR INDICADOR LOCAL</t>
  </si>
  <si>
    <t>22/26</t>
  </si>
  <si>
    <t>Fenando Perez / Sabino Taquichiri</t>
  </si>
  <si>
    <t>Edgar Calle /Jorge Llanque</t>
  </si>
  <si>
    <t>Edgar Calle  + Contratistas</t>
  </si>
  <si>
    <t>SURTIDORMINA</t>
  </si>
  <si>
    <t>Surtidor Mina</t>
  </si>
  <si>
    <t>REPARAR CONDUITS</t>
  </si>
  <si>
    <t>210RB001</t>
  </si>
  <si>
    <t>Pica Roca Triturador Primario</t>
  </si>
  <si>
    <t xml:space="preserve"> REALIZAR MANTENIMIENTO</t>
  </si>
  <si>
    <t>320FL101</t>
  </si>
  <si>
    <t>Filtro Presión Concentrado Pb</t>
  </si>
  <si>
    <t>Revisar sensor  de Nivel</t>
  </si>
  <si>
    <t>Revisar o cambio de transmisor</t>
  </si>
  <si>
    <t>REVISAR O CAMBIO DE TRANSMISOR</t>
  </si>
  <si>
    <t>REVISAR SENSOR DE NIVEL</t>
  </si>
  <si>
    <t>SEMANA 27 / 26 - INSTRUMENTACIÓN PLANTA</t>
  </si>
  <si>
    <t>SEMANA 28 / 26 - INSTRUMENTACIÓN PLANTA</t>
  </si>
  <si>
    <t>SEMANA 29 / 26 - INSTRUMENTACIÓN PLANTA</t>
  </si>
  <si>
    <t>SEMANA 30 / 26 - INSTRUMENTACIÓN PLANTA</t>
  </si>
  <si>
    <t>SEMANA 31 / 26 - INSTRUMENTACIÓN PLANTA</t>
  </si>
  <si>
    <t>SEMANA 32 / 26 - INSTRUMENTACIÓN PLANTA</t>
  </si>
  <si>
    <t>SEMANA 33 / 26 - INSTRUMENTACIÓN PLANTA</t>
  </si>
  <si>
    <t>SEMANA 34 / 26 - INSTRUMENTACIÓN PLANTA</t>
  </si>
  <si>
    <t>SEMANA 35 / 26 - INSTRUMENTACIÓN PLANTA</t>
  </si>
  <si>
    <t>SEMANA 36 / 26 - INSTRUMENTACIÓN PLANTA</t>
  </si>
  <si>
    <t>SEMANA 37 / 26 - INSTRUMENTACIÓN PLANTA</t>
  </si>
  <si>
    <t>SEMANA 38 / 26 - INSTRUMENTACIÓN PLANTA</t>
  </si>
  <si>
    <t>SEMANA 39 / 26 - INSTRUMENTACIÓN PLANTA</t>
  </si>
  <si>
    <t>SEMANA 40 / 26 - INSTRUMENTACIÓN PLANTA</t>
  </si>
  <si>
    <t>SEMANA 41 / 26 - INSTRUMENTACIÓN PLANTA</t>
  </si>
  <si>
    <t>SEMANA 42 / 26 - INSTRUMENTACIÓN PLANTA</t>
  </si>
  <si>
    <t>SEMANA 43 / 26 - INSTRUMENTACIÓN PLANTA</t>
  </si>
  <si>
    <t>610DP975</t>
  </si>
  <si>
    <t>Tablero Instrument 610DP975</t>
  </si>
  <si>
    <t>630DP976</t>
  </si>
  <si>
    <t>Tablero Instrument Booster 1</t>
  </si>
  <si>
    <t>PSV240001A</t>
  </si>
  <si>
    <t>Protección de Sobre Presión</t>
  </si>
  <si>
    <t>Calibración</t>
  </si>
  <si>
    <t>23 / 26</t>
  </si>
  <si>
    <t>Edson Espejo / Edgar Valencia</t>
  </si>
  <si>
    <t>Sabino Taquichiri / Edgar Valencia</t>
  </si>
  <si>
    <t>José Flores / Felix Córdoba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</si>
</sst>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0.0%"/>
    <numFmt numFmtId="166" formatCode="#,##0.0"/>
  </numFmts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10"/>
      <name val="Arial"/>
      <family val="2"/>
    </font>
    <font>
      <sz val="10"/>
      <color indexed="8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0"/>
      <color theme="0"/>
      <name val="Aptos Narrow"/>
      <family val="2"/>
      <scheme val="minor"/>
    </font>
    <font>
      <sz val="10"/>
      <color indexed="18"/>
      <name val="Aptos Narrow"/>
      <family val="2"/>
      <scheme val="minor"/>
    </font>
    <font>
      <b/>
      <sz val="10"/>
      <color indexed="18"/>
      <name val="Aptos Narrow"/>
      <family val="2"/>
      <scheme val="minor"/>
    </font>
    <font>
      <sz val="10"/>
      <color indexed="9"/>
      <name val="Aptos Narrow"/>
      <family val="2"/>
      <scheme val="minor"/>
    </font>
    <font>
      <b/>
      <sz val="10"/>
      <color indexed="9"/>
      <name val="Aptos Narrow"/>
      <family val="2"/>
      <scheme val="minor"/>
    </font>
    <font>
      <b/>
      <sz val="10"/>
      <color indexed="60"/>
      <name val="Aptos Narrow"/>
      <family val="2"/>
      <scheme val="minor"/>
    </font>
    <font>
      <b/>
      <sz val="10"/>
      <color indexed="8"/>
      <name val="Aptos Narrow"/>
      <family val="2"/>
      <scheme val="minor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0"/>
      <name val="Calibri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  <font>
      <sz val="10"/>
      <color rgb="FF99CCFF"/>
      <name val="Aptos Narrow"/>
      <family val="2"/>
      <scheme val="minor"/>
    </font>
    <font>
      <sz val="9"/>
      <color theme="1"/>
      <name val="Arial"/>
      <family val="2"/>
    </font>
    <font>
      <sz val="8"/>
      <name val="Aptos Narrow"/>
      <family val="2"/>
      <scheme val="minor"/>
    </font>
    <font>
      <sz val="9"/>
      <color indexed="81"/>
      <name val="Tahoma"/>
      <family val="2"/>
    </font>
  </fonts>
  <fills count="29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CC00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9"/>
      </right>
      <top style="double">
        <color indexed="64"/>
      </top>
      <bottom/>
      <diagonal/>
    </border>
    <border>
      <left style="thin">
        <color indexed="9"/>
      </left>
      <right style="thin">
        <color indexed="9"/>
      </right>
      <top style="double">
        <color indexed="64"/>
      </top>
      <bottom/>
      <diagonal/>
    </border>
    <border>
      <left style="thin">
        <color indexed="9"/>
      </left>
      <right style="double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9"/>
      </right>
      <top style="double">
        <color indexed="64"/>
      </top>
      <bottom style="double">
        <color indexed="64"/>
      </bottom>
      <diagonal/>
    </border>
    <border>
      <left style="thin">
        <color indexed="9"/>
      </left>
      <right style="thin">
        <color indexed="9"/>
      </right>
      <top style="double">
        <color indexed="64"/>
      </top>
      <bottom style="double">
        <color indexed="64"/>
      </bottom>
      <diagonal/>
    </border>
    <border>
      <left style="thin">
        <color indexed="9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164" fontId="6" fillId="0" borderId="0"/>
    <xf numFmtId="164" fontId="1" fillId="0" borderId="0"/>
    <xf numFmtId="164" fontId="6" fillId="0" borderId="0"/>
    <xf numFmtId="0" fontId="18" fillId="0" borderId="0"/>
    <xf numFmtId="164" fontId="6" fillId="0" borderId="0"/>
    <xf numFmtId="164" fontId="6" fillId="0" borderId="0"/>
  </cellStyleXfs>
  <cellXfs count="31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14" fontId="2" fillId="2" borderId="2" xfId="0" applyNumberFormat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vertical="center"/>
    </xf>
    <xf numFmtId="0" fontId="4" fillId="3" borderId="3" xfId="0" applyFont="1" applyFill="1" applyBorder="1" applyAlignment="1">
      <alignment vertical="center"/>
    </xf>
    <xf numFmtId="14" fontId="4" fillId="3" borderId="4" xfId="0" applyNumberFormat="1" applyFont="1" applyFill="1" applyBorder="1" applyAlignment="1">
      <alignment horizontal="center" vertical="center"/>
    </xf>
    <xf numFmtId="0" fontId="4" fillId="3" borderId="5" xfId="0" applyFont="1" applyFill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49" fontId="4" fillId="0" borderId="2" xfId="0" applyNumberFormat="1" applyFont="1" applyBorder="1" applyAlignment="1">
      <alignment horizontal="center"/>
    </xf>
    <xf numFmtId="49" fontId="4" fillId="0" borderId="2" xfId="0" applyNumberFormat="1" applyFont="1" applyBorder="1"/>
    <xf numFmtId="0" fontId="4" fillId="0" borderId="2" xfId="0" applyFont="1" applyBorder="1" applyAlignment="1">
      <alignment horizontal="center"/>
    </xf>
    <xf numFmtId="0" fontId="5" fillId="0" borderId="6" xfId="0" applyFont="1" applyBorder="1" applyAlignment="1">
      <alignment horizontal="center" vertical="center"/>
    </xf>
    <xf numFmtId="1" fontId="5" fillId="0" borderId="6" xfId="2" applyNumberFormat="1" applyFont="1" applyBorder="1" applyAlignment="1">
      <alignment horizontal="center" vertical="center"/>
    </xf>
    <xf numFmtId="14" fontId="4" fillId="0" borderId="2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vertical="center"/>
    </xf>
    <xf numFmtId="0" fontId="0" fillId="0" borderId="0" xfId="0" applyAlignment="1">
      <alignment horizontal="left"/>
    </xf>
    <xf numFmtId="10" fontId="7" fillId="0" borderId="0" xfId="3" applyNumberFormat="1" applyFont="1" applyAlignment="1">
      <alignment horizontal="left" wrapText="1"/>
    </xf>
    <xf numFmtId="165" fontId="3" fillId="4" borderId="0" xfId="3" applyNumberFormat="1" applyFont="1" applyFill="1" applyAlignment="1">
      <alignment horizontal="center" wrapText="1"/>
    </xf>
    <xf numFmtId="10" fontId="8" fillId="5" borderId="0" xfId="3" applyNumberFormat="1" applyFont="1" applyFill="1" applyAlignment="1">
      <alignment horizontal="center" wrapText="1"/>
    </xf>
    <xf numFmtId="1" fontId="7" fillId="0" borderId="0" xfId="3" applyNumberFormat="1" applyFont="1" applyAlignment="1">
      <alignment horizontal="center" wrapText="1"/>
    </xf>
    <xf numFmtId="10" fontId="7" fillId="0" borderId="0" xfId="3" applyNumberFormat="1" applyFont="1" applyAlignment="1">
      <alignment horizontal="center" wrapText="1"/>
    </xf>
    <xf numFmtId="164" fontId="7" fillId="0" borderId="0" xfId="3" applyFont="1" applyAlignment="1">
      <alignment wrapText="1"/>
    </xf>
    <xf numFmtId="164" fontId="7" fillId="0" borderId="0" xfId="3" applyFont="1" applyAlignment="1">
      <alignment horizontal="center" wrapText="1"/>
    </xf>
    <xf numFmtId="164" fontId="7" fillId="0" borderId="0" xfId="3" applyFont="1" applyAlignment="1">
      <alignment horizontal="left" wrapText="1"/>
    </xf>
    <xf numFmtId="164" fontId="5" fillId="0" borderId="0" xfId="3" applyFont="1" applyAlignment="1">
      <alignment vertical="center"/>
    </xf>
    <xf numFmtId="164" fontId="7" fillId="0" borderId="0" xfId="3" applyFont="1" applyAlignment="1">
      <alignment horizontal="left" vertical="center" wrapText="1"/>
    </xf>
    <xf numFmtId="0" fontId="4" fillId="0" borderId="0" xfId="0" applyFont="1"/>
    <xf numFmtId="164" fontId="9" fillId="5" borderId="0" xfId="3" applyFont="1" applyFill="1" applyAlignment="1">
      <alignment horizontal="center" wrapText="1"/>
    </xf>
    <xf numFmtId="10" fontId="5" fillId="0" borderId="0" xfId="3" applyNumberFormat="1" applyFont="1" applyAlignment="1">
      <alignment horizontal="center" wrapText="1"/>
    </xf>
    <xf numFmtId="1" fontId="7" fillId="0" borderId="0" xfId="3" applyNumberFormat="1" applyFont="1" applyAlignment="1">
      <alignment wrapText="1"/>
    </xf>
    <xf numFmtId="164" fontId="10" fillId="6" borderId="7" xfId="3" applyFont="1" applyFill="1" applyBorder="1" applyAlignment="1">
      <alignment horizontal="center" wrapText="1"/>
    </xf>
    <xf numFmtId="164" fontId="10" fillId="6" borderId="8" xfId="3" applyFont="1" applyFill="1" applyBorder="1" applyAlignment="1">
      <alignment horizontal="center" wrapText="1"/>
    </xf>
    <xf numFmtId="49" fontId="11" fillId="7" borderId="7" xfId="3" applyNumberFormat="1" applyFont="1" applyFill="1" applyBorder="1" applyAlignment="1">
      <alignment horizontal="right" vertical="center" wrapText="1"/>
    </xf>
    <xf numFmtId="49" fontId="11" fillId="7" borderId="8" xfId="3" applyNumberFormat="1" applyFont="1" applyFill="1" applyBorder="1" applyAlignment="1">
      <alignment horizontal="center" vertical="center" wrapText="1"/>
    </xf>
    <xf numFmtId="49" fontId="11" fillId="6" borderId="1" xfId="3" applyNumberFormat="1" applyFont="1" applyFill="1" applyBorder="1" applyAlignment="1">
      <alignment horizontal="center" vertical="center" wrapText="1"/>
    </xf>
    <xf numFmtId="164" fontId="12" fillId="8" borderId="10" xfId="3" applyFont="1" applyFill="1" applyBorder="1" applyAlignment="1">
      <alignment horizontal="center" wrapText="1"/>
    </xf>
    <xf numFmtId="164" fontId="12" fillId="8" borderId="11" xfId="3" applyFont="1" applyFill="1" applyBorder="1" applyAlignment="1">
      <alignment horizontal="center" vertical="center" wrapText="1"/>
    </xf>
    <xf numFmtId="164" fontId="12" fillId="8" borderId="11" xfId="3" applyFont="1" applyFill="1" applyBorder="1" applyAlignment="1">
      <alignment vertical="center" wrapText="1"/>
    </xf>
    <xf numFmtId="9" fontId="12" fillId="8" borderId="11" xfId="1" applyFont="1" applyFill="1" applyBorder="1" applyAlignment="1">
      <alignment horizontal="center" vertical="center" wrapText="1"/>
    </xf>
    <xf numFmtId="1" fontId="12" fillId="8" borderId="11" xfId="3" applyNumberFormat="1" applyFont="1" applyFill="1" applyBorder="1" applyAlignment="1">
      <alignment horizontal="center" vertical="center" wrapText="1"/>
    </xf>
    <xf numFmtId="166" fontId="12" fillId="8" borderId="12" xfId="3" applyNumberFormat="1" applyFont="1" applyFill="1" applyBorder="1" applyAlignment="1">
      <alignment horizontal="left" vertical="center" wrapText="1"/>
    </xf>
    <xf numFmtId="164" fontId="14" fillId="9" borderId="13" xfId="4" applyFont="1" applyFill="1" applyBorder="1" applyAlignment="1">
      <alignment horizontal="center" vertical="center" wrapText="1"/>
    </xf>
    <xf numFmtId="164" fontId="14" fillId="9" borderId="14" xfId="4" applyFont="1" applyFill="1" applyBorder="1" applyAlignment="1">
      <alignment horizontal="center" vertical="center" wrapText="1"/>
    </xf>
    <xf numFmtId="164" fontId="14" fillId="9" borderId="14" xfId="4" applyFont="1" applyFill="1" applyBorder="1" applyAlignment="1">
      <alignment vertical="center" wrapText="1"/>
    </xf>
    <xf numFmtId="1" fontId="14" fillId="9" borderId="14" xfId="4" applyNumberFormat="1" applyFont="1" applyFill="1" applyBorder="1" applyAlignment="1">
      <alignment horizontal="center" vertical="center" wrapText="1"/>
    </xf>
    <xf numFmtId="164" fontId="14" fillId="9" borderId="15" xfId="4" applyFont="1" applyFill="1" applyBorder="1" applyAlignment="1">
      <alignment horizontal="left" vertical="center" wrapText="1"/>
    </xf>
    <xf numFmtId="164" fontId="4" fillId="0" borderId="0" xfId="3" applyFont="1" applyAlignment="1">
      <alignment horizontal="center" vertical="center"/>
    </xf>
    <xf numFmtId="164" fontId="7" fillId="3" borderId="4" xfId="3" applyFont="1" applyFill="1" applyBorder="1" applyAlignment="1">
      <alignment horizontal="center" vertical="center"/>
    </xf>
    <xf numFmtId="164" fontId="7" fillId="3" borderId="4" xfId="3" applyFont="1" applyFill="1" applyBorder="1" applyAlignment="1">
      <alignment vertical="center"/>
    </xf>
    <xf numFmtId="164" fontId="15" fillId="3" borderId="4" xfId="3" applyFont="1" applyFill="1" applyBorder="1" applyAlignment="1">
      <alignment horizontal="center" vertical="center"/>
    </xf>
    <xf numFmtId="1" fontId="7" fillId="3" borderId="2" xfId="3" applyNumberFormat="1" applyFont="1" applyFill="1" applyBorder="1" applyAlignment="1">
      <alignment horizontal="center" vertical="center"/>
    </xf>
    <xf numFmtId="0" fontId="7" fillId="3" borderId="2" xfId="3" applyNumberFormat="1" applyFont="1" applyFill="1" applyBorder="1" applyAlignment="1">
      <alignment horizontal="center" vertical="center"/>
    </xf>
    <xf numFmtId="9" fontId="5" fillId="3" borderId="2" xfId="2" applyNumberFormat="1" applyFont="1" applyFill="1" applyBorder="1" applyAlignment="1">
      <alignment horizontal="center" vertical="center"/>
    </xf>
    <xf numFmtId="164" fontId="15" fillId="3" borderId="2" xfId="3" applyFont="1" applyFill="1" applyBorder="1" applyAlignment="1">
      <alignment vertical="center" wrapText="1"/>
    </xf>
    <xf numFmtId="164" fontId="4" fillId="0" borderId="0" xfId="3" applyFont="1" applyAlignment="1">
      <alignment horizontal="center"/>
    </xf>
    <xf numFmtId="0" fontId="16" fillId="10" borderId="2" xfId="0" applyFont="1" applyFill="1" applyBorder="1" applyAlignment="1">
      <alignment horizontal="left" vertical="center"/>
    </xf>
    <xf numFmtId="0" fontId="17" fillId="11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4" fillId="0" borderId="2" xfId="0" applyFont="1" applyBorder="1"/>
    <xf numFmtId="164" fontId="7" fillId="0" borderId="2" xfId="3" applyFont="1" applyBorder="1" applyAlignment="1">
      <alignment vertical="center" wrapText="1"/>
    </xf>
    <xf numFmtId="0" fontId="6" fillId="10" borderId="2" xfId="0" applyFont="1" applyFill="1" applyBorder="1" applyAlignment="1">
      <alignment horizontal="left" vertical="center" wrapText="1"/>
    </xf>
    <xf numFmtId="0" fontId="17" fillId="7" borderId="2" xfId="0" applyFont="1" applyFill="1" applyBorder="1" applyAlignment="1">
      <alignment horizontal="center" vertical="center" wrapText="1"/>
    </xf>
    <xf numFmtId="164" fontId="5" fillId="0" borderId="2" xfId="3" applyFont="1" applyBorder="1" applyAlignment="1">
      <alignment vertical="center"/>
    </xf>
    <xf numFmtId="164" fontId="7" fillId="0" borderId="0" xfId="3" applyFont="1" applyAlignment="1">
      <alignment vertical="center" wrapText="1"/>
    </xf>
    <xf numFmtId="0" fontId="4" fillId="0" borderId="6" xfId="0" applyFont="1" applyBorder="1" applyAlignment="1">
      <alignment horizontal="center"/>
    </xf>
    <xf numFmtId="49" fontId="4" fillId="0" borderId="6" xfId="0" applyNumberFormat="1" applyFont="1" applyBorder="1"/>
    <xf numFmtId="49" fontId="4" fillId="0" borderId="6" xfId="0" applyNumberFormat="1" applyFont="1" applyBorder="1" applyAlignment="1">
      <alignment horizontal="center" vertical="center"/>
    </xf>
    <xf numFmtId="0" fontId="5" fillId="0" borderId="6" xfId="5" applyFont="1" applyBorder="1" applyAlignment="1">
      <alignment horizontal="center" vertical="center"/>
    </xf>
    <xf numFmtId="0" fontId="5" fillId="0" borderId="6" xfId="0" applyFont="1" applyBorder="1" applyAlignment="1">
      <alignment horizontal="center"/>
    </xf>
    <xf numFmtId="0" fontId="5" fillId="0" borderId="6" xfId="0" applyFont="1" applyBorder="1" applyAlignment="1">
      <alignment horizontal="left"/>
    </xf>
    <xf numFmtId="0" fontId="4" fillId="0" borderId="6" xfId="0" applyFont="1" applyBorder="1" applyAlignment="1">
      <alignment horizontal="center" vertical="center"/>
    </xf>
    <xf numFmtId="0" fontId="19" fillId="0" borderId="6" xfId="5" applyFont="1" applyBorder="1" applyAlignment="1">
      <alignment horizontal="center" vertical="center"/>
    </xf>
    <xf numFmtId="0" fontId="6" fillId="12" borderId="2" xfId="0" applyFont="1" applyFill="1" applyBorder="1" applyAlignment="1">
      <alignment vertical="center"/>
    </xf>
    <xf numFmtId="0" fontId="17" fillId="13" borderId="2" xfId="0" applyFont="1" applyFill="1" applyBorder="1" applyAlignment="1">
      <alignment horizontal="center" vertical="center" wrapText="1"/>
    </xf>
    <xf numFmtId="164" fontId="7" fillId="3" borderId="3" xfId="3" applyFont="1" applyFill="1" applyBorder="1" applyAlignment="1">
      <alignment horizontal="center" vertical="center"/>
    </xf>
    <xf numFmtId="1" fontId="5" fillId="3" borderId="4" xfId="2" applyNumberFormat="1" applyFont="1" applyFill="1" applyBorder="1" applyAlignment="1">
      <alignment horizontal="center" vertical="center"/>
    </xf>
    <xf numFmtId="164" fontId="7" fillId="3" borderId="5" xfId="3" applyFont="1" applyFill="1" applyBorder="1" applyAlignment="1">
      <alignment vertical="center"/>
    </xf>
    <xf numFmtId="1" fontId="7" fillId="3" borderId="16" xfId="3" applyNumberFormat="1" applyFont="1" applyFill="1" applyBorder="1" applyAlignment="1">
      <alignment horizontal="center" vertical="center"/>
    </xf>
    <xf numFmtId="0" fontId="16" fillId="14" borderId="2" xfId="0" applyFont="1" applyFill="1" applyBorder="1" applyAlignment="1">
      <alignment horizontal="left" vertical="center"/>
    </xf>
    <xf numFmtId="0" fontId="6" fillId="15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/>
    </xf>
    <xf numFmtId="49" fontId="5" fillId="0" borderId="2" xfId="3" applyNumberFormat="1" applyFont="1" applyBorder="1" applyAlignment="1">
      <alignment horizontal="center"/>
    </xf>
    <xf numFmtId="164" fontId="5" fillId="0" borderId="2" xfId="3" applyFont="1" applyBorder="1"/>
    <xf numFmtId="0" fontId="5" fillId="0" borderId="2" xfId="3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164" fontId="7" fillId="0" borderId="2" xfId="3" applyFont="1" applyBorder="1" applyAlignment="1">
      <alignment horizontal="left" vertical="center" wrapText="1"/>
    </xf>
    <xf numFmtId="0" fontId="16" fillId="12" borderId="2" xfId="0" applyFont="1" applyFill="1" applyBorder="1" applyAlignment="1">
      <alignment horizontal="left" vertical="center"/>
    </xf>
    <xf numFmtId="0" fontId="6" fillId="10" borderId="2" xfId="0" applyFont="1" applyFill="1" applyBorder="1" applyAlignment="1">
      <alignment vertical="center"/>
    </xf>
    <xf numFmtId="0" fontId="17" fillId="16" borderId="2" xfId="0" applyFont="1" applyFill="1" applyBorder="1" applyAlignment="1">
      <alignment horizontal="center" vertical="center" wrapText="1"/>
    </xf>
    <xf numFmtId="0" fontId="4" fillId="0" borderId="2" xfId="3" applyNumberFormat="1" applyFont="1" applyBorder="1" applyAlignment="1">
      <alignment horizontal="center"/>
    </xf>
    <xf numFmtId="0" fontId="4" fillId="0" borderId="2" xfId="3" applyNumberFormat="1" applyFont="1" applyBorder="1" applyAlignment="1">
      <alignment horizontal="center" vertical="center"/>
    </xf>
    <xf numFmtId="0" fontId="4" fillId="0" borderId="2" xfId="3" applyNumberFormat="1" applyFont="1" applyBorder="1" applyAlignment="1">
      <alignment horizontal="left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4" fillId="0" borderId="2" xfId="3" applyNumberFormat="1" applyFont="1" applyBorder="1" applyAlignment="1">
      <alignment horizontal="left" vertical="center"/>
    </xf>
    <xf numFmtId="0" fontId="17" fillId="17" borderId="2" xfId="0" applyFont="1" applyFill="1" applyBorder="1"/>
    <xf numFmtId="0" fontId="20" fillId="0" borderId="0" xfId="0" applyFont="1" applyAlignment="1">
      <alignment vertical="center"/>
    </xf>
    <xf numFmtId="0" fontId="17" fillId="12" borderId="2" xfId="0" applyFont="1" applyFill="1" applyBorder="1"/>
    <xf numFmtId="164" fontId="5" fillId="0" borderId="2" xfId="3" applyFont="1" applyBorder="1" applyAlignment="1">
      <alignment horizontal="center" vertical="center"/>
    </xf>
    <xf numFmtId="164" fontId="5" fillId="0" borderId="2" xfId="3" applyFont="1" applyBorder="1" applyAlignment="1">
      <alignment horizontal="left" vertical="center"/>
    </xf>
    <xf numFmtId="0" fontId="5" fillId="0" borderId="2" xfId="3" applyNumberFormat="1" applyFont="1" applyBorder="1" applyAlignment="1">
      <alignment horizontal="center" vertical="center"/>
    </xf>
    <xf numFmtId="0" fontId="6" fillId="11" borderId="2" xfId="0" applyFont="1" applyFill="1" applyBorder="1" applyAlignment="1">
      <alignment horizontal="center"/>
    </xf>
    <xf numFmtId="0" fontId="6" fillId="15" borderId="2" xfId="0" applyFont="1" applyFill="1" applyBorder="1" applyAlignment="1">
      <alignment horizontal="center"/>
    </xf>
    <xf numFmtId="0" fontId="17" fillId="18" borderId="2" xfId="0" applyFont="1" applyFill="1" applyBorder="1"/>
    <xf numFmtId="164" fontId="15" fillId="3" borderId="4" xfId="3" applyFont="1" applyFill="1" applyBorder="1" applyAlignment="1">
      <alignment horizontal="center"/>
    </xf>
    <xf numFmtId="164" fontId="7" fillId="3" borderId="4" xfId="3" applyFont="1" applyFill="1" applyBorder="1" applyAlignment="1">
      <alignment horizontal="center"/>
    </xf>
    <xf numFmtId="164" fontId="7" fillId="3" borderId="5" xfId="3" applyFont="1" applyFill="1" applyBorder="1"/>
    <xf numFmtId="0" fontId="7" fillId="3" borderId="5" xfId="3" applyNumberFormat="1" applyFont="1" applyFill="1" applyBorder="1" applyAlignment="1">
      <alignment horizontal="center" vertical="center"/>
    </xf>
    <xf numFmtId="0" fontId="17" fillId="19" borderId="2" xfId="0" applyFont="1" applyFill="1" applyBorder="1"/>
    <xf numFmtId="0" fontId="7" fillId="0" borderId="2" xfId="0" applyFont="1" applyBorder="1" applyAlignment="1">
      <alignment horizontal="left" vertical="center"/>
    </xf>
    <xf numFmtId="0" fontId="17" fillId="20" borderId="2" xfId="0" applyFont="1" applyFill="1" applyBorder="1"/>
    <xf numFmtId="0" fontId="17" fillId="21" borderId="2" xfId="0" applyFont="1" applyFill="1" applyBorder="1"/>
    <xf numFmtId="0" fontId="6" fillId="7" borderId="17" xfId="0" applyFont="1" applyFill="1" applyBorder="1" applyAlignment="1">
      <alignment horizontal="center"/>
    </xf>
    <xf numFmtId="0" fontId="20" fillId="22" borderId="0" xfId="0" applyFont="1" applyFill="1"/>
    <xf numFmtId="0" fontId="21" fillId="17" borderId="0" xfId="0" applyFont="1" applyFill="1" applyAlignment="1">
      <alignment horizontal="center"/>
    </xf>
    <xf numFmtId="49" fontId="10" fillId="23" borderId="18" xfId="2" applyNumberFormat="1" applyFont="1" applyFill="1" applyBorder="1" applyAlignment="1">
      <alignment horizontal="center" vertical="center" wrapText="1"/>
    </xf>
    <xf numFmtId="49" fontId="10" fillId="23" borderId="2" xfId="2" applyNumberFormat="1" applyFont="1" applyFill="1" applyBorder="1" applyAlignment="1">
      <alignment horizontal="center" vertical="center" wrapText="1"/>
    </xf>
    <xf numFmtId="49" fontId="11" fillId="23" borderId="2" xfId="3" applyNumberFormat="1" applyFont="1" applyFill="1" applyBorder="1" applyAlignment="1">
      <alignment horizontal="center" vertical="center" wrapText="1"/>
    </xf>
    <xf numFmtId="1" fontId="10" fillId="23" borderId="2" xfId="2" applyNumberFormat="1" applyFont="1" applyFill="1" applyBorder="1" applyAlignment="1">
      <alignment horizontal="center" vertical="center" wrapText="1"/>
    </xf>
    <xf numFmtId="1" fontId="22" fillId="24" borderId="2" xfId="2" applyNumberFormat="1" applyFont="1" applyFill="1" applyBorder="1" applyAlignment="1">
      <alignment horizontal="center" vertical="center" wrapText="1"/>
    </xf>
    <xf numFmtId="1" fontId="4" fillId="23" borderId="2" xfId="2" applyNumberFormat="1" applyFont="1" applyFill="1" applyBorder="1" applyAlignment="1">
      <alignment horizontal="center" vertical="center" wrapText="1"/>
    </xf>
    <xf numFmtId="0" fontId="4" fillId="24" borderId="2" xfId="3" applyNumberFormat="1" applyFont="1" applyFill="1" applyBorder="1" applyAlignment="1">
      <alignment horizontal="center" vertical="center"/>
    </xf>
    <xf numFmtId="9" fontId="10" fillId="23" borderId="2" xfId="2" applyNumberFormat="1" applyFont="1" applyFill="1" applyBorder="1" applyAlignment="1">
      <alignment horizontal="center" vertical="center" wrapText="1"/>
    </xf>
    <xf numFmtId="1" fontId="3" fillId="23" borderId="2" xfId="2" applyNumberFormat="1" applyFont="1" applyFill="1" applyBorder="1" applyAlignment="1">
      <alignment horizontal="left" vertical="center" wrapText="1"/>
    </xf>
    <xf numFmtId="164" fontId="7" fillId="6" borderId="3" xfId="2" applyFont="1" applyFill="1" applyBorder="1" applyAlignment="1">
      <alignment horizontal="center" vertical="center" wrapText="1"/>
    </xf>
    <xf numFmtId="49" fontId="7" fillId="6" borderId="4" xfId="2" applyNumberFormat="1" applyFont="1" applyFill="1" applyBorder="1" applyAlignment="1">
      <alignment horizontal="center" vertical="center" wrapText="1"/>
    </xf>
    <xf numFmtId="49" fontId="15" fillId="6" borderId="4" xfId="6" applyNumberFormat="1" applyFont="1" applyFill="1" applyBorder="1" applyAlignment="1">
      <alignment horizontal="center" vertical="center" wrapText="1"/>
    </xf>
    <xf numFmtId="49" fontId="7" fillId="6" borderId="4" xfId="6" applyNumberFormat="1" applyFont="1" applyFill="1" applyBorder="1" applyAlignment="1">
      <alignment horizontal="center" vertical="center" wrapText="1"/>
    </xf>
    <xf numFmtId="49" fontId="7" fillId="6" borderId="5" xfId="6" applyNumberFormat="1" applyFont="1" applyFill="1" applyBorder="1" applyAlignment="1">
      <alignment vertical="center" wrapText="1"/>
    </xf>
    <xf numFmtId="1" fontId="15" fillId="6" borderId="19" xfId="3" applyNumberFormat="1" applyFont="1" applyFill="1" applyBorder="1" applyAlignment="1">
      <alignment horizontal="center" vertical="center" wrapText="1"/>
    </xf>
    <xf numFmtId="1" fontId="15" fillId="6" borderId="20" xfId="7" applyNumberFormat="1" applyFont="1" applyFill="1" applyBorder="1" applyAlignment="1">
      <alignment horizontal="center" wrapText="1"/>
    </xf>
    <xf numFmtId="1" fontId="15" fillId="6" borderId="20" xfId="7" applyNumberFormat="1" applyFont="1" applyFill="1" applyBorder="1" applyAlignment="1">
      <alignment horizontal="center" vertical="center" wrapText="1"/>
    </xf>
    <xf numFmtId="9" fontId="15" fillId="6" borderId="21" xfId="3" applyNumberFormat="1" applyFont="1" applyFill="1" applyBorder="1" applyAlignment="1">
      <alignment horizontal="left" vertical="center" wrapText="1"/>
    </xf>
    <xf numFmtId="164" fontId="12" fillId="8" borderId="22" xfId="3" applyFont="1" applyFill="1" applyBorder="1" applyAlignment="1">
      <alignment horizontal="center" wrapText="1"/>
    </xf>
    <xf numFmtId="164" fontId="12" fillId="8" borderId="23" xfId="3" applyFont="1" applyFill="1" applyBorder="1" applyAlignment="1">
      <alignment horizontal="center" vertical="center" wrapText="1"/>
    </xf>
    <xf numFmtId="164" fontId="12" fillId="8" borderId="22" xfId="3" applyFont="1" applyFill="1" applyBorder="1" applyAlignment="1">
      <alignment vertical="center" wrapText="1"/>
    </xf>
    <xf numFmtId="164" fontId="14" fillId="9" borderId="26" xfId="4" applyFont="1" applyFill="1" applyBorder="1" applyAlignment="1">
      <alignment horizontal="center" vertical="center" wrapText="1"/>
    </xf>
    <xf numFmtId="164" fontId="14" fillId="9" borderId="27" xfId="4" applyFont="1" applyFill="1" applyBorder="1" applyAlignment="1">
      <alignment horizontal="center" vertical="center" wrapText="1"/>
    </xf>
    <xf numFmtId="164" fontId="14" fillId="9" borderId="27" xfId="4" applyFont="1" applyFill="1" applyBorder="1" applyAlignment="1">
      <alignment vertical="center" wrapText="1"/>
    </xf>
    <xf numFmtId="1" fontId="14" fillId="9" borderId="27" xfId="4" applyNumberFormat="1" applyFont="1" applyFill="1" applyBorder="1" applyAlignment="1">
      <alignment horizontal="center" vertical="center" wrapText="1"/>
    </xf>
    <xf numFmtId="164" fontId="14" fillId="9" borderId="28" xfId="4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left"/>
    </xf>
    <xf numFmtId="164" fontId="4" fillId="0" borderId="2" xfId="0" applyNumberFormat="1" applyFont="1" applyBorder="1" applyAlignment="1">
      <alignment horizontal="justify" vertical="center"/>
    </xf>
    <xf numFmtId="0" fontId="5" fillId="0" borderId="2" xfId="3" applyNumberFormat="1" applyFont="1" applyBorder="1" applyAlignment="1">
      <alignment horizontal="left" vertical="center"/>
    </xf>
    <xf numFmtId="0" fontId="5" fillId="0" borderId="2" xfId="3" applyNumberFormat="1" applyFont="1" applyBorder="1" applyAlignment="1">
      <alignment horizontal="left"/>
    </xf>
    <xf numFmtId="164" fontId="4" fillId="0" borderId="0" xfId="3" applyFont="1"/>
    <xf numFmtId="1" fontId="10" fillId="24" borderId="2" xfId="2" applyNumberFormat="1" applyFont="1" applyFill="1" applyBorder="1" applyAlignment="1">
      <alignment horizontal="center" vertical="center" wrapText="1"/>
    </xf>
    <xf numFmtId="164" fontId="12" fillId="8" borderId="10" xfId="3" applyFont="1" applyFill="1" applyBorder="1" applyAlignment="1">
      <alignment vertical="center" wrapText="1"/>
    </xf>
    <xf numFmtId="0" fontId="16" fillId="0" borderId="2" xfId="0" applyFont="1" applyBorder="1" applyAlignment="1">
      <alignment horizontal="left" vertical="center"/>
    </xf>
    <xf numFmtId="0" fontId="17" fillId="17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vertical="center"/>
    </xf>
    <xf numFmtId="0" fontId="6" fillId="14" borderId="2" xfId="0" applyFont="1" applyFill="1" applyBorder="1" applyAlignment="1">
      <alignment vertical="center"/>
    </xf>
    <xf numFmtId="1" fontId="11" fillId="23" borderId="2" xfId="2" applyNumberFormat="1" applyFont="1" applyFill="1" applyBorder="1" applyAlignment="1">
      <alignment horizontal="left" vertical="center" wrapText="1"/>
    </xf>
    <xf numFmtId="164" fontId="7" fillId="0" borderId="2" xfId="3" applyFont="1" applyBorder="1" applyAlignment="1">
      <alignment horizontal="left" wrapText="1"/>
    </xf>
    <xf numFmtId="0" fontId="7" fillId="3" borderId="16" xfId="3" applyNumberFormat="1" applyFont="1" applyFill="1" applyBorder="1" applyAlignment="1">
      <alignment horizontal="center" vertical="center"/>
    </xf>
    <xf numFmtId="0" fontId="19" fillId="0" borderId="2" xfId="5" applyFont="1" applyBorder="1" applyAlignment="1">
      <alignment horizontal="center"/>
    </xf>
    <xf numFmtId="0" fontId="19" fillId="0" borderId="2" xfId="5" applyFont="1" applyBorder="1" applyAlignment="1">
      <alignment horizontal="center" vertical="center"/>
    </xf>
    <xf numFmtId="164" fontId="7" fillId="6" borderId="29" xfId="2" applyFont="1" applyFill="1" applyBorder="1" applyAlignment="1">
      <alignment horizontal="center" vertical="center" wrapText="1"/>
    </xf>
    <xf numFmtId="49" fontId="7" fillId="6" borderId="30" xfId="2" applyNumberFormat="1" applyFont="1" applyFill="1" applyBorder="1" applyAlignment="1">
      <alignment horizontal="center" vertical="center" wrapText="1"/>
    </xf>
    <xf numFmtId="49" fontId="15" fillId="6" borderId="30" xfId="6" applyNumberFormat="1" applyFont="1" applyFill="1" applyBorder="1" applyAlignment="1">
      <alignment horizontal="center" vertical="center" wrapText="1"/>
    </xf>
    <xf numFmtId="49" fontId="7" fillId="6" borderId="30" xfId="6" applyNumberFormat="1" applyFont="1" applyFill="1" applyBorder="1" applyAlignment="1">
      <alignment horizontal="center" vertical="center" wrapText="1"/>
    </xf>
    <xf numFmtId="49" fontId="7" fillId="6" borderId="19" xfId="6" applyNumberFormat="1" applyFont="1" applyFill="1" applyBorder="1" applyAlignment="1">
      <alignment vertical="center" wrapText="1"/>
    </xf>
    <xf numFmtId="164" fontId="7" fillId="0" borderId="0" xfId="3" applyFont="1" applyAlignment="1">
      <alignment horizontal="center" vertical="center" wrapText="1"/>
    </xf>
    <xf numFmtId="1" fontId="7" fillId="0" borderId="0" xfId="3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4" fillId="25" borderId="2" xfId="0" applyFont="1" applyFill="1" applyBorder="1" applyAlignment="1">
      <alignment horizontal="center" vertical="center"/>
    </xf>
    <xf numFmtId="0" fontId="5" fillId="25" borderId="2" xfId="0" applyFont="1" applyFill="1" applyBorder="1" applyAlignment="1">
      <alignment horizontal="center"/>
    </xf>
    <xf numFmtId="0" fontId="17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23" fillId="16" borderId="2" xfId="0" applyFont="1" applyFill="1" applyBorder="1" applyAlignment="1">
      <alignment horizontal="center" vertical="center" wrapText="1"/>
    </xf>
    <xf numFmtId="0" fontId="6" fillId="14" borderId="2" xfId="0" applyFont="1" applyFill="1" applyBorder="1" applyAlignment="1">
      <alignment horizontal="left" vertical="center" wrapText="1"/>
    </xf>
    <xf numFmtId="0" fontId="23" fillId="0" borderId="2" xfId="0" applyFont="1" applyBorder="1" applyAlignment="1">
      <alignment horizontal="center" vertical="center" wrapText="1"/>
    </xf>
    <xf numFmtId="0" fontId="4" fillId="25" borderId="2" xfId="0" applyFont="1" applyFill="1" applyBorder="1" applyAlignment="1">
      <alignment horizontal="center"/>
    </xf>
    <xf numFmtId="164" fontId="5" fillId="25" borderId="2" xfId="3" applyFont="1" applyFill="1" applyBorder="1" applyAlignment="1">
      <alignment horizontal="center" vertical="center"/>
    </xf>
    <xf numFmtId="164" fontId="5" fillId="25" borderId="2" xfId="3" applyFont="1" applyFill="1" applyBorder="1" applyAlignment="1">
      <alignment horizontal="left" vertical="center"/>
    </xf>
    <xf numFmtId="0" fontId="5" fillId="25" borderId="2" xfId="3" applyNumberFormat="1" applyFont="1" applyFill="1" applyBorder="1" applyAlignment="1">
      <alignment horizontal="center" vertical="center"/>
    </xf>
    <xf numFmtId="0" fontId="4" fillId="25" borderId="2" xfId="0" applyFont="1" applyFill="1" applyBorder="1"/>
    <xf numFmtId="1" fontId="5" fillId="25" borderId="6" xfId="2" applyNumberFormat="1" applyFont="1" applyFill="1" applyBorder="1" applyAlignment="1">
      <alignment horizontal="center" vertical="center"/>
    </xf>
    <xf numFmtId="164" fontId="7" fillId="25" borderId="2" xfId="3" applyFont="1" applyFill="1" applyBorder="1" applyAlignment="1">
      <alignment vertical="center" wrapText="1"/>
    </xf>
    <xf numFmtId="0" fontId="2" fillId="0" borderId="2" xfId="0" applyFont="1" applyBorder="1"/>
    <xf numFmtId="0" fontId="4" fillId="7" borderId="2" xfId="0" applyFont="1" applyFill="1" applyBorder="1" applyAlignment="1">
      <alignment horizontal="center"/>
    </xf>
    <xf numFmtId="0" fontId="5" fillId="7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vertical="center"/>
    </xf>
    <xf numFmtId="0" fontId="4" fillId="7" borderId="2" xfId="0" applyFont="1" applyFill="1" applyBorder="1"/>
    <xf numFmtId="1" fontId="5" fillId="7" borderId="6" xfId="2" applyNumberFormat="1" applyFont="1" applyFill="1" applyBorder="1" applyAlignment="1">
      <alignment horizontal="center" vertical="center"/>
    </xf>
    <xf numFmtId="164" fontId="7" fillId="7" borderId="2" xfId="3" applyFont="1" applyFill="1" applyBorder="1" applyAlignment="1">
      <alignment vertical="center" wrapText="1"/>
    </xf>
    <xf numFmtId="0" fontId="5" fillId="7" borderId="2" xfId="0" applyFont="1" applyFill="1" applyBorder="1" applyAlignment="1">
      <alignment horizontal="center"/>
    </xf>
    <xf numFmtId="0" fontId="4" fillId="7" borderId="2" xfId="0" applyFont="1" applyFill="1" applyBorder="1" applyAlignment="1">
      <alignment horizontal="left"/>
    </xf>
    <xf numFmtId="0" fontId="4" fillId="7" borderId="2" xfId="0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center"/>
    </xf>
    <xf numFmtId="164" fontId="5" fillId="7" borderId="2" xfId="3" applyFont="1" applyFill="1" applyBorder="1" applyAlignment="1">
      <alignment horizontal="center" vertical="center"/>
    </xf>
    <xf numFmtId="164" fontId="5" fillId="7" borderId="2" xfId="3" applyFont="1" applyFill="1" applyBorder="1" applyAlignment="1">
      <alignment horizontal="left" vertical="center"/>
    </xf>
    <xf numFmtId="0" fontId="5" fillId="7" borderId="2" xfId="3" applyNumberFormat="1" applyFont="1" applyFill="1" applyBorder="1" applyAlignment="1">
      <alignment horizontal="center" vertical="center"/>
    </xf>
    <xf numFmtId="164" fontId="5" fillId="7" borderId="2" xfId="3" applyFont="1" applyFill="1" applyBorder="1" applyAlignment="1">
      <alignment vertical="center"/>
    </xf>
    <xf numFmtId="49" fontId="5" fillId="7" borderId="2" xfId="3" applyNumberFormat="1" applyFont="1" applyFill="1" applyBorder="1" applyAlignment="1">
      <alignment horizontal="center"/>
    </xf>
    <xf numFmtId="164" fontId="5" fillId="7" borderId="2" xfId="3" applyFont="1" applyFill="1" applyBorder="1"/>
    <xf numFmtId="0" fontId="5" fillId="7" borderId="2" xfId="3" applyNumberFormat="1" applyFont="1" applyFill="1" applyBorder="1" applyAlignment="1">
      <alignment horizontal="center"/>
    </xf>
    <xf numFmtId="0" fontId="7" fillId="7" borderId="2" xfId="0" applyFont="1" applyFill="1" applyBorder="1" applyAlignment="1">
      <alignment horizontal="left" vertical="center"/>
    </xf>
    <xf numFmtId="0" fontId="4" fillId="0" borderId="2" xfId="0" applyFont="1" applyBorder="1" applyAlignment="1">
      <alignment wrapText="1"/>
    </xf>
    <xf numFmtId="0" fontId="4" fillId="17" borderId="2" xfId="0" applyFont="1" applyFill="1" applyBorder="1" applyAlignment="1">
      <alignment wrapText="1"/>
    </xf>
    <xf numFmtId="1" fontId="5" fillId="0" borderId="2" xfId="2" applyNumberFormat="1" applyFont="1" applyBorder="1" applyAlignment="1">
      <alignment horizontal="center" vertical="center"/>
    </xf>
    <xf numFmtId="0" fontId="4" fillId="25" borderId="2" xfId="0" applyFont="1" applyFill="1" applyBorder="1" applyAlignment="1">
      <alignment wrapText="1"/>
    </xf>
    <xf numFmtId="0" fontId="4" fillId="25" borderId="2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4" fillId="26" borderId="2" xfId="0" applyFont="1" applyFill="1" applyBorder="1" applyAlignment="1">
      <alignment horizontal="center" vertical="center"/>
    </xf>
    <xf numFmtId="0" fontId="5" fillId="27" borderId="2" xfId="0" applyFont="1" applyFill="1" applyBorder="1" applyAlignment="1">
      <alignment horizontal="center"/>
    </xf>
    <xf numFmtId="0" fontId="4" fillId="27" borderId="2" xfId="0" applyFont="1" applyFill="1" applyBorder="1" applyAlignment="1">
      <alignment horizontal="center"/>
    </xf>
    <xf numFmtId="0" fontId="4" fillId="27" borderId="2" xfId="0" applyFont="1" applyFill="1" applyBorder="1" applyAlignment="1">
      <alignment horizontal="left"/>
    </xf>
    <xf numFmtId="0" fontId="4" fillId="27" borderId="2" xfId="0" applyFont="1" applyFill="1" applyBorder="1" applyAlignment="1">
      <alignment horizontal="center" vertical="center"/>
    </xf>
    <xf numFmtId="0" fontId="4" fillId="27" borderId="2" xfId="0" applyFont="1" applyFill="1" applyBorder="1"/>
    <xf numFmtId="1" fontId="5" fillId="27" borderId="6" xfId="2" applyNumberFormat="1" applyFont="1" applyFill="1" applyBorder="1" applyAlignment="1">
      <alignment horizontal="center" vertical="center"/>
    </xf>
    <xf numFmtId="164" fontId="7" fillId="27" borderId="2" xfId="3" applyFont="1" applyFill="1" applyBorder="1" applyAlignment="1">
      <alignment vertical="center" wrapText="1"/>
    </xf>
    <xf numFmtId="0" fontId="4" fillId="25" borderId="6" xfId="0" applyFont="1" applyFill="1" applyBorder="1" applyAlignment="1">
      <alignment horizontal="center"/>
    </xf>
    <xf numFmtId="0" fontId="4" fillId="25" borderId="2" xfId="0" applyFont="1" applyFill="1" applyBorder="1" applyAlignment="1">
      <alignment horizontal="left"/>
    </xf>
    <xf numFmtId="164" fontId="5" fillId="25" borderId="2" xfId="3" applyFont="1" applyFill="1" applyBorder="1" applyAlignment="1">
      <alignment vertical="center"/>
    </xf>
    <xf numFmtId="49" fontId="5" fillId="25" borderId="2" xfId="3" applyNumberFormat="1" applyFont="1" applyFill="1" applyBorder="1" applyAlignment="1">
      <alignment horizontal="center"/>
    </xf>
    <xf numFmtId="164" fontId="5" fillId="25" borderId="2" xfId="3" applyFont="1" applyFill="1" applyBorder="1"/>
    <xf numFmtId="0" fontId="5" fillId="25" borderId="2" xfId="3" applyNumberFormat="1" applyFont="1" applyFill="1" applyBorder="1" applyAlignment="1">
      <alignment horizontal="center"/>
    </xf>
    <xf numFmtId="0" fontId="5" fillId="26" borderId="2" xfId="0" applyFont="1" applyFill="1" applyBorder="1" applyAlignment="1">
      <alignment horizontal="center"/>
    </xf>
    <xf numFmtId="0" fontId="4" fillId="26" borderId="2" xfId="0" applyFont="1" applyFill="1" applyBorder="1" applyAlignment="1">
      <alignment horizontal="center"/>
    </xf>
    <xf numFmtId="0" fontId="4" fillId="26" borderId="2" xfId="0" applyFont="1" applyFill="1" applyBorder="1" applyAlignment="1">
      <alignment horizontal="left"/>
    </xf>
    <xf numFmtId="0" fontId="4" fillId="26" borderId="2" xfId="0" applyFont="1" applyFill="1" applyBorder="1"/>
    <xf numFmtId="1" fontId="5" fillId="26" borderId="6" xfId="2" applyNumberFormat="1" applyFont="1" applyFill="1" applyBorder="1" applyAlignment="1">
      <alignment horizontal="center" vertical="center"/>
    </xf>
    <xf numFmtId="164" fontId="7" fillId="26" borderId="2" xfId="3" applyFont="1" applyFill="1" applyBorder="1" applyAlignment="1">
      <alignment vertical="center" wrapText="1"/>
    </xf>
    <xf numFmtId="49" fontId="4" fillId="7" borderId="6" xfId="0" applyNumberFormat="1" applyFont="1" applyFill="1" applyBorder="1"/>
    <xf numFmtId="49" fontId="4" fillId="7" borderId="6" xfId="0" applyNumberFormat="1" applyFont="1" applyFill="1" applyBorder="1" applyAlignment="1">
      <alignment horizontal="center" vertical="center"/>
    </xf>
    <xf numFmtId="0" fontId="5" fillId="7" borderId="6" xfId="5" applyFont="1" applyFill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164" fontId="7" fillId="26" borderId="2" xfId="3" applyFont="1" applyFill="1" applyBorder="1" applyAlignment="1">
      <alignment horizontal="left" vertical="center" wrapText="1"/>
    </xf>
    <xf numFmtId="164" fontId="7" fillId="7" borderId="2" xfId="3" applyFont="1" applyFill="1" applyBorder="1" applyAlignment="1">
      <alignment horizontal="left" vertical="center" wrapText="1"/>
    </xf>
    <xf numFmtId="164" fontId="5" fillId="27" borderId="2" xfId="3" applyFont="1" applyFill="1" applyBorder="1" applyAlignment="1">
      <alignment vertical="center"/>
    </xf>
    <xf numFmtId="164" fontId="7" fillId="27" borderId="2" xfId="3" applyFont="1" applyFill="1" applyBorder="1" applyAlignment="1">
      <alignment horizontal="left" vertical="center" wrapText="1"/>
    </xf>
    <xf numFmtId="0" fontId="4" fillId="17" borderId="2" xfId="0" applyFont="1" applyFill="1" applyBorder="1" applyAlignment="1">
      <alignment horizontal="center" vertical="center"/>
    </xf>
    <xf numFmtId="49" fontId="4" fillId="17" borderId="2" xfId="0" applyNumberFormat="1" applyFont="1" applyFill="1" applyBorder="1" applyAlignment="1">
      <alignment horizontal="center"/>
    </xf>
    <xf numFmtId="49" fontId="4" fillId="17" borderId="2" xfId="0" applyNumberFormat="1" applyFont="1" applyFill="1" applyBorder="1"/>
    <xf numFmtId="0" fontId="4" fillId="17" borderId="2" xfId="0" applyFont="1" applyFill="1" applyBorder="1" applyAlignment="1">
      <alignment horizontal="center"/>
    </xf>
    <xf numFmtId="0" fontId="4" fillId="17" borderId="2" xfId="0" applyFont="1" applyFill="1" applyBorder="1" applyAlignment="1">
      <alignment vertical="center"/>
    </xf>
    <xf numFmtId="0" fontId="5" fillId="0" borderId="6" xfId="3" applyNumberFormat="1" applyFont="1" applyBorder="1" applyAlignment="1">
      <alignment horizontal="center"/>
    </xf>
    <xf numFmtId="0" fontId="16" fillId="28" borderId="2" xfId="0" applyFont="1" applyFill="1" applyBorder="1" applyAlignment="1">
      <alignment horizontal="left" vertical="center"/>
    </xf>
    <xf numFmtId="0" fontId="6" fillId="28" borderId="2" xfId="0" applyFont="1" applyFill="1" applyBorder="1" applyAlignment="1">
      <alignment vertical="center"/>
    </xf>
    <xf numFmtId="0" fontId="6" fillId="28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vertical="center" wrapText="1"/>
    </xf>
    <xf numFmtId="0" fontId="2" fillId="7" borderId="2" xfId="0" applyFont="1" applyFill="1" applyBorder="1" applyAlignment="1">
      <alignment horizontal="center"/>
    </xf>
    <xf numFmtId="0" fontId="5" fillId="25" borderId="2" xfId="0" applyFont="1" applyFill="1" applyBorder="1" applyAlignment="1">
      <alignment horizontal="center" vertical="center"/>
    </xf>
    <xf numFmtId="0" fontId="5" fillId="25" borderId="2" xfId="0" applyFont="1" applyFill="1" applyBorder="1" applyAlignment="1">
      <alignment vertical="center"/>
    </xf>
    <xf numFmtId="164" fontId="5" fillId="0" borderId="0" xfId="3" applyFont="1" applyAlignment="1">
      <alignment horizontal="center" vertical="center"/>
    </xf>
    <xf numFmtId="164" fontId="5" fillId="0" borderId="0" xfId="3" applyFont="1" applyAlignment="1">
      <alignment horizontal="left" vertical="center"/>
    </xf>
    <xf numFmtId="0" fontId="5" fillId="0" borderId="0" xfId="3" applyNumberFormat="1" applyFont="1" applyAlignment="1">
      <alignment horizontal="center" vertical="center"/>
    </xf>
    <xf numFmtId="0" fontId="5" fillId="0" borderId="0" xfId="3" applyNumberFormat="1" applyFont="1" applyAlignment="1">
      <alignment horizontal="center"/>
    </xf>
    <xf numFmtId="1" fontId="5" fillId="0" borderId="0" xfId="2" applyNumberFormat="1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5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49" fontId="4" fillId="0" borderId="0" xfId="0" applyNumberFormat="1" applyFont="1"/>
    <xf numFmtId="0" fontId="4" fillId="0" borderId="0" xfId="0" applyFont="1" applyAlignment="1">
      <alignment horizontal="center" vertical="center"/>
    </xf>
    <xf numFmtId="49" fontId="5" fillId="0" borderId="0" xfId="3" applyNumberFormat="1" applyFont="1" applyAlignment="1">
      <alignment horizontal="center"/>
    </xf>
    <xf numFmtId="164" fontId="5" fillId="0" borderId="0" xfId="3" applyFont="1"/>
    <xf numFmtId="164" fontId="7" fillId="25" borderId="2" xfId="3" applyFont="1" applyFill="1" applyBorder="1" applyAlignment="1">
      <alignment horizontal="left" vertical="center" wrapText="1"/>
    </xf>
    <xf numFmtId="0" fontId="6" fillId="12" borderId="2" xfId="0" applyFont="1" applyFill="1" applyBorder="1" applyAlignment="1">
      <alignment horizontal="left" vertical="center" wrapText="1"/>
    </xf>
    <xf numFmtId="0" fontId="4" fillId="27" borderId="6" xfId="0" applyFont="1" applyFill="1" applyBorder="1" applyAlignment="1">
      <alignment horizontal="center"/>
    </xf>
    <xf numFmtId="164" fontId="5" fillId="27" borderId="2" xfId="3" applyFont="1" applyFill="1" applyBorder="1" applyAlignment="1">
      <alignment horizontal="center" vertical="center"/>
    </xf>
    <xf numFmtId="164" fontId="5" fillId="27" borderId="2" xfId="3" applyFont="1" applyFill="1" applyBorder="1" applyAlignment="1">
      <alignment horizontal="left" vertical="center"/>
    </xf>
    <xf numFmtId="0" fontId="5" fillId="27" borderId="2" xfId="3" applyNumberFormat="1" applyFont="1" applyFill="1" applyBorder="1" applyAlignment="1">
      <alignment horizontal="center" vertical="center"/>
    </xf>
    <xf numFmtId="49" fontId="5" fillId="27" borderId="2" xfId="3" applyNumberFormat="1" applyFont="1" applyFill="1" applyBorder="1" applyAlignment="1">
      <alignment horizontal="center"/>
    </xf>
    <xf numFmtId="164" fontId="5" fillId="27" borderId="2" xfId="3" applyFont="1" applyFill="1" applyBorder="1"/>
    <xf numFmtId="0" fontId="5" fillId="27" borderId="2" xfId="3" applyNumberFormat="1" applyFont="1" applyFill="1" applyBorder="1" applyAlignment="1">
      <alignment horizontal="center"/>
    </xf>
    <xf numFmtId="164" fontId="5" fillId="26" borderId="2" xfId="3" applyFont="1" applyFill="1" applyBorder="1" applyAlignment="1">
      <alignment horizontal="center" vertical="center"/>
    </xf>
    <xf numFmtId="164" fontId="5" fillId="26" borderId="2" xfId="3" applyFont="1" applyFill="1" applyBorder="1" applyAlignment="1">
      <alignment horizontal="left" vertical="center"/>
    </xf>
    <xf numFmtId="0" fontId="5" fillId="26" borderId="2" xfId="3" applyNumberFormat="1" applyFont="1" applyFill="1" applyBorder="1" applyAlignment="1">
      <alignment horizontal="center" vertical="center"/>
    </xf>
    <xf numFmtId="164" fontId="5" fillId="26" borderId="2" xfId="3" applyFont="1" applyFill="1" applyBorder="1"/>
    <xf numFmtId="0" fontId="5" fillId="26" borderId="2" xfId="3" applyNumberFormat="1" applyFont="1" applyFill="1" applyBorder="1" applyAlignment="1">
      <alignment horizontal="center"/>
    </xf>
    <xf numFmtId="0" fontId="7" fillId="26" borderId="2" xfId="0" applyFont="1" applyFill="1" applyBorder="1" applyAlignment="1">
      <alignment horizontal="left" vertical="center"/>
    </xf>
    <xf numFmtId="0" fontId="7" fillId="25" borderId="2" xfId="0" applyFont="1" applyFill="1" applyBorder="1" applyAlignment="1">
      <alignment horizontal="left" vertical="center"/>
    </xf>
    <xf numFmtId="0" fontId="5" fillId="17" borderId="2" xfId="0" applyFont="1" applyFill="1" applyBorder="1" applyAlignment="1">
      <alignment horizontal="center" vertical="center"/>
    </xf>
    <xf numFmtId="0" fontId="5" fillId="17" borderId="2" xfId="0" applyFont="1" applyFill="1" applyBorder="1" applyAlignment="1">
      <alignment vertical="center"/>
    </xf>
    <xf numFmtId="164" fontId="5" fillId="17" borderId="2" xfId="3" applyFont="1" applyFill="1" applyBorder="1" applyAlignment="1">
      <alignment vertical="center"/>
    </xf>
    <xf numFmtId="0" fontId="4" fillId="17" borderId="2" xfId="0" applyFont="1" applyFill="1" applyBorder="1"/>
    <xf numFmtId="0" fontId="4" fillId="17" borderId="2" xfId="0" applyFont="1" applyFill="1" applyBorder="1" applyAlignment="1">
      <alignment vertical="center" wrapText="1"/>
    </xf>
    <xf numFmtId="0" fontId="5" fillId="26" borderId="2" xfId="0" applyFont="1" applyFill="1" applyBorder="1" applyAlignment="1">
      <alignment horizontal="center" vertical="center"/>
    </xf>
    <xf numFmtId="0" fontId="5" fillId="26" borderId="2" xfId="0" applyFont="1" applyFill="1" applyBorder="1" applyAlignment="1">
      <alignment vertical="center"/>
    </xf>
    <xf numFmtId="0" fontId="4" fillId="26" borderId="2" xfId="3" applyNumberFormat="1" applyFont="1" applyFill="1" applyBorder="1" applyAlignment="1">
      <alignment horizontal="center"/>
    </xf>
    <xf numFmtId="0" fontId="4" fillId="26" borderId="2" xfId="3" applyNumberFormat="1" applyFont="1" applyFill="1" applyBorder="1" applyAlignment="1">
      <alignment horizontal="left"/>
    </xf>
    <xf numFmtId="0" fontId="7" fillId="27" borderId="2" xfId="0" applyFont="1" applyFill="1" applyBorder="1" applyAlignment="1">
      <alignment horizontal="left" vertical="center"/>
    </xf>
    <xf numFmtId="0" fontId="7" fillId="17" borderId="2" xfId="0" applyFont="1" applyFill="1" applyBorder="1" applyAlignment="1">
      <alignment horizontal="left" vertical="center"/>
    </xf>
    <xf numFmtId="164" fontId="13" fillId="8" borderId="10" xfId="3" applyFont="1" applyFill="1" applyBorder="1" applyAlignment="1">
      <alignment horizontal="center" vertical="center" wrapText="1"/>
    </xf>
    <xf numFmtId="164" fontId="13" fillId="8" borderId="12" xfId="3" applyFont="1" applyFill="1" applyBorder="1" applyAlignment="1">
      <alignment horizontal="center" vertical="center" wrapText="1"/>
    </xf>
    <xf numFmtId="49" fontId="11" fillId="6" borderId="7" xfId="3" applyNumberFormat="1" applyFont="1" applyFill="1" applyBorder="1" applyAlignment="1">
      <alignment horizontal="center" vertical="center" wrapText="1"/>
    </xf>
    <xf numFmtId="49" fontId="11" fillId="6" borderId="9" xfId="3" applyNumberFormat="1" applyFont="1" applyFill="1" applyBorder="1" applyAlignment="1">
      <alignment horizontal="center" vertical="center" wrapText="1"/>
    </xf>
    <xf numFmtId="49" fontId="11" fillId="6" borderId="8" xfId="3" applyNumberFormat="1" applyFont="1" applyFill="1" applyBorder="1" applyAlignment="1">
      <alignment horizontal="center" vertical="center" wrapText="1"/>
    </xf>
    <xf numFmtId="164" fontId="11" fillId="6" borderId="7" xfId="3" applyFont="1" applyFill="1" applyBorder="1" applyAlignment="1">
      <alignment horizontal="center" vertical="center" wrapText="1"/>
    </xf>
    <xf numFmtId="164" fontId="11" fillId="6" borderId="9" xfId="3" applyFont="1" applyFill="1" applyBorder="1" applyAlignment="1">
      <alignment horizontal="center" vertical="center" wrapText="1"/>
    </xf>
    <xf numFmtId="164" fontId="11" fillId="6" borderId="8" xfId="3" applyFont="1" applyFill="1" applyBorder="1" applyAlignment="1">
      <alignment horizontal="center" vertical="center" wrapText="1"/>
    </xf>
    <xf numFmtId="164" fontId="13" fillId="8" borderId="11" xfId="3" applyFont="1" applyFill="1" applyBorder="1" applyAlignment="1">
      <alignment horizontal="center" vertical="center" wrapText="1"/>
    </xf>
    <xf numFmtId="164" fontId="13" fillId="8" borderId="24" xfId="3" applyFont="1" applyFill="1" applyBorder="1" applyAlignment="1">
      <alignment horizontal="center" vertical="center" wrapText="1"/>
    </xf>
    <xf numFmtId="164" fontId="13" fillId="8" borderId="25" xfId="3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49" fontId="4" fillId="0" borderId="2" xfId="0" applyNumberFormat="1" applyFont="1" applyFill="1" applyBorder="1" applyAlignment="1">
      <alignment horizontal="center"/>
    </xf>
    <xf numFmtId="49" fontId="4" fillId="0" borderId="2" xfId="0" applyNumberFormat="1" applyFont="1" applyFill="1" applyBorder="1"/>
    <xf numFmtId="0" fontId="4" fillId="0" borderId="2" xfId="0" applyFont="1" applyFill="1" applyBorder="1" applyAlignment="1">
      <alignment horizontal="center"/>
    </xf>
    <xf numFmtId="0" fontId="5" fillId="0" borderId="6" xfId="0" applyFont="1" applyFill="1" applyBorder="1" applyAlignment="1">
      <alignment horizontal="center" vertical="center"/>
    </xf>
    <xf numFmtId="1" fontId="5" fillId="0" borderId="6" xfId="2" applyNumberFormat="1" applyFont="1" applyFill="1" applyBorder="1" applyAlignment="1">
      <alignment horizontal="center" vertical="center"/>
    </xf>
  </cellXfs>
  <cellStyles count="8">
    <cellStyle name="Normal" xfId="0" builtinId="0"/>
    <cellStyle name="Normal 3" xfId="5" xr:uid="{53045753-26F8-4B2C-9613-A5154BFF7426}"/>
    <cellStyle name="Normal 4" xfId="3" xr:uid="{F7032BDD-B332-4592-8C34-273CA25B816B}"/>
    <cellStyle name="Normal_Mobile Weekly Schedule Daily Sheet" xfId="4" xr:uid="{46A95C4D-AD0D-468F-BAD6-53EAF1659ABF}"/>
    <cellStyle name="Normal_Sheet1" xfId="6" xr:uid="{8B2039FD-49E6-4044-AE46-732B0466BDFE}"/>
    <cellStyle name="Normal_WEEKLY SCHEDULE" xfId="2" xr:uid="{7C36431A-FF04-44B4-8BD1-430EA0AEDABB}"/>
    <cellStyle name="Normal_Worksheet in Basis (1)" xfId="7" xr:uid="{F3E42A15-E7B5-49A8-9ADC-EA72C2FDE48E}"/>
    <cellStyle name="Percent" xfId="1" builtinId="5"/>
  </cellStyles>
  <dxfs count="50"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lexander Torrico" id="{99D4C988-B2E4-4E9B-B080-A28DE01508AE}" userId="S::alexandert@minerasancristobal.com::d307776b-280a-48a0-b7ae-5475d4e8bba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P138" dT="2026-03-12T11:09:06.96" personId="{99D4C988-B2E4-4E9B-B080-A28DE01508AE}" id="{8C475DF5-8920-4228-B343-23379CF5AC52}">
    <text xml:space="preserve">Cambio con Sabino por vacacion
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C7389-01DC-4E25-A6DA-D1941B3A5903}">
  <sheetPr>
    <pageSetUpPr fitToPage="1"/>
  </sheetPr>
  <dimension ref="A1:P303"/>
  <sheetViews>
    <sheetView zoomScale="115" zoomScaleNormal="115" workbookViewId="0">
      <selection activeCell="G9" sqref="G9"/>
    </sheetView>
  </sheetViews>
  <sheetFormatPr defaultRowHeight="13.5" x14ac:dyDescent="0.25"/>
  <cols>
    <col min="1" max="1" width="10.140625" style="175" customWidth="1"/>
    <col min="2" max="2" width="9.7109375" style="175" customWidth="1"/>
    <col min="3" max="3" width="22" style="36" customWidth="1"/>
    <col min="4" max="4" width="11.42578125" style="36" customWidth="1"/>
    <col min="5" max="5" width="34.42578125" style="36" customWidth="1"/>
    <col min="6" max="6" width="15.7109375" style="175" customWidth="1"/>
    <col min="7" max="7" width="23.85546875" style="36" customWidth="1"/>
    <col min="8" max="8" width="6.5703125" style="36" customWidth="1"/>
    <col min="9" max="9" width="6.85546875" style="36" customWidth="1"/>
    <col min="10" max="10" width="10.85546875" style="36" customWidth="1"/>
    <col min="11" max="11" width="27.140625" style="36" customWidth="1"/>
    <col min="12" max="12" width="13.7109375" style="36" customWidth="1"/>
    <col min="13" max="13" width="6" style="36" customWidth="1"/>
    <col min="14" max="14" width="3.7109375" style="36" customWidth="1"/>
    <col min="15" max="15" width="38.5703125" style="176" customWidth="1"/>
    <col min="16" max="217" width="9.140625" style="36"/>
    <col min="218" max="218" width="11.5703125" style="36" customWidth="1"/>
    <col min="219" max="219" width="12" style="36" customWidth="1"/>
    <col min="220" max="220" width="22.42578125" style="36" bestFit="1" customWidth="1"/>
    <col min="221" max="221" width="11.42578125" style="36" customWidth="1"/>
    <col min="222" max="222" width="46.42578125" style="36" bestFit="1" customWidth="1"/>
    <col min="223" max="223" width="15.7109375" style="36" customWidth="1"/>
    <col min="224" max="224" width="44" style="36" bestFit="1" customWidth="1"/>
    <col min="225" max="225" width="6.5703125" style="36" customWidth="1"/>
    <col min="226" max="226" width="6.85546875" style="36" customWidth="1"/>
    <col min="227" max="227" width="10.85546875" style="36" customWidth="1"/>
    <col min="228" max="228" width="38.28515625" style="36" customWidth="1"/>
    <col min="229" max="229" width="13.7109375" style="36" customWidth="1"/>
    <col min="230" max="230" width="6" style="36" customWidth="1"/>
    <col min="231" max="231" width="3.7109375" style="36" customWidth="1"/>
    <col min="232" max="232" width="38.5703125" style="36" customWidth="1"/>
    <col min="233" max="473" width="9.140625" style="36"/>
    <col min="474" max="474" width="11.5703125" style="36" customWidth="1"/>
    <col min="475" max="475" width="12" style="36" customWidth="1"/>
    <col min="476" max="476" width="22.42578125" style="36" bestFit="1" customWidth="1"/>
    <col min="477" max="477" width="11.42578125" style="36" customWidth="1"/>
    <col min="478" max="478" width="46.42578125" style="36" bestFit="1" customWidth="1"/>
    <col min="479" max="479" width="15.7109375" style="36" customWidth="1"/>
    <col min="480" max="480" width="44" style="36" bestFit="1" customWidth="1"/>
    <col min="481" max="481" width="6.5703125" style="36" customWidth="1"/>
    <col min="482" max="482" width="6.85546875" style="36" customWidth="1"/>
    <col min="483" max="483" width="10.85546875" style="36" customWidth="1"/>
    <col min="484" max="484" width="38.28515625" style="36" customWidth="1"/>
    <col min="485" max="485" width="13.7109375" style="36" customWidth="1"/>
    <col min="486" max="486" width="6" style="36" customWidth="1"/>
    <col min="487" max="487" width="3.7109375" style="36" customWidth="1"/>
    <col min="488" max="488" width="38.5703125" style="36" customWidth="1"/>
    <col min="489" max="729" width="9.140625" style="36"/>
    <col min="730" max="730" width="11.5703125" style="36" customWidth="1"/>
    <col min="731" max="731" width="12" style="36" customWidth="1"/>
    <col min="732" max="732" width="22.42578125" style="36" bestFit="1" customWidth="1"/>
    <col min="733" max="733" width="11.42578125" style="36" customWidth="1"/>
    <col min="734" max="734" width="46.42578125" style="36" bestFit="1" customWidth="1"/>
    <col min="735" max="735" width="15.7109375" style="36" customWidth="1"/>
    <col min="736" max="736" width="44" style="36" bestFit="1" customWidth="1"/>
    <col min="737" max="737" width="6.5703125" style="36" customWidth="1"/>
    <col min="738" max="738" width="6.85546875" style="36" customWidth="1"/>
    <col min="739" max="739" width="10.85546875" style="36" customWidth="1"/>
    <col min="740" max="740" width="38.28515625" style="36" customWidth="1"/>
    <col min="741" max="741" width="13.7109375" style="36" customWidth="1"/>
    <col min="742" max="742" width="6" style="36" customWidth="1"/>
    <col min="743" max="743" width="3.7109375" style="36" customWidth="1"/>
    <col min="744" max="744" width="38.5703125" style="36" customWidth="1"/>
    <col min="745" max="985" width="9.140625" style="36"/>
    <col min="986" max="986" width="11.5703125" style="36" customWidth="1"/>
    <col min="987" max="987" width="12" style="36" customWidth="1"/>
    <col min="988" max="988" width="22.42578125" style="36" bestFit="1" customWidth="1"/>
    <col min="989" max="989" width="11.42578125" style="36" customWidth="1"/>
    <col min="990" max="990" width="46.42578125" style="36" bestFit="1" customWidth="1"/>
    <col min="991" max="991" width="15.7109375" style="36" customWidth="1"/>
    <col min="992" max="992" width="44" style="36" bestFit="1" customWidth="1"/>
    <col min="993" max="993" width="6.5703125" style="36" customWidth="1"/>
    <col min="994" max="994" width="6.85546875" style="36" customWidth="1"/>
    <col min="995" max="995" width="10.85546875" style="36" customWidth="1"/>
    <col min="996" max="996" width="38.28515625" style="36" customWidth="1"/>
    <col min="997" max="997" width="13.7109375" style="36" customWidth="1"/>
    <col min="998" max="998" width="6" style="36" customWidth="1"/>
    <col min="999" max="999" width="3.7109375" style="36" customWidth="1"/>
    <col min="1000" max="1000" width="38.5703125" style="36" customWidth="1"/>
    <col min="1001" max="1241" width="9.140625" style="36"/>
    <col min="1242" max="1242" width="11.5703125" style="36" customWidth="1"/>
    <col min="1243" max="1243" width="12" style="36" customWidth="1"/>
    <col min="1244" max="1244" width="22.42578125" style="36" bestFit="1" customWidth="1"/>
    <col min="1245" max="1245" width="11.42578125" style="36" customWidth="1"/>
    <col min="1246" max="1246" width="46.42578125" style="36" bestFit="1" customWidth="1"/>
    <col min="1247" max="1247" width="15.7109375" style="36" customWidth="1"/>
    <col min="1248" max="1248" width="44" style="36" bestFit="1" customWidth="1"/>
    <col min="1249" max="1249" width="6.5703125" style="36" customWidth="1"/>
    <col min="1250" max="1250" width="6.85546875" style="36" customWidth="1"/>
    <col min="1251" max="1251" width="10.85546875" style="36" customWidth="1"/>
    <col min="1252" max="1252" width="38.28515625" style="36" customWidth="1"/>
    <col min="1253" max="1253" width="13.7109375" style="36" customWidth="1"/>
    <col min="1254" max="1254" width="6" style="36" customWidth="1"/>
    <col min="1255" max="1255" width="3.7109375" style="36" customWidth="1"/>
    <col min="1256" max="1256" width="38.5703125" style="36" customWidth="1"/>
    <col min="1257" max="1497" width="9.140625" style="36"/>
    <col min="1498" max="1498" width="11.5703125" style="36" customWidth="1"/>
    <col min="1499" max="1499" width="12" style="36" customWidth="1"/>
    <col min="1500" max="1500" width="22.42578125" style="36" bestFit="1" customWidth="1"/>
    <col min="1501" max="1501" width="11.42578125" style="36" customWidth="1"/>
    <col min="1502" max="1502" width="46.42578125" style="36" bestFit="1" customWidth="1"/>
    <col min="1503" max="1503" width="15.7109375" style="36" customWidth="1"/>
    <col min="1504" max="1504" width="44" style="36" bestFit="1" customWidth="1"/>
    <col min="1505" max="1505" width="6.5703125" style="36" customWidth="1"/>
    <col min="1506" max="1506" width="6.85546875" style="36" customWidth="1"/>
    <col min="1507" max="1507" width="10.85546875" style="36" customWidth="1"/>
    <col min="1508" max="1508" width="38.28515625" style="36" customWidth="1"/>
    <col min="1509" max="1509" width="13.7109375" style="36" customWidth="1"/>
    <col min="1510" max="1510" width="6" style="36" customWidth="1"/>
    <col min="1511" max="1511" width="3.7109375" style="36" customWidth="1"/>
    <col min="1512" max="1512" width="38.5703125" style="36" customWidth="1"/>
    <col min="1513" max="1753" width="9.140625" style="36"/>
    <col min="1754" max="1754" width="11.5703125" style="36" customWidth="1"/>
    <col min="1755" max="1755" width="12" style="36" customWidth="1"/>
    <col min="1756" max="1756" width="22.42578125" style="36" bestFit="1" customWidth="1"/>
    <col min="1757" max="1757" width="11.42578125" style="36" customWidth="1"/>
    <col min="1758" max="1758" width="46.42578125" style="36" bestFit="1" customWidth="1"/>
    <col min="1759" max="1759" width="15.7109375" style="36" customWidth="1"/>
    <col min="1760" max="1760" width="44" style="36" bestFit="1" customWidth="1"/>
    <col min="1761" max="1761" width="6.5703125" style="36" customWidth="1"/>
    <col min="1762" max="1762" width="6.85546875" style="36" customWidth="1"/>
    <col min="1763" max="1763" width="10.85546875" style="36" customWidth="1"/>
    <col min="1764" max="1764" width="38.28515625" style="36" customWidth="1"/>
    <col min="1765" max="1765" width="13.7109375" style="36" customWidth="1"/>
    <col min="1766" max="1766" width="6" style="36" customWidth="1"/>
    <col min="1767" max="1767" width="3.7109375" style="36" customWidth="1"/>
    <col min="1768" max="1768" width="38.5703125" style="36" customWidth="1"/>
    <col min="1769" max="2009" width="9.140625" style="36"/>
    <col min="2010" max="2010" width="11.5703125" style="36" customWidth="1"/>
    <col min="2011" max="2011" width="12" style="36" customWidth="1"/>
    <col min="2012" max="2012" width="22.42578125" style="36" bestFit="1" customWidth="1"/>
    <col min="2013" max="2013" width="11.42578125" style="36" customWidth="1"/>
    <col min="2014" max="2014" width="46.42578125" style="36" bestFit="1" customWidth="1"/>
    <col min="2015" max="2015" width="15.7109375" style="36" customWidth="1"/>
    <col min="2016" max="2016" width="44" style="36" bestFit="1" customWidth="1"/>
    <col min="2017" max="2017" width="6.5703125" style="36" customWidth="1"/>
    <col min="2018" max="2018" width="6.85546875" style="36" customWidth="1"/>
    <col min="2019" max="2019" width="10.85546875" style="36" customWidth="1"/>
    <col min="2020" max="2020" width="38.28515625" style="36" customWidth="1"/>
    <col min="2021" max="2021" width="13.7109375" style="36" customWidth="1"/>
    <col min="2022" max="2022" width="6" style="36" customWidth="1"/>
    <col min="2023" max="2023" width="3.7109375" style="36" customWidth="1"/>
    <col min="2024" max="2024" width="38.5703125" style="36" customWidth="1"/>
    <col min="2025" max="2265" width="9.140625" style="36"/>
    <col min="2266" max="2266" width="11.5703125" style="36" customWidth="1"/>
    <col min="2267" max="2267" width="12" style="36" customWidth="1"/>
    <col min="2268" max="2268" width="22.42578125" style="36" bestFit="1" customWidth="1"/>
    <col min="2269" max="2269" width="11.42578125" style="36" customWidth="1"/>
    <col min="2270" max="2270" width="46.42578125" style="36" bestFit="1" customWidth="1"/>
    <col min="2271" max="2271" width="15.7109375" style="36" customWidth="1"/>
    <col min="2272" max="2272" width="44" style="36" bestFit="1" customWidth="1"/>
    <col min="2273" max="2273" width="6.5703125" style="36" customWidth="1"/>
    <col min="2274" max="2274" width="6.85546875" style="36" customWidth="1"/>
    <col min="2275" max="2275" width="10.85546875" style="36" customWidth="1"/>
    <col min="2276" max="2276" width="38.28515625" style="36" customWidth="1"/>
    <col min="2277" max="2277" width="13.7109375" style="36" customWidth="1"/>
    <col min="2278" max="2278" width="6" style="36" customWidth="1"/>
    <col min="2279" max="2279" width="3.7109375" style="36" customWidth="1"/>
    <col min="2280" max="2280" width="38.5703125" style="36" customWidth="1"/>
    <col min="2281" max="2521" width="9.140625" style="36"/>
    <col min="2522" max="2522" width="11.5703125" style="36" customWidth="1"/>
    <col min="2523" max="2523" width="12" style="36" customWidth="1"/>
    <col min="2524" max="2524" width="22.42578125" style="36" bestFit="1" customWidth="1"/>
    <col min="2525" max="2525" width="11.42578125" style="36" customWidth="1"/>
    <col min="2526" max="2526" width="46.42578125" style="36" bestFit="1" customWidth="1"/>
    <col min="2527" max="2527" width="15.7109375" style="36" customWidth="1"/>
    <col min="2528" max="2528" width="44" style="36" bestFit="1" customWidth="1"/>
    <col min="2529" max="2529" width="6.5703125" style="36" customWidth="1"/>
    <col min="2530" max="2530" width="6.85546875" style="36" customWidth="1"/>
    <col min="2531" max="2531" width="10.85546875" style="36" customWidth="1"/>
    <col min="2532" max="2532" width="38.28515625" style="36" customWidth="1"/>
    <col min="2533" max="2533" width="13.7109375" style="36" customWidth="1"/>
    <col min="2534" max="2534" width="6" style="36" customWidth="1"/>
    <col min="2535" max="2535" width="3.7109375" style="36" customWidth="1"/>
    <col min="2536" max="2536" width="38.5703125" style="36" customWidth="1"/>
    <col min="2537" max="2777" width="9.140625" style="36"/>
    <col min="2778" max="2778" width="11.5703125" style="36" customWidth="1"/>
    <col min="2779" max="2779" width="12" style="36" customWidth="1"/>
    <col min="2780" max="2780" width="22.42578125" style="36" bestFit="1" customWidth="1"/>
    <col min="2781" max="2781" width="11.42578125" style="36" customWidth="1"/>
    <col min="2782" max="2782" width="46.42578125" style="36" bestFit="1" customWidth="1"/>
    <col min="2783" max="2783" width="15.7109375" style="36" customWidth="1"/>
    <col min="2784" max="2784" width="44" style="36" bestFit="1" customWidth="1"/>
    <col min="2785" max="2785" width="6.5703125" style="36" customWidth="1"/>
    <col min="2786" max="2786" width="6.85546875" style="36" customWidth="1"/>
    <col min="2787" max="2787" width="10.85546875" style="36" customWidth="1"/>
    <col min="2788" max="2788" width="38.28515625" style="36" customWidth="1"/>
    <col min="2789" max="2789" width="13.7109375" style="36" customWidth="1"/>
    <col min="2790" max="2790" width="6" style="36" customWidth="1"/>
    <col min="2791" max="2791" width="3.7109375" style="36" customWidth="1"/>
    <col min="2792" max="2792" width="38.5703125" style="36" customWidth="1"/>
    <col min="2793" max="3033" width="9.140625" style="36"/>
    <col min="3034" max="3034" width="11.5703125" style="36" customWidth="1"/>
    <col min="3035" max="3035" width="12" style="36" customWidth="1"/>
    <col min="3036" max="3036" width="22.42578125" style="36" bestFit="1" customWidth="1"/>
    <col min="3037" max="3037" width="11.42578125" style="36" customWidth="1"/>
    <col min="3038" max="3038" width="46.42578125" style="36" bestFit="1" customWidth="1"/>
    <col min="3039" max="3039" width="15.7109375" style="36" customWidth="1"/>
    <col min="3040" max="3040" width="44" style="36" bestFit="1" customWidth="1"/>
    <col min="3041" max="3041" width="6.5703125" style="36" customWidth="1"/>
    <col min="3042" max="3042" width="6.85546875" style="36" customWidth="1"/>
    <col min="3043" max="3043" width="10.85546875" style="36" customWidth="1"/>
    <col min="3044" max="3044" width="38.28515625" style="36" customWidth="1"/>
    <col min="3045" max="3045" width="13.7109375" style="36" customWidth="1"/>
    <col min="3046" max="3046" width="6" style="36" customWidth="1"/>
    <col min="3047" max="3047" width="3.7109375" style="36" customWidth="1"/>
    <col min="3048" max="3048" width="38.5703125" style="36" customWidth="1"/>
    <col min="3049" max="3289" width="9.140625" style="36"/>
    <col min="3290" max="3290" width="11.5703125" style="36" customWidth="1"/>
    <col min="3291" max="3291" width="12" style="36" customWidth="1"/>
    <col min="3292" max="3292" width="22.42578125" style="36" bestFit="1" customWidth="1"/>
    <col min="3293" max="3293" width="11.42578125" style="36" customWidth="1"/>
    <col min="3294" max="3294" width="46.42578125" style="36" bestFit="1" customWidth="1"/>
    <col min="3295" max="3295" width="15.7109375" style="36" customWidth="1"/>
    <col min="3296" max="3296" width="44" style="36" bestFit="1" customWidth="1"/>
    <col min="3297" max="3297" width="6.5703125" style="36" customWidth="1"/>
    <col min="3298" max="3298" width="6.85546875" style="36" customWidth="1"/>
    <col min="3299" max="3299" width="10.85546875" style="36" customWidth="1"/>
    <col min="3300" max="3300" width="38.28515625" style="36" customWidth="1"/>
    <col min="3301" max="3301" width="13.7109375" style="36" customWidth="1"/>
    <col min="3302" max="3302" width="6" style="36" customWidth="1"/>
    <col min="3303" max="3303" width="3.7109375" style="36" customWidth="1"/>
    <col min="3304" max="3304" width="38.5703125" style="36" customWidth="1"/>
    <col min="3305" max="3545" width="9.140625" style="36"/>
    <col min="3546" max="3546" width="11.5703125" style="36" customWidth="1"/>
    <col min="3547" max="3547" width="12" style="36" customWidth="1"/>
    <col min="3548" max="3548" width="22.42578125" style="36" bestFit="1" customWidth="1"/>
    <col min="3549" max="3549" width="11.42578125" style="36" customWidth="1"/>
    <col min="3550" max="3550" width="46.42578125" style="36" bestFit="1" customWidth="1"/>
    <col min="3551" max="3551" width="15.7109375" style="36" customWidth="1"/>
    <col min="3552" max="3552" width="44" style="36" bestFit="1" customWidth="1"/>
    <col min="3553" max="3553" width="6.5703125" style="36" customWidth="1"/>
    <col min="3554" max="3554" width="6.85546875" style="36" customWidth="1"/>
    <col min="3555" max="3555" width="10.85546875" style="36" customWidth="1"/>
    <col min="3556" max="3556" width="38.28515625" style="36" customWidth="1"/>
    <col min="3557" max="3557" width="13.7109375" style="36" customWidth="1"/>
    <col min="3558" max="3558" width="6" style="36" customWidth="1"/>
    <col min="3559" max="3559" width="3.7109375" style="36" customWidth="1"/>
    <col min="3560" max="3560" width="38.5703125" style="36" customWidth="1"/>
    <col min="3561" max="3801" width="9.140625" style="36"/>
    <col min="3802" max="3802" width="11.5703125" style="36" customWidth="1"/>
    <col min="3803" max="3803" width="12" style="36" customWidth="1"/>
    <col min="3804" max="3804" width="22.42578125" style="36" bestFit="1" customWidth="1"/>
    <col min="3805" max="3805" width="11.42578125" style="36" customWidth="1"/>
    <col min="3806" max="3806" width="46.42578125" style="36" bestFit="1" customWidth="1"/>
    <col min="3807" max="3807" width="15.7109375" style="36" customWidth="1"/>
    <col min="3808" max="3808" width="44" style="36" bestFit="1" customWidth="1"/>
    <col min="3809" max="3809" width="6.5703125" style="36" customWidth="1"/>
    <col min="3810" max="3810" width="6.85546875" style="36" customWidth="1"/>
    <col min="3811" max="3811" width="10.85546875" style="36" customWidth="1"/>
    <col min="3812" max="3812" width="38.28515625" style="36" customWidth="1"/>
    <col min="3813" max="3813" width="13.7109375" style="36" customWidth="1"/>
    <col min="3814" max="3814" width="6" style="36" customWidth="1"/>
    <col min="3815" max="3815" width="3.7109375" style="36" customWidth="1"/>
    <col min="3816" max="3816" width="38.5703125" style="36" customWidth="1"/>
    <col min="3817" max="4057" width="9.140625" style="36"/>
    <col min="4058" max="4058" width="11.5703125" style="36" customWidth="1"/>
    <col min="4059" max="4059" width="12" style="36" customWidth="1"/>
    <col min="4060" max="4060" width="22.42578125" style="36" bestFit="1" customWidth="1"/>
    <col min="4061" max="4061" width="11.42578125" style="36" customWidth="1"/>
    <col min="4062" max="4062" width="46.42578125" style="36" bestFit="1" customWidth="1"/>
    <col min="4063" max="4063" width="15.7109375" style="36" customWidth="1"/>
    <col min="4064" max="4064" width="44" style="36" bestFit="1" customWidth="1"/>
    <col min="4065" max="4065" width="6.5703125" style="36" customWidth="1"/>
    <col min="4066" max="4066" width="6.85546875" style="36" customWidth="1"/>
    <col min="4067" max="4067" width="10.85546875" style="36" customWidth="1"/>
    <col min="4068" max="4068" width="38.28515625" style="36" customWidth="1"/>
    <col min="4069" max="4069" width="13.7109375" style="36" customWidth="1"/>
    <col min="4070" max="4070" width="6" style="36" customWidth="1"/>
    <col min="4071" max="4071" width="3.7109375" style="36" customWidth="1"/>
    <col min="4072" max="4072" width="38.5703125" style="36" customWidth="1"/>
    <col min="4073" max="4313" width="9.140625" style="36"/>
    <col min="4314" max="4314" width="11.5703125" style="36" customWidth="1"/>
    <col min="4315" max="4315" width="12" style="36" customWidth="1"/>
    <col min="4316" max="4316" width="22.42578125" style="36" bestFit="1" customWidth="1"/>
    <col min="4317" max="4317" width="11.42578125" style="36" customWidth="1"/>
    <col min="4318" max="4318" width="46.42578125" style="36" bestFit="1" customWidth="1"/>
    <col min="4319" max="4319" width="15.7109375" style="36" customWidth="1"/>
    <col min="4320" max="4320" width="44" style="36" bestFit="1" customWidth="1"/>
    <col min="4321" max="4321" width="6.5703125" style="36" customWidth="1"/>
    <col min="4322" max="4322" width="6.85546875" style="36" customWidth="1"/>
    <col min="4323" max="4323" width="10.85546875" style="36" customWidth="1"/>
    <col min="4324" max="4324" width="38.28515625" style="36" customWidth="1"/>
    <col min="4325" max="4325" width="13.7109375" style="36" customWidth="1"/>
    <col min="4326" max="4326" width="6" style="36" customWidth="1"/>
    <col min="4327" max="4327" width="3.7109375" style="36" customWidth="1"/>
    <col min="4328" max="4328" width="38.5703125" style="36" customWidth="1"/>
    <col min="4329" max="4569" width="9.140625" style="36"/>
    <col min="4570" max="4570" width="11.5703125" style="36" customWidth="1"/>
    <col min="4571" max="4571" width="12" style="36" customWidth="1"/>
    <col min="4572" max="4572" width="22.42578125" style="36" bestFit="1" customWidth="1"/>
    <col min="4573" max="4573" width="11.42578125" style="36" customWidth="1"/>
    <col min="4574" max="4574" width="46.42578125" style="36" bestFit="1" customWidth="1"/>
    <col min="4575" max="4575" width="15.7109375" style="36" customWidth="1"/>
    <col min="4576" max="4576" width="44" style="36" bestFit="1" customWidth="1"/>
    <col min="4577" max="4577" width="6.5703125" style="36" customWidth="1"/>
    <col min="4578" max="4578" width="6.85546875" style="36" customWidth="1"/>
    <col min="4579" max="4579" width="10.85546875" style="36" customWidth="1"/>
    <col min="4580" max="4580" width="38.28515625" style="36" customWidth="1"/>
    <col min="4581" max="4581" width="13.7109375" style="36" customWidth="1"/>
    <col min="4582" max="4582" width="6" style="36" customWidth="1"/>
    <col min="4583" max="4583" width="3.7109375" style="36" customWidth="1"/>
    <col min="4584" max="4584" width="38.5703125" style="36" customWidth="1"/>
    <col min="4585" max="4825" width="9.140625" style="36"/>
    <col min="4826" max="4826" width="11.5703125" style="36" customWidth="1"/>
    <col min="4827" max="4827" width="12" style="36" customWidth="1"/>
    <col min="4828" max="4828" width="22.42578125" style="36" bestFit="1" customWidth="1"/>
    <col min="4829" max="4829" width="11.42578125" style="36" customWidth="1"/>
    <col min="4830" max="4830" width="46.42578125" style="36" bestFit="1" customWidth="1"/>
    <col min="4831" max="4831" width="15.7109375" style="36" customWidth="1"/>
    <col min="4832" max="4832" width="44" style="36" bestFit="1" customWidth="1"/>
    <col min="4833" max="4833" width="6.5703125" style="36" customWidth="1"/>
    <col min="4834" max="4834" width="6.85546875" style="36" customWidth="1"/>
    <col min="4835" max="4835" width="10.85546875" style="36" customWidth="1"/>
    <col min="4836" max="4836" width="38.28515625" style="36" customWidth="1"/>
    <col min="4837" max="4837" width="13.7109375" style="36" customWidth="1"/>
    <col min="4838" max="4838" width="6" style="36" customWidth="1"/>
    <col min="4839" max="4839" width="3.7109375" style="36" customWidth="1"/>
    <col min="4840" max="4840" width="38.5703125" style="36" customWidth="1"/>
    <col min="4841" max="5081" width="9.140625" style="36"/>
    <col min="5082" max="5082" width="11.5703125" style="36" customWidth="1"/>
    <col min="5083" max="5083" width="12" style="36" customWidth="1"/>
    <col min="5084" max="5084" width="22.42578125" style="36" bestFit="1" customWidth="1"/>
    <col min="5085" max="5085" width="11.42578125" style="36" customWidth="1"/>
    <col min="5086" max="5086" width="46.42578125" style="36" bestFit="1" customWidth="1"/>
    <col min="5087" max="5087" width="15.7109375" style="36" customWidth="1"/>
    <col min="5088" max="5088" width="44" style="36" bestFit="1" customWidth="1"/>
    <col min="5089" max="5089" width="6.5703125" style="36" customWidth="1"/>
    <col min="5090" max="5090" width="6.85546875" style="36" customWidth="1"/>
    <col min="5091" max="5091" width="10.85546875" style="36" customWidth="1"/>
    <col min="5092" max="5092" width="38.28515625" style="36" customWidth="1"/>
    <col min="5093" max="5093" width="13.7109375" style="36" customWidth="1"/>
    <col min="5094" max="5094" width="6" style="36" customWidth="1"/>
    <col min="5095" max="5095" width="3.7109375" style="36" customWidth="1"/>
    <col min="5096" max="5096" width="38.5703125" style="36" customWidth="1"/>
    <col min="5097" max="5337" width="9.140625" style="36"/>
    <col min="5338" max="5338" width="11.5703125" style="36" customWidth="1"/>
    <col min="5339" max="5339" width="12" style="36" customWidth="1"/>
    <col min="5340" max="5340" width="22.42578125" style="36" bestFit="1" customWidth="1"/>
    <col min="5341" max="5341" width="11.42578125" style="36" customWidth="1"/>
    <col min="5342" max="5342" width="46.42578125" style="36" bestFit="1" customWidth="1"/>
    <col min="5343" max="5343" width="15.7109375" style="36" customWidth="1"/>
    <col min="5344" max="5344" width="44" style="36" bestFit="1" customWidth="1"/>
    <col min="5345" max="5345" width="6.5703125" style="36" customWidth="1"/>
    <col min="5346" max="5346" width="6.85546875" style="36" customWidth="1"/>
    <col min="5347" max="5347" width="10.85546875" style="36" customWidth="1"/>
    <col min="5348" max="5348" width="38.28515625" style="36" customWidth="1"/>
    <col min="5349" max="5349" width="13.7109375" style="36" customWidth="1"/>
    <col min="5350" max="5350" width="6" style="36" customWidth="1"/>
    <col min="5351" max="5351" width="3.7109375" style="36" customWidth="1"/>
    <col min="5352" max="5352" width="38.5703125" style="36" customWidth="1"/>
    <col min="5353" max="5593" width="9.140625" style="36"/>
    <col min="5594" max="5594" width="11.5703125" style="36" customWidth="1"/>
    <col min="5595" max="5595" width="12" style="36" customWidth="1"/>
    <col min="5596" max="5596" width="22.42578125" style="36" bestFit="1" customWidth="1"/>
    <col min="5597" max="5597" width="11.42578125" style="36" customWidth="1"/>
    <col min="5598" max="5598" width="46.42578125" style="36" bestFit="1" customWidth="1"/>
    <col min="5599" max="5599" width="15.7109375" style="36" customWidth="1"/>
    <col min="5600" max="5600" width="44" style="36" bestFit="1" customWidth="1"/>
    <col min="5601" max="5601" width="6.5703125" style="36" customWidth="1"/>
    <col min="5602" max="5602" width="6.85546875" style="36" customWidth="1"/>
    <col min="5603" max="5603" width="10.85546875" style="36" customWidth="1"/>
    <col min="5604" max="5604" width="38.28515625" style="36" customWidth="1"/>
    <col min="5605" max="5605" width="13.7109375" style="36" customWidth="1"/>
    <col min="5606" max="5606" width="6" style="36" customWidth="1"/>
    <col min="5607" max="5607" width="3.7109375" style="36" customWidth="1"/>
    <col min="5608" max="5608" width="38.5703125" style="36" customWidth="1"/>
    <col min="5609" max="5849" width="9.140625" style="36"/>
    <col min="5850" max="5850" width="11.5703125" style="36" customWidth="1"/>
    <col min="5851" max="5851" width="12" style="36" customWidth="1"/>
    <col min="5852" max="5852" width="22.42578125" style="36" bestFit="1" customWidth="1"/>
    <col min="5853" max="5853" width="11.42578125" style="36" customWidth="1"/>
    <col min="5854" max="5854" width="46.42578125" style="36" bestFit="1" customWidth="1"/>
    <col min="5855" max="5855" width="15.7109375" style="36" customWidth="1"/>
    <col min="5856" max="5856" width="44" style="36" bestFit="1" customWidth="1"/>
    <col min="5857" max="5857" width="6.5703125" style="36" customWidth="1"/>
    <col min="5858" max="5858" width="6.85546875" style="36" customWidth="1"/>
    <col min="5859" max="5859" width="10.85546875" style="36" customWidth="1"/>
    <col min="5860" max="5860" width="38.28515625" style="36" customWidth="1"/>
    <col min="5861" max="5861" width="13.7109375" style="36" customWidth="1"/>
    <col min="5862" max="5862" width="6" style="36" customWidth="1"/>
    <col min="5863" max="5863" width="3.7109375" style="36" customWidth="1"/>
    <col min="5864" max="5864" width="38.5703125" style="36" customWidth="1"/>
    <col min="5865" max="6105" width="9.140625" style="36"/>
    <col min="6106" max="6106" width="11.5703125" style="36" customWidth="1"/>
    <col min="6107" max="6107" width="12" style="36" customWidth="1"/>
    <col min="6108" max="6108" width="22.42578125" style="36" bestFit="1" customWidth="1"/>
    <col min="6109" max="6109" width="11.42578125" style="36" customWidth="1"/>
    <col min="6110" max="6110" width="46.42578125" style="36" bestFit="1" customWidth="1"/>
    <col min="6111" max="6111" width="15.7109375" style="36" customWidth="1"/>
    <col min="6112" max="6112" width="44" style="36" bestFit="1" customWidth="1"/>
    <col min="6113" max="6113" width="6.5703125" style="36" customWidth="1"/>
    <col min="6114" max="6114" width="6.85546875" style="36" customWidth="1"/>
    <col min="6115" max="6115" width="10.85546875" style="36" customWidth="1"/>
    <col min="6116" max="6116" width="38.28515625" style="36" customWidth="1"/>
    <col min="6117" max="6117" width="13.7109375" style="36" customWidth="1"/>
    <col min="6118" max="6118" width="6" style="36" customWidth="1"/>
    <col min="6119" max="6119" width="3.7109375" style="36" customWidth="1"/>
    <col min="6120" max="6120" width="38.5703125" style="36" customWidth="1"/>
    <col min="6121" max="6361" width="9.140625" style="36"/>
    <col min="6362" max="6362" width="11.5703125" style="36" customWidth="1"/>
    <col min="6363" max="6363" width="12" style="36" customWidth="1"/>
    <col min="6364" max="6364" width="22.42578125" style="36" bestFit="1" customWidth="1"/>
    <col min="6365" max="6365" width="11.42578125" style="36" customWidth="1"/>
    <col min="6366" max="6366" width="46.42578125" style="36" bestFit="1" customWidth="1"/>
    <col min="6367" max="6367" width="15.7109375" style="36" customWidth="1"/>
    <col min="6368" max="6368" width="44" style="36" bestFit="1" customWidth="1"/>
    <col min="6369" max="6369" width="6.5703125" style="36" customWidth="1"/>
    <col min="6370" max="6370" width="6.85546875" style="36" customWidth="1"/>
    <col min="6371" max="6371" width="10.85546875" style="36" customWidth="1"/>
    <col min="6372" max="6372" width="38.28515625" style="36" customWidth="1"/>
    <col min="6373" max="6373" width="13.7109375" style="36" customWidth="1"/>
    <col min="6374" max="6374" width="6" style="36" customWidth="1"/>
    <col min="6375" max="6375" width="3.7109375" style="36" customWidth="1"/>
    <col min="6376" max="6376" width="38.5703125" style="36" customWidth="1"/>
    <col min="6377" max="6617" width="9.140625" style="36"/>
    <col min="6618" max="6618" width="11.5703125" style="36" customWidth="1"/>
    <col min="6619" max="6619" width="12" style="36" customWidth="1"/>
    <col min="6620" max="6620" width="22.42578125" style="36" bestFit="1" customWidth="1"/>
    <col min="6621" max="6621" width="11.42578125" style="36" customWidth="1"/>
    <col min="6622" max="6622" width="46.42578125" style="36" bestFit="1" customWidth="1"/>
    <col min="6623" max="6623" width="15.7109375" style="36" customWidth="1"/>
    <col min="6624" max="6624" width="44" style="36" bestFit="1" customWidth="1"/>
    <col min="6625" max="6625" width="6.5703125" style="36" customWidth="1"/>
    <col min="6626" max="6626" width="6.85546875" style="36" customWidth="1"/>
    <col min="6627" max="6627" width="10.85546875" style="36" customWidth="1"/>
    <col min="6628" max="6628" width="38.28515625" style="36" customWidth="1"/>
    <col min="6629" max="6629" width="13.7109375" style="36" customWidth="1"/>
    <col min="6630" max="6630" width="6" style="36" customWidth="1"/>
    <col min="6631" max="6631" width="3.7109375" style="36" customWidth="1"/>
    <col min="6632" max="6632" width="38.5703125" style="36" customWidth="1"/>
    <col min="6633" max="6873" width="9.140625" style="36"/>
    <col min="6874" max="6874" width="11.5703125" style="36" customWidth="1"/>
    <col min="6875" max="6875" width="12" style="36" customWidth="1"/>
    <col min="6876" max="6876" width="22.42578125" style="36" bestFit="1" customWidth="1"/>
    <col min="6877" max="6877" width="11.42578125" style="36" customWidth="1"/>
    <col min="6878" max="6878" width="46.42578125" style="36" bestFit="1" customWidth="1"/>
    <col min="6879" max="6879" width="15.7109375" style="36" customWidth="1"/>
    <col min="6880" max="6880" width="44" style="36" bestFit="1" customWidth="1"/>
    <col min="6881" max="6881" width="6.5703125" style="36" customWidth="1"/>
    <col min="6882" max="6882" width="6.85546875" style="36" customWidth="1"/>
    <col min="6883" max="6883" width="10.85546875" style="36" customWidth="1"/>
    <col min="6884" max="6884" width="38.28515625" style="36" customWidth="1"/>
    <col min="6885" max="6885" width="13.7109375" style="36" customWidth="1"/>
    <col min="6886" max="6886" width="6" style="36" customWidth="1"/>
    <col min="6887" max="6887" width="3.7109375" style="36" customWidth="1"/>
    <col min="6888" max="6888" width="38.5703125" style="36" customWidth="1"/>
    <col min="6889" max="7129" width="9.140625" style="36"/>
    <col min="7130" max="7130" width="11.5703125" style="36" customWidth="1"/>
    <col min="7131" max="7131" width="12" style="36" customWidth="1"/>
    <col min="7132" max="7132" width="22.42578125" style="36" bestFit="1" customWidth="1"/>
    <col min="7133" max="7133" width="11.42578125" style="36" customWidth="1"/>
    <col min="7134" max="7134" width="46.42578125" style="36" bestFit="1" customWidth="1"/>
    <col min="7135" max="7135" width="15.7109375" style="36" customWidth="1"/>
    <col min="7136" max="7136" width="44" style="36" bestFit="1" customWidth="1"/>
    <col min="7137" max="7137" width="6.5703125" style="36" customWidth="1"/>
    <col min="7138" max="7138" width="6.85546875" style="36" customWidth="1"/>
    <col min="7139" max="7139" width="10.85546875" style="36" customWidth="1"/>
    <col min="7140" max="7140" width="38.28515625" style="36" customWidth="1"/>
    <col min="7141" max="7141" width="13.7109375" style="36" customWidth="1"/>
    <col min="7142" max="7142" width="6" style="36" customWidth="1"/>
    <col min="7143" max="7143" width="3.7109375" style="36" customWidth="1"/>
    <col min="7144" max="7144" width="38.5703125" style="36" customWidth="1"/>
    <col min="7145" max="7385" width="9.140625" style="36"/>
    <col min="7386" max="7386" width="11.5703125" style="36" customWidth="1"/>
    <col min="7387" max="7387" width="12" style="36" customWidth="1"/>
    <col min="7388" max="7388" width="22.42578125" style="36" bestFit="1" customWidth="1"/>
    <col min="7389" max="7389" width="11.42578125" style="36" customWidth="1"/>
    <col min="7390" max="7390" width="46.42578125" style="36" bestFit="1" customWidth="1"/>
    <col min="7391" max="7391" width="15.7109375" style="36" customWidth="1"/>
    <col min="7392" max="7392" width="44" style="36" bestFit="1" customWidth="1"/>
    <col min="7393" max="7393" width="6.5703125" style="36" customWidth="1"/>
    <col min="7394" max="7394" width="6.85546875" style="36" customWidth="1"/>
    <col min="7395" max="7395" width="10.85546875" style="36" customWidth="1"/>
    <col min="7396" max="7396" width="38.28515625" style="36" customWidth="1"/>
    <col min="7397" max="7397" width="13.7109375" style="36" customWidth="1"/>
    <col min="7398" max="7398" width="6" style="36" customWidth="1"/>
    <col min="7399" max="7399" width="3.7109375" style="36" customWidth="1"/>
    <col min="7400" max="7400" width="38.5703125" style="36" customWidth="1"/>
    <col min="7401" max="7641" width="9.140625" style="36"/>
    <col min="7642" max="7642" width="11.5703125" style="36" customWidth="1"/>
    <col min="7643" max="7643" width="12" style="36" customWidth="1"/>
    <col min="7644" max="7644" width="22.42578125" style="36" bestFit="1" customWidth="1"/>
    <col min="7645" max="7645" width="11.42578125" style="36" customWidth="1"/>
    <col min="7646" max="7646" width="46.42578125" style="36" bestFit="1" customWidth="1"/>
    <col min="7647" max="7647" width="15.7109375" style="36" customWidth="1"/>
    <col min="7648" max="7648" width="44" style="36" bestFit="1" customWidth="1"/>
    <col min="7649" max="7649" width="6.5703125" style="36" customWidth="1"/>
    <col min="7650" max="7650" width="6.85546875" style="36" customWidth="1"/>
    <col min="7651" max="7651" width="10.85546875" style="36" customWidth="1"/>
    <col min="7652" max="7652" width="38.28515625" style="36" customWidth="1"/>
    <col min="7653" max="7653" width="13.7109375" style="36" customWidth="1"/>
    <col min="7654" max="7654" width="6" style="36" customWidth="1"/>
    <col min="7655" max="7655" width="3.7109375" style="36" customWidth="1"/>
    <col min="7656" max="7656" width="38.5703125" style="36" customWidth="1"/>
    <col min="7657" max="7897" width="9.140625" style="36"/>
    <col min="7898" max="7898" width="11.5703125" style="36" customWidth="1"/>
    <col min="7899" max="7899" width="12" style="36" customWidth="1"/>
    <col min="7900" max="7900" width="22.42578125" style="36" bestFit="1" customWidth="1"/>
    <col min="7901" max="7901" width="11.42578125" style="36" customWidth="1"/>
    <col min="7902" max="7902" width="46.42578125" style="36" bestFit="1" customWidth="1"/>
    <col min="7903" max="7903" width="15.7109375" style="36" customWidth="1"/>
    <col min="7904" max="7904" width="44" style="36" bestFit="1" customWidth="1"/>
    <col min="7905" max="7905" width="6.5703125" style="36" customWidth="1"/>
    <col min="7906" max="7906" width="6.85546875" style="36" customWidth="1"/>
    <col min="7907" max="7907" width="10.85546875" style="36" customWidth="1"/>
    <col min="7908" max="7908" width="38.28515625" style="36" customWidth="1"/>
    <col min="7909" max="7909" width="13.7109375" style="36" customWidth="1"/>
    <col min="7910" max="7910" width="6" style="36" customWidth="1"/>
    <col min="7911" max="7911" width="3.7109375" style="36" customWidth="1"/>
    <col min="7912" max="7912" width="38.5703125" style="36" customWidth="1"/>
    <col min="7913" max="8153" width="9.140625" style="36"/>
    <col min="8154" max="8154" width="11.5703125" style="36" customWidth="1"/>
    <col min="8155" max="8155" width="12" style="36" customWidth="1"/>
    <col min="8156" max="8156" width="22.42578125" style="36" bestFit="1" customWidth="1"/>
    <col min="8157" max="8157" width="11.42578125" style="36" customWidth="1"/>
    <col min="8158" max="8158" width="46.42578125" style="36" bestFit="1" customWidth="1"/>
    <col min="8159" max="8159" width="15.7109375" style="36" customWidth="1"/>
    <col min="8160" max="8160" width="44" style="36" bestFit="1" customWidth="1"/>
    <col min="8161" max="8161" width="6.5703125" style="36" customWidth="1"/>
    <col min="8162" max="8162" width="6.85546875" style="36" customWidth="1"/>
    <col min="8163" max="8163" width="10.85546875" style="36" customWidth="1"/>
    <col min="8164" max="8164" width="38.28515625" style="36" customWidth="1"/>
    <col min="8165" max="8165" width="13.7109375" style="36" customWidth="1"/>
    <col min="8166" max="8166" width="6" style="36" customWidth="1"/>
    <col min="8167" max="8167" width="3.7109375" style="36" customWidth="1"/>
    <col min="8168" max="8168" width="38.5703125" style="36" customWidth="1"/>
    <col min="8169" max="8409" width="9.140625" style="36"/>
    <col min="8410" max="8410" width="11.5703125" style="36" customWidth="1"/>
    <col min="8411" max="8411" width="12" style="36" customWidth="1"/>
    <col min="8412" max="8412" width="22.42578125" style="36" bestFit="1" customWidth="1"/>
    <col min="8413" max="8413" width="11.42578125" style="36" customWidth="1"/>
    <col min="8414" max="8414" width="46.42578125" style="36" bestFit="1" customWidth="1"/>
    <col min="8415" max="8415" width="15.7109375" style="36" customWidth="1"/>
    <col min="8416" max="8416" width="44" style="36" bestFit="1" customWidth="1"/>
    <col min="8417" max="8417" width="6.5703125" style="36" customWidth="1"/>
    <col min="8418" max="8418" width="6.85546875" style="36" customWidth="1"/>
    <col min="8419" max="8419" width="10.85546875" style="36" customWidth="1"/>
    <col min="8420" max="8420" width="38.28515625" style="36" customWidth="1"/>
    <col min="8421" max="8421" width="13.7109375" style="36" customWidth="1"/>
    <col min="8422" max="8422" width="6" style="36" customWidth="1"/>
    <col min="8423" max="8423" width="3.7109375" style="36" customWidth="1"/>
    <col min="8424" max="8424" width="38.5703125" style="36" customWidth="1"/>
    <col min="8425" max="8665" width="9.140625" style="36"/>
    <col min="8666" max="8666" width="11.5703125" style="36" customWidth="1"/>
    <col min="8667" max="8667" width="12" style="36" customWidth="1"/>
    <col min="8668" max="8668" width="22.42578125" style="36" bestFit="1" customWidth="1"/>
    <col min="8669" max="8669" width="11.42578125" style="36" customWidth="1"/>
    <col min="8670" max="8670" width="46.42578125" style="36" bestFit="1" customWidth="1"/>
    <col min="8671" max="8671" width="15.7109375" style="36" customWidth="1"/>
    <col min="8672" max="8672" width="44" style="36" bestFit="1" customWidth="1"/>
    <col min="8673" max="8673" width="6.5703125" style="36" customWidth="1"/>
    <col min="8674" max="8674" width="6.85546875" style="36" customWidth="1"/>
    <col min="8675" max="8675" width="10.85546875" style="36" customWidth="1"/>
    <col min="8676" max="8676" width="38.28515625" style="36" customWidth="1"/>
    <col min="8677" max="8677" width="13.7109375" style="36" customWidth="1"/>
    <col min="8678" max="8678" width="6" style="36" customWidth="1"/>
    <col min="8679" max="8679" width="3.7109375" style="36" customWidth="1"/>
    <col min="8680" max="8680" width="38.5703125" style="36" customWidth="1"/>
    <col min="8681" max="8921" width="9.140625" style="36"/>
    <col min="8922" max="8922" width="11.5703125" style="36" customWidth="1"/>
    <col min="8923" max="8923" width="12" style="36" customWidth="1"/>
    <col min="8924" max="8924" width="22.42578125" style="36" bestFit="1" customWidth="1"/>
    <col min="8925" max="8925" width="11.42578125" style="36" customWidth="1"/>
    <col min="8926" max="8926" width="46.42578125" style="36" bestFit="1" customWidth="1"/>
    <col min="8927" max="8927" width="15.7109375" style="36" customWidth="1"/>
    <col min="8928" max="8928" width="44" style="36" bestFit="1" customWidth="1"/>
    <col min="8929" max="8929" width="6.5703125" style="36" customWidth="1"/>
    <col min="8930" max="8930" width="6.85546875" style="36" customWidth="1"/>
    <col min="8931" max="8931" width="10.85546875" style="36" customWidth="1"/>
    <col min="8932" max="8932" width="38.28515625" style="36" customWidth="1"/>
    <col min="8933" max="8933" width="13.7109375" style="36" customWidth="1"/>
    <col min="8934" max="8934" width="6" style="36" customWidth="1"/>
    <col min="8935" max="8935" width="3.7109375" style="36" customWidth="1"/>
    <col min="8936" max="8936" width="38.5703125" style="36" customWidth="1"/>
    <col min="8937" max="9177" width="9.140625" style="36"/>
    <col min="9178" max="9178" width="11.5703125" style="36" customWidth="1"/>
    <col min="9179" max="9179" width="12" style="36" customWidth="1"/>
    <col min="9180" max="9180" width="22.42578125" style="36" bestFit="1" customWidth="1"/>
    <col min="9181" max="9181" width="11.42578125" style="36" customWidth="1"/>
    <col min="9182" max="9182" width="46.42578125" style="36" bestFit="1" customWidth="1"/>
    <col min="9183" max="9183" width="15.7109375" style="36" customWidth="1"/>
    <col min="9184" max="9184" width="44" style="36" bestFit="1" customWidth="1"/>
    <col min="9185" max="9185" width="6.5703125" style="36" customWidth="1"/>
    <col min="9186" max="9186" width="6.85546875" style="36" customWidth="1"/>
    <col min="9187" max="9187" width="10.85546875" style="36" customWidth="1"/>
    <col min="9188" max="9188" width="38.28515625" style="36" customWidth="1"/>
    <col min="9189" max="9189" width="13.7109375" style="36" customWidth="1"/>
    <col min="9190" max="9190" width="6" style="36" customWidth="1"/>
    <col min="9191" max="9191" width="3.7109375" style="36" customWidth="1"/>
    <col min="9192" max="9192" width="38.5703125" style="36" customWidth="1"/>
    <col min="9193" max="9433" width="9.140625" style="36"/>
    <col min="9434" max="9434" width="11.5703125" style="36" customWidth="1"/>
    <col min="9435" max="9435" width="12" style="36" customWidth="1"/>
    <col min="9436" max="9436" width="22.42578125" style="36" bestFit="1" customWidth="1"/>
    <col min="9437" max="9437" width="11.42578125" style="36" customWidth="1"/>
    <col min="9438" max="9438" width="46.42578125" style="36" bestFit="1" customWidth="1"/>
    <col min="9439" max="9439" width="15.7109375" style="36" customWidth="1"/>
    <col min="9440" max="9440" width="44" style="36" bestFit="1" customWidth="1"/>
    <col min="9441" max="9441" width="6.5703125" style="36" customWidth="1"/>
    <col min="9442" max="9442" width="6.85546875" style="36" customWidth="1"/>
    <col min="9443" max="9443" width="10.85546875" style="36" customWidth="1"/>
    <col min="9444" max="9444" width="38.28515625" style="36" customWidth="1"/>
    <col min="9445" max="9445" width="13.7109375" style="36" customWidth="1"/>
    <col min="9446" max="9446" width="6" style="36" customWidth="1"/>
    <col min="9447" max="9447" width="3.7109375" style="36" customWidth="1"/>
    <col min="9448" max="9448" width="38.5703125" style="36" customWidth="1"/>
    <col min="9449" max="9689" width="9.140625" style="36"/>
    <col min="9690" max="9690" width="11.5703125" style="36" customWidth="1"/>
    <col min="9691" max="9691" width="12" style="36" customWidth="1"/>
    <col min="9692" max="9692" width="22.42578125" style="36" bestFit="1" customWidth="1"/>
    <col min="9693" max="9693" width="11.42578125" style="36" customWidth="1"/>
    <col min="9694" max="9694" width="46.42578125" style="36" bestFit="1" customWidth="1"/>
    <col min="9695" max="9695" width="15.7109375" style="36" customWidth="1"/>
    <col min="9696" max="9696" width="44" style="36" bestFit="1" customWidth="1"/>
    <col min="9697" max="9697" width="6.5703125" style="36" customWidth="1"/>
    <col min="9698" max="9698" width="6.85546875" style="36" customWidth="1"/>
    <col min="9699" max="9699" width="10.85546875" style="36" customWidth="1"/>
    <col min="9700" max="9700" width="38.28515625" style="36" customWidth="1"/>
    <col min="9701" max="9701" width="13.7109375" style="36" customWidth="1"/>
    <col min="9702" max="9702" width="6" style="36" customWidth="1"/>
    <col min="9703" max="9703" width="3.7109375" style="36" customWidth="1"/>
    <col min="9704" max="9704" width="38.5703125" style="36" customWidth="1"/>
    <col min="9705" max="9945" width="9.140625" style="36"/>
    <col min="9946" max="9946" width="11.5703125" style="36" customWidth="1"/>
    <col min="9947" max="9947" width="12" style="36" customWidth="1"/>
    <col min="9948" max="9948" width="22.42578125" style="36" bestFit="1" customWidth="1"/>
    <col min="9949" max="9949" width="11.42578125" style="36" customWidth="1"/>
    <col min="9950" max="9950" width="46.42578125" style="36" bestFit="1" customWidth="1"/>
    <col min="9951" max="9951" width="15.7109375" style="36" customWidth="1"/>
    <col min="9952" max="9952" width="44" style="36" bestFit="1" customWidth="1"/>
    <col min="9953" max="9953" width="6.5703125" style="36" customWidth="1"/>
    <col min="9954" max="9954" width="6.85546875" style="36" customWidth="1"/>
    <col min="9955" max="9955" width="10.85546875" style="36" customWidth="1"/>
    <col min="9956" max="9956" width="38.28515625" style="36" customWidth="1"/>
    <col min="9957" max="9957" width="13.7109375" style="36" customWidth="1"/>
    <col min="9958" max="9958" width="6" style="36" customWidth="1"/>
    <col min="9959" max="9959" width="3.7109375" style="36" customWidth="1"/>
    <col min="9960" max="9960" width="38.5703125" style="36" customWidth="1"/>
    <col min="9961" max="10201" width="9.140625" style="36"/>
    <col min="10202" max="10202" width="11.5703125" style="36" customWidth="1"/>
    <col min="10203" max="10203" width="12" style="36" customWidth="1"/>
    <col min="10204" max="10204" width="22.42578125" style="36" bestFit="1" customWidth="1"/>
    <col min="10205" max="10205" width="11.42578125" style="36" customWidth="1"/>
    <col min="10206" max="10206" width="46.42578125" style="36" bestFit="1" customWidth="1"/>
    <col min="10207" max="10207" width="15.7109375" style="36" customWidth="1"/>
    <col min="10208" max="10208" width="44" style="36" bestFit="1" customWidth="1"/>
    <col min="10209" max="10209" width="6.5703125" style="36" customWidth="1"/>
    <col min="10210" max="10210" width="6.85546875" style="36" customWidth="1"/>
    <col min="10211" max="10211" width="10.85546875" style="36" customWidth="1"/>
    <col min="10212" max="10212" width="38.28515625" style="36" customWidth="1"/>
    <col min="10213" max="10213" width="13.7109375" style="36" customWidth="1"/>
    <col min="10214" max="10214" width="6" style="36" customWidth="1"/>
    <col min="10215" max="10215" width="3.7109375" style="36" customWidth="1"/>
    <col min="10216" max="10216" width="38.5703125" style="36" customWidth="1"/>
    <col min="10217" max="10457" width="9.140625" style="36"/>
    <col min="10458" max="10458" width="11.5703125" style="36" customWidth="1"/>
    <col min="10459" max="10459" width="12" style="36" customWidth="1"/>
    <col min="10460" max="10460" width="22.42578125" style="36" bestFit="1" customWidth="1"/>
    <col min="10461" max="10461" width="11.42578125" style="36" customWidth="1"/>
    <col min="10462" max="10462" width="46.42578125" style="36" bestFit="1" customWidth="1"/>
    <col min="10463" max="10463" width="15.7109375" style="36" customWidth="1"/>
    <col min="10464" max="10464" width="44" style="36" bestFit="1" customWidth="1"/>
    <col min="10465" max="10465" width="6.5703125" style="36" customWidth="1"/>
    <col min="10466" max="10466" width="6.85546875" style="36" customWidth="1"/>
    <col min="10467" max="10467" width="10.85546875" style="36" customWidth="1"/>
    <col min="10468" max="10468" width="38.28515625" style="36" customWidth="1"/>
    <col min="10469" max="10469" width="13.7109375" style="36" customWidth="1"/>
    <col min="10470" max="10470" width="6" style="36" customWidth="1"/>
    <col min="10471" max="10471" width="3.7109375" style="36" customWidth="1"/>
    <col min="10472" max="10472" width="38.5703125" style="36" customWidth="1"/>
    <col min="10473" max="10713" width="9.140625" style="36"/>
    <col min="10714" max="10714" width="11.5703125" style="36" customWidth="1"/>
    <col min="10715" max="10715" width="12" style="36" customWidth="1"/>
    <col min="10716" max="10716" width="22.42578125" style="36" bestFit="1" customWidth="1"/>
    <col min="10717" max="10717" width="11.42578125" style="36" customWidth="1"/>
    <col min="10718" max="10718" width="46.42578125" style="36" bestFit="1" customWidth="1"/>
    <col min="10719" max="10719" width="15.7109375" style="36" customWidth="1"/>
    <col min="10720" max="10720" width="44" style="36" bestFit="1" customWidth="1"/>
    <col min="10721" max="10721" width="6.5703125" style="36" customWidth="1"/>
    <col min="10722" max="10722" width="6.85546875" style="36" customWidth="1"/>
    <col min="10723" max="10723" width="10.85546875" style="36" customWidth="1"/>
    <col min="10724" max="10724" width="38.28515625" style="36" customWidth="1"/>
    <col min="10725" max="10725" width="13.7109375" style="36" customWidth="1"/>
    <col min="10726" max="10726" width="6" style="36" customWidth="1"/>
    <col min="10727" max="10727" width="3.7109375" style="36" customWidth="1"/>
    <col min="10728" max="10728" width="38.5703125" style="36" customWidth="1"/>
    <col min="10729" max="10969" width="9.140625" style="36"/>
    <col min="10970" max="10970" width="11.5703125" style="36" customWidth="1"/>
    <col min="10971" max="10971" width="12" style="36" customWidth="1"/>
    <col min="10972" max="10972" width="22.42578125" style="36" bestFit="1" customWidth="1"/>
    <col min="10973" max="10973" width="11.42578125" style="36" customWidth="1"/>
    <col min="10974" max="10974" width="46.42578125" style="36" bestFit="1" customWidth="1"/>
    <col min="10975" max="10975" width="15.7109375" style="36" customWidth="1"/>
    <col min="10976" max="10976" width="44" style="36" bestFit="1" customWidth="1"/>
    <col min="10977" max="10977" width="6.5703125" style="36" customWidth="1"/>
    <col min="10978" max="10978" width="6.85546875" style="36" customWidth="1"/>
    <col min="10979" max="10979" width="10.85546875" style="36" customWidth="1"/>
    <col min="10980" max="10980" width="38.28515625" style="36" customWidth="1"/>
    <col min="10981" max="10981" width="13.7109375" style="36" customWidth="1"/>
    <col min="10982" max="10982" width="6" style="36" customWidth="1"/>
    <col min="10983" max="10983" width="3.7109375" style="36" customWidth="1"/>
    <col min="10984" max="10984" width="38.5703125" style="36" customWidth="1"/>
    <col min="10985" max="11225" width="9.140625" style="36"/>
    <col min="11226" max="11226" width="11.5703125" style="36" customWidth="1"/>
    <col min="11227" max="11227" width="12" style="36" customWidth="1"/>
    <col min="11228" max="11228" width="22.42578125" style="36" bestFit="1" customWidth="1"/>
    <col min="11229" max="11229" width="11.42578125" style="36" customWidth="1"/>
    <col min="11230" max="11230" width="46.42578125" style="36" bestFit="1" customWidth="1"/>
    <col min="11231" max="11231" width="15.7109375" style="36" customWidth="1"/>
    <col min="11232" max="11232" width="44" style="36" bestFit="1" customWidth="1"/>
    <col min="11233" max="11233" width="6.5703125" style="36" customWidth="1"/>
    <col min="11234" max="11234" width="6.85546875" style="36" customWidth="1"/>
    <col min="11235" max="11235" width="10.85546875" style="36" customWidth="1"/>
    <col min="11236" max="11236" width="38.28515625" style="36" customWidth="1"/>
    <col min="11237" max="11237" width="13.7109375" style="36" customWidth="1"/>
    <col min="11238" max="11238" width="6" style="36" customWidth="1"/>
    <col min="11239" max="11239" width="3.7109375" style="36" customWidth="1"/>
    <col min="11240" max="11240" width="38.5703125" style="36" customWidth="1"/>
    <col min="11241" max="11481" width="9.140625" style="36"/>
    <col min="11482" max="11482" width="11.5703125" style="36" customWidth="1"/>
    <col min="11483" max="11483" width="12" style="36" customWidth="1"/>
    <col min="11484" max="11484" width="22.42578125" style="36" bestFit="1" customWidth="1"/>
    <col min="11485" max="11485" width="11.42578125" style="36" customWidth="1"/>
    <col min="11486" max="11486" width="46.42578125" style="36" bestFit="1" customWidth="1"/>
    <col min="11487" max="11487" width="15.7109375" style="36" customWidth="1"/>
    <col min="11488" max="11488" width="44" style="36" bestFit="1" customWidth="1"/>
    <col min="11489" max="11489" width="6.5703125" style="36" customWidth="1"/>
    <col min="11490" max="11490" width="6.85546875" style="36" customWidth="1"/>
    <col min="11491" max="11491" width="10.85546875" style="36" customWidth="1"/>
    <col min="11492" max="11492" width="38.28515625" style="36" customWidth="1"/>
    <col min="11493" max="11493" width="13.7109375" style="36" customWidth="1"/>
    <col min="11494" max="11494" width="6" style="36" customWidth="1"/>
    <col min="11495" max="11495" width="3.7109375" style="36" customWidth="1"/>
    <col min="11496" max="11496" width="38.5703125" style="36" customWidth="1"/>
    <col min="11497" max="11737" width="9.140625" style="36"/>
    <col min="11738" max="11738" width="11.5703125" style="36" customWidth="1"/>
    <col min="11739" max="11739" width="12" style="36" customWidth="1"/>
    <col min="11740" max="11740" width="22.42578125" style="36" bestFit="1" customWidth="1"/>
    <col min="11741" max="11741" width="11.42578125" style="36" customWidth="1"/>
    <col min="11742" max="11742" width="46.42578125" style="36" bestFit="1" customWidth="1"/>
    <col min="11743" max="11743" width="15.7109375" style="36" customWidth="1"/>
    <col min="11744" max="11744" width="44" style="36" bestFit="1" customWidth="1"/>
    <col min="11745" max="11745" width="6.5703125" style="36" customWidth="1"/>
    <col min="11746" max="11746" width="6.85546875" style="36" customWidth="1"/>
    <col min="11747" max="11747" width="10.85546875" style="36" customWidth="1"/>
    <col min="11748" max="11748" width="38.28515625" style="36" customWidth="1"/>
    <col min="11749" max="11749" width="13.7109375" style="36" customWidth="1"/>
    <col min="11750" max="11750" width="6" style="36" customWidth="1"/>
    <col min="11751" max="11751" width="3.7109375" style="36" customWidth="1"/>
    <col min="11752" max="11752" width="38.5703125" style="36" customWidth="1"/>
    <col min="11753" max="11993" width="9.140625" style="36"/>
    <col min="11994" max="11994" width="11.5703125" style="36" customWidth="1"/>
    <col min="11995" max="11995" width="12" style="36" customWidth="1"/>
    <col min="11996" max="11996" width="22.42578125" style="36" bestFit="1" customWidth="1"/>
    <col min="11997" max="11997" width="11.42578125" style="36" customWidth="1"/>
    <col min="11998" max="11998" width="46.42578125" style="36" bestFit="1" customWidth="1"/>
    <col min="11999" max="11999" width="15.7109375" style="36" customWidth="1"/>
    <col min="12000" max="12000" width="44" style="36" bestFit="1" customWidth="1"/>
    <col min="12001" max="12001" width="6.5703125" style="36" customWidth="1"/>
    <col min="12002" max="12002" width="6.85546875" style="36" customWidth="1"/>
    <col min="12003" max="12003" width="10.85546875" style="36" customWidth="1"/>
    <col min="12004" max="12004" width="38.28515625" style="36" customWidth="1"/>
    <col min="12005" max="12005" width="13.7109375" style="36" customWidth="1"/>
    <col min="12006" max="12006" width="6" style="36" customWidth="1"/>
    <col min="12007" max="12007" width="3.7109375" style="36" customWidth="1"/>
    <col min="12008" max="12008" width="38.5703125" style="36" customWidth="1"/>
    <col min="12009" max="12249" width="9.140625" style="36"/>
    <col min="12250" max="12250" width="11.5703125" style="36" customWidth="1"/>
    <col min="12251" max="12251" width="12" style="36" customWidth="1"/>
    <col min="12252" max="12252" width="22.42578125" style="36" bestFit="1" customWidth="1"/>
    <col min="12253" max="12253" width="11.42578125" style="36" customWidth="1"/>
    <col min="12254" max="12254" width="46.42578125" style="36" bestFit="1" customWidth="1"/>
    <col min="12255" max="12255" width="15.7109375" style="36" customWidth="1"/>
    <col min="12256" max="12256" width="44" style="36" bestFit="1" customWidth="1"/>
    <col min="12257" max="12257" width="6.5703125" style="36" customWidth="1"/>
    <col min="12258" max="12258" width="6.85546875" style="36" customWidth="1"/>
    <col min="12259" max="12259" width="10.85546875" style="36" customWidth="1"/>
    <col min="12260" max="12260" width="38.28515625" style="36" customWidth="1"/>
    <col min="12261" max="12261" width="13.7109375" style="36" customWidth="1"/>
    <col min="12262" max="12262" width="6" style="36" customWidth="1"/>
    <col min="12263" max="12263" width="3.7109375" style="36" customWidth="1"/>
    <col min="12264" max="12264" width="38.5703125" style="36" customWidth="1"/>
    <col min="12265" max="12505" width="9.140625" style="36"/>
    <col min="12506" max="12506" width="11.5703125" style="36" customWidth="1"/>
    <col min="12507" max="12507" width="12" style="36" customWidth="1"/>
    <col min="12508" max="12508" width="22.42578125" style="36" bestFit="1" customWidth="1"/>
    <col min="12509" max="12509" width="11.42578125" style="36" customWidth="1"/>
    <col min="12510" max="12510" width="46.42578125" style="36" bestFit="1" customWidth="1"/>
    <col min="12511" max="12511" width="15.7109375" style="36" customWidth="1"/>
    <col min="12512" max="12512" width="44" style="36" bestFit="1" customWidth="1"/>
    <col min="12513" max="12513" width="6.5703125" style="36" customWidth="1"/>
    <col min="12514" max="12514" width="6.85546875" style="36" customWidth="1"/>
    <col min="12515" max="12515" width="10.85546875" style="36" customWidth="1"/>
    <col min="12516" max="12516" width="38.28515625" style="36" customWidth="1"/>
    <col min="12517" max="12517" width="13.7109375" style="36" customWidth="1"/>
    <col min="12518" max="12518" width="6" style="36" customWidth="1"/>
    <col min="12519" max="12519" width="3.7109375" style="36" customWidth="1"/>
    <col min="12520" max="12520" width="38.5703125" style="36" customWidth="1"/>
    <col min="12521" max="12761" width="9.140625" style="36"/>
    <col min="12762" max="12762" width="11.5703125" style="36" customWidth="1"/>
    <col min="12763" max="12763" width="12" style="36" customWidth="1"/>
    <col min="12764" max="12764" width="22.42578125" style="36" bestFit="1" customWidth="1"/>
    <col min="12765" max="12765" width="11.42578125" style="36" customWidth="1"/>
    <col min="12766" max="12766" width="46.42578125" style="36" bestFit="1" customWidth="1"/>
    <col min="12767" max="12767" width="15.7109375" style="36" customWidth="1"/>
    <col min="12768" max="12768" width="44" style="36" bestFit="1" customWidth="1"/>
    <col min="12769" max="12769" width="6.5703125" style="36" customWidth="1"/>
    <col min="12770" max="12770" width="6.85546875" style="36" customWidth="1"/>
    <col min="12771" max="12771" width="10.85546875" style="36" customWidth="1"/>
    <col min="12772" max="12772" width="38.28515625" style="36" customWidth="1"/>
    <col min="12773" max="12773" width="13.7109375" style="36" customWidth="1"/>
    <col min="12774" max="12774" width="6" style="36" customWidth="1"/>
    <col min="12775" max="12775" width="3.7109375" style="36" customWidth="1"/>
    <col min="12776" max="12776" width="38.5703125" style="36" customWidth="1"/>
    <col min="12777" max="13017" width="9.140625" style="36"/>
    <col min="13018" max="13018" width="11.5703125" style="36" customWidth="1"/>
    <col min="13019" max="13019" width="12" style="36" customWidth="1"/>
    <col min="13020" max="13020" width="22.42578125" style="36" bestFit="1" customWidth="1"/>
    <col min="13021" max="13021" width="11.42578125" style="36" customWidth="1"/>
    <col min="13022" max="13022" width="46.42578125" style="36" bestFit="1" customWidth="1"/>
    <col min="13023" max="13023" width="15.7109375" style="36" customWidth="1"/>
    <col min="13024" max="13024" width="44" style="36" bestFit="1" customWidth="1"/>
    <col min="13025" max="13025" width="6.5703125" style="36" customWidth="1"/>
    <col min="13026" max="13026" width="6.85546875" style="36" customWidth="1"/>
    <col min="13027" max="13027" width="10.85546875" style="36" customWidth="1"/>
    <col min="13028" max="13028" width="38.28515625" style="36" customWidth="1"/>
    <col min="13029" max="13029" width="13.7109375" style="36" customWidth="1"/>
    <col min="13030" max="13030" width="6" style="36" customWidth="1"/>
    <col min="13031" max="13031" width="3.7109375" style="36" customWidth="1"/>
    <col min="13032" max="13032" width="38.5703125" style="36" customWidth="1"/>
    <col min="13033" max="13273" width="9.140625" style="36"/>
    <col min="13274" max="13274" width="11.5703125" style="36" customWidth="1"/>
    <col min="13275" max="13275" width="12" style="36" customWidth="1"/>
    <col min="13276" max="13276" width="22.42578125" style="36" bestFit="1" customWidth="1"/>
    <col min="13277" max="13277" width="11.42578125" style="36" customWidth="1"/>
    <col min="13278" max="13278" width="46.42578125" style="36" bestFit="1" customWidth="1"/>
    <col min="13279" max="13279" width="15.7109375" style="36" customWidth="1"/>
    <col min="13280" max="13280" width="44" style="36" bestFit="1" customWidth="1"/>
    <col min="13281" max="13281" width="6.5703125" style="36" customWidth="1"/>
    <col min="13282" max="13282" width="6.85546875" style="36" customWidth="1"/>
    <col min="13283" max="13283" width="10.85546875" style="36" customWidth="1"/>
    <col min="13284" max="13284" width="38.28515625" style="36" customWidth="1"/>
    <col min="13285" max="13285" width="13.7109375" style="36" customWidth="1"/>
    <col min="13286" max="13286" width="6" style="36" customWidth="1"/>
    <col min="13287" max="13287" width="3.7109375" style="36" customWidth="1"/>
    <col min="13288" max="13288" width="38.5703125" style="36" customWidth="1"/>
    <col min="13289" max="13529" width="9.140625" style="36"/>
    <col min="13530" max="13530" width="11.5703125" style="36" customWidth="1"/>
    <col min="13531" max="13531" width="12" style="36" customWidth="1"/>
    <col min="13532" max="13532" width="22.42578125" style="36" bestFit="1" customWidth="1"/>
    <col min="13533" max="13533" width="11.42578125" style="36" customWidth="1"/>
    <col min="13534" max="13534" width="46.42578125" style="36" bestFit="1" customWidth="1"/>
    <col min="13535" max="13535" width="15.7109375" style="36" customWidth="1"/>
    <col min="13536" max="13536" width="44" style="36" bestFit="1" customWidth="1"/>
    <col min="13537" max="13537" width="6.5703125" style="36" customWidth="1"/>
    <col min="13538" max="13538" width="6.85546875" style="36" customWidth="1"/>
    <col min="13539" max="13539" width="10.85546875" style="36" customWidth="1"/>
    <col min="13540" max="13540" width="38.28515625" style="36" customWidth="1"/>
    <col min="13541" max="13541" width="13.7109375" style="36" customWidth="1"/>
    <col min="13542" max="13542" width="6" style="36" customWidth="1"/>
    <col min="13543" max="13543" width="3.7109375" style="36" customWidth="1"/>
    <col min="13544" max="13544" width="38.5703125" style="36" customWidth="1"/>
    <col min="13545" max="13785" width="9.140625" style="36"/>
    <col min="13786" max="13786" width="11.5703125" style="36" customWidth="1"/>
    <col min="13787" max="13787" width="12" style="36" customWidth="1"/>
    <col min="13788" max="13788" width="22.42578125" style="36" bestFit="1" customWidth="1"/>
    <col min="13789" max="13789" width="11.42578125" style="36" customWidth="1"/>
    <col min="13790" max="13790" width="46.42578125" style="36" bestFit="1" customWidth="1"/>
    <col min="13791" max="13791" width="15.7109375" style="36" customWidth="1"/>
    <col min="13792" max="13792" width="44" style="36" bestFit="1" customWidth="1"/>
    <col min="13793" max="13793" width="6.5703125" style="36" customWidth="1"/>
    <col min="13794" max="13794" width="6.85546875" style="36" customWidth="1"/>
    <col min="13795" max="13795" width="10.85546875" style="36" customWidth="1"/>
    <col min="13796" max="13796" width="38.28515625" style="36" customWidth="1"/>
    <col min="13797" max="13797" width="13.7109375" style="36" customWidth="1"/>
    <col min="13798" max="13798" width="6" style="36" customWidth="1"/>
    <col min="13799" max="13799" width="3.7109375" style="36" customWidth="1"/>
    <col min="13800" max="13800" width="38.5703125" style="36" customWidth="1"/>
    <col min="13801" max="14041" width="9.140625" style="36"/>
    <col min="14042" max="14042" width="11.5703125" style="36" customWidth="1"/>
    <col min="14043" max="14043" width="12" style="36" customWidth="1"/>
    <col min="14044" max="14044" width="22.42578125" style="36" bestFit="1" customWidth="1"/>
    <col min="14045" max="14045" width="11.42578125" style="36" customWidth="1"/>
    <col min="14046" max="14046" width="46.42578125" style="36" bestFit="1" customWidth="1"/>
    <col min="14047" max="14047" width="15.7109375" style="36" customWidth="1"/>
    <col min="14048" max="14048" width="44" style="36" bestFit="1" customWidth="1"/>
    <col min="14049" max="14049" width="6.5703125" style="36" customWidth="1"/>
    <col min="14050" max="14050" width="6.85546875" style="36" customWidth="1"/>
    <col min="14051" max="14051" width="10.85546875" style="36" customWidth="1"/>
    <col min="14052" max="14052" width="38.28515625" style="36" customWidth="1"/>
    <col min="14053" max="14053" width="13.7109375" style="36" customWidth="1"/>
    <col min="14054" max="14054" width="6" style="36" customWidth="1"/>
    <col min="14055" max="14055" width="3.7109375" style="36" customWidth="1"/>
    <col min="14056" max="14056" width="38.5703125" style="36" customWidth="1"/>
    <col min="14057" max="14297" width="9.140625" style="36"/>
    <col min="14298" max="14298" width="11.5703125" style="36" customWidth="1"/>
    <col min="14299" max="14299" width="12" style="36" customWidth="1"/>
    <col min="14300" max="14300" width="22.42578125" style="36" bestFit="1" customWidth="1"/>
    <col min="14301" max="14301" width="11.42578125" style="36" customWidth="1"/>
    <col min="14302" max="14302" width="46.42578125" style="36" bestFit="1" customWidth="1"/>
    <col min="14303" max="14303" width="15.7109375" style="36" customWidth="1"/>
    <col min="14304" max="14304" width="44" style="36" bestFit="1" customWidth="1"/>
    <col min="14305" max="14305" width="6.5703125" style="36" customWidth="1"/>
    <col min="14306" max="14306" width="6.85546875" style="36" customWidth="1"/>
    <col min="14307" max="14307" width="10.85546875" style="36" customWidth="1"/>
    <col min="14308" max="14308" width="38.28515625" style="36" customWidth="1"/>
    <col min="14309" max="14309" width="13.7109375" style="36" customWidth="1"/>
    <col min="14310" max="14310" width="6" style="36" customWidth="1"/>
    <col min="14311" max="14311" width="3.7109375" style="36" customWidth="1"/>
    <col min="14312" max="14312" width="38.5703125" style="36" customWidth="1"/>
    <col min="14313" max="14553" width="9.140625" style="36"/>
    <col min="14554" max="14554" width="11.5703125" style="36" customWidth="1"/>
    <col min="14555" max="14555" width="12" style="36" customWidth="1"/>
    <col min="14556" max="14556" width="22.42578125" style="36" bestFit="1" customWidth="1"/>
    <col min="14557" max="14557" width="11.42578125" style="36" customWidth="1"/>
    <col min="14558" max="14558" width="46.42578125" style="36" bestFit="1" customWidth="1"/>
    <col min="14559" max="14559" width="15.7109375" style="36" customWidth="1"/>
    <col min="14560" max="14560" width="44" style="36" bestFit="1" customWidth="1"/>
    <col min="14561" max="14561" width="6.5703125" style="36" customWidth="1"/>
    <col min="14562" max="14562" width="6.85546875" style="36" customWidth="1"/>
    <col min="14563" max="14563" width="10.85546875" style="36" customWidth="1"/>
    <col min="14564" max="14564" width="38.28515625" style="36" customWidth="1"/>
    <col min="14565" max="14565" width="13.7109375" style="36" customWidth="1"/>
    <col min="14566" max="14566" width="6" style="36" customWidth="1"/>
    <col min="14567" max="14567" width="3.7109375" style="36" customWidth="1"/>
    <col min="14568" max="14568" width="38.5703125" style="36" customWidth="1"/>
    <col min="14569" max="14809" width="9.140625" style="36"/>
    <col min="14810" max="14810" width="11.5703125" style="36" customWidth="1"/>
    <col min="14811" max="14811" width="12" style="36" customWidth="1"/>
    <col min="14812" max="14812" width="22.42578125" style="36" bestFit="1" customWidth="1"/>
    <col min="14813" max="14813" width="11.42578125" style="36" customWidth="1"/>
    <col min="14814" max="14814" width="46.42578125" style="36" bestFit="1" customWidth="1"/>
    <col min="14815" max="14815" width="15.7109375" style="36" customWidth="1"/>
    <col min="14816" max="14816" width="44" style="36" bestFit="1" customWidth="1"/>
    <col min="14817" max="14817" width="6.5703125" style="36" customWidth="1"/>
    <col min="14818" max="14818" width="6.85546875" style="36" customWidth="1"/>
    <col min="14819" max="14819" width="10.85546875" style="36" customWidth="1"/>
    <col min="14820" max="14820" width="38.28515625" style="36" customWidth="1"/>
    <col min="14821" max="14821" width="13.7109375" style="36" customWidth="1"/>
    <col min="14822" max="14822" width="6" style="36" customWidth="1"/>
    <col min="14823" max="14823" width="3.7109375" style="36" customWidth="1"/>
    <col min="14824" max="14824" width="38.5703125" style="36" customWidth="1"/>
    <col min="14825" max="15065" width="9.140625" style="36"/>
    <col min="15066" max="15066" width="11.5703125" style="36" customWidth="1"/>
    <col min="15067" max="15067" width="12" style="36" customWidth="1"/>
    <col min="15068" max="15068" width="22.42578125" style="36" bestFit="1" customWidth="1"/>
    <col min="15069" max="15069" width="11.42578125" style="36" customWidth="1"/>
    <col min="15070" max="15070" width="46.42578125" style="36" bestFit="1" customWidth="1"/>
    <col min="15071" max="15071" width="15.7109375" style="36" customWidth="1"/>
    <col min="15072" max="15072" width="44" style="36" bestFit="1" customWidth="1"/>
    <col min="15073" max="15073" width="6.5703125" style="36" customWidth="1"/>
    <col min="15074" max="15074" width="6.85546875" style="36" customWidth="1"/>
    <col min="15075" max="15075" width="10.85546875" style="36" customWidth="1"/>
    <col min="15076" max="15076" width="38.28515625" style="36" customWidth="1"/>
    <col min="15077" max="15077" width="13.7109375" style="36" customWidth="1"/>
    <col min="15078" max="15078" width="6" style="36" customWidth="1"/>
    <col min="15079" max="15079" width="3.7109375" style="36" customWidth="1"/>
    <col min="15080" max="15080" width="38.5703125" style="36" customWidth="1"/>
    <col min="15081" max="15321" width="9.140625" style="36"/>
    <col min="15322" max="15322" width="11.5703125" style="36" customWidth="1"/>
    <col min="15323" max="15323" width="12" style="36" customWidth="1"/>
    <col min="15324" max="15324" width="22.42578125" style="36" bestFit="1" customWidth="1"/>
    <col min="15325" max="15325" width="11.42578125" style="36" customWidth="1"/>
    <col min="15326" max="15326" width="46.42578125" style="36" bestFit="1" customWidth="1"/>
    <col min="15327" max="15327" width="15.7109375" style="36" customWidth="1"/>
    <col min="15328" max="15328" width="44" style="36" bestFit="1" customWidth="1"/>
    <col min="15329" max="15329" width="6.5703125" style="36" customWidth="1"/>
    <col min="15330" max="15330" width="6.85546875" style="36" customWidth="1"/>
    <col min="15331" max="15331" width="10.85546875" style="36" customWidth="1"/>
    <col min="15332" max="15332" width="38.28515625" style="36" customWidth="1"/>
    <col min="15333" max="15333" width="13.7109375" style="36" customWidth="1"/>
    <col min="15334" max="15334" width="6" style="36" customWidth="1"/>
    <col min="15335" max="15335" width="3.7109375" style="36" customWidth="1"/>
    <col min="15336" max="15336" width="38.5703125" style="36" customWidth="1"/>
    <col min="15337" max="15577" width="9.140625" style="36"/>
    <col min="15578" max="15578" width="11.5703125" style="36" customWidth="1"/>
    <col min="15579" max="15579" width="12" style="36" customWidth="1"/>
    <col min="15580" max="15580" width="22.42578125" style="36" bestFit="1" customWidth="1"/>
    <col min="15581" max="15581" width="11.42578125" style="36" customWidth="1"/>
    <col min="15582" max="15582" width="46.42578125" style="36" bestFit="1" customWidth="1"/>
    <col min="15583" max="15583" width="15.7109375" style="36" customWidth="1"/>
    <col min="15584" max="15584" width="44" style="36" bestFit="1" customWidth="1"/>
    <col min="15585" max="15585" width="6.5703125" style="36" customWidth="1"/>
    <col min="15586" max="15586" width="6.85546875" style="36" customWidth="1"/>
    <col min="15587" max="15587" width="10.85546875" style="36" customWidth="1"/>
    <col min="15588" max="15588" width="38.28515625" style="36" customWidth="1"/>
    <col min="15589" max="15589" width="13.7109375" style="36" customWidth="1"/>
    <col min="15590" max="15590" width="6" style="36" customWidth="1"/>
    <col min="15591" max="15591" width="3.7109375" style="36" customWidth="1"/>
    <col min="15592" max="15592" width="38.5703125" style="36" customWidth="1"/>
    <col min="15593" max="15833" width="9.140625" style="36"/>
    <col min="15834" max="15834" width="11.5703125" style="36" customWidth="1"/>
    <col min="15835" max="15835" width="12" style="36" customWidth="1"/>
    <col min="15836" max="15836" width="22.42578125" style="36" bestFit="1" customWidth="1"/>
    <col min="15837" max="15837" width="11.42578125" style="36" customWidth="1"/>
    <col min="15838" max="15838" width="46.42578125" style="36" bestFit="1" customWidth="1"/>
    <col min="15839" max="15839" width="15.7109375" style="36" customWidth="1"/>
    <col min="15840" max="15840" width="44" style="36" bestFit="1" customWidth="1"/>
    <col min="15841" max="15841" width="6.5703125" style="36" customWidth="1"/>
    <col min="15842" max="15842" width="6.85546875" style="36" customWidth="1"/>
    <col min="15843" max="15843" width="10.85546875" style="36" customWidth="1"/>
    <col min="15844" max="15844" width="38.28515625" style="36" customWidth="1"/>
    <col min="15845" max="15845" width="13.7109375" style="36" customWidth="1"/>
    <col min="15846" max="15846" width="6" style="36" customWidth="1"/>
    <col min="15847" max="15847" width="3.7109375" style="36" customWidth="1"/>
    <col min="15848" max="15848" width="38.5703125" style="36" customWidth="1"/>
    <col min="15849" max="16089" width="9.140625" style="36"/>
    <col min="16090" max="16090" width="11.5703125" style="36" customWidth="1"/>
    <col min="16091" max="16091" width="12" style="36" customWidth="1"/>
    <col min="16092" max="16092" width="22.42578125" style="36" bestFit="1" customWidth="1"/>
    <col min="16093" max="16093" width="11.42578125" style="36" customWidth="1"/>
    <col min="16094" max="16094" width="46.42578125" style="36" bestFit="1" customWidth="1"/>
    <col min="16095" max="16095" width="15.7109375" style="36" customWidth="1"/>
    <col min="16096" max="16096" width="44" style="36" bestFit="1" customWidth="1"/>
    <col min="16097" max="16097" width="6.5703125" style="36" customWidth="1"/>
    <col min="16098" max="16098" width="6.85546875" style="36" customWidth="1"/>
    <col min="16099" max="16099" width="10.85546875" style="36" customWidth="1"/>
    <col min="16100" max="16100" width="38.28515625" style="36" customWidth="1"/>
    <col min="16101" max="16101" width="13.7109375" style="36" customWidth="1"/>
    <col min="16102" max="16102" width="6" style="36" customWidth="1"/>
    <col min="16103" max="16103" width="3.7109375" style="36" customWidth="1"/>
    <col min="16104" max="16104" width="38.5703125" style="36" customWidth="1"/>
    <col min="16105" max="16364" width="9.140625" style="36"/>
    <col min="16365" max="16384" width="9.140625" style="36" customWidth="1"/>
  </cols>
  <sheetData>
    <row r="1" spans="1:16" x14ac:dyDescent="0.25">
      <c r="A1" s="26" t="s">
        <v>18</v>
      </c>
      <c r="B1" s="27">
        <f>K47</f>
        <v>0</v>
      </c>
      <c r="C1" s="28">
        <f>AVERAGE(B1:B7)</f>
        <v>0</v>
      </c>
      <c r="D1" s="29">
        <f>H47</f>
        <v>5.0030000000000001</v>
      </c>
      <c r="E1" s="30">
        <f>AVERAGE(F1:F6)</f>
        <v>0</v>
      </c>
      <c r="F1" s="30">
        <f>AVERAGE(J11,J50,J89,J128,J167,J207,J249)</f>
        <v>0</v>
      </c>
      <c r="G1" s="31" t="s">
        <v>19</v>
      </c>
      <c r="H1" s="32"/>
      <c r="I1" s="32"/>
      <c r="J1" s="29"/>
      <c r="K1" s="33"/>
      <c r="L1" s="31"/>
      <c r="M1" s="34"/>
      <c r="N1" s="34"/>
      <c r="O1" s="35"/>
    </row>
    <row r="2" spans="1:16" x14ac:dyDescent="0.25">
      <c r="A2" s="26" t="s">
        <v>20</v>
      </c>
      <c r="B2" s="27">
        <f>K86</f>
        <v>0</v>
      </c>
      <c r="C2" s="37" t="s">
        <v>21</v>
      </c>
      <c r="D2" s="29">
        <f>H86</f>
        <v>5.0030000000000001</v>
      </c>
      <c r="E2" s="32" t="str">
        <f>SUM(D1:D7)*10&amp;" "&amp;"Horas"&amp;" "&amp;"Hombre"&amp;" "&amp;"Disponibles"&amp;" "&amp;"Semana"</f>
        <v>450,17 Horas Hombre Disponibles Semana</v>
      </c>
      <c r="F2" s="30">
        <f>AVERAGE(J17,J56,J95,J134,J173,J215,J255)</f>
        <v>0</v>
      </c>
      <c r="G2" s="31" t="s">
        <v>22</v>
      </c>
      <c r="H2" s="32"/>
      <c r="I2" s="32"/>
      <c r="J2" s="29"/>
      <c r="K2" s="33"/>
      <c r="L2" s="31"/>
      <c r="M2" s="34"/>
      <c r="N2" s="34"/>
      <c r="O2" s="35"/>
    </row>
    <row r="3" spans="1:16" x14ac:dyDescent="0.25">
      <c r="A3" s="26" t="s">
        <v>23</v>
      </c>
      <c r="B3" s="27">
        <f>K125</f>
        <v>0</v>
      </c>
      <c r="C3" s="32"/>
      <c r="D3" s="29">
        <f>H125</f>
        <v>5.0030000000000001</v>
      </c>
      <c r="E3" s="32" t="str">
        <f>SUM(J47,J86,J125,J164,J204,J246,J285)&amp;" "&amp;"Horas"&amp;" "&amp;"Hombre"&amp;" "&amp;"Programadas"</f>
        <v>0 Horas Hombre Programadas</v>
      </c>
      <c r="F3" s="30">
        <f>AVERAGE(J23,J62,J101,J140,J179,J221,J261)</f>
        <v>0</v>
      </c>
      <c r="G3" s="31" t="s">
        <v>24</v>
      </c>
      <c r="H3" s="32"/>
      <c r="I3" s="32"/>
      <c r="J3" s="29"/>
      <c r="K3" s="33"/>
      <c r="L3" s="31"/>
      <c r="M3" s="34"/>
      <c r="N3" s="34"/>
      <c r="O3" s="35"/>
    </row>
    <row r="4" spans="1:16" ht="12.75" customHeight="1" x14ac:dyDescent="0.25">
      <c r="A4" s="26" t="s">
        <v>25</v>
      </c>
      <c r="B4" s="27">
        <f>K164</f>
        <v>0</v>
      </c>
      <c r="C4" s="28">
        <f>1-C1</f>
        <v>1</v>
      </c>
      <c r="D4" s="29">
        <f>H164</f>
        <v>7.0019999999999998</v>
      </c>
      <c r="E4" s="32" t="str">
        <f>(SUM(D1:D7)*10)-(SUM(J47,J86,J125,J164,J204,J246,J285))&amp;" "&amp;"Horas"&amp;" "&amp;"Atención"&amp;" "&amp;"OT"&amp;" "&amp;"Reactivo"</f>
        <v>450,17 Horas Atención OT Reactivo</v>
      </c>
      <c r="F4" s="38">
        <f>AVERAGE(J29,J68,J107,J146,J185,J227,J267)</f>
        <v>0</v>
      </c>
      <c r="G4" s="31" t="s">
        <v>26</v>
      </c>
      <c r="H4" s="32"/>
      <c r="I4" s="32"/>
      <c r="J4" s="29"/>
      <c r="K4" s="33"/>
      <c r="L4" s="31"/>
      <c r="M4" s="34"/>
      <c r="N4" s="34"/>
      <c r="O4" s="35"/>
    </row>
    <row r="5" spans="1:16" x14ac:dyDescent="0.25">
      <c r="A5" s="26" t="s">
        <v>27</v>
      </c>
      <c r="B5" s="27">
        <f>K204</f>
        <v>0</v>
      </c>
      <c r="C5" s="37" t="s">
        <v>28</v>
      </c>
      <c r="D5" s="29">
        <f>H204</f>
        <v>8.0020000000000007</v>
      </c>
      <c r="E5" s="32"/>
      <c r="F5" s="30">
        <f>AVERAGE(J35,J74,J113,J152,J191,J233,J273)</f>
        <v>0</v>
      </c>
      <c r="G5" s="39" t="s">
        <v>29</v>
      </c>
      <c r="H5" s="32"/>
      <c r="I5" s="32"/>
      <c r="J5" s="29"/>
      <c r="K5" s="33"/>
      <c r="L5" s="31"/>
      <c r="M5" s="34"/>
      <c r="N5" s="34"/>
      <c r="O5" s="35"/>
    </row>
    <row r="6" spans="1:16" x14ac:dyDescent="0.25">
      <c r="A6" s="26" t="s">
        <v>30</v>
      </c>
      <c r="B6" s="27">
        <f>K246</f>
        <v>0</v>
      </c>
      <c r="C6" s="32"/>
      <c r="D6" s="29">
        <f>H246</f>
        <v>8.0020000000000007</v>
      </c>
      <c r="E6" s="32"/>
      <c r="F6" s="30">
        <f>AVERAGE(J41,J80,J119,J158,J198,J240,J279)</f>
        <v>0</v>
      </c>
      <c r="G6" s="39" t="s">
        <v>31</v>
      </c>
      <c r="H6" s="32"/>
      <c r="I6" s="32"/>
      <c r="J6" s="29"/>
      <c r="K6" s="33"/>
      <c r="L6" s="31"/>
      <c r="M6" s="34"/>
      <c r="N6" s="34"/>
      <c r="O6" s="35"/>
    </row>
    <row r="7" spans="1:16" x14ac:dyDescent="0.25">
      <c r="A7" s="26" t="s">
        <v>32</v>
      </c>
      <c r="B7" s="27">
        <f>K285</f>
        <v>0</v>
      </c>
      <c r="C7" s="32"/>
      <c r="D7" s="29">
        <f>H285</f>
        <v>7.0019999999999998</v>
      </c>
      <c r="E7" s="32"/>
      <c r="F7" s="29"/>
      <c r="G7" s="39"/>
      <c r="H7" s="32"/>
      <c r="I7" s="32"/>
      <c r="J7" s="29"/>
      <c r="K7" s="33"/>
      <c r="L7" s="31"/>
      <c r="M7" s="34"/>
      <c r="N7" s="34"/>
      <c r="O7" s="35"/>
    </row>
    <row r="8" spans="1:16" ht="28.5" customHeight="1" thickBot="1" x14ac:dyDescent="0.3">
      <c r="A8" s="40"/>
      <c r="B8" s="41"/>
      <c r="C8" s="42" t="s">
        <v>14</v>
      </c>
      <c r="D8" s="43" t="s">
        <v>832</v>
      </c>
      <c r="E8" s="299" t="s">
        <v>33</v>
      </c>
      <c r="F8" s="300"/>
      <c r="G8" s="301"/>
      <c r="H8" s="44"/>
      <c r="I8" s="302" t="s">
        <v>34</v>
      </c>
      <c r="J8" s="303"/>
      <c r="K8" s="304"/>
      <c r="L8" s="31"/>
      <c r="M8" s="34"/>
      <c r="N8" s="34"/>
      <c r="O8" s="35"/>
    </row>
    <row r="9" spans="1:16" ht="15" thickTop="1" thickBot="1" x14ac:dyDescent="0.3">
      <c r="A9" s="45"/>
      <c r="B9" s="46"/>
      <c r="C9" s="46"/>
      <c r="D9" s="46"/>
      <c r="E9" s="305">
        <v>46174</v>
      </c>
      <c r="F9" s="305"/>
      <c r="G9" s="47"/>
      <c r="H9" s="48"/>
      <c r="I9" s="46"/>
      <c r="J9" s="49"/>
      <c r="K9" s="50"/>
      <c r="L9" s="31" t="s">
        <v>35</v>
      </c>
      <c r="M9" s="34" t="s">
        <v>36</v>
      </c>
      <c r="N9" s="34"/>
      <c r="O9" s="35"/>
    </row>
    <row r="10" spans="1:16" ht="27.75" thickTop="1" x14ac:dyDescent="0.25">
      <c r="A10" s="51" t="s">
        <v>37</v>
      </c>
      <c r="B10" s="52" t="s">
        <v>38</v>
      </c>
      <c r="C10" s="52" t="s">
        <v>39</v>
      </c>
      <c r="D10" s="52" t="s">
        <v>4</v>
      </c>
      <c r="E10" s="52" t="s">
        <v>40</v>
      </c>
      <c r="F10" s="52" t="s">
        <v>6</v>
      </c>
      <c r="G10" s="53" t="s">
        <v>7</v>
      </c>
      <c r="H10" s="52" t="s">
        <v>41</v>
      </c>
      <c r="I10" s="52" t="s">
        <v>9</v>
      </c>
      <c r="J10" s="54" t="s">
        <v>42</v>
      </c>
      <c r="K10" s="55" t="s">
        <v>43</v>
      </c>
      <c r="L10" s="31" t="s">
        <v>44</v>
      </c>
      <c r="M10" s="34" t="s">
        <v>36</v>
      </c>
      <c r="N10" s="34"/>
      <c r="O10" s="56">
        <f>E9</f>
        <v>46174</v>
      </c>
    </row>
    <row r="11" spans="1:16" x14ac:dyDescent="0.25">
      <c r="A11" s="57"/>
      <c r="B11" s="57"/>
      <c r="C11" s="58"/>
      <c r="D11" s="57"/>
      <c r="E11" s="59" t="s">
        <v>45</v>
      </c>
      <c r="F11" s="57"/>
      <c r="G11" s="58"/>
      <c r="H11" s="60">
        <v>1</v>
      </c>
      <c r="I11" s="61">
        <f>H11*10</f>
        <v>10</v>
      </c>
      <c r="J11" s="62">
        <f>SUM(J12:J16)/I11</f>
        <v>0</v>
      </c>
      <c r="K11" s="63" t="str">
        <f>SUM(J12:J16)&amp;" "&amp;"Hrs"&amp;" "&amp;"GRUPO 1"</f>
        <v>0 Hrs GRUPO 1</v>
      </c>
      <c r="L11" s="31" t="s">
        <v>19</v>
      </c>
      <c r="M11" s="34" t="s">
        <v>36</v>
      </c>
      <c r="N11" s="64"/>
      <c r="O11" s="159" t="s">
        <v>48</v>
      </c>
      <c r="P11" s="179" t="s">
        <v>53</v>
      </c>
    </row>
    <row r="12" spans="1:16" x14ac:dyDescent="0.25">
      <c r="A12" s="19"/>
      <c r="B12" s="67"/>
      <c r="C12" s="68"/>
      <c r="D12" s="67"/>
      <c r="E12" s="69"/>
      <c r="F12" s="19"/>
      <c r="G12" s="69"/>
      <c r="H12" s="19"/>
      <c r="I12" s="19"/>
      <c r="J12" s="21" t="str">
        <f>IF(H12&lt;&gt;"",H12*I12,"")</f>
        <v/>
      </c>
      <c r="K12" s="70"/>
      <c r="L12" s="31" t="s">
        <v>19</v>
      </c>
      <c r="M12" s="34" t="s">
        <v>36</v>
      </c>
      <c r="N12" s="64"/>
      <c r="O12" s="180" t="s">
        <v>50</v>
      </c>
      <c r="P12" s="179" t="s">
        <v>53</v>
      </c>
    </row>
    <row r="13" spans="1:16" x14ac:dyDescent="0.25">
      <c r="A13" s="19"/>
      <c r="B13" s="67"/>
      <c r="C13" s="68"/>
      <c r="D13" s="67"/>
      <c r="E13" s="73"/>
      <c r="F13" s="19"/>
      <c r="G13" s="69"/>
      <c r="H13" s="19"/>
      <c r="I13" s="19"/>
      <c r="J13" s="21" t="str">
        <f>IF(H13&lt;&gt;"",H13*I13,"")</f>
        <v/>
      </c>
      <c r="K13" s="70"/>
      <c r="L13" s="74" t="s">
        <v>19</v>
      </c>
      <c r="M13" s="34" t="s">
        <v>36</v>
      </c>
      <c r="N13" s="34"/>
      <c r="O13" s="159" t="s">
        <v>51</v>
      </c>
      <c r="P13" s="179" t="s">
        <v>53</v>
      </c>
    </row>
    <row r="14" spans="1:16" x14ac:dyDescent="0.25">
      <c r="A14" s="75"/>
      <c r="B14" s="67"/>
      <c r="C14" s="68"/>
      <c r="D14" s="67"/>
      <c r="E14" s="76"/>
      <c r="F14" s="77"/>
      <c r="G14" s="76"/>
      <c r="H14" s="78"/>
      <c r="I14" s="78"/>
      <c r="J14" s="21"/>
      <c r="K14" s="70"/>
      <c r="L14" s="31" t="s">
        <v>19</v>
      </c>
      <c r="M14" s="34" t="s">
        <v>36</v>
      </c>
      <c r="N14" s="64"/>
      <c r="O14" s="159" t="s">
        <v>46</v>
      </c>
      <c r="P14" s="181" t="s">
        <v>57</v>
      </c>
    </row>
    <row r="15" spans="1:16" x14ac:dyDescent="0.25">
      <c r="A15" s="75"/>
      <c r="B15" s="79"/>
      <c r="C15" s="80"/>
      <c r="D15" s="81"/>
      <c r="E15" s="76"/>
      <c r="F15" s="77"/>
      <c r="G15" s="76"/>
      <c r="H15" s="82"/>
      <c r="I15" s="82"/>
      <c r="J15" s="21" t="str">
        <f>IF(H15&lt;&gt;"",H15*I15,"")</f>
        <v/>
      </c>
      <c r="K15" s="70"/>
      <c r="L15" s="31" t="s">
        <v>19</v>
      </c>
      <c r="M15" s="34" t="s">
        <v>36</v>
      </c>
      <c r="N15" s="64"/>
      <c r="O15" s="161" t="s">
        <v>52</v>
      </c>
      <c r="P15" s="179" t="s">
        <v>47</v>
      </c>
    </row>
    <row r="16" spans="1:16" x14ac:dyDescent="0.25">
      <c r="A16" s="19"/>
      <c r="B16" s="19"/>
      <c r="C16" s="69"/>
      <c r="D16" s="15"/>
      <c r="E16" s="69"/>
      <c r="F16" s="15"/>
      <c r="G16" s="69"/>
      <c r="H16" s="15"/>
      <c r="I16" s="15"/>
      <c r="J16" s="21" t="str">
        <f>IF(H16&lt;&gt;"",H16*I16,"")</f>
        <v/>
      </c>
      <c r="K16" s="70"/>
      <c r="L16" s="31" t="s">
        <v>19</v>
      </c>
      <c r="M16" s="34" t="s">
        <v>36</v>
      </c>
      <c r="N16" s="64"/>
      <c r="O16" s="159" t="s">
        <v>56</v>
      </c>
      <c r="P16" s="179" t="s">
        <v>47</v>
      </c>
    </row>
    <row r="17" spans="1:16" x14ac:dyDescent="0.25">
      <c r="A17" s="85"/>
      <c r="B17" s="86"/>
      <c r="C17" s="86"/>
      <c r="D17" s="57"/>
      <c r="E17" s="59" t="s">
        <v>55</v>
      </c>
      <c r="F17" s="57"/>
      <c r="G17" s="87"/>
      <c r="H17" s="88">
        <v>1E-3</v>
      </c>
      <c r="I17" s="61">
        <f>H17*10</f>
        <v>0.01</v>
      </c>
      <c r="J17" s="62">
        <f>SUM(J18:J22)/I17</f>
        <v>0</v>
      </c>
      <c r="K17" s="63" t="str">
        <f>SUM(J18:J22)&amp;" "&amp;"Hrs"&amp;" "&amp;"GRUPO 2"</f>
        <v>0 Hrs GRUPO 2</v>
      </c>
      <c r="L17" s="31" t="s">
        <v>22</v>
      </c>
      <c r="M17" s="34" t="s">
        <v>36</v>
      </c>
      <c r="N17" s="64"/>
      <c r="O17" s="159" t="s">
        <v>58</v>
      </c>
      <c r="P17" s="179" t="s">
        <v>47</v>
      </c>
    </row>
    <row r="18" spans="1:16" x14ac:dyDescent="0.25">
      <c r="A18" s="19"/>
      <c r="B18" s="19"/>
      <c r="C18" s="91"/>
      <c r="D18" s="15"/>
      <c r="E18" s="69"/>
      <c r="F18" s="19"/>
      <c r="G18" s="69"/>
      <c r="H18" s="19"/>
      <c r="I18" s="19"/>
      <c r="J18" s="21" t="str">
        <f>IF(H18&lt;&gt;"",H18*I18,"")</f>
        <v/>
      </c>
      <c r="K18" s="70"/>
      <c r="L18" s="31" t="s">
        <v>22</v>
      </c>
      <c r="M18" s="34" t="s">
        <v>36</v>
      </c>
      <c r="N18" s="64"/>
      <c r="O18" s="159" t="s">
        <v>59</v>
      </c>
      <c r="P18" s="179" t="s">
        <v>47</v>
      </c>
    </row>
    <row r="19" spans="1:16" x14ac:dyDescent="0.25">
      <c r="A19" s="75"/>
      <c r="B19" s="19"/>
      <c r="C19" s="91"/>
      <c r="D19" s="15"/>
      <c r="E19" s="73"/>
      <c r="F19" s="92"/>
      <c r="G19" s="93"/>
      <c r="H19" s="94"/>
      <c r="I19" s="94"/>
      <c r="J19" s="21" t="str">
        <f>IF(H19&lt;&gt;"",H19*I19,"")</f>
        <v/>
      </c>
      <c r="K19" s="70"/>
      <c r="L19" s="31" t="s">
        <v>22</v>
      </c>
      <c r="M19" s="34" t="s">
        <v>36</v>
      </c>
      <c r="N19" s="64"/>
      <c r="O19" s="159" t="s">
        <v>60</v>
      </c>
      <c r="P19" s="179" t="s">
        <v>47</v>
      </c>
    </row>
    <row r="20" spans="1:16" x14ac:dyDescent="0.25">
      <c r="A20" s="95"/>
      <c r="B20" s="19"/>
      <c r="C20" s="91"/>
      <c r="D20" s="15"/>
      <c r="E20" s="69"/>
      <c r="F20" s="15"/>
      <c r="G20" s="69"/>
      <c r="H20" s="15"/>
      <c r="I20" s="15"/>
      <c r="J20" s="21" t="str">
        <f>IF(H20&lt;&gt;"",H20*I20,"")</f>
        <v/>
      </c>
      <c r="K20" s="96"/>
      <c r="L20" s="31" t="s">
        <v>22</v>
      </c>
      <c r="M20" s="34" t="s">
        <v>36</v>
      </c>
      <c r="N20" s="64"/>
      <c r="O20" s="159" t="s">
        <v>64</v>
      </c>
      <c r="P20" s="179" t="s">
        <v>47</v>
      </c>
    </row>
    <row r="21" spans="1:16" x14ac:dyDescent="0.25">
      <c r="A21" s="95"/>
      <c r="B21" s="19"/>
      <c r="C21" s="91"/>
      <c r="D21" s="15"/>
      <c r="E21" s="69"/>
      <c r="F21" s="15"/>
      <c r="G21" s="69"/>
      <c r="H21" s="15"/>
      <c r="I21" s="15"/>
      <c r="J21" s="21" t="str">
        <f>IF(H21&lt;&gt;"",H21*I21,"")</f>
        <v/>
      </c>
      <c r="K21" s="96"/>
      <c r="L21" s="31" t="s">
        <v>22</v>
      </c>
      <c r="M21" s="34" t="s">
        <v>36</v>
      </c>
      <c r="N21" s="64"/>
      <c r="O21" s="161" t="s">
        <v>65</v>
      </c>
      <c r="P21" s="179" t="s">
        <v>53</v>
      </c>
    </row>
    <row r="22" spans="1:16" x14ac:dyDescent="0.25">
      <c r="A22" s="95"/>
      <c r="B22" s="19"/>
      <c r="C22" s="91"/>
      <c r="D22" s="15"/>
      <c r="E22" s="69"/>
      <c r="F22" s="15"/>
      <c r="G22" s="69"/>
      <c r="H22" s="15"/>
      <c r="I22" s="15"/>
      <c r="J22" s="21" t="str">
        <f>IF(H22&lt;&gt;"",H22*I22,"")</f>
        <v/>
      </c>
      <c r="K22" s="96"/>
      <c r="L22" s="31" t="s">
        <v>22</v>
      </c>
      <c r="M22" s="34" t="s">
        <v>36</v>
      </c>
      <c r="N22" s="64"/>
      <c r="O22" s="161" t="s">
        <v>66</v>
      </c>
      <c r="P22" s="179" t="s">
        <v>47</v>
      </c>
    </row>
    <row r="23" spans="1:16" x14ac:dyDescent="0.25">
      <c r="A23" s="85"/>
      <c r="B23" s="86"/>
      <c r="C23" s="86"/>
      <c r="D23" s="57"/>
      <c r="E23" s="59" t="s">
        <v>63</v>
      </c>
      <c r="F23" s="57"/>
      <c r="G23" s="87"/>
      <c r="H23" s="60">
        <v>1E-3</v>
      </c>
      <c r="I23" s="61">
        <f>H23*10</f>
        <v>0.01</v>
      </c>
      <c r="J23" s="62">
        <f>SUM(J24:J28)/I23</f>
        <v>0</v>
      </c>
      <c r="K23" s="63" t="str">
        <f>SUM(J24:J28)&amp;" "&amp;"Hrs"&amp;" "&amp;"GRUPO 3"</f>
        <v>0 Hrs GRUPO 3</v>
      </c>
      <c r="L23" s="31" t="s">
        <v>24</v>
      </c>
      <c r="M23" s="34" t="s">
        <v>36</v>
      </c>
      <c r="N23" s="64"/>
      <c r="O23" s="161" t="s">
        <v>61</v>
      </c>
      <c r="P23" s="181" t="s">
        <v>57</v>
      </c>
    </row>
    <row r="24" spans="1:16" x14ac:dyDescent="0.25">
      <c r="A24" s="19"/>
      <c r="B24" s="67"/>
      <c r="C24" s="68"/>
      <c r="D24" s="67"/>
      <c r="E24" s="69"/>
      <c r="F24" s="19"/>
      <c r="G24" s="69"/>
      <c r="H24" s="19"/>
      <c r="I24" s="19"/>
      <c r="J24" s="21" t="str">
        <f>IF(H24&lt;&gt;"",H24*I24,"")</f>
        <v/>
      </c>
      <c r="K24" s="96"/>
      <c r="L24" s="31" t="s">
        <v>24</v>
      </c>
      <c r="M24" s="34" t="s">
        <v>36</v>
      </c>
      <c r="N24" s="64"/>
      <c r="O24" s="161" t="s">
        <v>62</v>
      </c>
      <c r="P24" s="179" t="s">
        <v>53</v>
      </c>
    </row>
    <row r="25" spans="1:16" x14ac:dyDescent="0.25">
      <c r="A25" s="95"/>
      <c r="B25" s="19"/>
      <c r="C25" s="91"/>
      <c r="D25" s="15"/>
      <c r="E25" s="69"/>
      <c r="F25" s="15"/>
      <c r="G25" s="69"/>
      <c r="H25" s="15"/>
      <c r="I25" s="15"/>
      <c r="J25" s="21" t="str">
        <f>IF(H25&lt;&gt;"",H25*I25,"")</f>
        <v/>
      </c>
      <c r="K25" s="70"/>
      <c r="L25" s="31" t="s">
        <v>24</v>
      </c>
      <c r="M25" s="34" t="s">
        <v>36</v>
      </c>
      <c r="N25" s="64"/>
      <c r="O25" s="161" t="s">
        <v>54</v>
      </c>
      <c r="P25" s="179" t="s">
        <v>53</v>
      </c>
    </row>
    <row r="26" spans="1:16" x14ac:dyDescent="0.25">
      <c r="A26" s="95"/>
      <c r="B26" s="19"/>
      <c r="C26" s="91"/>
      <c r="D26" s="15"/>
      <c r="E26" s="69"/>
      <c r="F26" s="15"/>
      <c r="G26" s="69"/>
      <c r="H26" s="15"/>
      <c r="I26" s="15"/>
      <c r="J26" s="21" t="str">
        <f>IF(H26&lt;&gt;"",H26*I26,"")</f>
        <v/>
      </c>
      <c r="K26" s="70"/>
      <c r="L26" s="31" t="s">
        <v>24</v>
      </c>
      <c r="M26" s="34" t="s">
        <v>36</v>
      </c>
      <c r="N26" s="64"/>
      <c r="O26" s="161" t="s">
        <v>67</v>
      </c>
      <c r="P26" s="184" t="s">
        <v>68</v>
      </c>
    </row>
    <row r="27" spans="1:16" x14ac:dyDescent="0.25">
      <c r="A27" s="19"/>
      <c r="B27" s="19"/>
      <c r="C27" s="69"/>
      <c r="D27" s="19"/>
      <c r="E27" s="69"/>
      <c r="F27" s="19"/>
      <c r="G27" s="69"/>
      <c r="H27" s="19"/>
      <c r="I27" s="19"/>
      <c r="J27" s="21" t="str">
        <f>IF(H27&lt;&gt;"",H27*I27,"")</f>
        <v/>
      </c>
      <c r="K27" s="70"/>
      <c r="L27" s="31" t="s">
        <v>24</v>
      </c>
      <c r="M27" s="34" t="s">
        <v>36</v>
      </c>
      <c r="N27" s="64"/>
      <c r="O27" s="180" t="s">
        <v>69</v>
      </c>
      <c r="P27" s="184" t="s">
        <v>68</v>
      </c>
    </row>
    <row r="28" spans="1:16" x14ac:dyDescent="0.25">
      <c r="A28" s="100"/>
      <c r="B28" s="100"/>
      <c r="C28" s="100"/>
      <c r="D28" s="101"/>
      <c r="E28" s="102"/>
      <c r="F28" s="100"/>
      <c r="G28" s="100"/>
      <c r="H28" s="100"/>
      <c r="I28" s="100"/>
      <c r="J28" s="21" t="str">
        <f>IF(H28&lt;&gt;"",H28*I28,"")</f>
        <v/>
      </c>
      <c r="K28" s="70"/>
      <c r="L28" s="31" t="s">
        <v>24</v>
      </c>
      <c r="M28" s="34" t="s">
        <v>36</v>
      </c>
      <c r="N28" s="64"/>
      <c r="O28" s="103"/>
    </row>
    <row r="29" spans="1:16" x14ac:dyDescent="0.25">
      <c r="A29" s="85"/>
      <c r="B29" s="86"/>
      <c r="C29" s="86"/>
      <c r="D29" s="57"/>
      <c r="E29" s="59" t="s">
        <v>70</v>
      </c>
      <c r="F29" s="57"/>
      <c r="G29" s="87"/>
      <c r="H29" s="88">
        <v>1E-3</v>
      </c>
      <c r="I29" s="61">
        <f>H29*10</f>
        <v>0.01</v>
      </c>
      <c r="J29" s="62">
        <f>SUM(J30:J34)/I29</f>
        <v>0</v>
      </c>
      <c r="K29" s="63" t="str">
        <f>SUM(J30:J34)&amp;" "&amp;"Hrs"&amp;" "&amp;"GRUPO 4"</f>
        <v>0 Hrs GRUPO 4</v>
      </c>
      <c r="L29" s="31" t="s">
        <v>26</v>
      </c>
      <c r="M29" s="34" t="s">
        <v>36</v>
      </c>
      <c r="N29" s="64"/>
      <c r="O29" s="104"/>
    </row>
    <row r="30" spans="1:16" x14ac:dyDescent="0.25">
      <c r="A30" s="100"/>
      <c r="B30" s="100"/>
      <c r="C30" s="102"/>
      <c r="D30" s="101"/>
      <c r="E30" s="101"/>
      <c r="F30" s="101"/>
      <c r="G30" s="105"/>
      <c r="H30" s="101"/>
      <c r="I30" s="101"/>
      <c r="J30" s="21" t="str">
        <f>IF(H30&lt;&gt;"",H30*I30,"")</f>
        <v/>
      </c>
      <c r="K30" s="96"/>
      <c r="L30" s="31" t="s">
        <v>26</v>
      </c>
      <c r="M30" s="34" t="s">
        <v>36</v>
      </c>
      <c r="N30" s="106"/>
      <c r="O30" s="107" t="s">
        <v>71</v>
      </c>
    </row>
    <row r="31" spans="1:16" x14ac:dyDescent="0.25">
      <c r="A31" s="100"/>
      <c r="B31" s="100"/>
      <c r="C31" s="102"/>
      <c r="D31" s="101"/>
      <c r="E31" s="101"/>
      <c r="F31" s="101"/>
      <c r="G31" s="105"/>
      <c r="H31" s="101"/>
      <c r="I31" s="101"/>
      <c r="J31" s="21" t="str">
        <f>IF(H31&lt;&gt;"",H31*I31,"")</f>
        <v/>
      </c>
      <c r="K31" s="96"/>
      <c r="L31" s="31" t="s">
        <v>26</v>
      </c>
      <c r="M31" s="34" t="s">
        <v>36</v>
      </c>
      <c r="N31" s="108"/>
      <c r="O31" s="107" t="s">
        <v>72</v>
      </c>
    </row>
    <row r="32" spans="1:16" x14ac:dyDescent="0.25">
      <c r="A32" s="95"/>
      <c r="B32" s="109"/>
      <c r="C32" s="110"/>
      <c r="D32" s="111"/>
      <c r="E32" s="69"/>
      <c r="F32" s="15"/>
      <c r="G32" s="69"/>
      <c r="H32" s="15"/>
      <c r="I32" s="15"/>
      <c r="J32" s="21" t="str">
        <f>IF(H32&lt;&gt;"",H32*I32,"")</f>
        <v/>
      </c>
      <c r="K32" s="70"/>
      <c r="L32" s="31" t="s">
        <v>26</v>
      </c>
      <c r="M32" s="34" t="s">
        <v>36</v>
      </c>
      <c r="N32" s="112"/>
      <c r="O32" s="107"/>
    </row>
    <row r="33" spans="1:15" x14ac:dyDescent="0.25">
      <c r="A33" s="100"/>
      <c r="B33" s="100"/>
      <c r="C33" s="102"/>
      <c r="D33" s="101"/>
      <c r="E33" s="101"/>
      <c r="F33" s="101"/>
      <c r="G33" s="105"/>
      <c r="H33" s="101"/>
      <c r="I33" s="101"/>
      <c r="J33" s="21" t="str">
        <f>IF(H33&lt;&gt;"",H33*I33,"")</f>
        <v/>
      </c>
      <c r="K33" s="70"/>
      <c r="L33" s="31" t="s">
        <v>26</v>
      </c>
      <c r="M33" s="34" t="s">
        <v>36</v>
      </c>
      <c r="N33" s="113"/>
      <c r="O33" s="107" t="s">
        <v>73</v>
      </c>
    </row>
    <row r="34" spans="1:15" x14ac:dyDescent="0.25">
      <c r="A34" s="100"/>
      <c r="B34" s="100"/>
      <c r="C34" s="100"/>
      <c r="D34" s="101"/>
      <c r="E34" s="102"/>
      <c r="F34" s="100"/>
      <c r="G34" s="100"/>
      <c r="H34" s="100"/>
      <c r="I34" s="100"/>
      <c r="J34" s="21" t="str">
        <f>IF(H34&lt;&gt;"",H34*I34,"")</f>
        <v/>
      </c>
      <c r="K34" s="70"/>
      <c r="L34" s="31" t="s">
        <v>26</v>
      </c>
      <c r="M34" s="34" t="s">
        <v>36</v>
      </c>
      <c r="N34" s="114"/>
      <c r="O34" s="107" t="s">
        <v>74</v>
      </c>
    </row>
    <row r="35" spans="1:15" x14ac:dyDescent="0.25">
      <c r="A35" s="85"/>
      <c r="B35" s="86"/>
      <c r="C35" s="86"/>
      <c r="D35" s="86"/>
      <c r="E35" s="115" t="s">
        <v>75</v>
      </c>
      <c r="F35" s="116"/>
      <c r="G35" s="117"/>
      <c r="H35" s="118">
        <v>2</v>
      </c>
      <c r="I35" s="61">
        <f>H35*10</f>
        <v>20</v>
      </c>
      <c r="J35" s="62">
        <f>SUM(J36:J40)/I35</f>
        <v>0</v>
      </c>
      <c r="K35" s="63" t="str">
        <f>SUM(J36:J40)&amp;" "&amp;"Hrs"&amp;" "&amp;"TURNO"&amp;" "&amp;"DIURNO"</f>
        <v>0 Hrs TURNO DIURNO</v>
      </c>
      <c r="L35" s="74" t="s">
        <v>76</v>
      </c>
      <c r="M35" s="34" t="s">
        <v>36</v>
      </c>
      <c r="N35" s="119"/>
      <c r="O35" s="107" t="s">
        <v>77</v>
      </c>
    </row>
    <row r="36" spans="1:15" x14ac:dyDescent="0.25">
      <c r="A36" s="19"/>
      <c r="B36" s="17"/>
      <c r="C36" s="18"/>
      <c r="D36" s="19"/>
      <c r="E36" s="18"/>
      <c r="F36" s="17"/>
      <c r="G36" s="18"/>
      <c r="H36" s="94"/>
      <c r="I36" s="94"/>
      <c r="J36" s="21" t="str">
        <f>IF(H36&lt;&gt;"",H36*I36,"")</f>
        <v/>
      </c>
      <c r="K36" s="120"/>
      <c r="L36" s="74" t="s">
        <v>76</v>
      </c>
      <c r="M36" s="34" t="s">
        <v>36</v>
      </c>
      <c r="N36" s="121"/>
      <c r="O36" s="107" t="s">
        <v>78</v>
      </c>
    </row>
    <row r="37" spans="1:15" ht="14.25" thickBot="1" x14ac:dyDescent="0.3">
      <c r="A37" s="75"/>
      <c r="B37" s="109"/>
      <c r="C37" s="110"/>
      <c r="D37" s="111"/>
      <c r="E37" s="73"/>
      <c r="F37" s="92"/>
      <c r="G37" s="93"/>
      <c r="H37" s="94"/>
      <c r="I37" s="94"/>
      <c r="J37" s="21" t="str">
        <f>IF(H37&lt;&gt;"",H37*I37,"")</f>
        <v/>
      </c>
      <c r="K37" s="120"/>
      <c r="L37" s="74" t="s">
        <v>76</v>
      </c>
      <c r="M37" s="34" t="s">
        <v>36</v>
      </c>
      <c r="N37" s="122"/>
      <c r="O37" s="107" t="s">
        <v>79</v>
      </c>
    </row>
    <row r="38" spans="1:15" ht="14.25" thickBot="1" x14ac:dyDescent="0.3">
      <c r="A38" s="95"/>
      <c r="B38" s="109"/>
      <c r="C38" s="110"/>
      <c r="D38" s="111"/>
      <c r="E38" s="69"/>
      <c r="F38" s="15"/>
      <c r="G38" s="69"/>
      <c r="H38" s="15"/>
      <c r="I38" s="15"/>
      <c r="J38" s="21" t="str">
        <f>IF(H38&lt;&gt;"",H38*I38,"")</f>
        <v/>
      </c>
      <c r="K38" s="120"/>
      <c r="L38" s="74" t="s">
        <v>76</v>
      </c>
      <c r="M38" s="34" t="s">
        <v>36</v>
      </c>
      <c r="N38" s="123"/>
      <c r="O38" s="107" t="s">
        <v>80</v>
      </c>
    </row>
    <row r="39" spans="1:15" x14ac:dyDescent="0.25">
      <c r="A39" s="95"/>
      <c r="B39" s="19"/>
      <c r="C39" s="91"/>
      <c r="D39" s="15"/>
      <c r="E39" s="69"/>
      <c r="F39" s="15"/>
      <c r="G39" s="69"/>
      <c r="H39" s="15"/>
      <c r="I39" s="15"/>
      <c r="J39" s="21" t="str">
        <f>IF(H39&lt;&gt;"",H39*I39,"")</f>
        <v/>
      </c>
      <c r="K39" s="120"/>
      <c r="L39" s="74" t="s">
        <v>76</v>
      </c>
      <c r="M39" s="34" t="s">
        <v>36</v>
      </c>
      <c r="N39" s="124"/>
      <c r="O39" s="107" t="s">
        <v>81</v>
      </c>
    </row>
    <row r="40" spans="1:15" x14ac:dyDescent="0.25">
      <c r="A40" s="95"/>
      <c r="B40" s="19"/>
      <c r="C40" s="91"/>
      <c r="D40" s="15"/>
      <c r="E40" s="69"/>
      <c r="F40" s="15"/>
      <c r="G40" s="69"/>
      <c r="H40" s="15"/>
      <c r="I40" s="15"/>
      <c r="J40" s="21" t="str">
        <f>IF(H40&lt;&gt;"",H40*I40,"")</f>
        <v/>
      </c>
      <c r="K40" s="120"/>
      <c r="L40" s="74" t="s">
        <v>76</v>
      </c>
      <c r="M40" s="34" t="s">
        <v>36</v>
      </c>
      <c r="N40" s="125">
        <v>20</v>
      </c>
      <c r="O40" s="107" t="s">
        <v>82</v>
      </c>
    </row>
    <row r="41" spans="1:15" x14ac:dyDescent="0.25">
      <c r="A41" s="126"/>
      <c r="B41" s="127"/>
      <c r="C41" s="127"/>
      <c r="D41" s="127"/>
      <c r="E41" s="128" t="s">
        <v>83</v>
      </c>
      <c r="F41" s="129"/>
      <c r="G41" s="130"/>
      <c r="H41" s="131">
        <v>2</v>
      </c>
      <c r="I41" s="132">
        <f>H41*10</f>
        <v>20</v>
      </c>
      <c r="J41" s="133">
        <f>SUM(J42:J46)/I41</f>
        <v>0</v>
      </c>
      <c r="K41" s="134" t="str">
        <f>SUM(J42:J46)&amp;" "&amp;"Hrs"&amp;" "&amp;"TURNO"&amp;" "&amp;"NOCTURNO"</f>
        <v>0 Hrs TURNO NOCTURNO</v>
      </c>
      <c r="L41" s="31" t="s">
        <v>84</v>
      </c>
      <c r="M41" s="34" t="s">
        <v>36</v>
      </c>
      <c r="N41" s="34"/>
      <c r="O41" s="35"/>
    </row>
    <row r="42" spans="1:15" x14ac:dyDescent="0.25">
      <c r="A42" s="19"/>
      <c r="B42" s="17"/>
      <c r="C42" s="18"/>
      <c r="D42" s="19"/>
      <c r="E42" s="18"/>
      <c r="F42" s="17"/>
      <c r="G42" s="18"/>
      <c r="H42" s="94"/>
      <c r="I42" s="94"/>
      <c r="J42" s="21" t="str">
        <f>IF(H42&lt;&gt;"",H42*I42,"")</f>
        <v/>
      </c>
      <c r="K42" s="120"/>
      <c r="L42" s="31" t="s">
        <v>84</v>
      </c>
      <c r="M42" s="34" t="s">
        <v>36</v>
      </c>
      <c r="N42" s="34"/>
      <c r="O42" s="35"/>
    </row>
    <row r="43" spans="1:15" x14ac:dyDescent="0.25">
      <c r="A43" s="75"/>
      <c r="B43" s="109"/>
      <c r="C43" s="110"/>
      <c r="D43" s="111"/>
      <c r="E43" s="73"/>
      <c r="F43" s="92"/>
      <c r="G43" s="93"/>
      <c r="H43" s="94"/>
      <c r="I43" s="94"/>
      <c r="J43" s="21" t="str">
        <f>IF(H43&lt;&gt;"",H43*I43,"")</f>
        <v/>
      </c>
      <c r="K43" s="120"/>
      <c r="L43" s="31" t="s">
        <v>84</v>
      </c>
      <c r="M43" s="34" t="s">
        <v>36</v>
      </c>
      <c r="N43" s="34"/>
      <c r="O43" s="35"/>
    </row>
    <row r="44" spans="1:15" x14ac:dyDescent="0.25">
      <c r="A44" s="75"/>
      <c r="B44" s="109"/>
      <c r="C44" s="110"/>
      <c r="D44" s="111"/>
      <c r="E44" s="73"/>
      <c r="F44" s="92"/>
      <c r="G44" s="93"/>
      <c r="H44" s="94"/>
      <c r="I44" s="94"/>
      <c r="J44" s="21" t="str">
        <f>IF(H44&lt;&gt;"",H44*I44,"")</f>
        <v/>
      </c>
      <c r="K44" s="120"/>
      <c r="L44" s="31" t="s">
        <v>84</v>
      </c>
      <c r="M44" s="34" t="s">
        <v>36</v>
      </c>
      <c r="N44" s="34"/>
      <c r="O44" s="35"/>
    </row>
    <row r="45" spans="1:15" x14ac:dyDescent="0.25">
      <c r="A45" s="75"/>
      <c r="B45" s="109"/>
      <c r="C45" s="110"/>
      <c r="D45" s="111"/>
      <c r="E45" s="73"/>
      <c r="F45" s="92"/>
      <c r="G45" s="93"/>
      <c r="H45" s="94"/>
      <c r="I45" s="94"/>
      <c r="J45" s="21" t="str">
        <f>IF(H45&lt;&gt;"",H45*I45,"")</f>
        <v/>
      </c>
      <c r="K45" s="120"/>
      <c r="L45" s="31" t="s">
        <v>84</v>
      </c>
      <c r="M45" s="34" t="s">
        <v>36</v>
      </c>
      <c r="N45" s="34"/>
      <c r="O45" s="35"/>
    </row>
    <row r="46" spans="1:15" x14ac:dyDescent="0.25">
      <c r="A46" s="95"/>
      <c r="B46" s="19"/>
      <c r="C46" s="91"/>
      <c r="D46" s="15"/>
      <c r="E46" s="69"/>
      <c r="F46" s="15"/>
      <c r="G46" s="69"/>
      <c r="H46" s="15"/>
      <c r="I46" s="15"/>
      <c r="J46" s="21" t="str">
        <f>IF(H46&lt;&gt;"",H46*I46,"")</f>
        <v/>
      </c>
      <c r="K46" s="120"/>
      <c r="L46" s="31" t="s">
        <v>84</v>
      </c>
      <c r="M46" s="34" t="s">
        <v>36</v>
      </c>
      <c r="N46" s="34"/>
      <c r="O46" s="35"/>
    </row>
    <row r="47" spans="1:15" ht="14.25" thickBot="1" x14ac:dyDescent="0.3">
      <c r="A47" s="135"/>
      <c r="B47" s="136"/>
      <c r="C47" s="136"/>
      <c r="D47" s="136"/>
      <c r="E47" s="137" t="s">
        <v>85</v>
      </c>
      <c r="F47" s="138"/>
      <c r="G47" s="139"/>
      <c r="H47" s="140">
        <f>H11+H17+H23+H29+H35+H41</f>
        <v>5.0030000000000001</v>
      </c>
      <c r="I47" s="141">
        <f>H47*10</f>
        <v>50.03</v>
      </c>
      <c r="J47" s="142">
        <f>SUM(J12:J16,J18:J22,J24:J28,J30:J34,J36:J40,J42:J46)</f>
        <v>0</v>
      </c>
      <c r="K47" s="143">
        <f>J47/I47</f>
        <v>0</v>
      </c>
      <c r="L47" s="31" t="s">
        <v>86</v>
      </c>
      <c r="M47" s="34" t="s">
        <v>36</v>
      </c>
      <c r="N47" s="34"/>
      <c r="O47" s="35"/>
    </row>
    <row r="48" spans="1:15" ht="15" thickTop="1" thickBot="1" x14ac:dyDescent="0.3">
      <c r="A48" s="144"/>
      <c r="B48" s="145"/>
      <c r="C48" s="145"/>
      <c r="D48" s="145"/>
      <c r="E48" s="306">
        <f>E9+1</f>
        <v>46175</v>
      </c>
      <c r="F48" s="307"/>
      <c r="G48" s="146"/>
      <c r="H48" s="48"/>
      <c r="I48" s="46"/>
      <c r="J48" s="49"/>
      <c r="K48" s="50"/>
      <c r="L48" s="31" t="s">
        <v>35</v>
      </c>
      <c r="M48" s="34" t="s">
        <v>87</v>
      </c>
      <c r="N48" s="34"/>
      <c r="O48" s="35"/>
    </row>
    <row r="49" spans="1:16" ht="28.5" thickTop="1" thickBot="1" x14ac:dyDescent="0.3">
      <c r="A49" s="147" t="s">
        <v>37</v>
      </c>
      <c r="B49" s="148" t="s">
        <v>38</v>
      </c>
      <c r="C49" s="148" t="s">
        <v>39</v>
      </c>
      <c r="D49" s="148" t="s">
        <v>4</v>
      </c>
      <c r="E49" s="52" t="s">
        <v>40</v>
      </c>
      <c r="F49" s="148" t="s">
        <v>6</v>
      </c>
      <c r="G49" s="149" t="s">
        <v>7</v>
      </c>
      <c r="H49" s="148" t="s">
        <v>41</v>
      </c>
      <c r="I49" s="148" t="s">
        <v>9</v>
      </c>
      <c r="J49" s="150" t="s">
        <v>42</v>
      </c>
      <c r="K49" s="151" t="s">
        <v>43</v>
      </c>
      <c r="L49" s="31" t="s">
        <v>44</v>
      </c>
      <c r="M49" s="34" t="s">
        <v>87</v>
      </c>
      <c r="N49" s="34"/>
      <c r="O49" s="56">
        <f>E48</f>
        <v>46175</v>
      </c>
    </row>
    <row r="50" spans="1:16" ht="14.25" thickTop="1" x14ac:dyDescent="0.25">
      <c r="A50" s="57"/>
      <c r="B50" s="57"/>
      <c r="C50" s="58"/>
      <c r="D50" s="57"/>
      <c r="E50" s="59" t="s">
        <v>45</v>
      </c>
      <c r="F50" s="57"/>
      <c r="G50" s="58"/>
      <c r="H50" s="88">
        <v>1</v>
      </c>
      <c r="I50" s="61">
        <f>H50*10</f>
        <v>10</v>
      </c>
      <c r="J50" s="62">
        <f>SUM(J51:J55)/I50</f>
        <v>0</v>
      </c>
      <c r="K50" s="63" t="str">
        <f>SUM(J51:J55)&amp;" "&amp;"Hrs"&amp;" "&amp;"GRUPO 1"</f>
        <v>0 Hrs GRUPO 1</v>
      </c>
      <c r="L50" s="31" t="s">
        <v>19</v>
      </c>
      <c r="M50" s="34" t="s">
        <v>87</v>
      </c>
      <c r="N50" s="64"/>
      <c r="O50" s="159" t="s">
        <v>48</v>
      </c>
      <c r="P50" s="179" t="s">
        <v>53</v>
      </c>
    </row>
    <row r="51" spans="1:16" x14ac:dyDescent="0.25">
      <c r="A51" s="19"/>
      <c r="B51" s="109"/>
      <c r="C51" s="110"/>
      <c r="D51" s="111"/>
      <c r="E51" s="69"/>
      <c r="F51" s="19"/>
      <c r="G51" s="69"/>
      <c r="H51" s="19"/>
      <c r="I51" s="19"/>
      <c r="J51" s="21" t="str">
        <f>IF(H51&lt;&gt;"",H51*I51,"")</f>
        <v/>
      </c>
      <c r="K51" s="70"/>
      <c r="L51" s="31" t="s">
        <v>19</v>
      </c>
      <c r="M51" s="34" t="s">
        <v>87</v>
      </c>
      <c r="N51" s="64"/>
      <c r="O51" s="180" t="s">
        <v>50</v>
      </c>
      <c r="P51" s="179" t="s">
        <v>53</v>
      </c>
    </row>
    <row r="52" spans="1:16" x14ac:dyDescent="0.25">
      <c r="A52" s="95"/>
      <c r="B52" s="67"/>
      <c r="C52" s="68"/>
      <c r="D52" s="15"/>
      <c r="E52" s="69"/>
      <c r="F52" s="15"/>
      <c r="G52" s="69"/>
      <c r="H52" s="15"/>
      <c r="I52" s="15"/>
      <c r="J52" s="21" t="str">
        <f>IF(H52&lt;&gt;"",H52*I52,"")</f>
        <v/>
      </c>
      <c r="K52" s="70"/>
      <c r="L52" s="31" t="s">
        <v>19</v>
      </c>
      <c r="M52" s="34" t="s">
        <v>87</v>
      </c>
      <c r="N52" s="64"/>
      <c r="O52" s="159" t="s">
        <v>51</v>
      </c>
      <c r="P52" s="179" t="s">
        <v>53</v>
      </c>
    </row>
    <row r="53" spans="1:16" x14ac:dyDescent="0.25">
      <c r="A53" s="75"/>
      <c r="B53" s="109"/>
      <c r="C53" s="110"/>
      <c r="D53" s="111"/>
      <c r="E53" s="73"/>
      <c r="F53" s="92"/>
      <c r="G53" s="93"/>
      <c r="H53" s="94"/>
      <c r="I53" s="94"/>
      <c r="J53" s="21" t="str">
        <f>IF(H53&lt;&gt;"",H53*I53,"")</f>
        <v/>
      </c>
      <c r="K53" s="70"/>
      <c r="L53" s="31" t="s">
        <v>19</v>
      </c>
      <c r="M53" s="34" t="s">
        <v>87</v>
      </c>
      <c r="N53" s="64"/>
      <c r="O53" s="159" t="s">
        <v>46</v>
      </c>
      <c r="P53" s="181" t="s">
        <v>57</v>
      </c>
    </row>
    <row r="54" spans="1:16" x14ac:dyDescent="0.25">
      <c r="A54" s="95"/>
      <c r="B54" s="19"/>
      <c r="C54" s="91"/>
      <c r="D54" s="15"/>
      <c r="E54" s="69"/>
      <c r="F54" s="15"/>
      <c r="G54" s="69"/>
      <c r="H54" s="15"/>
      <c r="I54" s="15"/>
      <c r="J54" s="21" t="str">
        <f>IF(H54&lt;&gt;"",H54*I54,"")</f>
        <v/>
      </c>
      <c r="K54" s="70"/>
      <c r="L54" s="31" t="s">
        <v>19</v>
      </c>
      <c r="M54" s="34" t="s">
        <v>87</v>
      </c>
      <c r="N54" s="64"/>
      <c r="O54" s="161" t="s">
        <v>52</v>
      </c>
      <c r="P54" s="179" t="s">
        <v>47</v>
      </c>
    </row>
    <row r="55" spans="1:16" x14ac:dyDescent="0.25">
      <c r="A55" s="19"/>
      <c r="B55" s="19"/>
      <c r="C55" s="69"/>
      <c r="D55" s="15"/>
      <c r="E55" s="69"/>
      <c r="F55" s="15"/>
      <c r="G55" s="69"/>
      <c r="H55" s="15"/>
      <c r="I55" s="15"/>
      <c r="J55" s="21" t="str">
        <f>IF(H55&lt;&gt;"",H55*I55,"")</f>
        <v/>
      </c>
      <c r="K55" s="70"/>
      <c r="L55" s="31" t="s">
        <v>19</v>
      </c>
      <c r="M55" s="34" t="s">
        <v>87</v>
      </c>
      <c r="N55" s="64"/>
      <c r="O55" s="159" t="s">
        <v>56</v>
      </c>
      <c r="P55" s="179" t="s">
        <v>47</v>
      </c>
    </row>
    <row r="56" spans="1:16" x14ac:dyDescent="0.25">
      <c r="A56" s="85"/>
      <c r="B56" s="86"/>
      <c r="C56" s="86"/>
      <c r="D56" s="57"/>
      <c r="E56" s="59" t="s">
        <v>55</v>
      </c>
      <c r="F56" s="57"/>
      <c r="G56" s="87"/>
      <c r="H56" s="88">
        <v>1E-3</v>
      </c>
      <c r="I56" s="61">
        <f>H56*10</f>
        <v>0.01</v>
      </c>
      <c r="J56" s="62">
        <f>SUM(J57:J61)/I56</f>
        <v>0</v>
      </c>
      <c r="K56" s="63" t="str">
        <f>SUM(J57:J61)&amp;" "&amp;"Hrs"&amp;" "&amp;"GRUPO 2"</f>
        <v>0 Hrs GRUPO 2</v>
      </c>
      <c r="L56" s="31" t="s">
        <v>22</v>
      </c>
      <c r="M56" s="34" t="s">
        <v>87</v>
      </c>
      <c r="N56" s="64"/>
      <c r="O56" s="159" t="s">
        <v>58</v>
      </c>
      <c r="P56" s="179" t="s">
        <v>47</v>
      </c>
    </row>
    <row r="57" spans="1:16" x14ac:dyDescent="0.25">
      <c r="A57" s="19"/>
      <c r="B57" s="67"/>
      <c r="C57" s="68"/>
      <c r="D57" s="67"/>
      <c r="E57" s="69"/>
      <c r="F57" s="19"/>
      <c r="G57" s="69"/>
      <c r="H57" s="19"/>
      <c r="I57" s="19"/>
      <c r="J57" s="21" t="str">
        <f>IF(H57&lt;&gt;"",H57*I57,"")</f>
        <v/>
      </c>
      <c r="K57" s="96"/>
      <c r="L57" s="31" t="s">
        <v>22</v>
      </c>
      <c r="M57" s="34" t="s">
        <v>87</v>
      </c>
      <c r="N57" s="64"/>
      <c r="O57" s="159" t="s">
        <v>59</v>
      </c>
      <c r="P57" s="179" t="s">
        <v>47</v>
      </c>
    </row>
    <row r="58" spans="1:16" x14ac:dyDescent="0.25">
      <c r="A58" s="15"/>
      <c r="B58" s="19"/>
      <c r="C58" s="152"/>
      <c r="D58" s="15"/>
      <c r="E58" s="69"/>
      <c r="F58" s="15"/>
      <c r="G58" s="69"/>
      <c r="H58" s="15"/>
      <c r="I58" s="15"/>
      <c r="J58" s="21" t="str">
        <f>IF(H58&lt;&gt;"",H58*I58,"")</f>
        <v/>
      </c>
      <c r="K58" s="96"/>
      <c r="L58" s="31" t="s">
        <v>22</v>
      </c>
      <c r="M58" s="34" t="s">
        <v>87</v>
      </c>
      <c r="N58" s="64"/>
      <c r="O58" s="159" t="s">
        <v>60</v>
      </c>
      <c r="P58" s="179" t="s">
        <v>47</v>
      </c>
    </row>
    <row r="59" spans="1:16" x14ac:dyDescent="0.25">
      <c r="A59" s="95"/>
      <c r="B59" s="19"/>
      <c r="C59" s="152"/>
      <c r="D59" s="15"/>
      <c r="E59" s="69"/>
      <c r="F59" s="15"/>
      <c r="G59" s="69"/>
      <c r="H59" s="15"/>
      <c r="I59" s="15"/>
      <c r="J59" s="21" t="str">
        <f>IF(H59&lt;&gt;"",H59*I59,"")</f>
        <v/>
      </c>
      <c r="K59" s="96"/>
      <c r="L59" s="31" t="s">
        <v>22</v>
      </c>
      <c r="M59" s="34" t="s">
        <v>87</v>
      </c>
      <c r="N59" s="64"/>
      <c r="O59" s="159" t="s">
        <v>64</v>
      </c>
      <c r="P59" s="179" t="s">
        <v>47</v>
      </c>
    </row>
    <row r="60" spans="1:16" x14ac:dyDescent="0.25">
      <c r="A60" s="19"/>
      <c r="B60" s="19"/>
      <c r="C60" s="69"/>
      <c r="D60" s="19"/>
      <c r="E60" s="69"/>
      <c r="F60" s="19"/>
      <c r="G60" s="69"/>
      <c r="H60" s="19"/>
      <c r="I60" s="19"/>
      <c r="J60" s="21" t="str">
        <f>IF(H60&lt;&gt;"",H60*I60,"")</f>
        <v/>
      </c>
      <c r="K60" s="96"/>
      <c r="L60" s="31" t="s">
        <v>22</v>
      </c>
      <c r="M60" s="34" t="s">
        <v>87</v>
      </c>
      <c r="N60" s="64"/>
      <c r="O60" s="161" t="s">
        <v>65</v>
      </c>
      <c r="P60" s="179" t="s">
        <v>53</v>
      </c>
    </row>
    <row r="61" spans="1:16" x14ac:dyDescent="0.25">
      <c r="A61" s="19"/>
      <c r="B61" s="19"/>
      <c r="C61" s="69"/>
      <c r="D61" s="15"/>
      <c r="E61" s="153"/>
      <c r="F61" s="19"/>
      <c r="G61" s="69"/>
      <c r="H61" s="19"/>
      <c r="I61" s="19"/>
      <c r="J61" s="21" t="str">
        <f>IF(H61&lt;&gt;"",H61*I61,"")</f>
        <v/>
      </c>
      <c r="K61" s="96"/>
      <c r="L61" s="31" t="s">
        <v>22</v>
      </c>
      <c r="M61" s="34" t="s">
        <v>87</v>
      </c>
      <c r="N61" s="64"/>
      <c r="O61" s="161" t="s">
        <v>66</v>
      </c>
      <c r="P61" s="179" t="s">
        <v>47</v>
      </c>
    </row>
    <row r="62" spans="1:16" x14ac:dyDescent="0.25">
      <c r="A62" s="85"/>
      <c r="B62" s="86"/>
      <c r="C62" s="86"/>
      <c r="D62" s="57"/>
      <c r="E62" s="59" t="s">
        <v>63</v>
      </c>
      <c r="F62" s="57"/>
      <c r="G62" s="87"/>
      <c r="H62" s="88">
        <v>1E-3</v>
      </c>
      <c r="I62" s="61">
        <f>H62*10</f>
        <v>0.01</v>
      </c>
      <c r="J62" s="62">
        <f>SUM(J63:J67)/I62</f>
        <v>0</v>
      </c>
      <c r="K62" s="63" t="str">
        <f>SUM(J63:J67)&amp;" "&amp;"Hrs"&amp;" "&amp;"GRUPO 3"</f>
        <v>0 Hrs GRUPO 3</v>
      </c>
      <c r="L62" s="31" t="s">
        <v>24</v>
      </c>
      <c r="M62" s="34" t="s">
        <v>87</v>
      </c>
      <c r="N62" s="64"/>
      <c r="O62" s="161" t="s">
        <v>61</v>
      </c>
      <c r="P62" s="181" t="s">
        <v>57</v>
      </c>
    </row>
    <row r="63" spans="1:16" x14ac:dyDescent="0.25">
      <c r="A63" s="95"/>
      <c r="B63" s="19"/>
      <c r="C63" s="91"/>
      <c r="D63" s="15"/>
      <c r="E63" s="69"/>
      <c r="F63" s="15"/>
      <c r="G63" s="69"/>
      <c r="H63" s="15"/>
      <c r="I63" s="15"/>
      <c r="J63" s="21" t="str">
        <f>IF(H63&lt;&gt;"",H63*I63,"")</f>
        <v/>
      </c>
      <c r="K63" s="70"/>
      <c r="L63" s="31" t="s">
        <v>24</v>
      </c>
      <c r="M63" s="34" t="s">
        <v>87</v>
      </c>
      <c r="N63" s="64"/>
      <c r="O63" s="161" t="s">
        <v>62</v>
      </c>
      <c r="P63" s="179" t="s">
        <v>53</v>
      </c>
    </row>
    <row r="64" spans="1:16" x14ac:dyDescent="0.25">
      <c r="A64" s="100"/>
      <c r="B64" s="67"/>
      <c r="C64" s="68"/>
      <c r="D64" s="67"/>
      <c r="E64" s="105"/>
      <c r="F64" s="101"/>
      <c r="G64" s="105"/>
      <c r="H64" s="82"/>
      <c r="I64" s="82"/>
      <c r="J64" s="21" t="str">
        <f>IF(H64&lt;&gt;"",H64*I64,"")</f>
        <v/>
      </c>
      <c r="K64" s="70"/>
      <c r="L64" s="31" t="s">
        <v>24</v>
      </c>
      <c r="M64" s="34" t="s">
        <v>87</v>
      </c>
      <c r="N64" s="64"/>
      <c r="O64" s="161" t="s">
        <v>54</v>
      </c>
      <c r="P64" s="179" t="s">
        <v>53</v>
      </c>
    </row>
    <row r="65" spans="1:16" x14ac:dyDescent="0.25">
      <c r="A65" s="75"/>
      <c r="B65" s="79"/>
      <c r="C65" s="80"/>
      <c r="D65" s="81"/>
      <c r="E65" s="76"/>
      <c r="F65" s="77"/>
      <c r="G65" s="76"/>
      <c r="H65" s="82"/>
      <c r="I65" s="82"/>
      <c r="J65" s="21" t="str">
        <f>IF(H65&lt;&gt;"",H65*I65,"")</f>
        <v/>
      </c>
      <c r="K65" s="70"/>
      <c r="L65" s="31" t="s">
        <v>24</v>
      </c>
      <c r="M65" s="34" t="s">
        <v>87</v>
      </c>
      <c r="N65" s="64"/>
      <c r="O65" s="161" t="s">
        <v>67</v>
      </c>
      <c r="P65" s="184" t="s">
        <v>68</v>
      </c>
    </row>
    <row r="66" spans="1:16" x14ac:dyDescent="0.25">
      <c r="A66" s="19"/>
      <c r="B66" s="19"/>
      <c r="C66" s="69"/>
      <c r="D66" s="19"/>
      <c r="E66" s="69"/>
      <c r="F66" s="19"/>
      <c r="G66" s="69"/>
      <c r="H66" s="19"/>
      <c r="I66" s="19"/>
      <c r="J66" s="21" t="str">
        <f>IF(H66&lt;&gt;"",H66*I66,"")</f>
        <v/>
      </c>
      <c r="K66" s="70"/>
      <c r="L66" s="31" t="s">
        <v>24</v>
      </c>
      <c r="M66" s="34" t="s">
        <v>87</v>
      </c>
      <c r="N66" s="64"/>
      <c r="O66" s="180" t="s">
        <v>69</v>
      </c>
      <c r="P66" s="184" t="s">
        <v>68</v>
      </c>
    </row>
    <row r="67" spans="1:16" x14ac:dyDescent="0.25">
      <c r="A67" s="19"/>
      <c r="B67" s="19"/>
      <c r="C67" s="69"/>
      <c r="D67" s="19"/>
      <c r="E67" s="69"/>
      <c r="F67" s="19"/>
      <c r="G67" s="69"/>
      <c r="H67" s="19"/>
      <c r="I67" s="19"/>
      <c r="J67" s="21" t="str">
        <f>IF(H67&lt;&gt;"",H67*I67,"")</f>
        <v/>
      </c>
      <c r="K67" s="70"/>
      <c r="L67" s="31" t="s">
        <v>24</v>
      </c>
      <c r="M67" s="34" t="s">
        <v>87</v>
      </c>
      <c r="N67" s="64"/>
      <c r="O67" s="103"/>
    </row>
    <row r="68" spans="1:16" x14ac:dyDescent="0.25">
      <c r="A68" s="85"/>
      <c r="B68" s="86"/>
      <c r="C68" s="86"/>
      <c r="D68" s="57"/>
      <c r="E68" s="59" t="s">
        <v>70</v>
      </c>
      <c r="F68" s="57"/>
      <c r="G68" s="87"/>
      <c r="H68" s="88">
        <v>1E-3</v>
      </c>
      <c r="I68" s="61">
        <f>H68*10</f>
        <v>0.01</v>
      </c>
      <c r="J68" s="62">
        <f>SUM(J69:J73)/I68</f>
        <v>0</v>
      </c>
      <c r="K68" s="63" t="str">
        <f>SUM(J69:J73)&amp;" "&amp;"Hrs"&amp;" "&amp;"GRUPO 4"</f>
        <v>0 Hrs GRUPO 4</v>
      </c>
      <c r="L68" s="31" t="s">
        <v>26</v>
      </c>
      <c r="M68" s="34" t="s">
        <v>87</v>
      </c>
      <c r="N68" s="64"/>
      <c r="O68" s="104"/>
    </row>
    <row r="69" spans="1:16" x14ac:dyDescent="0.25">
      <c r="A69" s="19"/>
      <c r="B69" s="19"/>
      <c r="C69" s="91"/>
      <c r="D69" s="15"/>
      <c r="E69" s="69"/>
      <c r="F69" s="19"/>
      <c r="G69" s="69"/>
      <c r="H69" s="19"/>
      <c r="I69" s="19"/>
      <c r="J69" s="21" t="str">
        <f>IF(H69&lt;&gt;"",H69*I69,"")</f>
        <v/>
      </c>
      <c r="K69" s="96"/>
      <c r="L69" s="31" t="s">
        <v>26</v>
      </c>
      <c r="M69" s="34" t="s">
        <v>87</v>
      </c>
      <c r="N69" s="64"/>
      <c r="O69" s="107" t="s">
        <v>71</v>
      </c>
    </row>
    <row r="70" spans="1:16" x14ac:dyDescent="0.25">
      <c r="A70" s="75"/>
      <c r="B70" s="19"/>
      <c r="C70" s="91"/>
      <c r="D70" s="15"/>
      <c r="E70" s="73"/>
      <c r="F70" s="92"/>
      <c r="G70" s="93"/>
      <c r="H70" s="94"/>
      <c r="I70" s="94"/>
      <c r="J70" s="21" t="str">
        <f>IF(H70&lt;&gt;"",H70*I70,"")</f>
        <v/>
      </c>
      <c r="K70" s="96"/>
      <c r="L70" s="31" t="s">
        <v>26</v>
      </c>
      <c r="M70" s="34" t="s">
        <v>87</v>
      </c>
      <c r="N70" s="64"/>
      <c r="O70" s="107" t="s">
        <v>72</v>
      </c>
    </row>
    <row r="71" spans="1:16" x14ac:dyDescent="0.25">
      <c r="A71" s="94"/>
      <c r="B71" s="67"/>
      <c r="C71" s="68"/>
      <c r="D71" s="67"/>
      <c r="E71" s="154"/>
      <c r="F71" s="111"/>
      <c r="G71" s="154"/>
      <c r="H71" s="111"/>
      <c r="I71" s="111"/>
      <c r="J71" s="21" t="str">
        <f>IF(H71&lt;&gt;"",H71*I71,"")</f>
        <v/>
      </c>
      <c r="K71" s="70"/>
      <c r="L71" s="31" t="s">
        <v>26</v>
      </c>
      <c r="M71" s="34" t="s">
        <v>87</v>
      </c>
      <c r="N71" s="64"/>
      <c r="O71" s="35"/>
    </row>
    <row r="72" spans="1:16" x14ac:dyDescent="0.25">
      <c r="A72" s="95"/>
      <c r="B72" s="19"/>
      <c r="C72" s="91"/>
      <c r="D72" s="15"/>
      <c r="E72" s="69"/>
      <c r="F72" s="15"/>
      <c r="G72" s="69"/>
      <c r="H72" s="15"/>
      <c r="I72" s="15"/>
      <c r="J72" s="21" t="str">
        <f>IF(H72&lt;&gt;"",H72*I72,"")</f>
        <v/>
      </c>
      <c r="K72" s="70"/>
      <c r="L72" s="31" t="s">
        <v>26</v>
      </c>
      <c r="M72" s="34" t="s">
        <v>87</v>
      </c>
      <c r="N72" s="64"/>
      <c r="O72" s="35"/>
    </row>
    <row r="73" spans="1:16" x14ac:dyDescent="0.25">
      <c r="A73" s="94"/>
      <c r="B73" s="94"/>
      <c r="C73" s="94"/>
      <c r="D73" s="111"/>
      <c r="E73" s="155"/>
      <c r="F73" s="94"/>
      <c r="G73" s="94"/>
      <c r="H73" s="94"/>
      <c r="I73" s="94"/>
      <c r="J73" s="21" t="str">
        <f>IF(H73&lt;&gt;"",H73*I73,"")</f>
        <v/>
      </c>
      <c r="K73" s="70"/>
      <c r="L73" s="31" t="s">
        <v>26</v>
      </c>
      <c r="M73" s="34" t="s">
        <v>87</v>
      </c>
      <c r="N73" s="156"/>
      <c r="O73" s="35"/>
    </row>
    <row r="74" spans="1:16" x14ac:dyDescent="0.25">
      <c r="A74" s="85"/>
      <c r="B74" s="86"/>
      <c r="C74" s="86"/>
      <c r="D74" s="86"/>
      <c r="E74" s="115" t="s">
        <v>75</v>
      </c>
      <c r="F74" s="116"/>
      <c r="G74" s="117"/>
      <c r="H74" s="118">
        <v>2</v>
      </c>
      <c r="I74" s="61">
        <f>H74*10</f>
        <v>20</v>
      </c>
      <c r="J74" s="62">
        <f>SUM(J75:J79)/I74</f>
        <v>0</v>
      </c>
      <c r="K74" s="63" t="str">
        <f>SUM(J75:J79)&amp;" "&amp;"Hrs"&amp;" "&amp;"TURNO"&amp;" "&amp;"DIURNO"</f>
        <v>0 Hrs TURNO DIURNO</v>
      </c>
      <c r="L74" s="74" t="s">
        <v>76</v>
      </c>
      <c r="M74" s="34" t="s">
        <v>87</v>
      </c>
      <c r="N74" s="34"/>
      <c r="O74" s="35"/>
    </row>
    <row r="75" spans="1:16" x14ac:dyDescent="0.25">
      <c r="A75" s="19"/>
      <c r="B75" s="17"/>
      <c r="C75" s="18"/>
      <c r="D75" s="19"/>
      <c r="E75" s="18"/>
      <c r="F75" s="17"/>
      <c r="G75" s="18"/>
      <c r="H75" s="94"/>
      <c r="I75" s="94"/>
      <c r="J75" s="21" t="str">
        <f>IF(H75&lt;&gt;"",H75*I75,"")</f>
        <v/>
      </c>
      <c r="K75" s="120"/>
      <c r="L75" s="74" t="s">
        <v>76</v>
      </c>
      <c r="M75" s="34" t="s">
        <v>87</v>
      </c>
      <c r="N75" s="34"/>
      <c r="O75" s="35"/>
    </row>
    <row r="76" spans="1:16" x14ac:dyDescent="0.25">
      <c r="A76" s="95"/>
      <c r="B76" s="109"/>
      <c r="C76" s="110"/>
      <c r="D76" s="111"/>
      <c r="E76" s="69"/>
      <c r="F76" s="15"/>
      <c r="G76" s="69"/>
      <c r="H76" s="15"/>
      <c r="I76" s="15"/>
      <c r="J76" s="21" t="str">
        <f>IF(H76&lt;&gt;"",H76*I76,"")</f>
        <v/>
      </c>
      <c r="K76" s="120"/>
      <c r="L76" s="74" t="s">
        <v>76</v>
      </c>
      <c r="M76" s="34" t="s">
        <v>87</v>
      </c>
      <c r="N76" s="34"/>
      <c r="O76" s="35"/>
    </row>
    <row r="77" spans="1:16" x14ac:dyDescent="0.25">
      <c r="A77" s="95"/>
      <c r="B77" s="17"/>
      <c r="C77" s="18"/>
      <c r="D77" s="15"/>
      <c r="E77" s="69"/>
      <c r="F77" s="15"/>
      <c r="G77" s="69"/>
      <c r="H77" s="15"/>
      <c r="I77" s="15"/>
      <c r="J77" s="21" t="str">
        <f>IF(H77&lt;&gt;"",H77*I77,"")</f>
        <v/>
      </c>
      <c r="K77" s="120"/>
      <c r="L77" s="74" t="s">
        <v>76</v>
      </c>
      <c r="M77" s="34" t="s">
        <v>87</v>
      </c>
      <c r="N77" s="34"/>
      <c r="O77" s="35"/>
    </row>
    <row r="78" spans="1:16" x14ac:dyDescent="0.25">
      <c r="A78" s="19"/>
      <c r="B78" s="19"/>
      <c r="C78" s="91"/>
      <c r="D78" s="15"/>
      <c r="E78" s="69"/>
      <c r="F78" s="19"/>
      <c r="G78" s="69"/>
      <c r="H78" s="19"/>
      <c r="I78" s="19"/>
      <c r="J78" s="21" t="str">
        <f>IF(H78&lt;&gt;"",H78*I78,"")</f>
        <v/>
      </c>
      <c r="K78" s="120"/>
      <c r="L78" s="74" t="s">
        <v>76</v>
      </c>
      <c r="M78" s="34" t="s">
        <v>87</v>
      </c>
      <c r="N78" s="34"/>
      <c r="O78" s="35"/>
    </row>
    <row r="79" spans="1:16" x14ac:dyDescent="0.25">
      <c r="A79" s="100"/>
      <c r="B79" s="100"/>
      <c r="C79" s="100"/>
      <c r="D79" s="101"/>
      <c r="E79" s="102"/>
      <c r="F79" s="100"/>
      <c r="G79" s="100"/>
      <c r="H79" s="100"/>
      <c r="I79" s="100"/>
      <c r="J79" s="21" t="str">
        <f>IF(H79&lt;&gt;"",H79*I79,"")</f>
        <v/>
      </c>
      <c r="K79" s="120"/>
      <c r="L79" s="74" t="s">
        <v>76</v>
      </c>
      <c r="M79" s="34" t="s">
        <v>87</v>
      </c>
      <c r="N79" s="34"/>
      <c r="O79" s="35"/>
    </row>
    <row r="80" spans="1:16" x14ac:dyDescent="0.25">
      <c r="A80" s="126"/>
      <c r="B80" s="127"/>
      <c r="C80" s="127"/>
      <c r="D80" s="127"/>
      <c r="E80" s="128" t="s">
        <v>83</v>
      </c>
      <c r="F80" s="129"/>
      <c r="G80" s="157"/>
      <c r="H80" s="131">
        <v>2</v>
      </c>
      <c r="I80" s="132">
        <f>H80*10</f>
        <v>20</v>
      </c>
      <c r="J80" s="133">
        <f>SUM(J81:J85)/I80</f>
        <v>0</v>
      </c>
      <c r="K80" s="134" t="str">
        <f>SUM(J81:J85)&amp;" "&amp;"Hrs"&amp;" "&amp;"TURNO"&amp;" "&amp;"NOCTURNO"</f>
        <v>0 Hrs TURNO NOCTURNO</v>
      </c>
      <c r="L80" s="31" t="s">
        <v>84</v>
      </c>
      <c r="M80" s="34" t="s">
        <v>87</v>
      </c>
      <c r="N80" s="34"/>
      <c r="O80" s="35"/>
    </row>
    <row r="81" spans="1:16" x14ac:dyDescent="0.25">
      <c r="A81" s="19"/>
      <c r="B81" s="17"/>
      <c r="C81" s="18"/>
      <c r="D81" s="19"/>
      <c r="E81" s="18"/>
      <c r="F81" s="17"/>
      <c r="G81" s="18"/>
      <c r="H81" s="94"/>
      <c r="I81" s="94"/>
      <c r="J81" s="21" t="str">
        <f>IF(H81&lt;&gt;"",H81*I81,"")</f>
        <v/>
      </c>
      <c r="K81" s="120"/>
      <c r="L81" s="31" t="s">
        <v>84</v>
      </c>
      <c r="M81" s="34" t="s">
        <v>87</v>
      </c>
      <c r="N81" s="34"/>
      <c r="O81" s="35"/>
    </row>
    <row r="82" spans="1:16" x14ac:dyDescent="0.25">
      <c r="A82" s="75"/>
      <c r="B82" s="109"/>
      <c r="C82" s="110"/>
      <c r="D82" s="111"/>
      <c r="E82" s="73"/>
      <c r="F82" s="92"/>
      <c r="G82" s="93"/>
      <c r="H82" s="94"/>
      <c r="I82" s="94"/>
      <c r="J82" s="21" t="str">
        <f>IF(H82&lt;&gt;"",H82*I82,"")</f>
        <v/>
      </c>
      <c r="K82" s="120"/>
      <c r="L82" s="31" t="s">
        <v>84</v>
      </c>
      <c r="M82" s="34" t="s">
        <v>87</v>
      </c>
      <c r="N82" s="34"/>
      <c r="O82" s="35"/>
    </row>
    <row r="83" spans="1:16" x14ac:dyDescent="0.25">
      <c r="A83" s="75"/>
      <c r="B83" s="109"/>
      <c r="C83" s="110"/>
      <c r="D83" s="111"/>
      <c r="E83" s="73"/>
      <c r="F83" s="92"/>
      <c r="G83" s="93"/>
      <c r="H83" s="94"/>
      <c r="I83" s="94"/>
      <c r="J83" s="21" t="str">
        <f>IF(H83&lt;&gt;"",H83*I83,"")</f>
        <v/>
      </c>
      <c r="K83" s="120"/>
      <c r="L83" s="31" t="s">
        <v>84</v>
      </c>
      <c r="M83" s="34" t="s">
        <v>87</v>
      </c>
      <c r="N83" s="34"/>
      <c r="O83" s="35"/>
    </row>
    <row r="84" spans="1:16" x14ac:dyDescent="0.25">
      <c r="A84" s="95"/>
      <c r="B84" s="19"/>
      <c r="C84" s="91"/>
      <c r="D84" s="15"/>
      <c r="E84" s="69"/>
      <c r="F84" s="15"/>
      <c r="G84" s="69"/>
      <c r="H84" s="15"/>
      <c r="I84" s="15"/>
      <c r="J84" s="21" t="str">
        <f>IF(H84&lt;&gt;"",H84*I84,"")</f>
        <v/>
      </c>
      <c r="K84" s="120"/>
      <c r="L84" s="31" t="s">
        <v>84</v>
      </c>
      <c r="M84" s="34" t="s">
        <v>87</v>
      </c>
      <c r="N84" s="34"/>
      <c r="O84" s="35"/>
    </row>
    <row r="85" spans="1:16" x14ac:dyDescent="0.25">
      <c r="A85" s="95"/>
      <c r="B85" s="19"/>
      <c r="C85" s="91"/>
      <c r="D85" s="15"/>
      <c r="E85" s="69"/>
      <c r="F85" s="15"/>
      <c r="G85" s="69"/>
      <c r="H85" s="15"/>
      <c r="I85" s="15"/>
      <c r="J85" s="21" t="str">
        <f>IF(H85&lt;&gt;"",H85*I85,"")</f>
        <v/>
      </c>
      <c r="K85" s="120"/>
      <c r="L85" s="31" t="s">
        <v>84</v>
      </c>
      <c r="M85" s="34" t="s">
        <v>87</v>
      </c>
      <c r="N85" s="34"/>
      <c r="O85" s="35"/>
    </row>
    <row r="86" spans="1:16" ht="14.25" thickBot="1" x14ac:dyDescent="0.3">
      <c r="A86" s="135"/>
      <c r="B86" s="136"/>
      <c r="C86" s="136"/>
      <c r="D86" s="136"/>
      <c r="E86" s="137" t="s">
        <v>85</v>
      </c>
      <c r="F86" s="138"/>
      <c r="G86" s="139"/>
      <c r="H86" s="140">
        <f>H50+H56+H62+H68+H74+H80</f>
        <v>5.0030000000000001</v>
      </c>
      <c r="I86" s="141">
        <f>H86*10</f>
        <v>50.03</v>
      </c>
      <c r="J86" s="142">
        <f>SUM(J51:J55,J57:J61,J63:J67,J69:J73,J75:J79,J81:J85)</f>
        <v>0</v>
      </c>
      <c r="K86" s="143">
        <f>J86/I86</f>
        <v>0</v>
      </c>
      <c r="L86" s="31" t="s">
        <v>86</v>
      </c>
      <c r="M86" s="34" t="s">
        <v>87</v>
      </c>
      <c r="N86" s="34"/>
      <c r="O86" s="35"/>
    </row>
    <row r="87" spans="1:16" ht="15" thickTop="1" thickBot="1" x14ac:dyDescent="0.3">
      <c r="A87" s="45"/>
      <c r="B87" s="46"/>
      <c r="C87" s="46"/>
      <c r="D87" s="46"/>
      <c r="E87" s="297">
        <f>E48+1</f>
        <v>46176</v>
      </c>
      <c r="F87" s="298"/>
      <c r="G87" s="158"/>
      <c r="H87" s="48"/>
      <c r="I87" s="46"/>
      <c r="J87" s="49"/>
      <c r="K87" s="50"/>
      <c r="L87" s="31" t="s">
        <v>35</v>
      </c>
      <c r="M87" s="34" t="s">
        <v>88</v>
      </c>
      <c r="N87" s="34"/>
      <c r="O87" s="35"/>
    </row>
    <row r="88" spans="1:16" ht="28.5" thickTop="1" thickBot="1" x14ac:dyDescent="0.3">
      <c r="A88" s="147" t="s">
        <v>37</v>
      </c>
      <c r="B88" s="148" t="s">
        <v>38</v>
      </c>
      <c r="C88" s="148" t="s">
        <v>39</v>
      </c>
      <c r="D88" s="148" t="s">
        <v>4</v>
      </c>
      <c r="E88" s="52" t="s">
        <v>40</v>
      </c>
      <c r="F88" s="148" t="s">
        <v>6</v>
      </c>
      <c r="G88" s="149" t="s">
        <v>7</v>
      </c>
      <c r="H88" s="148" t="s">
        <v>41</v>
      </c>
      <c r="I88" s="148" t="s">
        <v>9</v>
      </c>
      <c r="J88" s="150" t="s">
        <v>42</v>
      </c>
      <c r="K88" s="151" t="s">
        <v>43</v>
      </c>
      <c r="L88" s="31" t="s">
        <v>44</v>
      </c>
      <c r="M88" s="34" t="s">
        <v>88</v>
      </c>
      <c r="N88" s="34"/>
      <c r="O88" s="56">
        <f>E87</f>
        <v>46176</v>
      </c>
    </row>
    <row r="89" spans="1:16" ht="14.25" thickTop="1" x14ac:dyDescent="0.25">
      <c r="A89" s="57"/>
      <c r="B89" s="57"/>
      <c r="C89" s="58"/>
      <c r="D89" s="57"/>
      <c r="E89" s="59" t="s">
        <v>45</v>
      </c>
      <c r="F89" s="57"/>
      <c r="G89" s="58"/>
      <c r="H89" s="88">
        <v>1</v>
      </c>
      <c r="I89" s="61">
        <f>H89*10</f>
        <v>10</v>
      </c>
      <c r="J89" s="62">
        <f>SUM(J90:J94)/I89</f>
        <v>0</v>
      </c>
      <c r="K89" s="63" t="str">
        <f>SUM(J90:J94)&amp;" "&amp;"Hrs"&amp;" "&amp;"GRUPO 1"</f>
        <v>0 Hrs GRUPO 1</v>
      </c>
      <c r="L89" s="31" t="s">
        <v>19</v>
      </c>
      <c r="M89" s="34" t="s">
        <v>88</v>
      </c>
      <c r="N89" s="64"/>
      <c r="O89" s="159" t="s">
        <v>48</v>
      </c>
      <c r="P89" s="179" t="s">
        <v>53</v>
      </c>
    </row>
    <row r="90" spans="1:16" x14ac:dyDescent="0.25">
      <c r="A90" s="19"/>
      <c r="B90" s="109"/>
      <c r="C90" s="110"/>
      <c r="D90" s="111"/>
      <c r="E90" s="69"/>
      <c r="F90" s="19"/>
      <c r="G90" s="69"/>
      <c r="H90" s="19"/>
      <c r="I90" s="19"/>
      <c r="J90" s="21" t="str">
        <f>IF(H90&lt;&gt;"",H90*I90,"")</f>
        <v/>
      </c>
      <c r="K90" s="70"/>
      <c r="L90" s="31" t="s">
        <v>19</v>
      </c>
      <c r="M90" s="34" t="s">
        <v>88</v>
      </c>
      <c r="N90" s="64"/>
      <c r="O90" s="180" t="s">
        <v>50</v>
      </c>
      <c r="P90" s="179" t="s">
        <v>53</v>
      </c>
    </row>
    <row r="91" spans="1:16" x14ac:dyDescent="0.25">
      <c r="A91" s="95"/>
      <c r="B91" s="67"/>
      <c r="C91" s="68"/>
      <c r="D91" s="15"/>
      <c r="E91" s="69"/>
      <c r="F91" s="15"/>
      <c r="G91" s="69"/>
      <c r="H91" s="15"/>
      <c r="I91" s="15"/>
      <c r="J91" s="21" t="str">
        <f>IF(H91&lt;&gt;"",H91*I91,"")</f>
        <v/>
      </c>
      <c r="K91" s="70"/>
      <c r="L91" s="31" t="s">
        <v>19</v>
      </c>
      <c r="M91" s="34" t="s">
        <v>88</v>
      </c>
      <c r="N91" s="64"/>
      <c r="O91" s="159" t="s">
        <v>51</v>
      </c>
      <c r="P91" s="179" t="s">
        <v>53</v>
      </c>
    </row>
    <row r="92" spans="1:16" x14ac:dyDescent="0.25">
      <c r="A92" s="75"/>
      <c r="B92" s="109"/>
      <c r="C92" s="110"/>
      <c r="D92" s="111"/>
      <c r="E92" s="73"/>
      <c r="F92" s="92"/>
      <c r="G92" s="93"/>
      <c r="H92" s="94"/>
      <c r="I92" s="94"/>
      <c r="J92" s="21" t="str">
        <f>IF(H92&lt;&gt;"",H92*I92,"")</f>
        <v/>
      </c>
      <c r="K92" s="70"/>
      <c r="L92" s="31" t="s">
        <v>19</v>
      </c>
      <c r="M92" s="34" t="s">
        <v>88</v>
      </c>
      <c r="N92" s="64"/>
      <c r="O92" s="159" t="s">
        <v>46</v>
      </c>
      <c r="P92" s="181" t="s">
        <v>57</v>
      </c>
    </row>
    <row r="93" spans="1:16" x14ac:dyDescent="0.25">
      <c r="A93" s="95"/>
      <c r="B93" s="19"/>
      <c r="C93" s="91"/>
      <c r="D93" s="15"/>
      <c r="E93" s="69"/>
      <c r="F93" s="15"/>
      <c r="G93" s="69"/>
      <c r="H93" s="15"/>
      <c r="I93" s="15"/>
      <c r="J93" s="21" t="str">
        <f>IF(H93&lt;&gt;"",H93*I93,"")</f>
        <v/>
      </c>
      <c r="K93" s="70"/>
      <c r="L93" s="31" t="s">
        <v>19</v>
      </c>
      <c r="M93" s="34" t="s">
        <v>88</v>
      </c>
      <c r="N93" s="64"/>
      <c r="O93" s="161" t="s">
        <v>52</v>
      </c>
      <c r="P93" s="179" t="s">
        <v>47</v>
      </c>
    </row>
    <row r="94" spans="1:16" x14ac:dyDescent="0.25">
      <c r="A94" s="95"/>
      <c r="B94" s="19"/>
      <c r="C94" s="91"/>
      <c r="D94" s="15"/>
      <c r="E94" s="69"/>
      <c r="F94" s="15"/>
      <c r="G94" s="69"/>
      <c r="H94" s="15"/>
      <c r="I94" s="15"/>
      <c r="J94" s="21" t="str">
        <f>IF(H94&lt;&gt;"",H94*I94,"")</f>
        <v/>
      </c>
      <c r="K94" s="70"/>
      <c r="L94" s="31" t="s">
        <v>19</v>
      </c>
      <c r="M94" s="34" t="s">
        <v>88</v>
      </c>
      <c r="N94" s="64"/>
      <c r="O94" s="159" t="s">
        <v>56</v>
      </c>
      <c r="P94" s="179" t="s">
        <v>47</v>
      </c>
    </row>
    <row r="95" spans="1:16" x14ac:dyDescent="0.25">
      <c r="A95" s="85"/>
      <c r="B95" s="86"/>
      <c r="C95" s="86"/>
      <c r="D95" s="57"/>
      <c r="E95" s="59" t="s">
        <v>55</v>
      </c>
      <c r="F95" s="57"/>
      <c r="G95" s="87"/>
      <c r="H95" s="88">
        <v>1E-3</v>
      </c>
      <c r="I95" s="61">
        <f>H95*10</f>
        <v>0.01</v>
      </c>
      <c r="J95" s="62">
        <f>SUM(J96:J100)/I95</f>
        <v>0</v>
      </c>
      <c r="K95" s="63" t="str">
        <f>SUM(J96:J100)&amp;" "&amp;"Hrs"&amp;" "&amp;"GRUPO 2"</f>
        <v>0 Hrs GRUPO 2</v>
      </c>
      <c r="L95" s="31" t="s">
        <v>22</v>
      </c>
      <c r="M95" s="34" t="s">
        <v>88</v>
      </c>
      <c r="N95" s="64"/>
      <c r="O95" s="159" t="s">
        <v>58</v>
      </c>
      <c r="P95" s="179" t="s">
        <v>47</v>
      </c>
    </row>
    <row r="96" spans="1:16" x14ac:dyDescent="0.25">
      <c r="A96" s="19"/>
      <c r="B96" s="67"/>
      <c r="C96" s="68"/>
      <c r="D96" s="67"/>
      <c r="E96" s="69"/>
      <c r="F96" s="19"/>
      <c r="G96" s="69"/>
      <c r="H96" s="19"/>
      <c r="I96" s="19"/>
      <c r="J96" s="21" t="str">
        <f>IF(H96&lt;&gt;"",H96*I96,"")</f>
        <v/>
      </c>
      <c r="K96" s="96"/>
      <c r="L96" s="31" t="s">
        <v>22</v>
      </c>
      <c r="M96" s="34" t="s">
        <v>88</v>
      </c>
      <c r="N96" s="64"/>
      <c r="O96" s="159" t="s">
        <v>59</v>
      </c>
      <c r="P96" s="179" t="s">
        <v>47</v>
      </c>
    </row>
    <row r="97" spans="1:16" x14ac:dyDescent="0.25">
      <c r="A97" s="95"/>
      <c r="B97" s="19"/>
      <c r="C97" s="91"/>
      <c r="D97" s="15"/>
      <c r="E97" s="69"/>
      <c r="F97" s="15"/>
      <c r="G97" s="69"/>
      <c r="H97" s="15"/>
      <c r="I97" s="15"/>
      <c r="J97" s="21" t="str">
        <f>IF(H97&lt;&gt;"",H97*I97,"")</f>
        <v/>
      </c>
      <c r="K97" s="96"/>
      <c r="L97" s="31" t="s">
        <v>22</v>
      </c>
      <c r="M97" s="34" t="s">
        <v>88</v>
      </c>
      <c r="N97" s="64"/>
      <c r="O97" s="159" t="s">
        <v>60</v>
      </c>
      <c r="P97" s="179" t="s">
        <v>47</v>
      </c>
    </row>
    <row r="98" spans="1:16" x14ac:dyDescent="0.25">
      <c r="A98" s="95"/>
      <c r="B98" s="19"/>
      <c r="C98" s="91"/>
      <c r="D98" s="15"/>
      <c r="E98" s="69"/>
      <c r="F98" s="15"/>
      <c r="G98" s="69"/>
      <c r="H98" s="15"/>
      <c r="I98" s="15"/>
      <c r="J98" s="21" t="str">
        <f>IF(H98&lt;&gt;"",H98*I98,"")</f>
        <v/>
      </c>
      <c r="K98" s="96"/>
      <c r="L98" s="31" t="s">
        <v>22</v>
      </c>
      <c r="M98" s="34" t="s">
        <v>88</v>
      </c>
      <c r="N98" s="64"/>
      <c r="O98" s="159" t="s">
        <v>64</v>
      </c>
      <c r="P98" s="179" t="s">
        <v>47</v>
      </c>
    </row>
    <row r="99" spans="1:16" x14ac:dyDescent="0.25">
      <c r="A99" s="95"/>
      <c r="B99" s="19"/>
      <c r="C99" s="91"/>
      <c r="D99" s="15"/>
      <c r="E99" s="69"/>
      <c r="F99" s="15"/>
      <c r="G99" s="69"/>
      <c r="H99" s="15"/>
      <c r="I99" s="15"/>
      <c r="J99" s="21" t="str">
        <f>IF(H99&lt;&gt;"",H99*I99,"")</f>
        <v/>
      </c>
      <c r="K99" s="96"/>
      <c r="L99" s="31" t="s">
        <v>22</v>
      </c>
      <c r="M99" s="34" t="s">
        <v>88</v>
      </c>
      <c r="N99" s="64"/>
      <c r="O99" s="161" t="s">
        <v>65</v>
      </c>
      <c r="P99" s="179" t="s">
        <v>53</v>
      </c>
    </row>
    <row r="100" spans="1:16" x14ac:dyDescent="0.25">
      <c r="A100" s="19"/>
      <c r="B100" s="19"/>
      <c r="C100" s="69"/>
      <c r="D100" s="15"/>
      <c r="E100" s="69"/>
      <c r="F100" s="19"/>
      <c r="G100" s="69"/>
      <c r="H100" s="19"/>
      <c r="I100" s="19"/>
      <c r="J100" s="21" t="str">
        <f>IF(H100&lt;&gt;"",H100*I100,"")</f>
        <v/>
      </c>
      <c r="K100" s="96"/>
      <c r="L100" s="31" t="s">
        <v>22</v>
      </c>
      <c r="M100" s="34" t="s">
        <v>88</v>
      </c>
      <c r="N100" s="64"/>
      <c r="O100" s="161" t="s">
        <v>66</v>
      </c>
      <c r="P100" s="179" t="s">
        <v>47</v>
      </c>
    </row>
    <row r="101" spans="1:16" x14ac:dyDescent="0.25">
      <c r="A101" s="85"/>
      <c r="B101" s="86"/>
      <c r="C101" s="86"/>
      <c r="D101" s="57"/>
      <c r="E101" s="59" t="s">
        <v>63</v>
      </c>
      <c r="F101" s="57"/>
      <c r="G101" s="87"/>
      <c r="H101" s="88">
        <v>1E-3</v>
      </c>
      <c r="I101" s="61">
        <f>H101*10</f>
        <v>0.01</v>
      </c>
      <c r="J101" s="62">
        <f>SUM(J102:J106)/I101</f>
        <v>0</v>
      </c>
      <c r="K101" s="63" t="str">
        <f>SUM(J102:J106)&amp;" "&amp;"Hrs"&amp;" "&amp;"GRUPO 3"</f>
        <v>0 Hrs GRUPO 3</v>
      </c>
      <c r="L101" s="31" t="s">
        <v>24</v>
      </c>
      <c r="M101" s="34" t="s">
        <v>88</v>
      </c>
      <c r="N101" s="64"/>
      <c r="O101" s="161" t="s">
        <v>61</v>
      </c>
      <c r="P101" s="181" t="s">
        <v>57</v>
      </c>
    </row>
    <row r="102" spans="1:16" x14ac:dyDescent="0.25">
      <c r="A102" s="95"/>
      <c r="B102" s="19"/>
      <c r="C102" s="91"/>
      <c r="D102" s="15"/>
      <c r="E102" s="69"/>
      <c r="F102" s="15"/>
      <c r="G102" s="69"/>
      <c r="H102" s="15"/>
      <c r="I102" s="15"/>
      <c r="J102" s="21" t="str">
        <f>IF(H102&lt;&gt;"",H102*I102,"")</f>
        <v/>
      </c>
      <c r="K102" s="70"/>
      <c r="L102" s="31" t="s">
        <v>24</v>
      </c>
      <c r="M102" s="34" t="s">
        <v>88</v>
      </c>
      <c r="N102" s="64"/>
      <c r="O102" s="161" t="s">
        <v>62</v>
      </c>
      <c r="P102" s="179" t="s">
        <v>53</v>
      </c>
    </row>
    <row r="103" spans="1:16" x14ac:dyDescent="0.25">
      <c r="A103" s="100"/>
      <c r="B103" s="67"/>
      <c r="C103" s="68"/>
      <c r="D103" s="67"/>
      <c r="E103" s="105"/>
      <c r="F103" s="101"/>
      <c r="G103" s="105"/>
      <c r="H103" s="101"/>
      <c r="I103" s="101"/>
      <c r="J103" s="21" t="str">
        <f>IF(H103&lt;&gt;"",H103*I103,"")</f>
        <v/>
      </c>
      <c r="K103" s="70"/>
      <c r="L103" s="31" t="s">
        <v>24</v>
      </c>
      <c r="M103" s="34" t="s">
        <v>88</v>
      </c>
      <c r="N103" s="64"/>
      <c r="O103" s="161" t="s">
        <v>54</v>
      </c>
      <c r="P103" s="179" t="s">
        <v>53</v>
      </c>
    </row>
    <row r="104" spans="1:16" x14ac:dyDescent="0.25">
      <c r="A104" s="100"/>
      <c r="B104" s="67"/>
      <c r="C104" s="68"/>
      <c r="D104" s="67"/>
      <c r="E104" s="105"/>
      <c r="F104" s="101"/>
      <c r="G104" s="105"/>
      <c r="H104" s="101"/>
      <c r="I104" s="101"/>
      <c r="J104" s="21" t="str">
        <f>IF(H104&lt;&gt;"",H104*I104,"")</f>
        <v/>
      </c>
      <c r="K104" s="70"/>
      <c r="L104" s="31" t="s">
        <v>24</v>
      </c>
      <c r="M104" s="34" t="s">
        <v>88</v>
      </c>
      <c r="N104" s="64"/>
      <c r="O104" s="161" t="s">
        <v>67</v>
      </c>
      <c r="P104" s="184" t="s">
        <v>68</v>
      </c>
    </row>
    <row r="105" spans="1:16" x14ac:dyDescent="0.25">
      <c r="A105" s="19"/>
      <c r="B105" s="19"/>
      <c r="C105" s="69"/>
      <c r="D105" s="15"/>
      <c r="E105" s="69"/>
      <c r="F105" s="19"/>
      <c r="G105" s="69"/>
      <c r="H105" s="19"/>
      <c r="I105" s="19"/>
      <c r="J105" s="21" t="str">
        <f>IF(H105&lt;&gt;"",H105*I105,"")</f>
        <v/>
      </c>
      <c r="K105" s="70"/>
      <c r="L105" s="31" t="s">
        <v>24</v>
      </c>
      <c r="M105" s="34" t="s">
        <v>88</v>
      </c>
      <c r="N105" s="64"/>
      <c r="O105" s="180" t="s">
        <v>69</v>
      </c>
      <c r="P105" s="184" t="s">
        <v>68</v>
      </c>
    </row>
    <row r="106" spans="1:16" x14ac:dyDescent="0.25">
      <c r="A106" s="100"/>
      <c r="B106" s="100"/>
      <c r="C106" s="100"/>
      <c r="D106" s="101"/>
      <c r="E106" s="102"/>
      <c r="F106" s="100"/>
      <c r="G106" s="100"/>
      <c r="H106" s="100"/>
      <c r="I106" s="100"/>
      <c r="J106" s="21" t="str">
        <f>IF(H106&lt;&gt;"",H106*I106,"")</f>
        <v/>
      </c>
      <c r="K106" s="70"/>
      <c r="L106" s="31" t="s">
        <v>24</v>
      </c>
      <c r="M106" s="34" t="s">
        <v>88</v>
      </c>
      <c r="N106" s="64"/>
      <c r="O106" s="103"/>
    </row>
    <row r="107" spans="1:16" x14ac:dyDescent="0.25">
      <c r="A107" s="85"/>
      <c r="B107" s="86"/>
      <c r="C107" s="86"/>
      <c r="D107" s="57"/>
      <c r="E107" s="59" t="s">
        <v>70</v>
      </c>
      <c r="F107" s="57"/>
      <c r="G107" s="87"/>
      <c r="H107" s="88">
        <v>1E-3</v>
      </c>
      <c r="I107" s="61">
        <f>H107*10</f>
        <v>0.01</v>
      </c>
      <c r="J107" s="62">
        <f>SUM(J108:J112)/I107</f>
        <v>0</v>
      </c>
      <c r="K107" s="63" t="str">
        <f>SUM(J108:J112)&amp;" "&amp;"Hrs"&amp;" "&amp;"GRUPO 4"</f>
        <v>0 Hrs GRUPO 4</v>
      </c>
      <c r="L107" s="31" t="s">
        <v>26</v>
      </c>
      <c r="M107" s="34" t="s">
        <v>88</v>
      </c>
      <c r="N107" s="64"/>
      <c r="O107" s="104"/>
    </row>
    <row r="108" spans="1:16" x14ac:dyDescent="0.25">
      <c r="A108" s="75"/>
      <c r="B108" s="79"/>
      <c r="C108" s="80"/>
      <c r="D108" s="81"/>
      <c r="E108" s="76"/>
      <c r="F108" s="77"/>
      <c r="G108" s="76"/>
      <c r="H108" s="82"/>
      <c r="I108" s="82"/>
      <c r="J108" s="21" t="str">
        <f>IF(H108&lt;&gt;"",H108*I108,"")</f>
        <v/>
      </c>
      <c r="K108" s="70"/>
      <c r="L108" s="31" t="s">
        <v>26</v>
      </c>
      <c r="M108" s="34" t="s">
        <v>88</v>
      </c>
      <c r="N108" s="64"/>
      <c r="O108" s="107" t="s">
        <v>71</v>
      </c>
    </row>
    <row r="109" spans="1:16" x14ac:dyDescent="0.25">
      <c r="A109" s="75"/>
      <c r="B109" s="79"/>
      <c r="C109" s="80"/>
      <c r="D109" s="81"/>
      <c r="E109" s="76"/>
      <c r="F109" s="77"/>
      <c r="G109" s="76"/>
      <c r="H109" s="82"/>
      <c r="I109" s="82"/>
      <c r="J109" s="21" t="str">
        <f>IF(H109&lt;&gt;"",H109*I109,"")</f>
        <v/>
      </c>
      <c r="K109" s="70"/>
      <c r="L109" s="31" t="s">
        <v>26</v>
      </c>
      <c r="M109" s="34" t="s">
        <v>88</v>
      </c>
      <c r="N109" s="64"/>
      <c r="O109" s="107" t="s">
        <v>72</v>
      </c>
    </row>
    <row r="110" spans="1:16" x14ac:dyDescent="0.25">
      <c r="A110" s="19"/>
      <c r="B110" s="19"/>
      <c r="C110" s="69"/>
      <c r="D110" s="15"/>
      <c r="E110" s="69"/>
      <c r="F110" s="19"/>
      <c r="G110" s="69"/>
      <c r="H110" s="19"/>
      <c r="I110" s="19"/>
      <c r="J110" s="21" t="str">
        <f>IF(H110&lt;&gt;"",H110*I110,"")</f>
        <v/>
      </c>
      <c r="K110" s="70"/>
      <c r="L110" s="31" t="s">
        <v>26</v>
      </c>
      <c r="M110" s="34" t="s">
        <v>88</v>
      </c>
      <c r="N110" s="64"/>
      <c r="O110" s="35"/>
    </row>
    <row r="111" spans="1:16" x14ac:dyDescent="0.25">
      <c r="A111" s="100"/>
      <c r="B111" s="100"/>
      <c r="C111" s="102"/>
      <c r="D111" s="101"/>
      <c r="E111" s="101"/>
      <c r="F111" s="101"/>
      <c r="G111" s="105"/>
      <c r="H111" s="101"/>
      <c r="I111" s="101"/>
      <c r="J111" s="21" t="str">
        <f>IF(H111&lt;&gt;"",H111*I111,"")</f>
        <v/>
      </c>
      <c r="K111" s="70"/>
      <c r="L111" s="31" t="s">
        <v>26</v>
      </c>
      <c r="M111" s="34" t="s">
        <v>88</v>
      </c>
      <c r="N111" s="64"/>
      <c r="O111" s="35"/>
    </row>
    <row r="112" spans="1:16" x14ac:dyDescent="0.25">
      <c r="A112" s="100"/>
      <c r="B112" s="100"/>
      <c r="C112" s="100"/>
      <c r="D112" s="101"/>
      <c r="E112" s="102"/>
      <c r="F112" s="100"/>
      <c r="G112" s="100"/>
      <c r="H112" s="100"/>
      <c r="I112" s="100"/>
      <c r="J112" s="21" t="str">
        <f>IF(H112&lt;&gt;"",H112*I112,"")</f>
        <v/>
      </c>
      <c r="K112" s="70"/>
      <c r="L112" s="31" t="s">
        <v>26</v>
      </c>
      <c r="M112" s="34" t="s">
        <v>88</v>
      </c>
      <c r="N112" s="156"/>
      <c r="O112" s="35"/>
    </row>
    <row r="113" spans="1:16" x14ac:dyDescent="0.25">
      <c r="A113" s="85"/>
      <c r="B113" s="86"/>
      <c r="C113" s="86"/>
      <c r="D113" s="86"/>
      <c r="E113" s="115" t="s">
        <v>75</v>
      </c>
      <c r="F113" s="116"/>
      <c r="G113" s="117"/>
      <c r="H113" s="118">
        <v>2</v>
      </c>
      <c r="I113" s="61">
        <f>H113*10</f>
        <v>20</v>
      </c>
      <c r="J113" s="62">
        <f>SUM(J114:J118)/I113</f>
        <v>0</v>
      </c>
      <c r="K113" s="63" t="str">
        <f>SUM(J114:J118)&amp;" "&amp;"Hrs"&amp;" "&amp;"TURNO"&amp;" "&amp;"DIURNO"</f>
        <v>0 Hrs TURNO DIURNO</v>
      </c>
      <c r="L113" s="74" t="s">
        <v>76</v>
      </c>
      <c r="M113" s="34" t="s">
        <v>88</v>
      </c>
      <c r="N113" s="34"/>
      <c r="O113" s="35"/>
    </row>
    <row r="114" spans="1:16" x14ac:dyDescent="0.25">
      <c r="A114" s="19"/>
      <c r="B114" s="17"/>
      <c r="C114" s="18"/>
      <c r="D114" s="19"/>
      <c r="E114" s="18"/>
      <c r="F114" s="17"/>
      <c r="G114" s="18"/>
      <c r="H114" s="94"/>
      <c r="I114" s="94"/>
      <c r="J114" s="21" t="str">
        <f>IF(H114&lt;&gt;"",H114*I114,"")</f>
        <v/>
      </c>
      <c r="K114" s="120"/>
      <c r="L114" s="74" t="s">
        <v>76</v>
      </c>
      <c r="M114" s="34" t="s">
        <v>88</v>
      </c>
      <c r="N114" s="34"/>
      <c r="O114" s="35"/>
    </row>
    <row r="115" spans="1:16" x14ac:dyDescent="0.25">
      <c r="A115" s="95"/>
      <c r="B115" s="109"/>
      <c r="C115" s="110"/>
      <c r="D115" s="111"/>
      <c r="E115" s="69"/>
      <c r="F115" s="15"/>
      <c r="G115" s="69"/>
      <c r="H115" s="15"/>
      <c r="I115" s="15"/>
      <c r="J115" s="21" t="str">
        <f>IF(H115&lt;&gt;"",H115*I115,"")</f>
        <v/>
      </c>
      <c r="K115" s="120"/>
      <c r="L115" s="74" t="s">
        <v>76</v>
      </c>
      <c r="M115" s="34" t="s">
        <v>88</v>
      </c>
      <c r="N115" s="34"/>
      <c r="O115" s="35"/>
    </row>
    <row r="116" spans="1:16" x14ac:dyDescent="0.25">
      <c r="A116" s="19"/>
      <c r="B116" s="19"/>
      <c r="C116" s="69"/>
      <c r="D116" s="15"/>
      <c r="E116" s="69"/>
      <c r="F116" s="15"/>
      <c r="G116" s="69"/>
      <c r="H116" s="15"/>
      <c r="I116" s="15"/>
      <c r="J116" s="21" t="str">
        <f>IF(H116&lt;&gt;"",H116*I116,"")</f>
        <v/>
      </c>
      <c r="K116" s="120"/>
      <c r="L116" s="74" t="s">
        <v>76</v>
      </c>
      <c r="M116" s="34" t="s">
        <v>88</v>
      </c>
      <c r="N116" s="34"/>
      <c r="O116" s="35"/>
    </row>
    <row r="117" spans="1:16" x14ac:dyDescent="0.25">
      <c r="A117" s="100"/>
      <c r="B117" s="100"/>
      <c r="C117" s="102"/>
      <c r="D117" s="101"/>
      <c r="E117" s="101"/>
      <c r="F117" s="101"/>
      <c r="G117" s="105"/>
      <c r="H117" s="101"/>
      <c r="I117" s="101"/>
      <c r="J117" s="21" t="str">
        <f>IF(H117&lt;&gt;"",H117*I117,"")</f>
        <v/>
      </c>
      <c r="K117" s="120"/>
      <c r="L117" s="74" t="s">
        <v>76</v>
      </c>
      <c r="M117" s="34" t="s">
        <v>88</v>
      </c>
      <c r="N117" s="34"/>
      <c r="O117" s="35"/>
    </row>
    <row r="118" spans="1:16" x14ac:dyDescent="0.25">
      <c r="A118" s="100"/>
      <c r="B118" s="100"/>
      <c r="C118" s="100"/>
      <c r="D118" s="101"/>
      <c r="E118" s="102"/>
      <c r="F118" s="100"/>
      <c r="G118" s="100"/>
      <c r="H118" s="100"/>
      <c r="I118" s="100"/>
      <c r="J118" s="21" t="str">
        <f>IF(H118&lt;&gt;"",H118*I118,"")</f>
        <v/>
      </c>
      <c r="K118" s="120"/>
      <c r="L118" s="74" t="s">
        <v>76</v>
      </c>
      <c r="M118" s="34" t="s">
        <v>88</v>
      </c>
      <c r="N118" s="34"/>
      <c r="O118" s="35"/>
    </row>
    <row r="119" spans="1:16" x14ac:dyDescent="0.25">
      <c r="A119" s="126"/>
      <c r="B119" s="127"/>
      <c r="C119" s="127"/>
      <c r="D119" s="127"/>
      <c r="E119" s="128" t="s">
        <v>83</v>
      </c>
      <c r="F119" s="129"/>
      <c r="G119" s="157"/>
      <c r="H119" s="131">
        <v>2</v>
      </c>
      <c r="I119" s="132">
        <f>H119*10</f>
        <v>20</v>
      </c>
      <c r="J119" s="133">
        <f>SUM(J120:J124)/I119</f>
        <v>0</v>
      </c>
      <c r="K119" s="134" t="str">
        <f>SUM(J120:J124)&amp;" "&amp;"Hrs"&amp;" "&amp;"TURNO"&amp;" "&amp;"NOCTURNO"</f>
        <v>0 Hrs TURNO NOCTURNO</v>
      </c>
      <c r="L119" s="31" t="s">
        <v>84</v>
      </c>
      <c r="M119" s="34" t="s">
        <v>88</v>
      </c>
      <c r="N119" s="34"/>
      <c r="O119" s="35"/>
    </row>
    <row r="120" spans="1:16" x14ac:dyDescent="0.25">
      <c r="A120" s="19"/>
      <c r="B120" s="17"/>
      <c r="C120" s="18"/>
      <c r="D120" s="19"/>
      <c r="E120" s="18"/>
      <c r="F120" s="17"/>
      <c r="G120" s="18"/>
      <c r="H120" s="94"/>
      <c r="I120" s="94"/>
      <c r="J120" s="21" t="str">
        <f>IF(H120&lt;&gt;"",H120*I120,"")</f>
        <v/>
      </c>
      <c r="K120" s="120"/>
      <c r="L120" s="31" t="s">
        <v>84</v>
      </c>
      <c r="M120" s="34" t="s">
        <v>88</v>
      </c>
      <c r="N120" s="34"/>
      <c r="O120" s="35"/>
    </row>
    <row r="121" spans="1:16" x14ac:dyDescent="0.25">
      <c r="A121" s="75"/>
      <c r="B121" s="109"/>
      <c r="C121" s="110"/>
      <c r="D121" s="111"/>
      <c r="E121" s="73"/>
      <c r="F121" s="92"/>
      <c r="G121" s="93"/>
      <c r="H121" s="94"/>
      <c r="I121" s="94"/>
      <c r="J121" s="21" t="str">
        <f>IF(H121&lt;&gt;"",H121*I121,"")</f>
        <v/>
      </c>
      <c r="K121" s="120"/>
      <c r="L121" s="31" t="s">
        <v>84</v>
      </c>
      <c r="M121" s="34" t="s">
        <v>88</v>
      </c>
      <c r="N121" s="34"/>
      <c r="O121" s="35"/>
    </row>
    <row r="122" spans="1:16" x14ac:dyDescent="0.25">
      <c r="A122" s="75"/>
      <c r="B122" s="109"/>
      <c r="C122" s="110"/>
      <c r="D122" s="111"/>
      <c r="E122" s="73"/>
      <c r="F122" s="92"/>
      <c r="G122" s="93"/>
      <c r="H122" s="94"/>
      <c r="I122" s="15"/>
      <c r="J122" s="21" t="str">
        <f>IF(H122&lt;&gt;"",H122*I122,"")</f>
        <v/>
      </c>
      <c r="K122" s="120"/>
      <c r="L122" s="31" t="s">
        <v>84</v>
      </c>
      <c r="M122" s="34" t="s">
        <v>88</v>
      </c>
      <c r="N122" s="34"/>
      <c r="O122" s="35"/>
    </row>
    <row r="123" spans="1:16" x14ac:dyDescent="0.25">
      <c r="A123" s="75"/>
      <c r="B123" s="109"/>
      <c r="C123" s="110"/>
      <c r="D123" s="111"/>
      <c r="E123" s="73"/>
      <c r="F123" s="92"/>
      <c r="G123" s="93"/>
      <c r="H123" s="94"/>
      <c r="I123" s="94"/>
      <c r="J123" s="21" t="str">
        <f>IF(H123&lt;&gt;"",H123*I123,"")</f>
        <v/>
      </c>
      <c r="K123" s="120"/>
      <c r="L123" s="31" t="s">
        <v>84</v>
      </c>
      <c r="M123" s="34" t="s">
        <v>88</v>
      </c>
      <c r="N123" s="34"/>
      <c r="O123" s="35"/>
    </row>
    <row r="124" spans="1:16" x14ac:dyDescent="0.25">
      <c r="A124" s="95"/>
      <c r="B124" s="19"/>
      <c r="C124" s="91"/>
      <c r="D124" s="15"/>
      <c r="E124" s="69"/>
      <c r="F124" s="15"/>
      <c r="G124" s="69"/>
      <c r="H124" s="15"/>
      <c r="I124" s="15"/>
      <c r="J124" s="21" t="str">
        <f>IF(H124&lt;&gt;"",H124*I124,"")</f>
        <v/>
      </c>
      <c r="K124" s="120"/>
      <c r="L124" s="31" t="s">
        <v>84</v>
      </c>
      <c r="M124" s="34" t="s">
        <v>88</v>
      </c>
      <c r="N124" s="34"/>
      <c r="O124" s="35"/>
    </row>
    <row r="125" spans="1:16" ht="14.25" thickBot="1" x14ac:dyDescent="0.3">
      <c r="A125" s="135"/>
      <c r="B125" s="136"/>
      <c r="C125" s="136"/>
      <c r="D125" s="136"/>
      <c r="E125" s="137" t="s">
        <v>85</v>
      </c>
      <c r="F125" s="138"/>
      <c r="G125" s="139"/>
      <c r="H125" s="140">
        <f>H89+H95+H101+H107+H113+H119</f>
        <v>5.0030000000000001</v>
      </c>
      <c r="I125" s="141">
        <f>H125*10</f>
        <v>50.03</v>
      </c>
      <c r="J125" s="142">
        <f>SUM(J90:J94,J96:J100,J102:J106,J108:J112,J114:J118,J120:J124)</f>
        <v>0</v>
      </c>
      <c r="K125" s="143">
        <f>J125/I125</f>
        <v>0</v>
      </c>
      <c r="L125" s="31" t="s">
        <v>86</v>
      </c>
      <c r="M125" s="34" t="s">
        <v>88</v>
      </c>
      <c r="N125" s="34"/>
      <c r="O125" s="35"/>
    </row>
    <row r="126" spans="1:16" ht="15" thickTop="1" thickBot="1" x14ac:dyDescent="0.3">
      <c r="A126" s="45"/>
      <c r="B126" s="46"/>
      <c r="C126" s="46"/>
      <c r="D126" s="46"/>
      <c r="E126" s="297">
        <f>E87+1</f>
        <v>46177</v>
      </c>
      <c r="F126" s="298"/>
      <c r="G126" s="158"/>
      <c r="H126" s="48"/>
      <c r="I126" s="46"/>
      <c r="J126" s="49"/>
      <c r="K126" s="50"/>
      <c r="L126" s="31" t="s">
        <v>35</v>
      </c>
      <c r="M126" s="34" t="s">
        <v>89</v>
      </c>
      <c r="N126" s="34"/>
      <c r="O126" s="35"/>
    </row>
    <row r="127" spans="1:16" ht="28.5" thickTop="1" thickBot="1" x14ac:dyDescent="0.3">
      <c r="A127" s="147" t="s">
        <v>37</v>
      </c>
      <c r="B127" s="148" t="s">
        <v>38</v>
      </c>
      <c r="C127" s="148" t="s">
        <v>39</v>
      </c>
      <c r="D127" s="148" t="s">
        <v>4</v>
      </c>
      <c r="E127" s="52" t="s">
        <v>40</v>
      </c>
      <c r="F127" s="148" t="s">
        <v>6</v>
      </c>
      <c r="G127" s="149" t="s">
        <v>7</v>
      </c>
      <c r="H127" s="148" t="s">
        <v>41</v>
      </c>
      <c r="I127" s="148" t="s">
        <v>9</v>
      </c>
      <c r="J127" s="150" t="s">
        <v>42</v>
      </c>
      <c r="K127" s="151" t="s">
        <v>43</v>
      </c>
      <c r="L127" s="31" t="s">
        <v>44</v>
      </c>
      <c r="M127" s="34" t="s">
        <v>89</v>
      </c>
      <c r="N127" s="34"/>
      <c r="O127" s="56">
        <f>E126</f>
        <v>46177</v>
      </c>
    </row>
    <row r="128" spans="1:16" ht="14.25" thickTop="1" x14ac:dyDescent="0.25">
      <c r="A128" s="57"/>
      <c r="B128" s="57"/>
      <c r="C128" s="58"/>
      <c r="D128" s="57"/>
      <c r="E128" s="59" t="s">
        <v>45</v>
      </c>
      <c r="F128" s="57"/>
      <c r="G128" s="58"/>
      <c r="H128" s="88">
        <v>2</v>
      </c>
      <c r="I128" s="61">
        <f>H128*10</f>
        <v>20</v>
      </c>
      <c r="J128" s="62">
        <f>SUM(J129:J133)/I128</f>
        <v>0</v>
      </c>
      <c r="K128" s="63" t="str">
        <f>SUM(J129:J133)&amp;" "&amp;"Hrs"&amp;" "&amp;"GRUPO 1"</f>
        <v>0 Hrs GRUPO 1</v>
      </c>
      <c r="L128" s="31" t="s">
        <v>19</v>
      </c>
      <c r="M128" s="34" t="s">
        <v>89</v>
      </c>
      <c r="N128" s="64"/>
      <c r="O128" s="159" t="s">
        <v>48</v>
      </c>
      <c r="P128" s="179" t="s">
        <v>53</v>
      </c>
    </row>
    <row r="129" spans="1:16" x14ac:dyDescent="0.25">
      <c r="A129" s="19"/>
      <c r="B129" s="67"/>
      <c r="C129" s="68"/>
      <c r="D129" s="67"/>
      <c r="E129" s="69"/>
      <c r="F129" s="19"/>
      <c r="G129" s="69"/>
      <c r="H129" s="19"/>
      <c r="I129" s="19"/>
      <c r="J129" s="21" t="str">
        <f>IF(H129&lt;&gt;"",H129*I129,"")</f>
        <v/>
      </c>
      <c r="K129" s="70"/>
      <c r="L129" s="31" t="s">
        <v>19</v>
      </c>
      <c r="M129" s="34" t="s">
        <v>89</v>
      </c>
      <c r="N129" s="64"/>
      <c r="O129" s="180" t="s">
        <v>50</v>
      </c>
      <c r="P129" s="179" t="s">
        <v>53</v>
      </c>
    </row>
    <row r="130" spans="1:16" x14ac:dyDescent="0.25">
      <c r="A130" s="19"/>
      <c r="B130" s="67"/>
      <c r="C130" s="68"/>
      <c r="D130" s="67"/>
      <c r="E130" s="73"/>
      <c r="F130" s="19"/>
      <c r="G130" s="69"/>
      <c r="H130" s="19"/>
      <c r="I130" s="19"/>
      <c r="J130" s="21" t="str">
        <f>IF(H130&lt;&gt;"",H130*I130,"")</f>
        <v/>
      </c>
      <c r="K130" s="70"/>
      <c r="L130" s="31" t="s">
        <v>19</v>
      </c>
      <c r="M130" s="34" t="s">
        <v>89</v>
      </c>
      <c r="N130" s="34"/>
      <c r="O130" s="159" t="s">
        <v>51</v>
      </c>
      <c r="P130" s="179" t="s">
        <v>53</v>
      </c>
    </row>
    <row r="131" spans="1:16" x14ac:dyDescent="0.25">
      <c r="A131" s="75"/>
      <c r="B131" s="67"/>
      <c r="C131" s="68"/>
      <c r="D131" s="67"/>
      <c r="E131" s="76"/>
      <c r="F131" s="77"/>
      <c r="G131" s="76"/>
      <c r="H131" s="78"/>
      <c r="I131" s="78"/>
      <c r="J131" s="21" t="str">
        <f>IF(H131&lt;&gt;"",H131*I131,"")</f>
        <v/>
      </c>
      <c r="K131" s="70"/>
      <c r="L131" s="31" t="s">
        <v>19</v>
      </c>
      <c r="M131" s="34" t="s">
        <v>89</v>
      </c>
      <c r="N131" s="64"/>
      <c r="O131" s="159" t="s">
        <v>46</v>
      </c>
      <c r="P131" s="181" t="s">
        <v>57</v>
      </c>
    </row>
    <row r="132" spans="1:16" x14ac:dyDescent="0.25">
      <c r="A132" s="75"/>
      <c r="B132" s="109"/>
      <c r="C132" s="110"/>
      <c r="D132" s="111"/>
      <c r="E132" s="73"/>
      <c r="F132" s="92"/>
      <c r="G132" s="93"/>
      <c r="H132" s="94"/>
      <c r="I132" s="94"/>
      <c r="J132" s="21" t="str">
        <f>IF(H132&lt;&gt;"",H132*I132,"")</f>
        <v/>
      </c>
      <c r="K132" s="70"/>
      <c r="L132" s="31" t="s">
        <v>19</v>
      </c>
      <c r="M132" s="34" t="s">
        <v>89</v>
      </c>
      <c r="N132" s="64"/>
      <c r="O132" s="161" t="s">
        <v>52</v>
      </c>
      <c r="P132" s="181" t="s">
        <v>57</v>
      </c>
    </row>
    <row r="133" spans="1:16" x14ac:dyDescent="0.25">
      <c r="A133" s="75"/>
      <c r="B133" s="109"/>
      <c r="C133" s="110"/>
      <c r="D133" s="111"/>
      <c r="E133" s="73"/>
      <c r="F133" s="92"/>
      <c r="G133" s="93"/>
      <c r="H133" s="94"/>
      <c r="I133" s="94"/>
      <c r="J133" s="21" t="str">
        <f>IF(H133&lt;&gt;"",H133*I133,"")</f>
        <v/>
      </c>
      <c r="K133" s="70"/>
      <c r="L133" s="31" t="s">
        <v>19</v>
      </c>
      <c r="M133" s="34" t="s">
        <v>89</v>
      </c>
      <c r="N133" s="64"/>
      <c r="O133" s="159" t="s">
        <v>56</v>
      </c>
      <c r="P133" s="179" t="s">
        <v>53</v>
      </c>
    </row>
    <row r="134" spans="1:16" x14ac:dyDescent="0.25">
      <c r="A134" s="85"/>
      <c r="B134" s="86"/>
      <c r="C134" s="86"/>
      <c r="D134" s="57"/>
      <c r="E134" s="59" t="s">
        <v>55</v>
      </c>
      <c r="F134" s="57"/>
      <c r="G134" s="87"/>
      <c r="H134" s="88">
        <v>1</v>
      </c>
      <c r="I134" s="61">
        <f>H134*10</f>
        <v>10</v>
      </c>
      <c r="J134" s="62">
        <f>SUM(J135:J139)/I134</f>
        <v>0</v>
      </c>
      <c r="K134" s="63" t="str">
        <f>SUM(J135:J139)&amp;" "&amp;"Hrs"&amp;" "&amp;"GRUPO 2"</f>
        <v>0 Hrs GRUPO 2</v>
      </c>
      <c r="L134" s="31" t="s">
        <v>22</v>
      </c>
      <c r="M134" s="34" t="s">
        <v>89</v>
      </c>
      <c r="N134" s="64"/>
      <c r="O134" s="159" t="s">
        <v>58</v>
      </c>
      <c r="P134" s="179" t="s">
        <v>53</v>
      </c>
    </row>
    <row r="135" spans="1:16" x14ac:dyDescent="0.25">
      <c r="A135" s="95"/>
      <c r="B135" s="19"/>
      <c r="C135" s="91"/>
      <c r="D135" s="15"/>
      <c r="E135" s="69"/>
      <c r="F135" s="15"/>
      <c r="G135" s="69"/>
      <c r="H135" s="15"/>
      <c r="I135" s="15"/>
      <c r="J135" s="21" t="str">
        <f>IF(H135&lt;&gt;"",H135*I135,"")</f>
        <v/>
      </c>
      <c r="K135" s="70"/>
      <c r="L135" s="31" t="s">
        <v>22</v>
      </c>
      <c r="M135" s="34" t="s">
        <v>89</v>
      </c>
      <c r="N135" s="64"/>
      <c r="O135" s="159" t="s">
        <v>59</v>
      </c>
      <c r="P135" s="179" t="s">
        <v>47</v>
      </c>
    </row>
    <row r="136" spans="1:16" x14ac:dyDescent="0.25">
      <c r="A136" s="75"/>
      <c r="B136" s="109"/>
      <c r="C136" s="110"/>
      <c r="D136" s="111"/>
      <c r="E136" s="73"/>
      <c r="F136" s="92"/>
      <c r="G136" s="93"/>
      <c r="H136" s="94"/>
      <c r="I136" s="94"/>
      <c r="J136" s="21" t="str">
        <f>IF(H136&lt;&gt;"",H136*I136,"")</f>
        <v/>
      </c>
      <c r="K136" s="96"/>
      <c r="L136" s="31" t="s">
        <v>22</v>
      </c>
      <c r="M136" s="34" t="s">
        <v>89</v>
      </c>
      <c r="N136" s="64"/>
      <c r="O136" s="159" t="s">
        <v>60</v>
      </c>
      <c r="P136" s="179" t="s">
        <v>47</v>
      </c>
    </row>
    <row r="137" spans="1:16" x14ac:dyDescent="0.25">
      <c r="A137" s="75"/>
      <c r="B137" s="109"/>
      <c r="C137" s="110"/>
      <c r="D137" s="111"/>
      <c r="E137" s="73"/>
      <c r="F137" s="92"/>
      <c r="G137" s="93"/>
      <c r="H137" s="94"/>
      <c r="I137" s="94"/>
      <c r="J137" s="21" t="str">
        <f>IF(H137&lt;&gt;"",H137*I137,"")</f>
        <v/>
      </c>
      <c r="K137" s="96"/>
      <c r="L137" s="31" t="s">
        <v>22</v>
      </c>
      <c r="M137" s="34" t="s">
        <v>89</v>
      </c>
      <c r="N137" s="64"/>
      <c r="O137" s="159" t="s">
        <v>64</v>
      </c>
      <c r="P137" s="179" t="s">
        <v>47</v>
      </c>
    </row>
    <row r="138" spans="1:16" x14ac:dyDescent="0.25">
      <c r="A138" s="95"/>
      <c r="B138" s="19"/>
      <c r="C138" s="91"/>
      <c r="D138" s="15"/>
      <c r="E138" s="69"/>
      <c r="F138" s="15"/>
      <c r="G138" s="69"/>
      <c r="H138" s="15"/>
      <c r="I138" s="15"/>
      <c r="J138" s="21" t="str">
        <f>IF(H138&lt;&gt;"",H138*I138,"")</f>
        <v/>
      </c>
      <c r="K138" s="96"/>
      <c r="L138" s="31" t="s">
        <v>22</v>
      </c>
      <c r="M138" s="34" t="s">
        <v>89</v>
      </c>
      <c r="N138" s="64"/>
      <c r="O138" s="161" t="s">
        <v>65</v>
      </c>
      <c r="P138" s="179" t="s">
        <v>53</v>
      </c>
    </row>
    <row r="139" spans="1:16" x14ac:dyDescent="0.25">
      <c r="A139" s="100"/>
      <c r="B139" s="100"/>
      <c r="C139" s="100"/>
      <c r="D139" s="101"/>
      <c r="E139" s="102"/>
      <c r="F139" s="100"/>
      <c r="G139" s="100"/>
      <c r="H139" s="100"/>
      <c r="I139" s="100"/>
      <c r="J139" s="21" t="str">
        <f>IF(H139&lt;&gt;"",H139*I139,"")</f>
        <v/>
      </c>
      <c r="K139" s="96"/>
      <c r="L139" s="31" t="s">
        <v>22</v>
      </c>
      <c r="M139" s="34" t="s">
        <v>89</v>
      </c>
      <c r="N139" s="64"/>
      <c r="O139" s="161" t="s">
        <v>66</v>
      </c>
      <c r="P139" s="179" t="s">
        <v>47</v>
      </c>
    </row>
    <row r="140" spans="1:16" x14ac:dyDescent="0.25">
      <c r="A140" s="85"/>
      <c r="B140" s="86"/>
      <c r="C140" s="86"/>
      <c r="D140" s="57"/>
      <c r="E140" s="59" t="s">
        <v>63</v>
      </c>
      <c r="F140" s="57"/>
      <c r="G140" s="87"/>
      <c r="H140" s="88">
        <v>1E-3</v>
      </c>
      <c r="I140" s="61">
        <f>H140*10</f>
        <v>0.01</v>
      </c>
      <c r="J140" s="62">
        <f>SUM(J141:J145)/I140</f>
        <v>0</v>
      </c>
      <c r="K140" s="63" t="str">
        <f>SUM(J141:J145)&amp;" "&amp;"Hrs"&amp;" "&amp;"GRUPO 3"</f>
        <v>0 Hrs GRUPO 3</v>
      </c>
      <c r="L140" s="31" t="s">
        <v>24</v>
      </c>
      <c r="M140" s="34" t="s">
        <v>89</v>
      </c>
      <c r="N140" s="64"/>
      <c r="O140" s="161" t="s">
        <v>61</v>
      </c>
      <c r="P140" s="179" t="s">
        <v>47</v>
      </c>
    </row>
    <row r="141" spans="1:16" x14ac:dyDescent="0.25">
      <c r="A141" s="95"/>
      <c r="B141" s="19"/>
      <c r="C141" s="91"/>
      <c r="D141" s="15"/>
      <c r="E141" s="69"/>
      <c r="F141" s="15"/>
      <c r="G141" s="69"/>
      <c r="H141" s="15"/>
      <c r="I141" s="15"/>
      <c r="J141" s="21" t="str">
        <f>IF(H141&lt;&gt;"",H141*I141,"")</f>
        <v/>
      </c>
      <c r="K141" s="70"/>
      <c r="L141" s="31" t="s">
        <v>24</v>
      </c>
      <c r="M141" s="34" t="s">
        <v>89</v>
      </c>
      <c r="N141" s="64"/>
      <c r="O141" s="161" t="s">
        <v>62</v>
      </c>
      <c r="P141" s="179" t="s">
        <v>47</v>
      </c>
    </row>
    <row r="142" spans="1:16" x14ac:dyDescent="0.25">
      <c r="A142" s="75"/>
      <c r="B142" s="109"/>
      <c r="C142" s="110"/>
      <c r="D142" s="111"/>
      <c r="E142" s="73"/>
      <c r="F142" s="92"/>
      <c r="G142" s="93"/>
      <c r="H142" s="94"/>
      <c r="I142" s="94"/>
      <c r="J142" s="21" t="str">
        <f>IF(H142&lt;&gt;"",H142*I142,"")</f>
        <v/>
      </c>
      <c r="K142" s="70"/>
      <c r="L142" s="31" t="s">
        <v>24</v>
      </c>
      <c r="M142" s="34" t="s">
        <v>89</v>
      </c>
      <c r="N142" s="64"/>
      <c r="O142" s="161" t="s">
        <v>54</v>
      </c>
      <c r="P142" s="179" t="s">
        <v>47</v>
      </c>
    </row>
    <row r="143" spans="1:16" x14ac:dyDescent="0.25">
      <c r="A143" s="75"/>
      <c r="B143" s="109"/>
      <c r="C143" s="110"/>
      <c r="D143" s="111"/>
      <c r="E143" s="73"/>
      <c r="F143" s="92"/>
      <c r="G143" s="93"/>
      <c r="H143" s="94"/>
      <c r="I143" s="94"/>
      <c r="J143" s="21" t="str">
        <f>IF(H143&lt;&gt;"",H143*I143,"")</f>
        <v/>
      </c>
      <c r="K143" s="70"/>
      <c r="L143" s="31" t="s">
        <v>24</v>
      </c>
      <c r="M143" s="34" t="s">
        <v>89</v>
      </c>
      <c r="N143" s="64"/>
      <c r="O143" s="161" t="s">
        <v>67</v>
      </c>
      <c r="P143" s="184" t="s">
        <v>68</v>
      </c>
    </row>
    <row r="144" spans="1:16" x14ac:dyDescent="0.25">
      <c r="A144" s="95"/>
      <c r="B144" s="19"/>
      <c r="C144" s="91"/>
      <c r="D144" s="15"/>
      <c r="E144" s="69"/>
      <c r="F144" s="15"/>
      <c r="G144" s="69"/>
      <c r="H144" s="15"/>
      <c r="I144" s="15"/>
      <c r="J144" s="21" t="str">
        <f>IF(H144&lt;&gt;"",H144*I144,"")</f>
        <v/>
      </c>
      <c r="K144" s="70"/>
      <c r="L144" s="31" t="s">
        <v>24</v>
      </c>
      <c r="M144" s="34" t="s">
        <v>89</v>
      </c>
      <c r="N144" s="64"/>
      <c r="O144" s="180" t="s">
        <v>69</v>
      </c>
      <c r="P144" s="184" t="s">
        <v>68</v>
      </c>
    </row>
    <row r="145" spans="1:15" x14ac:dyDescent="0.25">
      <c r="A145" s="100"/>
      <c r="B145" s="100"/>
      <c r="C145" s="100"/>
      <c r="D145" s="101"/>
      <c r="E145" s="102"/>
      <c r="F145" s="100"/>
      <c r="G145" s="100"/>
      <c r="H145" s="100"/>
      <c r="I145" s="100"/>
      <c r="J145" s="21" t="str">
        <f>IF(H145&lt;&gt;"",H145*I145,"")</f>
        <v/>
      </c>
      <c r="K145" s="70"/>
      <c r="L145" s="31" t="s">
        <v>24</v>
      </c>
      <c r="M145" s="34" t="s">
        <v>89</v>
      </c>
      <c r="N145" s="64"/>
      <c r="O145" s="103"/>
    </row>
    <row r="146" spans="1:15" x14ac:dyDescent="0.25">
      <c r="A146" s="85"/>
      <c r="B146" s="86"/>
      <c r="C146" s="86"/>
      <c r="D146" s="57"/>
      <c r="E146" s="59" t="s">
        <v>70</v>
      </c>
      <c r="F146" s="57"/>
      <c r="G146" s="87"/>
      <c r="H146" s="88">
        <v>1E-3</v>
      </c>
      <c r="I146" s="61">
        <f>H146*10</f>
        <v>0.01</v>
      </c>
      <c r="J146" s="62">
        <f>SUM(J147:J151)/I146</f>
        <v>0</v>
      </c>
      <c r="K146" s="63" t="str">
        <f>SUM(J147:J151)&amp;" "&amp;"Hrs"&amp;" "&amp;"GRUPO 4"</f>
        <v>0 Hrs GRUPO 4</v>
      </c>
      <c r="L146" s="31" t="s">
        <v>26</v>
      </c>
      <c r="M146" s="34" t="s">
        <v>89</v>
      </c>
      <c r="N146" s="64"/>
      <c r="O146" s="104"/>
    </row>
    <row r="147" spans="1:15" x14ac:dyDescent="0.25">
      <c r="A147" s="100"/>
      <c r="B147" s="100"/>
      <c r="C147" s="102"/>
      <c r="D147" s="101"/>
      <c r="E147" s="101"/>
      <c r="F147" s="101"/>
      <c r="G147" s="105"/>
      <c r="H147" s="101"/>
      <c r="I147" s="101"/>
      <c r="J147" s="21" t="str">
        <f>IF(H147&lt;&gt;"",H147*I147,"")</f>
        <v/>
      </c>
      <c r="K147" s="70"/>
      <c r="L147" s="31" t="s">
        <v>26</v>
      </c>
      <c r="M147" s="34" t="s">
        <v>89</v>
      </c>
      <c r="N147" s="106"/>
      <c r="O147" s="107" t="s">
        <v>71</v>
      </c>
    </row>
    <row r="148" spans="1:15" x14ac:dyDescent="0.25">
      <c r="A148" s="100"/>
      <c r="B148" s="100"/>
      <c r="C148" s="102"/>
      <c r="D148" s="101"/>
      <c r="E148" s="101"/>
      <c r="F148" s="101"/>
      <c r="G148" s="105"/>
      <c r="H148" s="101"/>
      <c r="I148" s="101"/>
      <c r="J148" s="21" t="str">
        <f>IF(H148&lt;&gt;"",H148*I148,"")</f>
        <v/>
      </c>
      <c r="K148" s="70"/>
      <c r="L148" s="31" t="s">
        <v>26</v>
      </c>
      <c r="M148" s="34" t="s">
        <v>89</v>
      </c>
      <c r="N148" s="108"/>
      <c r="O148" s="107" t="s">
        <v>72</v>
      </c>
    </row>
    <row r="149" spans="1:15" x14ac:dyDescent="0.25">
      <c r="A149" s="100"/>
      <c r="B149" s="100"/>
      <c r="C149" s="102"/>
      <c r="D149" s="101"/>
      <c r="E149" s="101"/>
      <c r="F149" s="101"/>
      <c r="G149" s="105"/>
      <c r="H149" s="101"/>
      <c r="I149" s="101"/>
      <c r="J149" s="21" t="str">
        <f>IF(H149&lt;&gt;"",H149*I149,"")</f>
        <v/>
      </c>
      <c r="K149" s="70"/>
      <c r="L149" s="31" t="s">
        <v>26</v>
      </c>
      <c r="M149" s="34" t="s">
        <v>89</v>
      </c>
      <c r="N149" s="112"/>
      <c r="O149" s="107" t="s">
        <v>90</v>
      </c>
    </row>
    <row r="150" spans="1:15" x14ac:dyDescent="0.25">
      <c r="A150" s="100"/>
      <c r="B150" s="100"/>
      <c r="C150" s="102"/>
      <c r="D150" s="101"/>
      <c r="E150" s="101"/>
      <c r="F150" s="101"/>
      <c r="G150" s="105"/>
      <c r="H150" s="101"/>
      <c r="I150" s="101"/>
      <c r="J150" s="21" t="str">
        <f>IF(H150&lt;&gt;"",H150*I150,"")</f>
        <v/>
      </c>
      <c r="K150" s="70"/>
      <c r="L150" s="31" t="s">
        <v>26</v>
      </c>
      <c r="M150" s="34" t="s">
        <v>89</v>
      </c>
      <c r="N150" s="113"/>
      <c r="O150" s="107" t="s">
        <v>73</v>
      </c>
    </row>
    <row r="151" spans="1:15" x14ac:dyDescent="0.25">
      <c r="A151" s="100"/>
      <c r="B151" s="100"/>
      <c r="C151" s="100"/>
      <c r="D151" s="101"/>
      <c r="E151" s="102"/>
      <c r="F151" s="100"/>
      <c r="G151" s="100"/>
      <c r="H151" s="100"/>
      <c r="I151" s="100"/>
      <c r="J151" s="21" t="str">
        <f>IF(H151&lt;&gt;"",H151*I151,"")</f>
        <v/>
      </c>
      <c r="K151" s="70"/>
      <c r="L151" s="31" t="s">
        <v>26</v>
      </c>
      <c r="M151" s="34" t="s">
        <v>89</v>
      </c>
      <c r="N151" s="114"/>
      <c r="O151" s="107" t="s">
        <v>74</v>
      </c>
    </row>
    <row r="152" spans="1:15" x14ac:dyDescent="0.25">
      <c r="A152" s="85"/>
      <c r="B152" s="86"/>
      <c r="C152" s="86"/>
      <c r="D152" s="86"/>
      <c r="E152" s="115" t="s">
        <v>75</v>
      </c>
      <c r="F152" s="116"/>
      <c r="G152" s="117"/>
      <c r="H152" s="118">
        <v>2</v>
      </c>
      <c r="I152" s="61">
        <f>H152*10</f>
        <v>20</v>
      </c>
      <c r="J152" s="62">
        <f>SUM(J153:J157)/I152</f>
        <v>0</v>
      </c>
      <c r="K152" s="63" t="str">
        <f>SUM(J153:J157)&amp;" "&amp;"Hrs"&amp;" "&amp;"TURNO"&amp;" "&amp;"DIURNO"</f>
        <v>0 Hrs TURNO DIURNO</v>
      </c>
      <c r="L152" s="74" t="s">
        <v>76</v>
      </c>
      <c r="M152" s="34" t="s">
        <v>89</v>
      </c>
      <c r="N152" s="119"/>
      <c r="O152" s="107" t="s">
        <v>77</v>
      </c>
    </row>
    <row r="153" spans="1:15" x14ac:dyDescent="0.25">
      <c r="A153" s="19"/>
      <c r="B153" s="17"/>
      <c r="C153" s="18"/>
      <c r="D153" s="19"/>
      <c r="E153" s="18"/>
      <c r="F153" s="17"/>
      <c r="G153" s="18"/>
      <c r="H153" s="94"/>
      <c r="I153" s="94"/>
      <c r="J153" s="21" t="str">
        <f>IF(H153&lt;&gt;"",H153*I153,"")</f>
        <v/>
      </c>
      <c r="K153" s="70"/>
      <c r="L153" s="74" t="s">
        <v>76</v>
      </c>
      <c r="M153" s="34" t="s">
        <v>89</v>
      </c>
      <c r="N153" s="121"/>
      <c r="O153" s="107" t="s">
        <v>78</v>
      </c>
    </row>
    <row r="154" spans="1:15" ht="14.25" thickBot="1" x14ac:dyDescent="0.3">
      <c r="A154" s="95"/>
      <c r="B154" s="109"/>
      <c r="C154" s="110"/>
      <c r="D154" s="111"/>
      <c r="E154" s="69"/>
      <c r="F154" s="15"/>
      <c r="G154" s="69"/>
      <c r="H154" s="15"/>
      <c r="I154" s="15"/>
      <c r="J154" s="21" t="str">
        <f>IF(H154&lt;&gt;"",H154*I154,"")</f>
        <v/>
      </c>
      <c r="K154" s="70"/>
      <c r="L154" s="74" t="s">
        <v>76</v>
      </c>
      <c r="M154" s="34" t="s">
        <v>89</v>
      </c>
      <c r="N154" s="122"/>
      <c r="O154" s="107" t="s">
        <v>79</v>
      </c>
    </row>
    <row r="155" spans="1:15" ht="14.25" thickBot="1" x14ac:dyDescent="0.3">
      <c r="A155" s="100"/>
      <c r="B155" s="100"/>
      <c r="C155" s="100"/>
      <c r="D155" s="101"/>
      <c r="E155" s="102"/>
      <c r="F155" s="100"/>
      <c r="G155" s="100"/>
      <c r="H155" s="100"/>
      <c r="I155" s="100"/>
      <c r="J155" s="21" t="str">
        <f>IF(H155&lt;&gt;"",H155*I155,"")</f>
        <v/>
      </c>
      <c r="K155" s="70"/>
      <c r="L155" s="74" t="s">
        <v>76</v>
      </c>
      <c r="M155" s="34" t="s">
        <v>89</v>
      </c>
      <c r="N155" s="123"/>
      <c r="O155" s="107" t="s">
        <v>80</v>
      </c>
    </row>
    <row r="156" spans="1:15" x14ac:dyDescent="0.25">
      <c r="A156" s="100"/>
      <c r="B156" s="100"/>
      <c r="C156" s="100"/>
      <c r="D156" s="101"/>
      <c r="E156" s="102"/>
      <c r="F156" s="100"/>
      <c r="G156" s="100"/>
      <c r="H156" s="100"/>
      <c r="I156" s="100"/>
      <c r="J156" s="21" t="str">
        <f>IF(H156&lt;&gt;"",H156*I156,"")</f>
        <v/>
      </c>
      <c r="K156" s="70"/>
      <c r="L156" s="74" t="s">
        <v>76</v>
      </c>
      <c r="M156" s="34" t="s">
        <v>89</v>
      </c>
      <c r="N156" s="124"/>
      <c r="O156" s="107" t="s">
        <v>81</v>
      </c>
    </row>
    <row r="157" spans="1:15" x14ac:dyDescent="0.25">
      <c r="A157" s="100"/>
      <c r="B157" s="100"/>
      <c r="C157" s="100"/>
      <c r="D157" s="101"/>
      <c r="E157" s="102"/>
      <c r="F157" s="100"/>
      <c r="G157" s="100"/>
      <c r="H157" s="100"/>
      <c r="I157" s="100"/>
      <c r="J157" s="21" t="str">
        <f>IF(H157&lt;&gt;"",H157*I157,"")</f>
        <v/>
      </c>
      <c r="K157" s="70"/>
      <c r="L157" s="74" t="s">
        <v>76</v>
      </c>
      <c r="M157" s="34" t="s">
        <v>89</v>
      </c>
      <c r="N157" s="125">
        <v>20</v>
      </c>
      <c r="O157" s="107" t="s">
        <v>82</v>
      </c>
    </row>
    <row r="158" spans="1:15" x14ac:dyDescent="0.25">
      <c r="A158" s="126"/>
      <c r="B158" s="127"/>
      <c r="C158" s="127"/>
      <c r="D158" s="127"/>
      <c r="E158" s="128" t="s">
        <v>83</v>
      </c>
      <c r="F158" s="129"/>
      <c r="G158" s="157"/>
      <c r="H158" s="131">
        <v>2</v>
      </c>
      <c r="I158" s="132">
        <f>H158*10</f>
        <v>20</v>
      </c>
      <c r="J158" s="133">
        <f>SUM(J159:J163)/I158</f>
        <v>0</v>
      </c>
      <c r="K158" s="163" t="str">
        <f>SUM(J159:J163)&amp;" "&amp;"Hrs"&amp;" "&amp;"TURNO"&amp;" "&amp;"NOCTURNO"</f>
        <v>0 Hrs TURNO NOCTURNO</v>
      </c>
      <c r="L158" s="31" t="s">
        <v>84</v>
      </c>
      <c r="M158" s="34" t="s">
        <v>89</v>
      </c>
      <c r="N158" s="34"/>
      <c r="O158" s="35"/>
    </row>
    <row r="159" spans="1:15" x14ac:dyDescent="0.25">
      <c r="A159" s="19"/>
      <c r="B159" s="17"/>
      <c r="C159" s="18"/>
      <c r="D159" s="19"/>
      <c r="E159" s="18"/>
      <c r="F159" s="17"/>
      <c r="G159" s="18"/>
      <c r="H159" s="94"/>
      <c r="I159" s="94"/>
      <c r="J159" s="21" t="str">
        <f>IF(H159&lt;&gt;"",H159*I159,"")</f>
        <v/>
      </c>
      <c r="K159" s="120"/>
      <c r="L159" s="31" t="s">
        <v>84</v>
      </c>
      <c r="M159" s="34" t="s">
        <v>89</v>
      </c>
      <c r="N159" s="34"/>
      <c r="O159" s="35"/>
    </row>
    <row r="160" spans="1:15" x14ac:dyDescent="0.25">
      <c r="A160" s="95"/>
      <c r="B160" s="17"/>
      <c r="C160" s="18"/>
      <c r="D160" s="19"/>
      <c r="E160" s="69"/>
      <c r="F160" s="15"/>
      <c r="G160" s="69"/>
      <c r="H160" s="15"/>
      <c r="I160" s="15"/>
      <c r="J160" s="21" t="str">
        <f>IF(H160&lt;&gt;"",H160*I160,"")</f>
        <v/>
      </c>
      <c r="K160" s="120"/>
      <c r="L160" s="31" t="s">
        <v>84</v>
      </c>
      <c r="M160" s="34" t="s">
        <v>89</v>
      </c>
      <c r="N160" s="34"/>
      <c r="O160" s="35"/>
    </row>
    <row r="161" spans="1:16" x14ac:dyDescent="0.25">
      <c r="A161" s="95"/>
      <c r="B161" s="109"/>
      <c r="C161" s="110"/>
      <c r="D161" s="111"/>
      <c r="E161" s="69"/>
      <c r="F161" s="15"/>
      <c r="G161" s="69"/>
      <c r="H161" s="94"/>
      <c r="I161" s="94"/>
      <c r="J161" s="21" t="str">
        <f>IF(H161&lt;&gt;"",H161*I161,"")</f>
        <v/>
      </c>
      <c r="K161" s="120"/>
      <c r="L161" s="31" t="s">
        <v>84</v>
      </c>
      <c r="M161" s="34" t="s">
        <v>89</v>
      </c>
      <c r="N161" s="34"/>
      <c r="O161" s="35"/>
    </row>
    <row r="162" spans="1:16" x14ac:dyDescent="0.25">
      <c r="A162" s="75"/>
      <c r="B162" s="109"/>
      <c r="C162" s="110"/>
      <c r="D162" s="111"/>
      <c r="E162" s="73"/>
      <c r="F162" s="92"/>
      <c r="G162" s="93"/>
      <c r="H162" s="94"/>
      <c r="I162" s="94"/>
      <c r="J162" s="21" t="str">
        <f>IF(H162&lt;&gt;"",H162*I162,"")</f>
        <v/>
      </c>
      <c r="K162" s="120"/>
      <c r="L162" s="31" t="s">
        <v>84</v>
      </c>
      <c r="M162" s="34" t="s">
        <v>89</v>
      </c>
      <c r="N162" s="34"/>
      <c r="O162" s="35"/>
    </row>
    <row r="163" spans="1:16" x14ac:dyDescent="0.25">
      <c r="A163" s="95"/>
      <c r="B163" s="19"/>
      <c r="C163" s="91"/>
      <c r="D163" s="15"/>
      <c r="E163" s="69"/>
      <c r="F163" s="15"/>
      <c r="G163" s="69"/>
      <c r="H163" s="15"/>
      <c r="I163" s="15"/>
      <c r="J163" s="21" t="str">
        <f>IF(H163&lt;&gt;"",H163*I163,"")</f>
        <v/>
      </c>
      <c r="K163" s="120"/>
      <c r="L163" s="31" t="s">
        <v>84</v>
      </c>
      <c r="M163" s="34" t="s">
        <v>89</v>
      </c>
      <c r="N163" s="34"/>
      <c r="O163" s="35"/>
    </row>
    <row r="164" spans="1:16" ht="14.25" thickBot="1" x14ac:dyDescent="0.3">
      <c r="A164" s="135"/>
      <c r="B164" s="136"/>
      <c r="C164" s="136"/>
      <c r="D164" s="136"/>
      <c r="E164" s="137" t="s">
        <v>85</v>
      </c>
      <c r="F164" s="138"/>
      <c r="G164" s="139"/>
      <c r="H164" s="140">
        <f>H128+H134+H140+H146+H152+H158</f>
        <v>7.0019999999999998</v>
      </c>
      <c r="I164" s="141">
        <f>H164*10</f>
        <v>70.02</v>
      </c>
      <c r="J164" s="142">
        <f>SUM(J129:J133,J135:J139,J141:J145,J147:J151,J153:J157,J159:J163)</f>
        <v>0</v>
      </c>
      <c r="K164" s="143">
        <f>J164/I164</f>
        <v>0</v>
      </c>
      <c r="L164" s="31" t="s">
        <v>86</v>
      </c>
      <c r="M164" s="34" t="s">
        <v>89</v>
      </c>
      <c r="N164" s="34"/>
      <c r="O164" s="35"/>
    </row>
    <row r="165" spans="1:16" ht="15" thickTop="1" thickBot="1" x14ac:dyDescent="0.3">
      <c r="A165" s="45"/>
      <c r="B165" s="46"/>
      <c r="C165" s="46"/>
      <c r="D165" s="46"/>
      <c r="E165" s="297">
        <f>E126+1</f>
        <v>46178</v>
      </c>
      <c r="F165" s="298"/>
      <c r="G165" s="158"/>
      <c r="H165" s="48"/>
      <c r="I165" s="46"/>
      <c r="J165" s="49"/>
      <c r="K165" s="50"/>
      <c r="L165" s="31" t="s">
        <v>35</v>
      </c>
      <c r="M165" s="34" t="s">
        <v>91</v>
      </c>
      <c r="N165" s="34"/>
      <c r="O165" s="35"/>
    </row>
    <row r="166" spans="1:16" ht="28.5" thickTop="1" thickBot="1" x14ac:dyDescent="0.3">
      <c r="A166" s="147" t="s">
        <v>37</v>
      </c>
      <c r="B166" s="148" t="s">
        <v>38</v>
      </c>
      <c r="C166" s="148" t="s">
        <v>39</v>
      </c>
      <c r="D166" s="148" t="s">
        <v>4</v>
      </c>
      <c r="E166" s="52" t="s">
        <v>40</v>
      </c>
      <c r="F166" s="148" t="s">
        <v>6</v>
      </c>
      <c r="G166" s="149" t="s">
        <v>7</v>
      </c>
      <c r="H166" s="148" t="s">
        <v>41</v>
      </c>
      <c r="I166" s="148" t="s">
        <v>9</v>
      </c>
      <c r="J166" s="150" t="s">
        <v>42</v>
      </c>
      <c r="K166" s="151" t="s">
        <v>43</v>
      </c>
      <c r="L166" s="31" t="s">
        <v>44</v>
      </c>
      <c r="M166" s="34" t="s">
        <v>91</v>
      </c>
      <c r="N166" s="34"/>
      <c r="O166" s="56">
        <f>E165</f>
        <v>46178</v>
      </c>
    </row>
    <row r="167" spans="1:16" ht="14.25" thickTop="1" x14ac:dyDescent="0.25">
      <c r="A167" s="57"/>
      <c r="B167" s="57"/>
      <c r="C167" s="58"/>
      <c r="D167" s="57"/>
      <c r="E167" s="59" t="s">
        <v>45</v>
      </c>
      <c r="F167" s="57"/>
      <c r="G167" s="58"/>
      <c r="H167" s="88">
        <v>2</v>
      </c>
      <c r="I167" s="61">
        <f>H167*10</f>
        <v>20</v>
      </c>
      <c r="J167" s="62">
        <f>SUM(J168:J172)/I167</f>
        <v>0</v>
      </c>
      <c r="K167" s="63" t="str">
        <f>SUM(J168:J172)&amp;" "&amp;"Hrs"&amp;" "&amp;"GRUPO 1"</f>
        <v>0 Hrs GRUPO 1</v>
      </c>
      <c r="L167" s="31" t="s">
        <v>19</v>
      </c>
      <c r="M167" s="34" t="s">
        <v>91</v>
      </c>
      <c r="N167" s="64"/>
      <c r="O167" s="159" t="s">
        <v>48</v>
      </c>
      <c r="P167" s="179" t="s">
        <v>53</v>
      </c>
    </row>
    <row r="168" spans="1:16" x14ac:dyDescent="0.25">
      <c r="A168" s="95"/>
      <c r="B168" s="19"/>
      <c r="C168" s="91"/>
      <c r="D168" s="15"/>
      <c r="E168" s="69"/>
      <c r="F168" s="15"/>
      <c r="G168" s="69"/>
      <c r="H168" s="15"/>
      <c r="I168" s="15"/>
      <c r="J168" s="21" t="str">
        <f>IF(H168&lt;&gt;"",H168*I168,"")</f>
        <v/>
      </c>
      <c r="K168" s="70"/>
      <c r="L168" s="31" t="s">
        <v>19</v>
      </c>
      <c r="M168" s="34" t="s">
        <v>91</v>
      </c>
      <c r="N168" s="64"/>
      <c r="O168" s="180" t="s">
        <v>50</v>
      </c>
      <c r="P168" s="179" t="s">
        <v>53</v>
      </c>
    </row>
    <row r="169" spans="1:16" x14ac:dyDescent="0.25">
      <c r="A169" s="75"/>
      <c r="B169" s="67"/>
      <c r="C169" s="68"/>
      <c r="D169" s="67"/>
      <c r="E169" s="73"/>
      <c r="F169" s="92"/>
      <c r="G169" s="93"/>
      <c r="H169" s="94"/>
      <c r="I169" s="94"/>
      <c r="J169" s="21" t="str">
        <f>IF(H169&lt;&gt;"",H169*I169,"")</f>
        <v/>
      </c>
      <c r="K169" s="70"/>
      <c r="L169" s="31" t="s">
        <v>19</v>
      </c>
      <c r="M169" s="34" t="s">
        <v>91</v>
      </c>
      <c r="N169" s="64"/>
      <c r="O169" s="159" t="s">
        <v>51</v>
      </c>
      <c r="P169" s="179" t="s">
        <v>53</v>
      </c>
    </row>
    <row r="170" spans="1:16" x14ac:dyDescent="0.25">
      <c r="A170" s="75"/>
      <c r="B170" s="109"/>
      <c r="C170" s="110"/>
      <c r="D170" s="111"/>
      <c r="E170" s="73"/>
      <c r="F170" s="92"/>
      <c r="G170" s="93"/>
      <c r="H170" s="94"/>
      <c r="I170" s="94"/>
      <c r="J170" s="21" t="str">
        <f>IF(H170&lt;&gt;"",H170*I170,"")</f>
        <v/>
      </c>
      <c r="K170" s="70"/>
      <c r="L170" s="31" t="s">
        <v>19</v>
      </c>
      <c r="M170" s="34" t="s">
        <v>91</v>
      </c>
      <c r="N170" s="64"/>
      <c r="O170" s="159" t="s">
        <v>46</v>
      </c>
      <c r="P170" s="181" t="s">
        <v>57</v>
      </c>
    </row>
    <row r="171" spans="1:16" x14ac:dyDescent="0.25">
      <c r="A171" s="75"/>
      <c r="B171" s="109"/>
      <c r="C171" s="110"/>
      <c r="D171" s="111"/>
      <c r="E171" s="73"/>
      <c r="F171" s="92"/>
      <c r="G171" s="93"/>
      <c r="H171" s="94"/>
      <c r="I171" s="94"/>
      <c r="J171" s="21" t="str">
        <f>IF(H171&lt;&gt;"",H171*I171,"")</f>
        <v/>
      </c>
      <c r="K171" s="70"/>
      <c r="L171" s="31" t="s">
        <v>19</v>
      </c>
      <c r="M171" s="34" t="s">
        <v>91</v>
      </c>
      <c r="N171" s="64"/>
      <c r="O171" s="161" t="s">
        <v>52</v>
      </c>
      <c r="P171" s="181" t="s">
        <v>57</v>
      </c>
    </row>
    <row r="172" spans="1:16" x14ac:dyDescent="0.25">
      <c r="A172" s="95"/>
      <c r="B172" s="19"/>
      <c r="C172" s="91"/>
      <c r="D172" s="15"/>
      <c r="E172" s="69"/>
      <c r="F172" s="15"/>
      <c r="G172" s="69"/>
      <c r="H172" s="15"/>
      <c r="I172" s="15"/>
      <c r="J172" s="21" t="str">
        <f>IF(H172&lt;&gt;"",H172*I172,"")</f>
        <v/>
      </c>
      <c r="K172" s="70"/>
      <c r="L172" s="31" t="s">
        <v>19</v>
      </c>
      <c r="M172" s="34" t="s">
        <v>91</v>
      </c>
      <c r="N172" s="64"/>
      <c r="O172" s="159" t="s">
        <v>56</v>
      </c>
      <c r="P172" s="179" t="s">
        <v>53</v>
      </c>
    </row>
    <row r="173" spans="1:16" x14ac:dyDescent="0.25">
      <c r="A173" s="85"/>
      <c r="B173" s="86"/>
      <c r="C173" s="86"/>
      <c r="D173" s="57"/>
      <c r="E173" s="59" t="s">
        <v>55</v>
      </c>
      <c r="F173" s="57"/>
      <c r="G173" s="87"/>
      <c r="H173" s="88">
        <v>2</v>
      </c>
      <c r="I173" s="61">
        <f>H173*10</f>
        <v>20</v>
      </c>
      <c r="J173" s="62">
        <f>SUM(J174:J178)/I173</f>
        <v>0</v>
      </c>
      <c r="K173" s="63" t="str">
        <f>SUM(J174:J178)&amp;" "&amp;"Hrs"&amp;" "&amp;"GRUPO 2"</f>
        <v>0 Hrs GRUPO 2</v>
      </c>
      <c r="L173" s="31" t="s">
        <v>22</v>
      </c>
      <c r="M173" s="34" t="s">
        <v>91</v>
      </c>
      <c r="N173" s="64"/>
      <c r="O173" s="159" t="s">
        <v>58</v>
      </c>
      <c r="P173" s="179" t="s">
        <v>53</v>
      </c>
    </row>
    <row r="174" spans="1:16" x14ac:dyDescent="0.25">
      <c r="A174" s="95"/>
      <c r="B174" s="19"/>
      <c r="C174" s="91"/>
      <c r="D174" s="15"/>
      <c r="E174" s="69"/>
      <c r="F174" s="15"/>
      <c r="G174" s="69"/>
      <c r="H174" s="15"/>
      <c r="I174" s="15"/>
      <c r="J174" s="21" t="str">
        <f>IF(H174&lt;&gt;"",H174*I174,"")</f>
        <v/>
      </c>
      <c r="K174" s="70"/>
      <c r="L174" s="31" t="s">
        <v>22</v>
      </c>
      <c r="M174" s="34" t="s">
        <v>91</v>
      </c>
      <c r="N174" s="56"/>
      <c r="O174" s="159" t="s">
        <v>59</v>
      </c>
      <c r="P174" s="179" t="s">
        <v>47</v>
      </c>
    </row>
    <row r="175" spans="1:16" x14ac:dyDescent="0.25">
      <c r="A175" s="75"/>
      <c r="B175" s="19"/>
      <c r="C175" s="69"/>
      <c r="D175" s="19"/>
      <c r="E175" s="73"/>
      <c r="F175" s="19"/>
      <c r="G175" s="69"/>
      <c r="H175" s="19"/>
      <c r="I175" s="19"/>
      <c r="J175" s="21" t="str">
        <f>IF(H175&lt;&gt;"",H175*I175,"")</f>
        <v/>
      </c>
      <c r="K175" s="96"/>
      <c r="L175" s="31" t="s">
        <v>22</v>
      </c>
      <c r="M175" s="34" t="s">
        <v>91</v>
      </c>
      <c r="N175" s="56"/>
      <c r="O175" s="159" t="s">
        <v>60</v>
      </c>
      <c r="P175" s="179" t="s">
        <v>47</v>
      </c>
    </row>
    <row r="176" spans="1:16" x14ac:dyDescent="0.25">
      <c r="A176" s="75"/>
      <c r="B176" s="19"/>
      <c r="C176" s="69"/>
      <c r="D176" s="19"/>
      <c r="E176" s="69"/>
      <c r="F176" s="19"/>
      <c r="G176" s="69"/>
      <c r="H176" s="19"/>
      <c r="I176" s="19"/>
      <c r="J176" s="21" t="str">
        <f>IF(H176&lt;&gt;"",H176*I176,"")</f>
        <v/>
      </c>
      <c r="K176" s="96"/>
      <c r="L176" s="31" t="s">
        <v>22</v>
      </c>
      <c r="M176" s="34" t="s">
        <v>91</v>
      </c>
      <c r="N176" s="64"/>
      <c r="O176" s="159" t="s">
        <v>64</v>
      </c>
      <c r="P176" s="179" t="s">
        <v>47</v>
      </c>
    </row>
    <row r="177" spans="1:16" x14ac:dyDescent="0.25">
      <c r="A177" s="95"/>
      <c r="B177" s="19"/>
      <c r="C177" s="91"/>
      <c r="D177" s="15"/>
      <c r="E177" s="69"/>
      <c r="F177" s="15"/>
      <c r="G177" s="69"/>
      <c r="H177" s="15"/>
      <c r="I177" s="15"/>
      <c r="J177" s="21" t="str">
        <f>IF(H177&lt;&gt;"",H177*I177,"")</f>
        <v/>
      </c>
      <c r="K177" s="96"/>
      <c r="L177" s="31" t="s">
        <v>22</v>
      </c>
      <c r="M177" s="34" t="s">
        <v>91</v>
      </c>
      <c r="N177" s="64"/>
      <c r="O177" s="161" t="s">
        <v>65</v>
      </c>
      <c r="P177" s="179" t="s">
        <v>53</v>
      </c>
    </row>
    <row r="178" spans="1:16" x14ac:dyDescent="0.25">
      <c r="A178" s="95"/>
      <c r="B178" s="19"/>
      <c r="C178" s="152"/>
      <c r="D178" s="81"/>
      <c r="E178" s="69"/>
      <c r="F178" s="15"/>
      <c r="G178" s="69"/>
      <c r="H178" s="82"/>
      <c r="I178" s="82"/>
      <c r="J178" s="21" t="str">
        <f>IF(H178&lt;&gt;"",H178*I178,"")</f>
        <v/>
      </c>
      <c r="K178" s="96"/>
      <c r="L178" s="31" t="s">
        <v>22</v>
      </c>
      <c r="M178" s="34" t="s">
        <v>91</v>
      </c>
      <c r="N178" s="64"/>
      <c r="O178" s="161" t="s">
        <v>66</v>
      </c>
      <c r="P178" s="179" t="s">
        <v>47</v>
      </c>
    </row>
    <row r="179" spans="1:16" x14ac:dyDescent="0.25">
      <c r="A179" s="85"/>
      <c r="B179" s="86"/>
      <c r="C179" s="86"/>
      <c r="D179" s="57"/>
      <c r="E179" s="59" t="s">
        <v>63</v>
      </c>
      <c r="F179" s="57"/>
      <c r="G179" s="87"/>
      <c r="H179" s="88">
        <v>1E-3</v>
      </c>
      <c r="I179" s="61">
        <f>H179*10</f>
        <v>0.01</v>
      </c>
      <c r="J179" s="62">
        <f>SUM(J180:J184)/I179</f>
        <v>0</v>
      </c>
      <c r="K179" s="63" t="str">
        <f>SUM(J180:J184)&amp;" "&amp;"Hrs"&amp;" "&amp;"GRUPO 3"</f>
        <v>0 Hrs GRUPO 3</v>
      </c>
      <c r="L179" s="31" t="s">
        <v>24</v>
      </c>
      <c r="M179" s="34" t="s">
        <v>91</v>
      </c>
      <c r="N179" s="64"/>
      <c r="O179" s="161" t="s">
        <v>61</v>
      </c>
      <c r="P179" s="179" t="s">
        <v>47</v>
      </c>
    </row>
    <row r="180" spans="1:16" x14ac:dyDescent="0.25">
      <c r="A180" s="95"/>
      <c r="B180" s="67"/>
      <c r="C180" s="68"/>
      <c r="D180" s="67"/>
      <c r="E180" s="69"/>
      <c r="F180" s="15"/>
      <c r="G180" s="69"/>
      <c r="H180" s="15"/>
      <c r="I180" s="15"/>
      <c r="J180" s="21" t="str">
        <f>IF(H180&lt;&gt;"",H180*I180,"")</f>
        <v/>
      </c>
      <c r="K180" s="70"/>
      <c r="L180" s="31" t="s">
        <v>24</v>
      </c>
      <c r="M180" s="34" t="s">
        <v>91</v>
      </c>
      <c r="N180" s="64"/>
      <c r="O180" s="161" t="s">
        <v>62</v>
      </c>
      <c r="P180" s="179" t="s">
        <v>47</v>
      </c>
    </row>
    <row r="181" spans="1:16" x14ac:dyDescent="0.25">
      <c r="A181" s="75"/>
      <c r="B181" s="109"/>
      <c r="C181" s="110"/>
      <c r="D181" s="111"/>
      <c r="E181" s="73"/>
      <c r="F181" s="92"/>
      <c r="G181" s="93"/>
      <c r="H181" s="94"/>
      <c r="I181" s="94"/>
      <c r="J181" s="21" t="str">
        <f>IF(H181&lt;&gt;"",H181*I181,"")</f>
        <v/>
      </c>
      <c r="K181" s="70"/>
      <c r="L181" s="31" t="s">
        <v>24</v>
      </c>
      <c r="M181" s="34" t="s">
        <v>91</v>
      </c>
      <c r="N181" s="64"/>
      <c r="O181" s="161" t="s">
        <v>54</v>
      </c>
      <c r="P181" s="179" t="s">
        <v>47</v>
      </c>
    </row>
    <row r="182" spans="1:16" x14ac:dyDescent="0.25">
      <c r="A182" s="75"/>
      <c r="B182" s="67"/>
      <c r="C182" s="68"/>
      <c r="D182" s="67"/>
      <c r="E182" s="73"/>
      <c r="F182" s="92"/>
      <c r="G182" s="93"/>
      <c r="H182" s="94"/>
      <c r="I182" s="94"/>
      <c r="J182" s="21" t="str">
        <f>IF(H182&lt;&gt;"",H182*I182,"")</f>
        <v/>
      </c>
      <c r="K182" s="70"/>
      <c r="L182" s="31" t="s">
        <v>24</v>
      </c>
      <c r="M182" s="34" t="s">
        <v>91</v>
      </c>
      <c r="N182" s="64"/>
      <c r="O182" s="161" t="s">
        <v>67</v>
      </c>
      <c r="P182" s="184" t="s">
        <v>68</v>
      </c>
    </row>
    <row r="183" spans="1:16" x14ac:dyDescent="0.25">
      <c r="A183" s="75"/>
      <c r="B183" s="19"/>
      <c r="C183" s="69"/>
      <c r="D183" s="19"/>
      <c r="E183" s="73"/>
      <c r="F183" s="19"/>
      <c r="G183" s="69"/>
      <c r="H183" s="19"/>
      <c r="I183" s="19"/>
      <c r="J183" s="21" t="str">
        <f>IF(H183&lt;&gt;"",H183*I183,"")</f>
        <v/>
      </c>
      <c r="K183" s="70"/>
      <c r="L183" s="31" t="s">
        <v>24</v>
      </c>
      <c r="M183" s="34" t="s">
        <v>91</v>
      </c>
      <c r="N183" s="64"/>
      <c r="O183" s="180" t="s">
        <v>69</v>
      </c>
      <c r="P183" s="184" t="s">
        <v>68</v>
      </c>
    </row>
    <row r="184" spans="1:16" x14ac:dyDescent="0.25">
      <c r="A184" s="19"/>
      <c r="B184" s="19"/>
      <c r="C184" s="69"/>
      <c r="D184" s="15"/>
      <c r="E184" s="69"/>
      <c r="F184" s="19"/>
      <c r="G184" s="69"/>
      <c r="H184" s="19"/>
      <c r="I184" s="19"/>
      <c r="J184" s="21" t="str">
        <f>IF(H184&lt;&gt;"",H184*I184,"")</f>
        <v/>
      </c>
      <c r="K184" s="70"/>
      <c r="L184" s="31" t="s">
        <v>24</v>
      </c>
      <c r="M184" s="34" t="s">
        <v>91</v>
      </c>
      <c r="N184" s="64"/>
      <c r="O184" s="103"/>
    </row>
    <row r="185" spans="1:16" x14ac:dyDescent="0.25">
      <c r="A185" s="85"/>
      <c r="B185" s="86"/>
      <c r="C185" s="86"/>
      <c r="D185" s="57"/>
      <c r="E185" s="59" t="s">
        <v>70</v>
      </c>
      <c r="F185" s="57"/>
      <c r="G185" s="87"/>
      <c r="H185" s="88">
        <v>1E-3</v>
      </c>
      <c r="I185" s="61">
        <f>H185*10</f>
        <v>0.01</v>
      </c>
      <c r="J185" s="62">
        <f>SUM(J186:J190)/I185</f>
        <v>0</v>
      </c>
      <c r="K185" s="63" t="str">
        <f>SUM(J186:J190)&amp;" "&amp;"Hrs"&amp;" "&amp;"GRUPO 4"</f>
        <v>0 Hrs GRUPO 4</v>
      </c>
      <c r="L185" s="31" t="s">
        <v>26</v>
      </c>
      <c r="M185" s="34" t="s">
        <v>91</v>
      </c>
      <c r="N185" s="64"/>
      <c r="O185" s="104"/>
    </row>
    <row r="186" spans="1:16" x14ac:dyDescent="0.25">
      <c r="A186" s="95"/>
      <c r="B186" s="67"/>
      <c r="C186" s="68"/>
      <c r="D186" s="67"/>
      <c r="E186" s="73"/>
      <c r="F186" s="15"/>
      <c r="G186" s="69"/>
      <c r="H186" s="15"/>
      <c r="I186" s="15"/>
      <c r="J186" s="21" t="str">
        <f>IF(H186&lt;&gt;"",H186*I186,"")</f>
        <v/>
      </c>
      <c r="K186" s="164"/>
      <c r="L186" s="31" t="s">
        <v>26</v>
      </c>
      <c r="M186" s="34" t="s">
        <v>91</v>
      </c>
      <c r="N186" s="64"/>
      <c r="O186" s="107" t="s">
        <v>71</v>
      </c>
    </row>
    <row r="187" spans="1:16" x14ac:dyDescent="0.25">
      <c r="A187" s="95"/>
      <c r="B187" s="19"/>
      <c r="C187" s="91"/>
      <c r="D187" s="15"/>
      <c r="E187" s="73"/>
      <c r="F187" s="15"/>
      <c r="G187" s="69"/>
      <c r="H187" s="15"/>
      <c r="I187" s="15"/>
      <c r="J187" s="21" t="str">
        <f>IF(H187&lt;&gt;"",H187*I187,"")</f>
        <v/>
      </c>
      <c r="K187" s="164"/>
      <c r="L187" s="31" t="s">
        <v>26</v>
      </c>
      <c r="M187" s="34" t="s">
        <v>91</v>
      </c>
      <c r="N187" s="64"/>
      <c r="O187" s="107" t="s">
        <v>72</v>
      </c>
    </row>
    <row r="188" spans="1:16" x14ac:dyDescent="0.25">
      <c r="A188" s="19"/>
      <c r="B188" s="19"/>
      <c r="C188" s="69"/>
      <c r="D188" s="15"/>
      <c r="E188" s="69"/>
      <c r="F188" s="19"/>
      <c r="G188" s="69"/>
      <c r="H188" s="19"/>
      <c r="I188" s="19"/>
      <c r="J188" s="21" t="str">
        <f>IF(H188&lt;&gt;"",H188*I188,"")</f>
        <v/>
      </c>
      <c r="K188" s="164"/>
      <c r="L188" s="31" t="s">
        <v>26</v>
      </c>
      <c r="M188" s="34" t="s">
        <v>91</v>
      </c>
      <c r="N188" s="64"/>
      <c r="O188" s="35"/>
    </row>
    <row r="189" spans="1:16" x14ac:dyDescent="0.25">
      <c r="A189" s="19"/>
      <c r="B189" s="19"/>
      <c r="C189" s="69"/>
      <c r="D189" s="15"/>
      <c r="E189" s="69"/>
      <c r="F189" s="19"/>
      <c r="G189" s="69"/>
      <c r="H189" s="19"/>
      <c r="I189" s="19"/>
      <c r="J189" s="21" t="str">
        <f>IF(H189&lt;&gt;"",H189*I189,"")</f>
        <v/>
      </c>
      <c r="K189" s="164"/>
      <c r="L189" s="31" t="s">
        <v>26</v>
      </c>
      <c r="M189" s="34" t="s">
        <v>91</v>
      </c>
      <c r="N189" s="64"/>
      <c r="O189" s="35"/>
    </row>
    <row r="190" spans="1:16" x14ac:dyDescent="0.25">
      <c r="A190" s="100"/>
      <c r="B190" s="100"/>
      <c r="C190" s="100"/>
      <c r="D190" s="101"/>
      <c r="E190" s="102"/>
      <c r="F190" s="100"/>
      <c r="G190" s="100"/>
      <c r="H190" s="100"/>
      <c r="I190" s="100"/>
      <c r="J190" s="21" t="str">
        <f>IF(H190&lt;&gt;"",H190*I190,"")</f>
        <v/>
      </c>
      <c r="K190" s="70"/>
      <c r="L190" s="31" t="s">
        <v>26</v>
      </c>
      <c r="M190" s="34" t="s">
        <v>91</v>
      </c>
      <c r="N190" s="156"/>
      <c r="O190" s="35"/>
    </row>
    <row r="191" spans="1:16" x14ac:dyDescent="0.25">
      <c r="A191" s="85"/>
      <c r="B191" s="86"/>
      <c r="C191" s="86"/>
      <c r="D191" s="86"/>
      <c r="E191" s="115" t="s">
        <v>75</v>
      </c>
      <c r="F191" s="116"/>
      <c r="G191" s="117"/>
      <c r="H191" s="165">
        <v>2</v>
      </c>
      <c r="I191" s="61">
        <f>H191*10</f>
        <v>20</v>
      </c>
      <c r="J191" s="62">
        <f>SUM(J192:J197)/I191</f>
        <v>0</v>
      </c>
      <c r="K191" s="63" t="str">
        <f>SUM(J192:J197)&amp;" "&amp;"Hrs"&amp;" "&amp;"TURNO"&amp;" "&amp;"DIURNO"</f>
        <v>0 Hrs TURNO DIURNO</v>
      </c>
      <c r="L191" s="74" t="s">
        <v>76</v>
      </c>
      <c r="M191" s="34" t="s">
        <v>91</v>
      </c>
      <c r="N191" s="34"/>
      <c r="O191" s="35"/>
    </row>
    <row r="192" spans="1:16" x14ac:dyDescent="0.25">
      <c r="A192" s="19"/>
      <c r="B192" s="17"/>
      <c r="C192" s="18"/>
      <c r="D192" s="19"/>
      <c r="E192" s="18"/>
      <c r="F192" s="17"/>
      <c r="G192" s="18"/>
      <c r="H192" s="94"/>
      <c r="I192" s="94"/>
      <c r="J192" s="21" t="str">
        <f t="shared" ref="J192:J197" si="0">IF(H192&lt;&gt;"",H192*I192,"")</f>
        <v/>
      </c>
      <c r="K192" s="70"/>
      <c r="L192" s="74" t="s">
        <v>76</v>
      </c>
      <c r="M192" s="34" t="s">
        <v>91</v>
      </c>
      <c r="N192" s="34"/>
      <c r="O192" s="35"/>
    </row>
    <row r="193" spans="1:16" x14ac:dyDescent="0.25">
      <c r="A193" s="75"/>
      <c r="B193" s="109"/>
      <c r="C193" s="110"/>
      <c r="D193" s="111"/>
      <c r="E193" s="73"/>
      <c r="F193" s="92"/>
      <c r="G193" s="93"/>
      <c r="H193" s="94"/>
      <c r="I193" s="94"/>
      <c r="J193" s="21" t="str">
        <f t="shared" si="0"/>
        <v/>
      </c>
      <c r="K193" s="70"/>
      <c r="L193" s="74" t="s">
        <v>76</v>
      </c>
      <c r="M193" s="34" t="s">
        <v>91</v>
      </c>
      <c r="N193" s="34"/>
      <c r="O193" s="35"/>
    </row>
    <row r="194" spans="1:16" x14ac:dyDescent="0.25">
      <c r="A194" s="95"/>
      <c r="B194" s="109"/>
      <c r="C194" s="110"/>
      <c r="D194" s="111"/>
      <c r="E194" s="69"/>
      <c r="F194" s="15"/>
      <c r="G194" s="69"/>
      <c r="H194" s="15"/>
      <c r="I194" s="15"/>
      <c r="J194" s="21" t="str">
        <f t="shared" si="0"/>
        <v/>
      </c>
      <c r="K194" s="70"/>
      <c r="L194" s="74" t="s">
        <v>76</v>
      </c>
      <c r="M194" s="34" t="s">
        <v>91</v>
      </c>
      <c r="N194" s="34"/>
      <c r="O194" s="35"/>
    </row>
    <row r="195" spans="1:16" x14ac:dyDescent="0.25">
      <c r="A195" s="95"/>
      <c r="B195" s="109"/>
      <c r="C195" s="110"/>
      <c r="D195" s="111"/>
      <c r="E195" s="69"/>
      <c r="F195" s="15"/>
      <c r="G195" s="69"/>
      <c r="H195" s="15"/>
      <c r="I195" s="15"/>
      <c r="J195" s="21" t="str">
        <f t="shared" si="0"/>
        <v/>
      </c>
      <c r="K195" s="70"/>
      <c r="L195" s="74" t="s">
        <v>76</v>
      </c>
      <c r="M195" s="34" t="s">
        <v>91</v>
      </c>
      <c r="N195" s="34"/>
      <c r="O195" s="35"/>
    </row>
    <row r="196" spans="1:16" x14ac:dyDescent="0.25">
      <c r="A196" s="100"/>
      <c r="B196" s="100"/>
      <c r="C196" s="102"/>
      <c r="D196" s="101"/>
      <c r="E196" s="101"/>
      <c r="F196" s="101"/>
      <c r="G196" s="105"/>
      <c r="H196" s="101"/>
      <c r="I196" s="101"/>
      <c r="J196" s="21" t="str">
        <f t="shared" si="0"/>
        <v/>
      </c>
      <c r="K196" s="70"/>
      <c r="L196" s="74" t="s">
        <v>76</v>
      </c>
      <c r="M196" s="34" t="s">
        <v>91</v>
      </c>
      <c r="N196" s="34"/>
      <c r="O196" s="35"/>
    </row>
    <row r="197" spans="1:16" x14ac:dyDescent="0.25">
      <c r="A197" s="100"/>
      <c r="B197" s="100"/>
      <c r="C197" s="100"/>
      <c r="D197" s="101"/>
      <c r="E197" s="102"/>
      <c r="F197" s="100"/>
      <c r="G197" s="100"/>
      <c r="H197" s="100"/>
      <c r="I197" s="100"/>
      <c r="J197" s="21" t="str">
        <f t="shared" si="0"/>
        <v/>
      </c>
      <c r="K197" s="70"/>
      <c r="L197" s="74" t="s">
        <v>76</v>
      </c>
      <c r="M197" s="34" t="s">
        <v>91</v>
      </c>
      <c r="N197" s="34"/>
      <c r="O197" s="35"/>
    </row>
    <row r="198" spans="1:16" x14ac:dyDescent="0.25">
      <c r="A198" s="126"/>
      <c r="B198" s="127"/>
      <c r="C198" s="127"/>
      <c r="D198" s="127"/>
      <c r="E198" s="128" t="s">
        <v>83</v>
      </c>
      <c r="F198" s="129"/>
      <c r="G198" s="157"/>
      <c r="H198" s="131">
        <v>2</v>
      </c>
      <c r="I198" s="132">
        <f>H198*10</f>
        <v>20</v>
      </c>
      <c r="J198" s="133">
        <f>SUM(J199:J203)/I198</f>
        <v>0</v>
      </c>
      <c r="K198" s="163" t="str">
        <f>SUM(J199:J203)&amp;" "&amp;"Hrs"&amp;" "&amp;"TURNO"&amp;" "&amp;"NOCTURNO"</f>
        <v>0 Hrs TURNO NOCTURNO</v>
      </c>
      <c r="L198" s="31" t="s">
        <v>84</v>
      </c>
      <c r="M198" s="34" t="s">
        <v>91</v>
      </c>
      <c r="N198" s="34"/>
      <c r="O198" s="35"/>
    </row>
    <row r="199" spans="1:16" x14ac:dyDescent="0.25">
      <c r="A199" s="19"/>
      <c r="B199" s="17"/>
      <c r="C199" s="18"/>
      <c r="D199" s="19"/>
      <c r="E199" s="18"/>
      <c r="F199" s="17"/>
      <c r="G199" s="18"/>
      <c r="H199" s="94"/>
      <c r="I199" s="94"/>
      <c r="J199" s="21" t="str">
        <f>IF(H199&lt;&gt;"",H199*I199,"")</f>
        <v/>
      </c>
      <c r="K199" s="120"/>
      <c r="L199" s="31" t="s">
        <v>84</v>
      </c>
      <c r="M199" s="34" t="s">
        <v>91</v>
      </c>
      <c r="N199" s="34"/>
      <c r="O199" s="35"/>
    </row>
    <row r="200" spans="1:16" x14ac:dyDescent="0.25">
      <c r="A200" s="75"/>
      <c r="B200" s="109"/>
      <c r="C200" s="110"/>
      <c r="D200" s="111"/>
      <c r="E200" s="73"/>
      <c r="F200" s="92"/>
      <c r="G200" s="93"/>
      <c r="H200" s="94"/>
      <c r="I200" s="94"/>
      <c r="J200" s="21" t="str">
        <f>IF(H200&lt;&gt;"",H200*I200,"")</f>
        <v/>
      </c>
      <c r="K200" s="120"/>
      <c r="L200" s="31" t="s">
        <v>84</v>
      </c>
      <c r="M200" s="34" t="s">
        <v>91</v>
      </c>
      <c r="N200" s="34"/>
      <c r="O200" s="35"/>
    </row>
    <row r="201" spans="1:16" x14ac:dyDescent="0.25">
      <c r="A201" s="95"/>
      <c r="B201" s="17"/>
      <c r="C201" s="18"/>
      <c r="D201" s="19"/>
      <c r="E201" s="69"/>
      <c r="F201" s="15"/>
      <c r="G201" s="69"/>
      <c r="H201" s="15"/>
      <c r="I201" s="15"/>
      <c r="J201" s="21" t="str">
        <f>IF(H201&lt;&gt;"",H201*I201,"")</f>
        <v/>
      </c>
      <c r="K201" s="120"/>
      <c r="L201" s="31" t="s">
        <v>84</v>
      </c>
      <c r="M201" s="34" t="s">
        <v>91</v>
      </c>
      <c r="N201" s="34"/>
      <c r="O201" s="35"/>
    </row>
    <row r="202" spans="1:16" x14ac:dyDescent="0.25">
      <c r="A202" s="75"/>
      <c r="B202" s="109"/>
      <c r="C202" s="110"/>
      <c r="D202" s="111"/>
      <c r="E202" s="73"/>
      <c r="F202" s="92"/>
      <c r="G202" s="93"/>
      <c r="H202" s="94"/>
      <c r="I202" s="94"/>
      <c r="J202" s="21" t="str">
        <f>IF(H202&lt;&gt;"",H202*I202,"")</f>
        <v/>
      </c>
      <c r="K202" s="120"/>
      <c r="L202" s="31" t="s">
        <v>84</v>
      </c>
      <c r="M202" s="34" t="s">
        <v>91</v>
      </c>
      <c r="N202" s="34"/>
      <c r="O202" s="35"/>
    </row>
    <row r="203" spans="1:16" x14ac:dyDescent="0.25">
      <c r="A203" s="75"/>
      <c r="B203" s="109"/>
      <c r="C203" s="110"/>
      <c r="D203" s="19"/>
      <c r="E203" s="69"/>
      <c r="F203" s="19"/>
      <c r="G203" s="69"/>
      <c r="H203" s="19"/>
      <c r="I203" s="19"/>
      <c r="J203" s="21" t="str">
        <f>IF(H203&lt;&gt;"",H203*I203,"")</f>
        <v/>
      </c>
      <c r="K203" s="120"/>
      <c r="L203" s="31" t="s">
        <v>84</v>
      </c>
      <c r="M203" s="34" t="s">
        <v>91</v>
      </c>
      <c r="N203" s="34"/>
      <c r="O203" s="35"/>
    </row>
    <row r="204" spans="1:16" ht="14.25" thickBot="1" x14ac:dyDescent="0.3">
      <c r="A204" s="135"/>
      <c r="B204" s="136"/>
      <c r="C204" s="136"/>
      <c r="D204" s="136"/>
      <c r="E204" s="137" t="s">
        <v>85</v>
      </c>
      <c r="F204" s="138"/>
      <c r="G204" s="139"/>
      <c r="H204" s="140">
        <f>H167+H173+H179+H185+H191+H198</f>
        <v>8.0020000000000007</v>
      </c>
      <c r="I204" s="141">
        <f>H204*10</f>
        <v>80.02000000000001</v>
      </c>
      <c r="J204" s="142">
        <f>SUM(J168:J172,J174:J178,J180:J184,J186:J190,J192:J197,J199:J203)</f>
        <v>0</v>
      </c>
      <c r="K204" s="143">
        <f>J204/I204</f>
        <v>0</v>
      </c>
      <c r="L204" s="31" t="s">
        <v>86</v>
      </c>
      <c r="M204" s="34" t="s">
        <v>91</v>
      </c>
      <c r="N204" s="34"/>
      <c r="O204" s="35"/>
    </row>
    <row r="205" spans="1:16" ht="15" thickTop="1" thickBot="1" x14ac:dyDescent="0.3">
      <c r="A205" s="45"/>
      <c r="B205" s="46"/>
      <c r="C205" s="46"/>
      <c r="D205" s="46"/>
      <c r="E205" s="297">
        <f>E165+1</f>
        <v>46179</v>
      </c>
      <c r="F205" s="298"/>
      <c r="G205" s="158"/>
      <c r="H205" s="48"/>
      <c r="I205" s="46"/>
      <c r="J205" s="49"/>
      <c r="K205" s="50"/>
      <c r="L205" s="31" t="s">
        <v>35</v>
      </c>
      <c r="M205" s="34" t="s">
        <v>92</v>
      </c>
      <c r="N205" s="34"/>
      <c r="O205" s="35"/>
    </row>
    <row r="206" spans="1:16" ht="28.5" thickTop="1" thickBot="1" x14ac:dyDescent="0.3">
      <c r="A206" s="147" t="s">
        <v>37</v>
      </c>
      <c r="B206" s="148" t="s">
        <v>38</v>
      </c>
      <c r="C206" s="148" t="s">
        <v>39</v>
      </c>
      <c r="D206" s="148" t="s">
        <v>4</v>
      </c>
      <c r="E206" s="52" t="s">
        <v>40</v>
      </c>
      <c r="F206" s="148" t="s">
        <v>6</v>
      </c>
      <c r="G206" s="149" t="s">
        <v>7</v>
      </c>
      <c r="H206" s="148" t="s">
        <v>41</v>
      </c>
      <c r="I206" s="148" t="s">
        <v>9</v>
      </c>
      <c r="J206" s="150" t="s">
        <v>42</v>
      </c>
      <c r="K206" s="151" t="s">
        <v>43</v>
      </c>
      <c r="L206" s="31" t="s">
        <v>44</v>
      </c>
      <c r="M206" s="34" t="s">
        <v>92</v>
      </c>
      <c r="N206" s="34"/>
      <c r="O206" s="56">
        <f>E205</f>
        <v>46179</v>
      </c>
    </row>
    <row r="207" spans="1:16" ht="14.25" thickTop="1" x14ac:dyDescent="0.25">
      <c r="A207" s="57"/>
      <c r="B207" s="57"/>
      <c r="C207" s="58"/>
      <c r="D207" s="57"/>
      <c r="E207" s="59" t="s">
        <v>45</v>
      </c>
      <c r="F207" s="57"/>
      <c r="G207" s="58"/>
      <c r="H207" s="88">
        <v>2</v>
      </c>
      <c r="I207" s="61">
        <f>H207*10</f>
        <v>20</v>
      </c>
      <c r="J207" s="62">
        <f>SUM(J208:J214)/I207</f>
        <v>0</v>
      </c>
      <c r="K207" s="63" t="str">
        <f>SUM(J208:J214)&amp;" "&amp;"Hrs"&amp;" "&amp;"GRUPO 1"</f>
        <v>0 Hrs GRUPO 1</v>
      </c>
      <c r="L207" s="31" t="s">
        <v>19</v>
      </c>
      <c r="M207" s="34" t="s">
        <v>92</v>
      </c>
      <c r="N207" s="64"/>
      <c r="O207" s="159" t="s">
        <v>48</v>
      </c>
      <c r="P207" s="179" t="s">
        <v>53</v>
      </c>
    </row>
    <row r="208" spans="1:16" x14ac:dyDescent="0.25">
      <c r="A208" s="95"/>
      <c r="B208" s="19"/>
      <c r="C208" s="91"/>
      <c r="D208" s="15"/>
      <c r="E208" s="69"/>
      <c r="F208" s="15"/>
      <c r="G208" s="69"/>
      <c r="H208" s="15"/>
      <c r="I208" s="15"/>
      <c r="J208" s="21" t="str">
        <f t="shared" ref="J208:J214" si="1">IF(H208&lt;&gt;"",H208*I208,"")</f>
        <v/>
      </c>
      <c r="K208" s="70"/>
      <c r="L208" s="31" t="s">
        <v>19</v>
      </c>
      <c r="M208" s="34" t="s">
        <v>92</v>
      </c>
      <c r="N208" s="64"/>
      <c r="O208" s="180" t="s">
        <v>50</v>
      </c>
      <c r="P208" s="179" t="s">
        <v>53</v>
      </c>
    </row>
    <row r="209" spans="1:16" x14ac:dyDescent="0.25">
      <c r="A209" s="75"/>
      <c r="B209" s="67"/>
      <c r="C209" s="68"/>
      <c r="D209" s="67"/>
      <c r="E209" s="73"/>
      <c r="F209" s="92"/>
      <c r="G209" s="93"/>
      <c r="H209" s="94"/>
      <c r="I209" s="94"/>
      <c r="J209" s="21" t="str">
        <f t="shared" si="1"/>
        <v/>
      </c>
      <c r="K209" s="70"/>
      <c r="L209" s="31" t="s">
        <v>19</v>
      </c>
      <c r="M209" s="34" t="s">
        <v>92</v>
      </c>
      <c r="N209" s="64"/>
      <c r="O209" s="159" t="s">
        <v>51</v>
      </c>
      <c r="P209" s="179" t="s">
        <v>53</v>
      </c>
    </row>
    <row r="210" spans="1:16" x14ac:dyDescent="0.25">
      <c r="A210" s="75"/>
      <c r="B210" s="67"/>
      <c r="C210" s="68"/>
      <c r="D210" s="67"/>
      <c r="E210" s="73"/>
      <c r="F210" s="92"/>
      <c r="G210" s="93"/>
      <c r="H210" s="94"/>
      <c r="I210" s="94"/>
      <c r="J210" s="21" t="str">
        <f t="shared" si="1"/>
        <v/>
      </c>
      <c r="K210" s="70"/>
      <c r="L210" s="31" t="s">
        <v>19</v>
      </c>
      <c r="M210" s="34" t="s">
        <v>92</v>
      </c>
      <c r="N210" s="64"/>
      <c r="O210" s="159" t="s">
        <v>46</v>
      </c>
      <c r="P210" s="181" t="s">
        <v>57</v>
      </c>
    </row>
    <row r="211" spans="1:16" x14ac:dyDescent="0.25">
      <c r="A211" s="95"/>
      <c r="B211" s="67"/>
      <c r="C211" s="68"/>
      <c r="D211" s="67"/>
      <c r="E211" s="69"/>
      <c r="F211" s="15"/>
      <c r="G211" s="69"/>
      <c r="H211" s="15"/>
      <c r="I211" s="15"/>
      <c r="J211" s="21" t="str">
        <f t="shared" si="1"/>
        <v/>
      </c>
      <c r="K211" s="70"/>
      <c r="L211" s="31" t="s">
        <v>19</v>
      </c>
      <c r="M211" s="34" t="s">
        <v>92</v>
      </c>
      <c r="N211" s="64"/>
      <c r="O211" s="161" t="s">
        <v>52</v>
      </c>
      <c r="P211" s="181" t="s">
        <v>57</v>
      </c>
    </row>
    <row r="212" spans="1:16" x14ac:dyDescent="0.25">
      <c r="A212" s="19"/>
      <c r="B212" s="67"/>
      <c r="C212" s="68"/>
      <c r="D212" s="67"/>
      <c r="E212" s="18"/>
      <c r="F212" s="17"/>
      <c r="G212" s="18"/>
      <c r="H212" s="94"/>
      <c r="I212" s="94"/>
      <c r="J212" s="21" t="str">
        <f t="shared" si="1"/>
        <v/>
      </c>
      <c r="K212" s="70"/>
      <c r="L212" s="31" t="s">
        <v>19</v>
      </c>
      <c r="M212" s="34" t="s">
        <v>92</v>
      </c>
      <c r="N212" s="64"/>
      <c r="O212" s="159" t="s">
        <v>56</v>
      </c>
      <c r="P212" s="179" t="s">
        <v>53</v>
      </c>
    </row>
    <row r="213" spans="1:16" x14ac:dyDescent="0.25">
      <c r="A213" s="19"/>
      <c r="B213" s="67"/>
      <c r="C213" s="68"/>
      <c r="D213" s="67"/>
      <c r="E213" s="69"/>
      <c r="F213" s="15"/>
      <c r="G213" s="69"/>
      <c r="H213" s="15"/>
      <c r="I213" s="15"/>
      <c r="J213" s="21" t="str">
        <f t="shared" si="1"/>
        <v/>
      </c>
      <c r="K213" s="70"/>
      <c r="L213" s="31" t="s">
        <v>19</v>
      </c>
      <c r="M213" s="34" t="s">
        <v>92</v>
      </c>
      <c r="N213" s="64"/>
      <c r="O213" s="159" t="s">
        <v>58</v>
      </c>
      <c r="P213" s="179" t="s">
        <v>53</v>
      </c>
    </row>
    <row r="214" spans="1:16" x14ac:dyDescent="0.25">
      <c r="A214" s="19"/>
      <c r="B214" s="19"/>
      <c r="C214" s="69"/>
      <c r="D214" s="15"/>
      <c r="E214" s="69"/>
      <c r="F214" s="15"/>
      <c r="G214" s="69"/>
      <c r="H214" s="15"/>
      <c r="I214" s="15"/>
      <c r="J214" s="21" t="str">
        <f t="shared" si="1"/>
        <v/>
      </c>
      <c r="K214" s="70"/>
      <c r="L214" s="31" t="s">
        <v>19</v>
      </c>
      <c r="M214" s="34" t="s">
        <v>92</v>
      </c>
      <c r="N214" s="64"/>
      <c r="O214" s="159" t="s">
        <v>59</v>
      </c>
      <c r="P214" s="179" t="s">
        <v>47</v>
      </c>
    </row>
    <row r="215" spans="1:16" x14ac:dyDescent="0.25">
      <c r="A215" s="85"/>
      <c r="B215" s="86"/>
      <c r="C215" s="86"/>
      <c r="D215" s="57"/>
      <c r="E215" s="59" t="s">
        <v>55</v>
      </c>
      <c r="F215" s="57"/>
      <c r="G215" s="87"/>
      <c r="H215" s="88">
        <v>2</v>
      </c>
      <c r="I215" s="61">
        <f>H215*10</f>
        <v>20</v>
      </c>
      <c r="J215" s="62">
        <f>SUM(J216:J220)/I215</f>
        <v>0</v>
      </c>
      <c r="K215" s="63" t="str">
        <f>SUM(J216:J220)&amp;" "&amp;"Hrs"&amp;" "&amp;"GRUPO 2"</f>
        <v>0 Hrs GRUPO 2</v>
      </c>
      <c r="L215" s="31" t="s">
        <v>22</v>
      </c>
      <c r="M215" s="34" t="s">
        <v>92</v>
      </c>
      <c r="N215" s="64"/>
      <c r="O215" s="159" t="s">
        <v>60</v>
      </c>
      <c r="P215" s="179" t="s">
        <v>47</v>
      </c>
    </row>
    <row r="216" spans="1:16" x14ac:dyDescent="0.25">
      <c r="A216" s="95"/>
      <c r="B216" s="19"/>
      <c r="C216" s="91"/>
      <c r="D216" s="15"/>
      <c r="E216" s="69"/>
      <c r="F216" s="15"/>
      <c r="G216" s="69"/>
      <c r="H216" s="15"/>
      <c r="I216" s="15"/>
      <c r="J216" s="21" t="str">
        <f>IF(H216&lt;&gt;"",H216*I216,"")</f>
        <v/>
      </c>
      <c r="K216" s="70"/>
      <c r="L216" s="31" t="s">
        <v>22</v>
      </c>
      <c r="M216" s="34" t="s">
        <v>92</v>
      </c>
      <c r="N216" s="64"/>
      <c r="O216" s="159" t="s">
        <v>64</v>
      </c>
      <c r="P216" s="179" t="s">
        <v>47</v>
      </c>
    </row>
    <row r="217" spans="1:16" x14ac:dyDescent="0.25">
      <c r="A217" s="75"/>
      <c r="B217" s="109"/>
      <c r="C217" s="110"/>
      <c r="D217" s="111"/>
      <c r="E217" s="73"/>
      <c r="F217" s="92"/>
      <c r="G217" s="93"/>
      <c r="H217" s="94"/>
      <c r="I217" s="94"/>
      <c r="J217" s="21" t="str">
        <f>IF(H217&lt;&gt;"",H217*I217,"")</f>
        <v/>
      </c>
      <c r="K217" s="96"/>
      <c r="L217" s="31" t="s">
        <v>22</v>
      </c>
      <c r="M217" s="34" t="s">
        <v>92</v>
      </c>
      <c r="N217" s="64"/>
      <c r="O217" s="161" t="s">
        <v>65</v>
      </c>
      <c r="P217" s="179" t="s">
        <v>53</v>
      </c>
    </row>
    <row r="218" spans="1:16" x14ac:dyDescent="0.25">
      <c r="A218" s="75"/>
      <c r="B218" s="109"/>
      <c r="C218" s="110"/>
      <c r="D218" s="111"/>
      <c r="E218" s="73"/>
      <c r="F218" s="92"/>
      <c r="G218" s="93"/>
      <c r="H218" s="94"/>
      <c r="I218" s="94"/>
      <c r="J218" s="21" t="str">
        <f>IF(H218&lt;&gt;"",H218*I218,"")</f>
        <v/>
      </c>
      <c r="K218" s="96"/>
      <c r="L218" s="31" t="s">
        <v>22</v>
      </c>
      <c r="M218" s="34" t="s">
        <v>92</v>
      </c>
      <c r="N218" s="64"/>
      <c r="O218" s="161" t="s">
        <v>66</v>
      </c>
      <c r="P218" s="179" t="s">
        <v>47</v>
      </c>
    </row>
    <row r="219" spans="1:16" x14ac:dyDescent="0.25">
      <c r="A219" s="15"/>
      <c r="B219" s="19"/>
      <c r="C219" s="152"/>
      <c r="D219" s="15"/>
      <c r="E219" s="69"/>
      <c r="F219" s="15"/>
      <c r="G219" s="69"/>
      <c r="H219" s="15"/>
      <c r="I219" s="15"/>
      <c r="J219" s="21" t="str">
        <f>IF(H219&lt;&gt;"",H219*I219,"")</f>
        <v/>
      </c>
      <c r="K219" s="96"/>
      <c r="L219" s="31" t="s">
        <v>22</v>
      </c>
      <c r="M219" s="34" t="s">
        <v>92</v>
      </c>
      <c r="N219" s="64"/>
      <c r="O219" s="161" t="s">
        <v>61</v>
      </c>
      <c r="P219" s="179" t="s">
        <v>47</v>
      </c>
    </row>
    <row r="220" spans="1:16" x14ac:dyDescent="0.25">
      <c r="A220" s="166"/>
      <c r="B220" s="95"/>
      <c r="C220" s="152"/>
      <c r="D220" s="67"/>
      <c r="E220" s="69"/>
      <c r="F220" s="77"/>
      <c r="G220" s="76"/>
      <c r="H220" s="167"/>
      <c r="I220" s="167"/>
      <c r="J220" s="21" t="str">
        <f>IF(H220&lt;&gt;"",H220*I220,"")</f>
        <v/>
      </c>
      <c r="K220" s="96"/>
      <c r="L220" s="31" t="s">
        <v>22</v>
      </c>
      <c r="M220" s="34" t="s">
        <v>92</v>
      </c>
      <c r="N220" s="64"/>
      <c r="O220" s="161" t="s">
        <v>62</v>
      </c>
      <c r="P220" s="179" t="s">
        <v>47</v>
      </c>
    </row>
    <row r="221" spans="1:16" x14ac:dyDescent="0.25">
      <c r="A221" s="85"/>
      <c r="B221" s="86"/>
      <c r="C221" s="86"/>
      <c r="D221" s="57"/>
      <c r="E221" s="59" t="s">
        <v>63</v>
      </c>
      <c r="F221" s="57"/>
      <c r="G221" s="87"/>
      <c r="H221" s="88">
        <v>1E-3</v>
      </c>
      <c r="I221" s="61">
        <f>H221*10</f>
        <v>0.01</v>
      </c>
      <c r="J221" s="62">
        <f>SUM(J222:J226)/I221</f>
        <v>0</v>
      </c>
      <c r="K221" s="63" t="str">
        <f>SUM(J222:J226)&amp;" "&amp;"Hrs"&amp;" "&amp;"GRUPO 3"</f>
        <v>0 Hrs GRUPO 3</v>
      </c>
      <c r="L221" s="31" t="s">
        <v>24</v>
      </c>
      <c r="M221" s="34" t="s">
        <v>92</v>
      </c>
      <c r="N221" s="64"/>
      <c r="O221" s="161" t="s">
        <v>54</v>
      </c>
      <c r="P221" s="179" t="s">
        <v>47</v>
      </c>
    </row>
    <row r="222" spans="1:16" x14ac:dyDescent="0.25">
      <c r="A222" s="75"/>
      <c r="B222" s="67"/>
      <c r="C222" s="68"/>
      <c r="D222" s="67"/>
      <c r="E222" s="69"/>
      <c r="F222" s="92"/>
      <c r="G222" s="93"/>
      <c r="H222" s="94"/>
      <c r="I222" s="94"/>
      <c r="J222" s="21" t="str">
        <f>IF(H222&lt;&gt;"",H222*I222,"")</f>
        <v/>
      </c>
      <c r="K222" s="70"/>
      <c r="L222" s="31" t="s">
        <v>24</v>
      </c>
      <c r="M222" s="34" t="s">
        <v>92</v>
      </c>
      <c r="N222" s="64"/>
      <c r="O222" s="161" t="s">
        <v>67</v>
      </c>
      <c r="P222" s="184" t="s">
        <v>68</v>
      </c>
    </row>
    <row r="223" spans="1:16" x14ac:dyDescent="0.25">
      <c r="A223" s="75"/>
      <c r="B223" s="109"/>
      <c r="C223" s="110"/>
      <c r="D223" s="111"/>
      <c r="E223" s="73"/>
      <c r="F223" s="92"/>
      <c r="G223" s="93"/>
      <c r="H223" s="94"/>
      <c r="I223" s="94"/>
      <c r="J223" s="21" t="str">
        <f>IF(H223&lt;&gt;"",H223*I223,"")</f>
        <v/>
      </c>
      <c r="K223" s="70"/>
      <c r="L223" s="31" t="s">
        <v>24</v>
      </c>
      <c r="M223" s="34" t="s">
        <v>92</v>
      </c>
      <c r="N223" s="64"/>
      <c r="O223" s="180" t="s">
        <v>69</v>
      </c>
      <c r="P223" s="184" t="s">
        <v>68</v>
      </c>
    </row>
    <row r="224" spans="1:16" x14ac:dyDescent="0.25">
      <c r="A224" s="75"/>
      <c r="B224" s="109"/>
      <c r="C224" s="110"/>
      <c r="D224" s="111"/>
      <c r="E224" s="73"/>
      <c r="F224" s="92"/>
      <c r="G224" s="93"/>
      <c r="H224" s="94"/>
      <c r="I224" s="94"/>
      <c r="J224" s="21" t="str">
        <f>IF(H224&lt;&gt;"",H224*I224,"")</f>
        <v/>
      </c>
      <c r="K224" s="70"/>
      <c r="L224" s="31" t="s">
        <v>24</v>
      </c>
      <c r="M224" s="34" t="s">
        <v>92</v>
      </c>
      <c r="N224" s="64"/>
      <c r="O224" s="103"/>
    </row>
    <row r="225" spans="1:16" x14ac:dyDescent="0.25">
      <c r="A225" s="19"/>
      <c r="B225" s="19"/>
      <c r="C225" s="69"/>
      <c r="D225" s="19"/>
      <c r="E225" s="69"/>
      <c r="F225" s="19"/>
      <c r="G225" s="69"/>
      <c r="H225" s="19"/>
      <c r="I225" s="19"/>
      <c r="J225" s="21" t="str">
        <f>IF(H225&lt;&gt;"",H225*I225,"")</f>
        <v/>
      </c>
      <c r="K225" s="70"/>
      <c r="L225" s="31" t="s">
        <v>24</v>
      </c>
      <c r="M225" s="34" t="s">
        <v>92</v>
      </c>
      <c r="N225" s="64"/>
      <c r="O225" s="104"/>
      <c r="P225" s="104"/>
    </row>
    <row r="226" spans="1:16" x14ac:dyDescent="0.25">
      <c r="A226" s="100"/>
      <c r="B226" s="100"/>
      <c r="C226" s="100"/>
      <c r="D226" s="101"/>
      <c r="E226" s="102"/>
      <c r="F226" s="100"/>
      <c r="G226" s="100"/>
      <c r="H226" s="100"/>
      <c r="I226" s="100"/>
      <c r="J226" s="21" t="str">
        <f>IF(H226&lt;&gt;"",H226*I226,"")</f>
        <v/>
      </c>
      <c r="K226" s="70"/>
      <c r="L226" s="31" t="s">
        <v>24</v>
      </c>
      <c r="M226" s="34" t="s">
        <v>92</v>
      </c>
      <c r="N226" s="64"/>
      <c r="O226" s="107" t="s">
        <v>71</v>
      </c>
    </row>
    <row r="227" spans="1:16" x14ac:dyDescent="0.25">
      <c r="A227" s="85"/>
      <c r="B227" s="86"/>
      <c r="C227" s="86"/>
      <c r="D227" s="57"/>
      <c r="E227" s="59" t="s">
        <v>70</v>
      </c>
      <c r="F227" s="57"/>
      <c r="G227" s="87"/>
      <c r="H227" s="88">
        <v>1E-3</v>
      </c>
      <c r="I227" s="61">
        <f>H227*10</f>
        <v>0.01</v>
      </c>
      <c r="J227" s="62">
        <f>SUM(J228:J232)/I227</f>
        <v>0</v>
      </c>
      <c r="K227" s="63" t="str">
        <f>SUM(J228:J232)&amp;" "&amp;"Hrs"&amp;" "&amp;"GRUPO 4"</f>
        <v>0 Hrs GRUPO 4</v>
      </c>
      <c r="L227" s="31" t="s">
        <v>26</v>
      </c>
      <c r="M227" s="34" t="s">
        <v>92</v>
      </c>
      <c r="N227" s="64"/>
      <c r="O227" s="107" t="s">
        <v>72</v>
      </c>
    </row>
    <row r="228" spans="1:16" x14ac:dyDescent="0.25">
      <c r="A228" s="100"/>
      <c r="B228" s="100"/>
      <c r="C228" s="102"/>
      <c r="D228" s="101"/>
      <c r="E228" s="101"/>
      <c r="F228" s="101"/>
      <c r="G228" s="105"/>
      <c r="H228" s="101"/>
      <c r="I228" s="101"/>
      <c r="J228" s="21" t="str">
        <f>IF(H228&lt;&gt;"",H228*I228,"")</f>
        <v/>
      </c>
      <c r="K228" s="70"/>
      <c r="L228" s="31" t="s">
        <v>26</v>
      </c>
      <c r="M228" s="34" t="s">
        <v>92</v>
      </c>
      <c r="N228" s="64"/>
      <c r="O228" s="104"/>
    </row>
    <row r="229" spans="1:16" x14ac:dyDescent="0.25">
      <c r="A229" s="100"/>
      <c r="B229" s="100"/>
      <c r="C229" s="102"/>
      <c r="D229" s="101"/>
      <c r="E229" s="101"/>
      <c r="F229" s="101"/>
      <c r="G229" s="105"/>
      <c r="H229" s="101"/>
      <c r="I229" s="101"/>
      <c r="J229" s="21" t="str">
        <f>IF(H229&lt;&gt;"",H229*I229,"")</f>
        <v/>
      </c>
      <c r="K229" s="70"/>
      <c r="L229" s="31" t="s">
        <v>26</v>
      </c>
      <c r="M229" s="34" t="s">
        <v>92</v>
      </c>
      <c r="N229" s="64"/>
      <c r="O229" s="104"/>
    </row>
    <row r="230" spans="1:16" x14ac:dyDescent="0.25">
      <c r="A230" s="100"/>
      <c r="B230" s="100"/>
      <c r="C230" s="102"/>
      <c r="D230" s="101"/>
      <c r="E230" s="101"/>
      <c r="F230" s="101"/>
      <c r="G230" s="105"/>
      <c r="H230" s="101"/>
      <c r="I230" s="101"/>
      <c r="J230" s="21" t="str">
        <f>IF(H230&lt;&gt;"",H230*I230,"")</f>
        <v/>
      </c>
      <c r="K230" s="70"/>
      <c r="L230" s="31" t="s">
        <v>26</v>
      </c>
      <c r="M230" s="34" t="s">
        <v>92</v>
      </c>
      <c r="N230" s="64"/>
      <c r="O230" s="35"/>
    </row>
    <row r="231" spans="1:16" x14ac:dyDescent="0.25">
      <c r="A231" s="100"/>
      <c r="B231" s="100"/>
      <c r="C231" s="102"/>
      <c r="D231" s="101"/>
      <c r="E231" s="101"/>
      <c r="F231" s="101"/>
      <c r="G231" s="105"/>
      <c r="H231" s="101"/>
      <c r="I231" s="101"/>
      <c r="J231" s="21" t="str">
        <f>IF(H231&lt;&gt;"",H231*I231,"")</f>
        <v/>
      </c>
      <c r="K231" s="70"/>
      <c r="L231" s="31" t="s">
        <v>26</v>
      </c>
      <c r="M231" s="34" t="s">
        <v>92</v>
      </c>
      <c r="N231" s="64"/>
      <c r="O231" s="35"/>
    </row>
    <row r="232" spans="1:16" x14ac:dyDescent="0.25">
      <c r="A232" s="100"/>
      <c r="B232" s="100"/>
      <c r="C232" s="100"/>
      <c r="D232" s="101"/>
      <c r="E232" s="102"/>
      <c r="F232" s="100"/>
      <c r="G232" s="100"/>
      <c r="H232" s="100"/>
      <c r="I232" s="100"/>
      <c r="J232" s="21" t="str">
        <f>IF(H232&lt;&gt;"",H232*I232,"")</f>
        <v/>
      </c>
      <c r="K232" s="70"/>
      <c r="L232" s="31" t="s">
        <v>26</v>
      </c>
      <c r="M232" s="34" t="s">
        <v>92</v>
      </c>
      <c r="N232" s="156"/>
      <c r="O232" s="35"/>
    </row>
    <row r="233" spans="1:16" x14ac:dyDescent="0.25">
      <c r="A233" s="85"/>
      <c r="B233" s="86"/>
      <c r="C233" s="86"/>
      <c r="D233" s="86"/>
      <c r="E233" s="115" t="s">
        <v>75</v>
      </c>
      <c r="F233" s="116"/>
      <c r="G233" s="117"/>
      <c r="H233" s="165">
        <v>2</v>
      </c>
      <c r="I233" s="61">
        <f>H233*10</f>
        <v>20</v>
      </c>
      <c r="J233" s="62">
        <f>SUM(J234:J239)/I233</f>
        <v>0</v>
      </c>
      <c r="K233" s="63" t="str">
        <f>SUM(J234:J239)&amp;" "&amp;"Hrs"&amp;" "&amp;"TURNO"&amp;" "&amp;"DIURNO"</f>
        <v>0 Hrs TURNO DIURNO</v>
      </c>
      <c r="L233" s="74" t="s">
        <v>76</v>
      </c>
      <c r="M233" s="34" t="s">
        <v>92</v>
      </c>
      <c r="N233" s="34"/>
      <c r="O233" s="35"/>
    </row>
    <row r="234" spans="1:16" x14ac:dyDescent="0.25">
      <c r="A234" s="19"/>
      <c r="B234" s="17"/>
      <c r="C234" s="18"/>
      <c r="D234" s="19"/>
      <c r="E234" s="18"/>
      <c r="F234" s="17"/>
      <c r="G234" s="18"/>
      <c r="H234" s="94"/>
      <c r="I234" s="94"/>
      <c r="J234" s="21" t="str">
        <f t="shared" ref="J234:J239" si="2">IF(H234&lt;&gt;"",H234*I234,"")</f>
        <v/>
      </c>
      <c r="K234" s="70"/>
      <c r="L234" s="74" t="s">
        <v>76</v>
      </c>
      <c r="M234" s="34" t="s">
        <v>92</v>
      </c>
      <c r="N234" s="34"/>
      <c r="O234" s="35"/>
    </row>
    <row r="235" spans="1:16" x14ac:dyDescent="0.25">
      <c r="A235" s="95"/>
      <c r="B235" s="109"/>
      <c r="C235" s="110"/>
      <c r="D235" s="111"/>
      <c r="E235" s="69"/>
      <c r="F235" s="15"/>
      <c r="G235" s="69"/>
      <c r="H235" s="15"/>
      <c r="I235" s="15"/>
      <c r="J235" s="21" t="str">
        <f t="shared" si="2"/>
        <v/>
      </c>
      <c r="K235" s="70"/>
      <c r="L235" s="74" t="s">
        <v>76</v>
      </c>
      <c r="M235" s="34" t="s">
        <v>92</v>
      </c>
      <c r="N235" s="34"/>
      <c r="O235" s="35"/>
    </row>
    <row r="236" spans="1:16" x14ac:dyDescent="0.25">
      <c r="A236" s="95"/>
      <c r="B236" s="19"/>
      <c r="C236" s="91"/>
      <c r="D236" s="15"/>
      <c r="E236" s="69"/>
      <c r="F236" s="15"/>
      <c r="G236" s="69"/>
      <c r="H236" s="15"/>
      <c r="I236" s="15"/>
      <c r="J236" s="21" t="str">
        <f t="shared" si="2"/>
        <v/>
      </c>
      <c r="K236" s="70"/>
      <c r="L236" s="74" t="s">
        <v>76</v>
      </c>
      <c r="M236" s="34" t="s">
        <v>92</v>
      </c>
      <c r="N236" s="34"/>
      <c r="O236" s="35"/>
    </row>
    <row r="237" spans="1:16" x14ac:dyDescent="0.25">
      <c r="A237" s="95"/>
      <c r="B237" s="19"/>
      <c r="C237" s="91"/>
      <c r="D237" s="15"/>
      <c r="E237" s="69"/>
      <c r="F237" s="15"/>
      <c r="G237" s="69"/>
      <c r="H237" s="15"/>
      <c r="I237" s="15"/>
      <c r="J237" s="21" t="str">
        <f t="shared" si="2"/>
        <v/>
      </c>
      <c r="K237" s="70"/>
      <c r="L237" s="74" t="s">
        <v>76</v>
      </c>
      <c r="M237" s="34" t="s">
        <v>92</v>
      </c>
      <c r="N237" s="34"/>
      <c r="O237" s="35"/>
    </row>
    <row r="238" spans="1:16" x14ac:dyDescent="0.25">
      <c r="A238" s="95"/>
      <c r="B238" s="19"/>
      <c r="C238" s="91"/>
      <c r="D238" s="15"/>
      <c r="E238" s="69"/>
      <c r="F238" s="15"/>
      <c r="G238" s="69"/>
      <c r="H238" s="15"/>
      <c r="I238" s="15"/>
      <c r="J238" s="21" t="str">
        <f t="shared" si="2"/>
        <v/>
      </c>
      <c r="K238" s="70"/>
      <c r="L238" s="74" t="s">
        <v>76</v>
      </c>
      <c r="M238" s="34" t="s">
        <v>92</v>
      </c>
      <c r="N238" s="34"/>
      <c r="O238" s="35"/>
    </row>
    <row r="239" spans="1:16" x14ac:dyDescent="0.25">
      <c r="A239" s="100"/>
      <c r="B239" s="100"/>
      <c r="C239" s="100"/>
      <c r="D239" s="101"/>
      <c r="E239" s="69"/>
      <c r="F239" s="15"/>
      <c r="G239" s="69"/>
      <c r="H239" s="100"/>
      <c r="I239" s="100"/>
      <c r="J239" s="21" t="str">
        <f t="shared" si="2"/>
        <v/>
      </c>
      <c r="K239" s="70"/>
      <c r="L239" s="74" t="s">
        <v>76</v>
      </c>
      <c r="M239" s="34" t="s">
        <v>92</v>
      </c>
      <c r="N239" s="34"/>
      <c r="O239" s="35"/>
    </row>
    <row r="240" spans="1:16" x14ac:dyDescent="0.25">
      <c r="A240" s="126"/>
      <c r="B240" s="127"/>
      <c r="C240" s="127"/>
      <c r="D240" s="127"/>
      <c r="E240" s="128" t="s">
        <v>83</v>
      </c>
      <c r="F240" s="129"/>
      <c r="G240" s="157"/>
      <c r="H240" s="131">
        <v>2</v>
      </c>
      <c r="I240" s="132">
        <f>H240*10</f>
        <v>20</v>
      </c>
      <c r="J240" s="133">
        <f>SUM(J241:J245)/I240</f>
        <v>0</v>
      </c>
      <c r="K240" s="163" t="str">
        <f>SUM(J241:J245)&amp;" "&amp;"Hrs"&amp;" "&amp;"TURNO"&amp;" "&amp;"NOCTURNO"</f>
        <v>0 Hrs TURNO NOCTURNO</v>
      </c>
      <c r="L240" s="31" t="s">
        <v>84</v>
      </c>
      <c r="M240" s="34" t="s">
        <v>92</v>
      </c>
      <c r="N240" s="34"/>
      <c r="O240" s="35"/>
    </row>
    <row r="241" spans="1:16" x14ac:dyDescent="0.25">
      <c r="A241" s="19"/>
      <c r="B241" s="17"/>
      <c r="C241" s="18"/>
      <c r="D241" s="19"/>
      <c r="E241" s="18"/>
      <c r="F241" s="17"/>
      <c r="G241" s="18"/>
      <c r="H241" s="94"/>
      <c r="I241" s="94"/>
      <c r="J241" s="21" t="str">
        <f>IF(H241&lt;&gt;"",H241*I241,"")</f>
        <v/>
      </c>
      <c r="K241" s="120"/>
      <c r="L241" s="31" t="s">
        <v>84</v>
      </c>
      <c r="M241" s="34" t="s">
        <v>92</v>
      </c>
      <c r="N241" s="34"/>
      <c r="O241" s="35"/>
    </row>
    <row r="242" spans="1:16" x14ac:dyDescent="0.25">
      <c r="A242" s="75"/>
      <c r="B242" s="17"/>
      <c r="C242" s="18"/>
      <c r="D242" s="19"/>
      <c r="E242" s="73"/>
      <c r="F242" s="92"/>
      <c r="G242" s="93"/>
      <c r="H242" s="94"/>
      <c r="I242" s="94"/>
      <c r="J242" s="21" t="str">
        <f>IF(H242&lt;&gt;"",H242*I242,"")</f>
        <v/>
      </c>
      <c r="K242" s="120"/>
      <c r="L242" s="31" t="s">
        <v>84</v>
      </c>
      <c r="M242" s="34" t="s">
        <v>92</v>
      </c>
      <c r="N242" s="34"/>
      <c r="O242" s="35"/>
    </row>
    <row r="243" spans="1:16" x14ac:dyDescent="0.25">
      <c r="A243" s="19"/>
      <c r="B243" s="19"/>
      <c r="C243" s="69"/>
      <c r="D243" s="15"/>
      <c r="E243" s="73"/>
      <c r="F243" s="15"/>
      <c r="G243" s="69"/>
      <c r="H243" s="15"/>
      <c r="I243" s="15"/>
      <c r="J243" s="21" t="str">
        <f>IF(H243&lt;&gt;"",H243*I243,"")</f>
        <v/>
      </c>
      <c r="K243" s="120"/>
      <c r="L243" s="31" t="s">
        <v>84</v>
      </c>
      <c r="M243" s="34" t="s">
        <v>92</v>
      </c>
      <c r="N243" s="34"/>
      <c r="O243" s="35"/>
    </row>
    <row r="244" spans="1:16" x14ac:dyDescent="0.25">
      <c r="A244" s="75"/>
      <c r="B244" s="109"/>
      <c r="C244" s="110"/>
      <c r="D244" s="111"/>
      <c r="E244" s="73"/>
      <c r="F244" s="92"/>
      <c r="G244" s="93"/>
      <c r="H244" s="94"/>
      <c r="I244" s="94"/>
      <c r="J244" s="21" t="str">
        <f>IF(H244&lt;&gt;"",H244*I244,"")</f>
        <v/>
      </c>
      <c r="K244" s="120"/>
      <c r="L244" s="31" t="s">
        <v>84</v>
      </c>
      <c r="M244" s="34" t="s">
        <v>92</v>
      </c>
      <c r="N244" s="34"/>
      <c r="O244" s="35"/>
    </row>
    <row r="245" spans="1:16" x14ac:dyDescent="0.25">
      <c r="A245" s="95"/>
      <c r="B245" s="19"/>
      <c r="C245" s="91"/>
      <c r="D245" s="15"/>
      <c r="E245" s="69"/>
      <c r="F245" s="15"/>
      <c r="G245" s="69"/>
      <c r="H245" s="15"/>
      <c r="I245" s="15"/>
      <c r="J245" s="21" t="str">
        <f>IF(H245&lt;&gt;"",H245*I245,"")</f>
        <v/>
      </c>
      <c r="K245" s="120"/>
      <c r="L245" s="31" t="s">
        <v>84</v>
      </c>
      <c r="M245" s="34" t="s">
        <v>92</v>
      </c>
      <c r="N245" s="34"/>
      <c r="O245" s="35"/>
    </row>
    <row r="246" spans="1:16" ht="14.25" thickBot="1" x14ac:dyDescent="0.3">
      <c r="A246" s="135"/>
      <c r="B246" s="136"/>
      <c r="C246" s="136"/>
      <c r="D246" s="136"/>
      <c r="E246" s="137" t="s">
        <v>85</v>
      </c>
      <c r="F246" s="138"/>
      <c r="G246" s="139"/>
      <c r="H246" s="140">
        <f>H207+H215+H221+H227+H233+H240</f>
        <v>8.0020000000000007</v>
      </c>
      <c r="I246" s="141">
        <f>H246*10</f>
        <v>80.02000000000001</v>
      </c>
      <c r="J246" s="142">
        <f>SUM(J208:J214,J216:J220,J222:J226,J228:J232,J234:J239,J241:J245)</f>
        <v>0</v>
      </c>
      <c r="K246" s="143">
        <f>J246/I246</f>
        <v>0</v>
      </c>
      <c r="L246" s="31" t="s">
        <v>86</v>
      </c>
      <c r="M246" s="34" t="s">
        <v>92</v>
      </c>
      <c r="N246" s="34"/>
      <c r="O246" s="35"/>
    </row>
    <row r="247" spans="1:16" ht="15" thickTop="1" thickBot="1" x14ac:dyDescent="0.3">
      <c r="A247" s="45"/>
      <c r="B247" s="46"/>
      <c r="C247" s="46"/>
      <c r="D247" s="46"/>
      <c r="E247" s="297">
        <f>E205+1</f>
        <v>46180</v>
      </c>
      <c r="F247" s="298"/>
      <c r="G247" s="158"/>
      <c r="H247" s="48"/>
      <c r="I247" s="46"/>
      <c r="J247" s="49"/>
      <c r="K247" s="50"/>
      <c r="L247" s="31" t="s">
        <v>35</v>
      </c>
      <c r="M247" s="34" t="s">
        <v>93</v>
      </c>
      <c r="N247" s="34"/>
      <c r="O247" s="35"/>
    </row>
    <row r="248" spans="1:16" ht="28.5" thickTop="1" thickBot="1" x14ac:dyDescent="0.3">
      <c r="A248" s="147" t="s">
        <v>37</v>
      </c>
      <c r="B248" s="148" t="s">
        <v>38</v>
      </c>
      <c r="C248" s="148" t="s">
        <v>39</v>
      </c>
      <c r="D248" s="148" t="s">
        <v>4</v>
      </c>
      <c r="E248" s="52" t="s">
        <v>40</v>
      </c>
      <c r="F248" s="148" t="s">
        <v>6</v>
      </c>
      <c r="G248" s="149" t="s">
        <v>7</v>
      </c>
      <c r="H248" s="148" t="s">
        <v>41</v>
      </c>
      <c r="I248" s="148" t="s">
        <v>9</v>
      </c>
      <c r="J248" s="150" t="s">
        <v>42</v>
      </c>
      <c r="K248" s="151" t="s">
        <v>43</v>
      </c>
      <c r="L248" s="31" t="s">
        <v>44</v>
      </c>
      <c r="M248" s="34" t="s">
        <v>93</v>
      </c>
      <c r="N248" s="34"/>
      <c r="O248" s="56">
        <f>E247</f>
        <v>46180</v>
      </c>
    </row>
    <row r="249" spans="1:16" ht="14.25" thickTop="1" x14ac:dyDescent="0.25">
      <c r="A249" s="57"/>
      <c r="B249" s="57"/>
      <c r="C249" s="58"/>
      <c r="D249" s="57"/>
      <c r="E249" s="59" t="s">
        <v>45</v>
      </c>
      <c r="F249" s="57"/>
      <c r="G249" s="58"/>
      <c r="H249" s="88">
        <v>2</v>
      </c>
      <c r="I249" s="61">
        <f>H249*10</f>
        <v>20</v>
      </c>
      <c r="J249" s="62">
        <f>SUM(J250:J254)/I249</f>
        <v>0</v>
      </c>
      <c r="K249" s="63" t="str">
        <f>SUM(J250:J254)&amp;" "&amp;"Hrs"&amp;" "&amp;"GRUPO 1"</f>
        <v>0 Hrs GRUPO 1</v>
      </c>
      <c r="L249" s="31" t="s">
        <v>19</v>
      </c>
      <c r="M249" s="34" t="s">
        <v>93</v>
      </c>
      <c r="N249" s="64"/>
      <c r="O249" s="159" t="s">
        <v>48</v>
      </c>
      <c r="P249" s="179" t="s">
        <v>53</v>
      </c>
    </row>
    <row r="250" spans="1:16" x14ac:dyDescent="0.25">
      <c r="A250" s="19"/>
      <c r="B250" s="17"/>
      <c r="C250" s="18"/>
      <c r="D250" s="19"/>
      <c r="E250" s="18"/>
      <c r="F250" s="17"/>
      <c r="G250" s="18"/>
      <c r="H250" s="94"/>
      <c r="I250" s="94"/>
      <c r="J250" s="21" t="str">
        <f>IF(H250&lt;&gt;"",H250*I250,"")</f>
        <v/>
      </c>
      <c r="K250" s="70"/>
      <c r="L250" s="31" t="s">
        <v>19</v>
      </c>
      <c r="M250" s="34" t="s">
        <v>93</v>
      </c>
      <c r="N250" s="56"/>
      <c r="O250" s="180" t="s">
        <v>50</v>
      </c>
      <c r="P250" s="179" t="s">
        <v>53</v>
      </c>
    </row>
    <row r="251" spans="1:16" x14ac:dyDescent="0.25">
      <c r="A251" s="95"/>
      <c r="B251" s="19"/>
      <c r="C251" s="91"/>
      <c r="D251" s="15"/>
      <c r="E251" s="69"/>
      <c r="F251" s="15"/>
      <c r="G251" s="69"/>
      <c r="H251" s="15"/>
      <c r="I251" s="15"/>
      <c r="J251" s="21" t="str">
        <f t="shared" ref="J251:J252" si="3">IF(H251&lt;&gt;"",H251*I251,"")</f>
        <v/>
      </c>
      <c r="K251" s="70"/>
      <c r="L251" s="31" t="s">
        <v>19</v>
      </c>
      <c r="M251" s="34" t="s">
        <v>93</v>
      </c>
      <c r="N251" s="56"/>
      <c r="O251" s="159" t="s">
        <v>51</v>
      </c>
      <c r="P251" s="179" t="s">
        <v>53</v>
      </c>
    </row>
    <row r="252" spans="1:16" x14ac:dyDescent="0.25">
      <c r="A252" s="75"/>
      <c r="B252" s="67"/>
      <c r="C252" s="68"/>
      <c r="D252" s="67"/>
      <c r="E252" s="73"/>
      <c r="F252" s="92"/>
      <c r="G252" s="93"/>
      <c r="H252" s="94"/>
      <c r="I252" s="94"/>
      <c r="J252" s="21" t="str">
        <f t="shared" si="3"/>
        <v/>
      </c>
      <c r="K252" s="70"/>
      <c r="L252" s="31" t="s">
        <v>19</v>
      </c>
      <c r="M252" s="34" t="s">
        <v>93</v>
      </c>
      <c r="N252" s="56"/>
      <c r="O252" s="159" t="s">
        <v>46</v>
      </c>
      <c r="P252" s="181" t="s">
        <v>57</v>
      </c>
    </row>
    <row r="253" spans="1:16" x14ac:dyDescent="0.25">
      <c r="A253" s="95"/>
      <c r="B253" s="19"/>
      <c r="C253" s="91"/>
      <c r="D253" s="15"/>
      <c r="E253" s="69"/>
      <c r="F253" s="15"/>
      <c r="G253" s="69"/>
      <c r="H253" s="15"/>
      <c r="I253" s="15"/>
      <c r="J253" s="21" t="str">
        <f>IF(H253&lt;&gt;"",H253*I253,"")</f>
        <v/>
      </c>
      <c r="K253" s="70"/>
      <c r="L253" s="31" t="s">
        <v>19</v>
      </c>
      <c r="M253" s="34" t="s">
        <v>93</v>
      </c>
      <c r="N253" s="56"/>
      <c r="O253" s="161" t="s">
        <v>52</v>
      </c>
      <c r="P253" s="181" t="s">
        <v>57</v>
      </c>
    </row>
    <row r="254" spans="1:16" x14ac:dyDescent="0.25">
      <c r="A254" s="95"/>
      <c r="B254" s="19"/>
      <c r="C254" s="91"/>
      <c r="D254" s="15"/>
      <c r="E254" s="69"/>
      <c r="F254" s="15"/>
      <c r="G254" s="69"/>
      <c r="H254" s="15"/>
      <c r="I254" s="15"/>
      <c r="J254" s="21" t="str">
        <f>IF(H254&lt;&gt;"",H254*I254,"")</f>
        <v/>
      </c>
      <c r="K254" s="70"/>
      <c r="L254" s="31" t="s">
        <v>19</v>
      </c>
      <c r="M254" s="34" t="s">
        <v>93</v>
      </c>
      <c r="N254" s="56"/>
      <c r="O254" s="159" t="s">
        <v>56</v>
      </c>
      <c r="P254" s="179" t="s">
        <v>53</v>
      </c>
    </row>
    <row r="255" spans="1:16" x14ac:dyDescent="0.25">
      <c r="A255" s="85"/>
      <c r="B255" s="86"/>
      <c r="C255" s="86"/>
      <c r="D255" s="57"/>
      <c r="E255" s="59" t="s">
        <v>55</v>
      </c>
      <c r="F255" s="57"/>
      <c r="G255" s="87"/>
      <c r="H255" s="88">
        <v>1</v>
      </c>
      <c r="I255" s="61">
        <f>H255*10</f>
        <v>10</v>
      </c>
      <c r="J255" s="62">
        <f>SUM(J256:J260)/I255</f>
        <v>0</v>
      </c>
      <c r="K255" s="63" t="str">
        <f>SUM(J256:J260)&amp;" "&amp;"Hrs"&amp;" "&amp;"GRUPO 2"</f>
        <v>0 Hrs GRUPO 2</v>
      </c>
      <c r="L255" s="31" t="s">
        <v>22</v>
      </c>
      <c r="M255" s="34" t="s">
        <v>93</v>
      </c>
      <c r="N255" s="64"/>
      <c r="O255" s="159" t="s">
        <v>58</v>
      </c>
      <c r="P255" s="179" t="s">
        <v>53</v>
      </c>
    </row>
    <row r="256" spans="1:16" x14ac:dyDescent="0.25">
      <c r="A256" s="19"/>
      <c r="B256" s="17"/>
      <c r="C256" s="18"/>
      <c r="D256" s="19"/>
      <c r="E256" s="18"/>
      <c r="F256" s="17"/>
      <c r="G256" s="18"/>
      <c r="H256" s="94"/>
      <c r="I256" s="94"/>
      <c r="J256" s="21" t="str">
        <f>IF(H256&lt;&gt;"",H256*I256,"")</f>
        <v/>
      </c>
      <c r="K256" s="70"/>
      <c r="L256" s="74" t="s">
        <v>22</v>
      </c>
      <c r="M256" s="34" t="s">
        <v>93</v>
      </c>
      <c r="N256" s="56"/>
      <c r="O256" s="159" t="s">
        <v>59</v>
      </c>
      <c r="P256" s="179" t="s">
        <v>47</v>
      </c>
    </row>
    <row r="257" spans="1:16" x14ac:dyDescent="0.25">
      <c r="A257" s="95"/>
      <c r="B257" s="19"/>
      <c r="C257" s="91"/>
      <c r="D257" s="15"/>
      <c r="E257" s="69"/>
      <c r="F257" s="15"/>
      <c r="G257" s="69"/>
      <c r="H257" s="15"/>
      <c r="I257" s="15"/>
      <c r="J257" s="21" t="str">
        <f>IF(H257&lt;&gt;"",H257*I257,"")</f>
        <v/>
      </c>
      <c r="K257" s="70"/>
      <c r="L257" s="74" t="s">
        <v>22</v>
      </c>
      <c r="M257" s="34" t="s">
        <v>93</v>
      </c>
      <c r="N257" s="56"/>
      <c r="O257" s="159" t="s">
        <v>60</v>
      </c>
      <c r="P257" s="179" t="s">
        <v>47</v>
      </c>
    </row>
    <row r="258" spans="1:16" x14ac:dyDescent="0.25">
      <c r="A258" s="75"/>
      <c r="B258" s="109"/>
      <c r="C258" s="110"/>
      <c r="D258" s="111"/>
      <c r="E258" s="73"/>
      <c r="F258" s="92"/>
      <c r="G258" s="93"/>
      <c r="H258" s="94"/>
      <c r="I258" s="94"/>
      <c r="J258" s="21" t="str">
        <f>IF(H258&lt;&gt;"",H258*I258,"")</f>
        <v/>
      </c>
      <c r="K258" s="96"/>
      <c r="L258" s="74" t="s">
        <v>22</v>
      </c>
      <c r="M258" s="34" t="s">
        <v>93</v>
      </c>
      <c r="N258" s="56"/>
      <c r="O258" s="159" t="s">
        <v>64</v>
      </c>
      <c r="P258" s="179" t="s">
        <v>47</v>
      </c>
    </row>
    <row r="259" spans="1:16" x14ac:dyDescent="0.25">
      <c r="A259" s="95"/>
      <c r="B259" s="19"/>
      <c r="C259" s="91"/>
      <c r="D259" s="15"/>
      <c r="E259" s="69"/>
      <c r="F259" s="15"/>
      <c r="G259" s="69"/>
      <c r="H259" s="15"/>
      <c r="I259" s="15"/>
      <c r="J259" s="21" t="str">
        <f>IF(H259&lt;&gt;"",H259*I259,"")</f>
        <v/>
      </c>
      <c r="K259" s="96"/>
      <c r="L259" s="74" t="s">
        <v>22</v>
      </c>
      <c r="M259" s="34" t="s">
        <v>93</v>
      </c>
      <c r="N259" s="64"/>
      <c r="O259" s="161" t="s">
        <v>65</v>
      </c>
      <c r="P259" s="179" t="s">
        <v>53</v>
      </c>
    </row>
    <row r="260" spans="1:16" x14ac:dyDescent="0.25">
      <c r="A260" s="95"/>
      <c r="B260" s="19"/>
      <c r="C260" s="91"/>
      <c r="D260" s="15"/>
      <c r="E260" s="69"/>
      <c r="F260" s="15"/>
      <c r="G260" s="69"/>
      <c r="H260" s="15"/>
      <c r="I260" s="15"/>
      <c r="J260" s="21" t="str">
        <f>IF(H260&lt;&gt;"",H260*I260,"")</f>
        <v/>
      </c>
      <c r="K260" s="96"/>
      <c r="L260" s="31" t="s">
        <v>22</v>
      </c>
      <c r="M260" s="34" t="s">
        <v>93</v>
      </c>
      <c r="N260" s="64"/>
      <c r="O260" s="161" t="s">
        <v>66</v>
      </c>
      <c r="P260" s="179" t="s">
        <v>47</v>
      </c>
    </row>
    <row r="261" spans="1:16" x14ac:dyDescent="0.25">
      <c r="A261" s="85"/>
      <c r="B261" s="86"/>
      <c r="C261" s="86"/>
      <c r="D261" s="57"/>
      <c r="E261" s="59" t="s">
        <v>63</v>
      </c>
      <c r="F261" s="57"/>
      <c r="G261" s="87"/>
      <c r="H261" s="88">
        <v>1E-3</v>
      </c>
      <c r="I261" s="61">
        <f>H261*10</f>
        <v>0.01</v>
      </c>
      <c r="J261" s="62">
        <f>SUM(J262:J266)/I261</f>
        <v>0</v>
      </c>
      <c r="K261" s="63" t="str">
        <f>SUM(J262:J266)&amp;" "&amp;"Hrs"&amp;" "&amp;"GRUPO 3"</f>
        <v>0 Hrs GRUPO 3</v>
      </c>
      <c r="L261" s="31" t="s">
        <v>24</v>
      </c>
      <c r="M261" s="34" t="s">
        <v>93</v>
      </c>
      <c r="N261" s="64"/>
      <c r="O261" s="161" t="s">
        <v>61</v>
      </c>
      <c r="P261" s="179" t="s">
        <v>47</v>
      </c>
    </row>
    <row r="262" spans="1:16" x14ac:dyDescent="0.25">
      <c r="A262" s="75"/>
      <c r="B262" s="109"/>
      <c r="C262" s="110"/>
      <c r="D262" s="111"/>
      <c r="E262" s="73"/>
      <c r="F262" s="92"/>
      <c r="G262" s="93"/>
      <c r="H262" s="94"/>
      <c r="I262" s="94"/>
      <c r="J262" s="21" t="str">
        <f>IF(H262&lt;&gt;"",H262*I262,"")</f>
        <v/>
      </c>
      <c r="K262" s="70"/>
      <c r="L262" s="31" t="s">
        <v>24</v>
      </c>
      <c r="M262" s="34" t="s">
        <v>93</v>
      </c>
      <c r="N262" s="64"/>
      <c r="O262" s="161" t="s">
        <v>62</v>
      </c>
      <c r="P262" s="179" t="s">
        <v>47</v>
      </c>
    </row>
    <row r="263" spans="1:16" x14ac:dyDescent="0.25">
      <c r="A263" s="95"/>
      <c r="B263" s="19"/>
      <c r="C263" s="91"/>
      <c r="D263" s="15"/>
      <c r="E263" s="69"/>
      <c r="F263" s="15"/>
      <c r="G263" s="69"/>
      <c r="H263" s="15"/>
      <c r="I263" s="15"/>
      <c r="J263" s="21" t="str">
        <f>IF(H263&lt;&gt;"",H263*I263,"")</f>
        <v/>
      </c>
      <c r="K263" s="70"/>
      <c r="L263" s="31" t="s">
        <v>24</v>
      </c>
      <c r="M263" s="34" t="s">
        <v>93</v>
      </c>
      <c r="N263" s="64"/>
      <c r="O263" s="161" t="s">
        <v>54</v>
      </c>
      <c r="P263" s="179" t="s">
        <v>47</v>
      </c>
    </row>
    <row r="264" spans="1:16" x14ac:dyDescent="0.25">
      <c r="A264" s="95"/>
      <c r="B264" s="19"/>
      <c r="C264" s="91"/>
      <c r="D264" s="15"/>
      <c r="E264" s="69"/>
      <c r="F264" s="15"/>
      <c r="G264" s="69"/>
      <c r="H264" s="15"/>
      <c r="I264" s="15"/>
      <c r="J264" s="21" t="str">
        <f>IF(H264&lt;&gt;"",H264*I264,"")</f>
        <v/>
      </c>
      <c r="K264" s="70"/>
      <c r="L264" s="31" t="s">
        <v>24</v>
      </c>
      <c r="M264" s="34" t="s">
        <v>93</v>
      </c>
      <c r="N264" s="64"/>
      <c r="O264" s="161" t="s">
        <v>67</v>
      </c>
      <c r="P264" s="184" t="s">
        <v>68</v>
      </c>
    </row>
    <row r="265" spans="1:16" x14ac:dyDescent="0.25">
      <c r="A265" s="95"/>
      <c r="B265" s="19"/>
      <c r="C265" s="91"/>
      <c r="D265" s="15"/>
      <c r="E265" s="69"/>
      <c r="F265" s="15"/>
      <c r="G265" s="69"/>
      <c r="H265" s="15"/>
      <c r="I265" s="15"/>
      <c r="J265" s="21" t="str">
        <f>IF(H265&lt;&gt;"",H265*I265,"")</f>
        <v/>
      </c>
      <c r="K265" s="70"/>
      <c r="L265" s="31" t="s">
        <v>24</v>
      </c>
      <c r="M265" s="34" t="s">
        <v>93</v>
      </c>
      <c r="N265" s="64"/>
      <c r="O265" s="180" t="s">
        <v>69</v>
      </c>
      <c r="P265" s="184" t="s">
        <v>68</v>
      </c>
    </row>
    <row r="266" spans="1:16" x14ac:dyDescent="0.25">
      <c r="A266" s="95"/>
      <c r="B266" s="19"/>
      <c r="C266" s="91"/>
      <c r="D266" s="15"/>
      <c r="E266" s="69"/>
      <c r="F266" s="15"/>
      <c r="G266" s="69"/>
      <c r="H266" s="15"/>
      <c r="I266" s="15"/>
      <c r="J266" s="21" t="str">
        <f>IF(H266&lt;&gt;"",H266*I266,"")</f>
        <v/>
      </c>
      <c r="K266" s="70"/>
      <c r="L266" s="31" t="s">
        <v>24</v>
      </c>
      <c r="M266" s="34" t="s">
        <v>93</v>
      </c>
      <c r="N266" s="64"/>
      <c r="O266" s="103"/>
    </row>
    <row r="267" spans="1:16" x14ac:dyDescent="0.25">
      <c r="A267" s="85"/>
      <c r="B267" s="86"/>
      <c r="C267" s="86"/>
      <c r="D267" s="57"/>
      <c r="E267" s="59" t="s">
        <v>70</v>
      </c>
      <c r="F267" s="57"/>
      <c r="G267" s="87"/>
      <c r="H267" s="88">
        <v>1E-3</v>
      </c>
      <c r="I267" s="61">
        <f>H267*10</f>
        <v>0.01</v>
      </c>
      <c r="J267" s="62">
        <f>SUM(J268:J272)/I267</f>
        <v>0</v>
      </c>
      <c r="K267" s="63" t="str">
        <f>SUM(J268:J272)&amp;" "&amp;"Hrs"&amp;" "&amp;"GRUPO 4"</f>
        <v>0 Hrs GRUPO 4</v>
      </c>
      <c r="L267" s="31" t="s">
        <v>26</v>
      </c>
      <c r="M267" s="34" t="s">
        <v>93</v>
      </c>
      <c r="N267" s="64"/>
      <c r="O267" s="104"/>
      <c r="P267" s="104"/>
    </row>
    <row r="268" spans="1:16" x14ac:dyDescent="0.25">
      <c r="A268" s="100"/>
      <c r="B268" s="100"/>
      <c r="C268" s="102"/>
      <c r="D268" s="101"/>
      <c r="E268" s="101"/>
      <c r="F268" s="101"/>
      <c r="G268" s="105"/>
      <c r="H268" s="101"/>
      <c r="I268" s="101"/>
      <c r="J268" s="21" t="str">
        <f>IF(H268&lt;&gt;"",H268*I268,"")</f>
        <v/>
      </c>
      <c r="K268" s="164"/>
      <c r="L268" s="31" t="s">
        <v>26</v>
      </c>
      <c r="M268" s="34" t="s">
        <v>93</v>
      </c>
      <c r="N268" s="64"/>
      <c r="O268" s="107" t="s">
        <v>71</v>
      </c>
    </row>
    <row r="269" spans="1:16" x14ac:dyDescent="0.25">
      <c r="A269" s="100"/>
      <c r="B269" s="100"/>
      <c r="C269" s="102"/>
      <c r="D269" s="101"/>
      <c r="E269" s="101"/>
      <c r="F269" s="101"/>
      <c r="G269" s="105"/>
      <c r="H269" s="101"/>
      <c r="I269" s="101"/>
      <c r="J269" s="21" t="str">
        <f>IF(H269&lt;&gt;"",H269*I269,"")</f>
        <v/>
      </c>
      <c r="K269" s="70"/>
      <c r="L269" s="31" t="s">
        <v>26</v>
      </c>
      <c r="M269" s="34" t="s">
        <v>93</v>
      </c>
      <c r="N269" s="64"/>
      <c r="O269" s="107" t="s">
        <v>72</v>
      </c>
    </row>
    <row r="270" spans="1:16" x14ac:dyDescent="0.25">
      <c r="A270" s="100"/>
      <c r="B270" s="100"/>
      <c r="C270" s="102"/>
      <c r="D270" s="101"/>
      <c r="E270" s="101"/>
      <c r="F270" s="101"/>
      <c r="G270" s="105"/>
      <c r="H270" s="101"/>
      <c r="I270" s="101"/>
      <c r="J270" s="21" t="str">
        <f>IF(H270&lt;&gt;"",H270*I270,"")</f>
        <v/>
      </c>
      <c r="K270" s="70"/>
      <c r="L270" s="31" t="s">
        <v>26</v>
      </c>
      <c r="M270" s="34" t="s">
        <v>93</v>
      </c>
      <c r="N270" s="64"/>
      <c r="O270" s="35"/>
    </row>
    <row r="271" spans="1:16" x14ac:dyDescent="0.25">
      <c r="A271" s="100"/>
      <c r="B271" s="100"/>
      <c r="C271" s="102"/>
      <c r="D271" s="101"/>
      <c r="E271" s="101"/>
      <c r="F271" s="101"/>
      <c r="G271" s="105"/>
      <c r="H271" s="101"/>
      <c r="I271" s="101"/>
      <c r="J271" s="21" t="str">
        <f>IF(H271&lt;&gt;"",H271*I271,"")</f>
        <v/>
      </c>
      <c r="K271" s="70"/>
      <c r="L271" s="31" t="s">
        <v>26</v>
      </c>
      <c r="M271" s="34" t="s">
        <v>93</v>
      </c>
      <c r="N271" s="64"/>
      <c r="O271" s="35"/>
    </row>
    <row r="272" spans="1:16" x14ac:dyDescent="0.25">
      <c r="A272" s="100"/>
      <c r="B272" s="100"/>
      <c r="C272" s="100"/>
      <c r="D272" s="101"/>
      <c r="E272" s="102"/>
      <c r="F272" s="100"/>
      <c r="G272" s="100"/>
      <c r="H272" s="100"/>
      <c r="I272" s="100"/>
      <c r="J272" s="21" t="str">
        <f>IF(H272&lt;&gt;"",H272*I272,"")</f>
        <v/>
      </c>
      <c r="K272" s="164"/>
      <c r="L272" s="31" t="s">
        <v>26</v>
      </c>
      <c r="M272" s="34" t="s">
        <v>93</v>
      </c>
      <c r="N272" s="156"/>
      <c r="O272" s="35"/>
    </row>
    <row r="273" spans="1:15" x14ac:dyDescent="0.25">
      <c r="A273" s="85"/>
      <c r="B273" s="86"/>
      <c r="C273" s="86"/>
      <c r="D273" s="86"/>
      <c r="E273" s="115" t="s">
        <v>75</v>
      </c>
      <c r="F273" s="116"/>
      <c r="G273" s="117"/>
      <c r="H273" s="165">
        <v>2</v>
      </c>
      <c r="I273" s="61">
        <f>H273*10</f>
        <v>20</v>
      </c>
      <c r="J273" s="62">
        <f>SUM(J274:J278)/I273</f>
        <v>0</v>
      </c>
      <c r="K273" s="63" t="str">
        <f>SUM(J274:J278)&amp;" "&amp;"Hrs"&amp;" "&amp;"TURNO"&amp;" "&amp;"DIURNO"</f>
        <v>0 Hrs TURNO DIURNO</v>
      </c>
      <c r="L273" s="74" t="s">
        <v>76</v>
      </c>
      <c r="M273" s="34" t="s">
        <v>93</v>
      </c>
      <c r="N273" s="34"/>
      <c r="O273" s="35"/>
    </row>
    <row r="274" spans="1:15" x14ac:dyDescent="0.25">
      <c r="A274" s="19"/>
      <c r="B274" s="17"/>
      <c r="C274" s="18"/>
      <c r="D274" s="19"/>
      <c r="E274" s="18"/>
      <c r="F274" s="17"/>
      <c r="G274" s="18"/>
      <c r="H274" s="94"/>
      <c r="I274" s="94"/>
      <c r="J274" s="21" t="str">
        <f>IF(H274&lt;&gt;"",H274*I274,"")</f>
        <v/>
      </c>
      <c r="K274" s="70"/>
      <c r="L274" s="74" t="s">
        <v>76</v>
      </c>
      <c r="M274" s="34" t="s">
        <v>93</v>
      </c>
      <c r="N274" s="34"/>
      <c r="O274" s="35"/>
    </row>
    <row r="275" spans="1:15" x14ac:dyDescent="0.25">
      <c r="A275" s="19"/>
      <c r="B275" s="17"/>
      <c r="C275" s="18"/>
      <c r="D275" s="19"/>
      <c r="E275" s="18"/>
      <c r="F275" s="17"/>
      <c r="G275" s="18"/>
      <c r="H275" s="94"/>
      <c r="I275" s="94"/>
      <c r="J275" s="21" t="str">
        <f>IF(H275&lt;&gt;"",H275*I275,"")</f>
        <v/>
      </c>
      <c r="K275" s="70"/>
      <c r="L275" s="74" t="s">
        <v>76</v>
      </c>
      <c r="M275" s="34" t="s">
        <v>93</v>
      </c>
      <c r="N275" s="34"/>
      <c r="O275" s="35"/>
    </row>
    <row r="276" spans="1:15" x14ac:dyDescent="0.25">
      <c r="A276" s="95"/>
      <c r="B276" s="109"/>
      <c r="C276" s="110"/>
      <c r="D276" s="111"/>
      <c r="E276" s="69"/>
      <c r="F276" s="15"/>
      <c r="G276" s="69"/>
      <c r="H276" s="15"/>
      <c r="I276" s="15"/>
      <c r="J276" s="21" t="str">
        <f>IF(H276&lt;&gt;"",H276*I276,"")</f>
        <v/>
      </c>
      <c r="K276" s="70"/>
      <c r="L276" s="74" t="s">
        <v>76</v>
      </c>
      <c r="M276" s="34" t="s">
        <v>93</v>
      </c>
      <c r="N276" s="34"/>
      <c r="O276" s="35"/>
    </row>
    <row r="277" spans="1:15" x14ac:dyDescent="0.25">
      <c r="A277" s="19"/>
      <c r="B277" s="19"/>
      <c r="C277" s="69"/>
      <c r="D277" s="15"/>
      <c r="E277" s="69"/>
      <c r="F277" s="19"/>
      <c r="G277" s="69"/>
      <c r="H277" s="19"/>
      <c r="I277" s="19"/>
      <c r="J277" s="21" t="str">
        <f>IF(H277&lt;&gt;"",H277*I277,"")</f>
        <v/>
      </c>
      <c r="K277" s="70"/>
      <c r="L277" s="74" t="s">
        <v>76</v>
      </c>
      <c r="M277" s="34" t="s">
        <v>93</v>
      </c>
      <c r="N277" s="34"/>
      <c r="O277" s="35"/>
    </row>
    <row r="278" spans="1:15" x14ac:dyDescent="0.25">
      <c r="A278" s="100"/>
      <c r="B278" s="100"/>
      <c r="C278" s="100"/>
      <c r="D278" s="101"/>
      <c r="E278" s="102"/>
      <c r="F278" s="100"/>
      <c r="G278" s="100"/>
      <c r="H278" s="100"/>
      <c r="I278" s="100"/>
      <c r="J278" s="21" t="str">
        <f>IF(H278&lt;&gt;"",H278*I278,"")</f>
        <v/>
      </c>
      <c r="K278" s="70"/>
      <c r="L278" s="74" t="s">
        <v>76</v>
      </c>
      <c r="M278" s="34" t="s">
        <v>93</v>
      </c>
      <c r="N278" s="34"/>
      <c r="O278" s="35"/>
    </row>
    <row r="279" spans="1:15" x14ac:dyDescent="0.25">
      <c r="A279" s="126"/>
      <c r="B279" s="127"/>
      <c r="C279" s="127"/>
      <c r="D279" s="127"/>
      <c r="E279" s="128" t="s">
        <v>83</v>
      </c>
      <c r="F279" s="129"/>
      <c r="G279" s="157"/>
      <c r="H279" s="131">
        <v>2</v>
      </c>
      <c r="I279" s="132">
        <f>H279*10</f>
        <v>20</v>
      </c>
      <c r="J279" s="133">
        <f>SUM(J280:J284)/I279</f>
        <v>0</v>
      </c>
      <c r="K279" s="163" t="str">
        <f>SUM(J280:J284)&amp;" "&amp;"Hrs"&amp;" "&amp;"TURNO"&amp;" "&amp;"NOCTURNO"</f>
        <v>0 Hrs TURNO NOCTURNO</v>
      </c>
      <c r="L279" s="31" t="s">
        <v>84</v>
      </c>
      <c r="M279" s="34" t="s">
        <v>93</v>
      </c>
      <c r="N279" s="34"/>
      <c r="O279" s="35"/>
    </row>
    <row r="280" spans="1:15" x14ac:dyDescent="0.25">
      <c r="A280" s="19"/>
      <c r="B280" s="17"/>
      <c r="C280" s="18"/>
      <c r="D280" s="19"/>
      <c r="E280" s="18"/>
      <c r="F280" s="17"/>
      <c r="G280" s="18"/>
      <c r="H280" s="94"/>
      <c r="I280" s="94"/>
      <c r="J280" s="21" t="str">
        <f>IF(H280&lt;&gt;"",H280*I280,"")</f>
        <v/>
      </c>
      <c r="K280" s="120"/>
      <c r="L280" s="31" t="s">
        <v>84</v>
      </c>
      <c r="M280" s="34" t="s">
        <v>93</v>
      </c>
      <c r="N280" s="34"/>
      <c r="O280" s="35"/>
    </row>
    <row r="281" spans="1:15" x14ac:dyDescent="0.25">
      <c r="A281" s="75"/>
      <c r="B281" s="109"/>
      <c r="C281" s="110"/>
      <c r="D281" s="111"/>
      <c r="E281" s="73"/>
      <c r="F281" s="92"/>
      <c r="G281" s="93"/>
      <c r="H281" s="94"/>
      <c r="I281" s="94"/>
      <c r="J281" s="21" t="str">
        <f>IF(H281&lt;&gt;"",H281*I281,"")</f>
        <v/>
      </c>
      <c r="K281" s="120"/>
      <c r="L281" s="31" t="s">
        <v>84</v>
      </c>
      <c r="M281" s="34" t="s">
        <v>93</v>
      </c>
      <c r="N281" s="34"/>
      <c r="O281" s="35"/>
    </row>
    <row r="282" spans="1:15" x14ac:dyDescent="0.25">
      <c r="A282" s="75"/>
      <c r="B282" s="109"/>
      <c r="C282" s="110"/>
      <c r="D282" s="111"/>
      <c r="E282" s="73"/>
      <c r="F282" s="92"/>
      <c r="G282" s="93"/>
      <c r="H282" s="94"/>
      <c r="I282" s="94"/>
      <c r="J282" s="21" t="str">
        <f>IF(H282&lt;&gt;"",H282*I282,"")</f>
        <v/>
      </c>
      <c r="K282" s="120"/>
      <c r="L282" s="31" t="s">
        <v>84</v>
      </c>
      <c r="M282" s="34" t="s">
        <v>93</v>
      </c>
      <c r="N282" s="34"/>
      <c r="O282" s="35"/>
    </row>
    <row r="283" spans="1:15" x14ac:dyDescent="0.25">
      <c r="A283" s="75"/>
      <c r="B283" s="109"/>
      <c r="C283" s="110"/>
      <c r="D283" s="111"/>
      <c r="E283" s="73"/>
      <c r="F283" s="92"/>
      <c r="G283" s="93"/>
      <c r="H283" s="94"/>
      <c r="I283" s="94"/>
      <c r="J283" s="21" t="str">
        <f>IF(H283&lt;&gt;"",H283*I283,"")</f>
        <v/>
      </c>
      <c r="K283" s="120"/>
      <c r="L283" s="31" t="s">
        <v>84</v>
      </c>
      <c r="M283" s="34" t="s">
        <v>93</v>
      </c>
      <c r="N283" s="34"/>
      <c r="O283" s="35"/>
    </row>
    <row r="284" spans="1:15" x14ac:dyDescent="0.25">
      <c r="A284" s="95"/>
      <c r="B284" s="19"/>
      <c r="C284" s="91"/>
      <c r="D284" s="15"/>
      <c r="E284" s="69"/>
      <c r="F284" s="15"/>
      <c r="G284" s="69"/>
      <c r="H284" s="15"/>
      <c r="I284" s="15"/>
      <c r="J284" s="21" t="str">
        <f>IF(H284&lt;&gt;"",H284*I284,"")</f>
        <v/>
      </c>
      <c r="K284" s="120"/>
      <c r="L284" s="31" t="s">
        <v>84</v>
      </c>
      <c r="M284" s="34" t="s">
        <v>93</v>
      </c>
      <c r="N284" s="34"/>
      <c r="O284" s="35"/>
    </row>
    <row r="285" spans="1:15" ht="14.25" thickBot="1" x14ac:dyDescent="0.3">
      <c r="A285" s="168"/>
      <c r="B285" s="169"/>
      <c r="C285" s="169"/>
      <c r="D285" s="169"/>
      <c r="E285" s="170" t="s">
        <v>85</v>
      </c>
      <c r="F285" s="171"/>
      <c r="G285" s="172"/>
      <c r="H285" s="140">
        <f>H249+H255+H261+H267+H273+H279</f>
        <v>7.0019999999999998</v>
      </c>
      <c r="I285" s="142">
        <f>H285*10</f>
        <v>70.02</v>
      </c>
      <c r="J285" s="142">
        <f>SUM(J250:J254,J256:J260,J262:J266,J268:J272,J274:J278,J280:J284)</f>
        <v>0</v>
      </c>
      <c r="K285" s="143">
        <f>J285/I285</f>
        <v>0</v>
      </c>
      <c r="L285" s="31" t="s">
        <v>86</v>
      </c>
      <c r="M285" s="34" t="s">
        <v>93</v>
      </c>
      <c r="N285" s="34"/>
      <c r="O285" s="35"/>
    </row>
    <row r="286" spans="1:15" ht="14.25" thickTop="1" x14ac:dyDescent="0.25">
      <c r="A286" s="32"/>
      <c r="B286" s="32"/>
      <c r="C286" s="32"/>
      <c r="D286" s="173"/>
      <c r="E286" s="32"/>
      <c r="F286" s="174"/>
      <c r="G286" s="39"/>
      <c r="H286" s="32"/>
      <c r="I286" s="32"/>
      <c r="J286" s="29"/>
      <c r="K286" s="33"/>
      <c r="L286" s="31"/>
      <c r="M286" s="34"/>
      <c r="N286" s="34"/>
      <c r="O286" s="35"/>
    </row>
    <row r="287" spans="1:15" x14ac:dyDescent="0.25">
      <c r="A287" s="32"/>
      <c r="B287" s="32"/>
      <c r="C287" s="32"/>
      <c r="D287" s="173"/>
      <c r="E287" s="32"/>
      <c r="F287" s="174"/>
      <c r="G287" s="39"/>
      <c r="H287" s="32"/>
      <c r="I287" s="32"/>
      <c r="J287" s="29"/>
      <c r="K287" s="33"/>
      <c r="L287" s="31"/>
      <c r="M287" s="34"/>
      <c r="N287" s="34"/>
      <c r="O287" s="35"/>
    </row>
    <row r="288" spans="1:15" x14ac:dyDescent="0.25">
      <c r="A288" s="32"/>
      <c r="B288" s="32"/>
      <c r="C288" s="32"/>
      <c r="D288" s="173"/>
      <c r="E288" s="32"/>
      <c r="F288" s="174"/>
      <c r="G288" s="39"/>
      <c r="H288" s="32"/>
      <c r="I288" s="32"/>
      <c r="J288" s="29"/>
      <c r="K288" s="33"/>
      <c r="L288" s="31"/>
      <c r="M288" s="34"/>
      <c r="N288" s="34"/>
      <c r="O288" s="35"/>
    </row>
    <row r="289" spans="1:15" x14ac:dyDescent="0.25">
      <c r="A289" s="32"/>
      <c r="B289" s="32"/>
      <c r="C289" s="32"/>
      <c r="D289" s="173"/>
      <c r="E289" s="32"/>
      <c r="F289" s="174"/>
      <c r="G289" s="39"/>
      <c r="H289" s="32"/>
      <c r="I289" s="32"/>
      <c r="J289" s="29"/>
      <c r="K289" s="33"/>
      <c r="L289" s="31"/>
      <c r="M289" s="34"/>
      <c r="N289" s="34"/>
      <c r="O289" s="35"/>
    </row>
    <row r="290" spans="1:15" x14ac:dyDescent="0.25">
      <c r="A290" s="32"/>
      <c r="B290" s="32"/>
      <c r="C290" s="32"/>
      <c r="D290" s="173"/>
      <c r="E290" s="32"/>
      <c r="F290" s="174"/>
      <c r="G290" s="39"/>
      <c r="H290" s="32"/>
      <c r="I290" s="32"/>
      <c r="J290" s="29"/>
      <c r="K290" s="33"/>
      <c r="L290" s="31"/>
      <c r="M290" s="34"/>
      <c r="N290" s="34"/>
      <c r="O290" s="35"/>
    </row>
    <row r="291" spans="1:15" x14ac:dyDescent="0.25">
      <c r="A291" s="32"/>
      <c r="B291" s="32"/>
      <c r="C291" s="32"/>
      <c r="D291" s="173"/>
      <c r="E291" s="32"/>
      <c r="F291" s="174"/>
      <c r="G291" s="39"/>
      <c r="H291" s="32"/>
      <c r="I291" s="32"/>
      <c r="J291" s="29"/>
      <c r="K291" s="33"/>
      <c r="L291" s="31"/>
      <c r="M291" s="34"/>
      <c r="N291" s="34"/>
      <c r="O291" s="35"/>
    </row>
    <row r="292" spans="1:15" x14ac:dyDescent="0.25">
      <c r="A292" s="32"/>
      <c r="B292" s="32"/>
      <c r="C292" s="32"/>
      <c r="D292" s="173"/>
      <c r="E292" s="32"/>
      <c r="F292" s="174"/>
      <c r="G292" s="39"/>
      <c r="H292" s="32"/>
      <c r="I292" s="32"/>
      <c r="J292" s="29"/>
      <c r="K292" s="33"/>
      <c r="L292" s="31"/>
      <c r="M292" s="34"/>
      <c r="N292" s="34"/>
      <c r="O292" s="35"/>
    </row>
    <row r="293" spans="1:15" x14ac:dyDescent="0.25">
      <c r="A293" s="32"/>
      <c r="B293" s="32"/>
      <c r="C293" s="32"/>
      <c r="D293" s="173"/>
      <c r="E293" s="32"/>
      <c r="F293" s="174"/>
      <c r="G293" s="39"/>
      <c r="H293" s="32"/>
      <c r="I293" s="32"/>
      <c r="J293" s="29"/>
      <c r="K293" s="33"/>
      <c r="L293" s="31"/>
      <c r="M293" s="34"/>
      <c r="N293" s="34"/>
      <c r="O293" s="35"/>
    </row>
    <row r="294" spans="1:15" x14ac:dyDescent="0.25">
      <c r="A294" s="32"/>
      <c r="B294" s="32"/>
      <c r="C294" s="32"/>
      <c r="D294" s="173"/>
      <c r="E294" s="32"/>
      <c r="F294" s="174"/>
      <c r="G294" s="39"/>
      <c r="H294" s="32"/>
      <c r="I294" s="32"/>
      <c r="J294" s="29"/>
      <c r="K294" s="33"/>
      <c r="L294" s="31"/>
      <c r="M294" s="34"/>
      <c r="N294" s="34"/>
      <c r="O294" s="35"/>
    </row>
    <row r="295" spans="1:15" x14ac:dyDescent="0.25">
      <c r="A295" s="32"/>
      <c r="B295" s="32"/>
      <c r="C295" s="32"/>
      <c r="D295" s="173"/>
      <c r="E295" s="32"/>
      <c r="F295" s="174"/>
      <c r="G295" s="39"/>
      <c r="H295" s="32"/>
      <c r="I295" s="32"/>
      <c r="J295" s="29"/>
      <c r="K295" s="33"/>
      <c r="L295" s="31"/>
      <c r="M295" s="34"/>
      <c r="N295" s="34"/>
      <c r="O295" s="35"/>
    </row>
    <row r="296" spans="1:15" x14ac:dyDescent="0.25">
      <c r="A296" s="32"/>
      <c r="B296" s="32"/>
      <c r="C296" s="32"/>
      <c r="D296" s="173"/>
      <c r="E296" s="32"/>
      <c r="F296" s="174"/>
      <c r="G296" s="39"/>
      <c r="H296" s="32"/>
      <c r="I296" s="32"/>
      <c r="J296" s="29"/>
      <c r="K296" s="33"/>
      <c r="L296" s="31"/>
      <c r="M296" s="34"/>
      <c r="N296" s="34"/>
      <c r="O296" s="35"/>
    </row>
    <row r="297" spans="1:15" x14ac:dyDescent="0.25">
      <c r="A297" s="32"/>
      <c r="B297" s="32"/>
      <c r="C297" s="32"/>
      <c r="D297" s="173"/>
      <c r="E297" s="32"/>
      <c r="F297" s="174"/>
      <c r="G297" s="39"/>
      <c r="H297" s="32"/>
      <c r="I297" s="32"/>
      <c r="J297" s="29"/>
      <c r="K297" s="33"/>
      <c r="L297" s="31"/>
      <c r="M297" s="34"/>
      <c r="N297" s="34"/>
      <c r="O297" s="35"/>
    </row>
    <row r="298" spans="1:15" x14ac:dyDescent="0.25">
      <c r="A298" s="32"/>
      <c r="B298" s="32"/>
      <c r="C298" s="32"/>
      <c r="D298" s="173"/>
      <c r="E298" s="32"/>
      <c r="F298" s="174"/>
      <c r="G298" s="39"/>
      <c r="H298" s="32"/>
      <c r="I298" s="32"/>
      <c r="J298" s="29"/>
      <c r="K298" s="33"/>
      <c r="L298" s="31"/>
      <c r="M298" s="34"/>
      <c r="N298" s="34"/>
      <c r="O298" s="35"/>
    </row>
    <row r="299" spans="1:15" x14ac:dyDescent="0.25">
      <c r="A299" s="32"/>
      <c r="B299" s="32"/>
      <c r="C299" s="32"/>
      <c r="D299" s="173"/>
      <c r="E299" s="32"/>
      <c r="F299" s="174"/>
      <c r="G299" s="39"/>
      <c r="H299" s="32"/>
      <c r="I299" s="32"/>
      <c r="J299" s="29"/>
      <c r="K299" s="33"/>
      <c r="L299" s="31"/>
      <c r="M299" s="34"/>
      <c r="N299" s="34"/>
      <c r="O299" s="35"/>
    </row>
    <row r="300" spans="1:15" x14ac:dyDescent="0.25">
      <c r="A300" s="32"/>
      <c r="B300" s="32"/>
      <c r="C300" s="32"/>
      <c r="D300" s="173"/>
      <c r="E300" s="32"/>
      <c r="F300" s="174"/>
      <c r="G300" s="39"/>
      <c r="H300" s="32"/>
      <c r="I300" s="32"/>
      <c r="J300" s="29"/>
      <c r="K300" s="33"/>
      <c r="L300" s="31"/>
      <c r="M300" s="34"/>
      <c r="N300" s="34"/>
      <c r="O300" s="35"/>
    </row>
    <row r="301" spans="1:15" x14ac:dyDescent="0.25">
      <c r="A301" s="32"/>
      <c r="B301" s="32"/>
      <c r="C301" s="32"/>
      <c r="D301" s="173"/>
      <c r="E301" s="32"/>
      <c r="F301" s="174"/>
      <c r="G301" s="39"/>
      <c r="H301" s="32"/>
      <c r="I301" s="32"/>
      <c r="J301" s="29"/>
      <c r="K301" s="33"/>
      <c r="L301" s="31"/>
      <c r="M301" s="34"/>
      <c r="N301" s="34"/>
      <c r="O301" s="35"/>
    </row>
    <row r="302" spans="1:15" x14ac:dyDescent="0.25">
      <c r="A302" s="32"/>
      <c r="B302" s="32"/>
      <c r="C302" s="32"/>
      <c r="D302" s="173"/>
      <c r="E302" s="32"/>
      <c r="F302" s="174"/>
      <c r="G302" s="39"/>
      <c r="H302" s="32"/>
      <c r="I302" s="32"/>
      <c r="J302" s="29"/>
      <c r="K302" s="33"/>
      <c r="L302" s="31"/>
      <c r="M302" s="34"/>
      <c r="N302" s="34"/>
      <c r="O302" s="35"/>
    </row>
    <row r="303" spans="1:15" x14ac:dyDescent="0.25">
      <c r="A303" s="32"/>
      <c r="B303" s="32"/>
      <c r="C303" s="32"/>
      <c r="D303" s="173"/>
      <c r="E303" s="32"/>
      <c r="F303" s="174"/>
      <c r="G303" s="39"/>
      <c r="H303" s="32"/>
      <c r="I303" s="32"/>
      <c r="J303" s="29"/>
      <c r="K303" s="33"/>
      <c r="L303" s="31"/>
      <c r="M303" s="34"/>
      <c r="N303" s="34"/>
      <c r="O303" s="35"/>
    </row>
  </sheetData>
  <autoFilter ref="A10:P285" xr:uid="{00000000-0009-0000-0000-000000000000}"/>
  <mergeCells count="9">
    <mergeCell ref="E165:F165"/>
    <mergeCell ref="E205:F205"/>
    <mergeCell ref="E247:F247"/>
    <mergeCell ref="E8:G8"/>
    <mergeCell ref="I8:K8"/>
    <mergeCell ref="E9:F9"/>
    <mergeCell ref="E48:F48"/>
    <mergeCell ref="E87:F87"/>
    <mergeCell ref="E126:F126"/>
  </mergeCells>
  <conditionalFormatting sqref="B1:B7">
    <cfRule type="cellIs" dxfId="49" priority="1" stopIfTrue="1" operator="greaterThan">
      <formula>0.9</formula>
    </cfRule>
    <cfRule type="cellIs" dxfId="48" priority="2" stopIfTrue="1" operator="greaterThan">
      <formula>0.8</formula>
    </cfRule>
  </conditionalFormatting>
  <pageMargins left="0.47244094488188981" right="0" top="0.35433070866141736" bottom="0.19685039370078741" header="0.31496062992125984" footer="0.31496062992125984"/>
  <pageSetup paperSize="17" scale="3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F8E9C-61A5-4B5B-9C8B-8B7989BB1F16}">
  <sheetPr filterMode="1"/>
  <dimension ref="A1:R1171"/>
  <sheetViews>
    <sheetView tabSelected="1" zoomScale="115" zoomScaleNormal="115" zoomScaleSheetLayoutView="84" workbookViewId="0">
      <selection activeCell="I679" sqref="I679"/>
    </sheetView>
  </sheetViews>
  <sheetFormatPr defaultRowHeight="15" x14ac:dyDescent="0.25"/>
  <cols>
    <col min="1" max="1" width="5.5703125" customWidth="1"/>
    <col min="2" max="2" width="6.5703125" customWidth="1"/>
    <col min="3" max="3" width="7.85546875" style="216" bestFit="1" customWidth="1"/>
    <col min="4" max="4" width="5.5703125" customWidth="1"/>
    <col min="5" max="5" width="21.5703125" customWidth="1"/>
    <col min="6" max="6" width="5.5703125" customWidth="1"/>
    <col min="7" max="7" width="26.140625" customWidth="1"/>
    <col min="8" max="8" width="13.140625" customWidth="1"/>
    <col min="9" max="9" width="24.42578125" customWidth="1"/>
    <col min="10" max="10" width="7.85546875" customWidth="1"/>
    <col min="11" max="11" width="7.7109375" customWidth="1"/>
    <col min="12" max="12" width="9.42578125" customWidth="1"/>
    <col min="13" max="14" width="11.5703125" customWidth="1"/>
    <col min="15" max="15" width="9" customWidth="1"/>
    <col min="16" max="16" width="8.28515625" style="216" customWidth="1"/>
    <col min="17" max="18" width="32.28515625" style="25" customWidth="1"/>
  </cols>
  <sheetData>
    <row r="1" spans="1:18" ht="40.5" x14ac:dyDescent="0.25">
      <c r="A1" s="1"/>
      <c r="B1" s="2" t="s">
        <v>0</v>
      </c>
      <c r="C1" s="1" t="s">
        <v>1</v>
      </c>
      <c r="D1" s="1" t="s">
        <v>2</v>
      </c>
      <c r="E1" s="3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4" t="s">
        <v>11</v>
      </c>
      <c r="N1" s="5" t="s">
        <v>12</v>
      </c>
      <c r="O1" s="1" t="s">
        <v>13</v>
      </c>
      <c r="P1" s="1" t="s">
        <v>14</v>
      </c>
      <c r="Q1" s="3" t="s">
        <v>15</v>
      </c>
      <c r="R1" s="3" t="s">
        <v>16</v>
      </c>
    </row>
    <row r="2" spans="1:18" hidden="1" x14ac:dyDescent="0.25">
      <c r="A2" s="6"/>
      <c r="B2" s="7"/>
      <c r="C2" s="8"/>
      <c r="D2" s="9"/>
      <c r="E2" s="8"/>
      <c r="F2" s="10"/>
      <c r="G2" s="11" t="s">
        <v>17</v>
      </c>
      <c r="H2" s="12"/>
      <c r="I2" s="8"/>
      <c r="J2" s="8"/>
      <c r="K2" s="8"/>
      <c r="L2" s="13"/>
      <c r="M2" s="13"/>
      <c r="N2" s="9"/>
      <c r="O2" s="14"/>
      <c r="P2" s="10">
        <v>1</v>
      </c>
      <c r="Q2" s="10"/>
      <c r="R2" s="10"/>
    </row>
    <row r="3" spans="1:18" hidden="1" x14ac:dyDescent="0.25">
      <c r="A3" s="15">
        <v>1</v>
      </c>
      <c r="B3" s="16"/>
      <c r="C3" s="177">
        <v>893674</v>
      </c>
      <c r="D3" s="23" t="s">
        <v>120</v>
      </c>
      <c r="E3" s="24" t="s">
        <v>121</v>
      </c>
      <c r="F3" s="15" t="s">
        <v>122</v>
      </c>
      <c r="G3" s="16" t="s">
        <v>156</v>
      </c>
      <c r="H3" s="15" t="s">
        <v>157</v>
      </c>
      <c r="I3" s="16" t="s">
        <v>158</v>
      </c>
      <c r="J3" s="15">
        <v>1</v>
      </c>
      <c r="K3" s="20">
        <v>10</v>
      </c>
      <c r="L3" s="21">
        <f>J3*K3</f>
        <v>10</v>
      </c>
      <c r="M3" s="22">
        <v>46020</v>
      </c>
      <c r="N3" s="22">
        <v>46020</v>
      </c>
      <c r="O3" s="16" t="s">
        <v>36</v>
      </c>
      <c r="P3" s="15">
        <v>1</v>
      </c>
      <c r="Q3" s="15"/>
      <c r="R3" s="15"/>
    </row>
    <row r="4" spans="1:18" hidden="1" x14ac:dyDescent="0.25">
      <c r="A4" s="15">
        <v>2</v>
      </c>
      <c r="B4" s="16"/>
      <c r="C4" s="15">
        <v>892316</v>
      </c>
      <c r="D4" s="23" t="s">
        <v>120</v>
      </c>
      <c r="E4" s="24" t="s">
        <v>121</v>
      </c>
      <c r="F4" s="15" t="s">
        <v>122</v>
      </c>
      <c r="G4" s="16" t="s">
        <v>123</v>
      </c>
      <c r="H4" s="15" t="s">
        <v>124</v>
      </c>
      <c r="I4" s="16" t="s">
        <v>125</v>
      </c>
      <c r="J4" s="15"/>
      <c r="K4" s="20"/>
      <c r="L4" s="21">
        <f t="shared" ref="L4:L16" si="0">J4*K4</f>
        <v>0</v>
      </c>
      <c r="M4" s="22">
        <v>46020</v>
      </c>
      <c r="N4" s="22">
        <v>46020</v>
      </c>
      <c r="O4" s="16" t="s">
        <v>172</v>
      </c>
      <c r="P4" s="15">
        <v>1</v>
      </c>
      <c r="Q4" s="15"/>
      <c r="R4" s="15"/>
    </row>
    <row r="5" spans="1:18" hidden="1" x14ac:dyDescent="0.25">
      <c r="A5" s="15">
        <v>3</v>
      </c>
      <c r="B5" s="16"/>
      <c r="C5" s="177">
        <v>892329</v>
      </c>
      <c r="D5" s="23" t="s">
        <v>120</v>
      </c>
      <c r="E5" s="24" t="s">
        <v>121</v>
      </c>
      <c r="F5" s="15" t="s">
        <v>122</v>
      </c>
      <c r="G5" s="16" t="s">
        <v>123</v>
      </c>
      <c r="H5" s="15" t="s">
        <v>133</v>
      </c>
      <c r="I5" s="16" t="s">
        <v>125</v>
      </c>
      <c r="J5" s="15"/>
      <c r="K5" s="20"/>
      <c r="L5" s="21">
        <f t="shared" si="0"/>
        <v>0</v>
      </c>
      <c r="M5" s="22">
        <v>46020</v>
      </c>
      <c r="N5" s="22">
        <v>46020</v>
      </c>
      <c r="O5" s="16" t="s">
        <v>36</v>
      </c>
      <c r="P5" s="15">
        <v>1</v>
      </c>
      <c r="Q5" s="15"/>
      <c r="R5" s="15"/>
    </row>
    <row r="6" spans="1:18" hidden="1" x14ac:dyDescent="0.25">
      <c r="A6" s="15">
        <v>4</v>
      </c>
      <c r="B6" s="16"/>
      <c r="C6" s="15">
        <v>892327</v>
      </c>
      <c r="D6" s="23" t="s">
        <v>120</v>
      </c>
      <c r="E6" s="24" t="s">
        <v>121</v>
      </c>
      <c r="F6" s="15" t="s">
        <v>122</v>
      </c>
      <c r="G6" s="16" t="s">
        <v>130</v>
      </c>
      <c r="H6" s="15" t="s">
        <v>131</v>
      </c>
      <c r="I6" s="16" t="s">
        <v>132</v>
      </c>
      <c r="J6" s="15">
        <v>2</v>
      </c>
      <c r="K6" s="20">
        <v>28</v>
      </c>
      <c r="L6" s="21">
        <f t="shared" si="0"/>
        <v>56</v>
      </c>
      <c r="M6" s="22">
        <v>46020</v>
      </c>
      <c r="N6" s="22">
        <v>46026</v>
      </c>
      <c r="O6" s="16" t="s">
        <v>173</v>
      </c>
      <c r="P6" s="15">
        <v>1</v>
      </c>
      <c r="Q6" s="15"/>
      <c r="R6" s="15"/>
    </row>
    <row r="7" spans="1:18" hidden="1" x14ac:dyDescent="0.25">
      <c r="A7" s="15">
        <v>5</v>
      </c>
      <c r="B7" s="16"/>
      <c r="C7" s="15">
        <v>892336</v>
      </c>
      <c r="D7" s="23" t="s">
        <v>120</v>
      </c>
      <c r="E7" s="24" t="s">
        <v>121</v>
      </c>
      <c r="F7" s="15" t="s">
        <v>122</v>
      </c>
      <c r="G7" s="16" t="s">
        <v>123</v>
      </c>
      <c r="H7" s="15" t="s">
        <v>136</v>
      </c>
      <c r="I7" s="16" t="s">
        <v>137</v>
      </c>
      <c r="J7" s="15">
        <v>2</v>
      </c>
      <c r="K7" s="20">
        <v>10</v>
      </c>
      <c r="L7" s="21">
        <f t="shared" si="0"/>
        <v>20</v>
      </c>
      <c r="M7" s="22">
        <v>46020</v>
      </c>
      <c r="N7" s="22">
        <v>46023</v>
      </c>
      <c r="O7" s="16" t="s">
        <v>174</v>
      </c>
      <c r="P7" s="15">
        <v>1</v>
      </c>
      <c r="Q7" s="15"/>
      <c r="R7" s="15"/>
    </row>
    <row r="8" spans="1:18" hidden="1" x14ac:dyDescent="0.25">
      <c r="A8" s="15">
        <v>6</v>
      </c>
      <c r="B8" s="16"/>
      <c r="C8" s="15">
        <v>910423</v>
      </c>
      <c r="D8" s="23" t="s">
        <v>159</v>
      </c>
      <c r="E8" s="24" t="s">
        <v>160</v>
      </c>
      <c r="F8" s="15" t="s">
        <v>161</v>
      </c>
      <c r="G8" s="16" t="s">
        <v>163</v>
      </c>
      <c r="H8" s="15" t="s">
        <v>164</v>
      </c>
      <c r="I8" s="16" t="s">
        <v>165</v>
      </c>
      <c r="J8" s="15">
        <v>1</v>
      </c>
      <c r="K8" s="20">
        <v>58</v>
      </c>
      <c r="L8" s="21">
        <f t="shared" si="0"/>
        <v>58</v>
      </c>
      <c r="M8" s="22">
        <v>46021</v>
      </c>
      <c r="N8" s="22">
        <v>46026</v>
      </c>
      <c r="O8" s="16" t="s">
        <v>175</v>
      </c>
      <c r="P8" s="15">
        <v>1</v>
      </c>
      <c r="Q8" s="15"/>
      <c r="R8" s="15"/>
    </row>
    <row r="9" spans="1:18" hidden="1" x14ac:dyDescent="0.25">
      <c r="A9" s="15">
        <v>7</v>
      </c>
      <c r="B9" s="16"/>
      <c r="C9" s="15">
        <v>892330</v>
      </c>
      <c r="D9" s="23" t="s">
        <v>120</v>
      </c>
      <c r="E9" s="24" t="s">
        <v>121</v>
      </c>
      <c r="F9" s="15" t="s">
        <v>122</v>
      </c>
      <c r="G9" s="16" t="s">
        <v>123</v>
      </c>
      <c r="H9" s="15" t="s">
        <v>134</v>
      </c>
      <c r="I9" s="16" t="s">
        <v>135</v>
      </c>
      <c r="J9" s="15">
        <v>2</v>
      </c>
      <c r="K9" s="20">
        <v>5</v>
      </c>
      <c r="L9" s="21">
        <f t="shared" si="0"/>
        <v>10</v>
      </c>
      <c r="M9" s="22">
        <v>46021</v>
      </c>
      <c r="N9" s="22">
        <v>46021</v>
      </c>
      <c r="O9" s="16" t="s">
        <v>87</v>
      </c>
      <c r="P9" s="15">
        <v>1</v>
      </c>
      <c r="Q9" s="15"/>
      <c r="R9" s="15"/>
    </row>
    <row r="10" spans="1:18" hidden="1" x14ac:dyDescent="0.25">
      <c r="A10" s="15">
        <v>8</v>
      </c>
      <c r="B10" s="16"/>
      <c r="C10" s="177">
        <v>893431</v>
      </c>
      <c r="D10" s="23" t="s">
        <v>120</v>
      </c>
      <c r="E10" s="24" t="s">
        <v>121</v>
      </c>
      <c r="F10" s="15" t="s">
        <v>122</v>
      </c>
      <c r="G10" s="16" t="s">
        <v>141</v>
      </c>
      <c r="H10" s="15" t="s">
        <v>147</v>
      </c>
      <c r="I10" s="16" t="s">
        <v>148</v>
      </c>
      <c r="J10" s="15">
        <v>1</v>
      </c>
      <c r="K10" s="20">
        <v>10</v>
      </c>
      <c r="L10" s="21">
        <f t="shared" si="0"/>
        <v>10</v>
      </c>
      <c r="M10" s="22">
        <v>46022</v>
      </c>
      <c r="N10" s="22">
        <v>46022</v>
      </c>
      <c r="O10" s="16" t="s">
        <v>88</v>
      </c>
      <c r="P10" s="15">
        <v>1</v>
      </c>
      <c r="Q10" s="15"/>
      <c r="R10" s="15"/>
    </row>
    <row r="11" spans="1:18" hidden="1" x14ac:dyDescent="0.25">
      <c r="A11" s="15">
        <v>9</v>
      </c>
      <c r="B11" s="16"/>
      <c r="C11" s="15">
        <v>893427</v>
      </c>
      <c r="D11" s="23" t="s">
        <v>120</v>
      </c>
      <c r="E11" s="24" t="s">
        <v>121</v>
      </c>
      <c r="F11" s="15" t="s">
        <v>122</v>
      </c>
      <c r="G11" s="16" t="s">
        <v>144</v>
      </c>
      <c r="H11" s="15" t="s">
        <v>145</v>
      </c>
      <c r="I11" s="16" t="s">
        <v>146</v>
      </c>
      <c r="J11" s="15">
        <v>2</v>
      </c>
      <c r="K11" s="20">
        <v>3</v>
      </c>
      <c r="L11" s="21">
        <f t="shared" si="0"/>
        <v>6</v>
      </c>
      <c r="M11" s="22">
        <v>46022</v>
      </c>
      <c r="N11" s="22">
        <v>46022</v>
      </c>
      <c r="O11" s="16" t="s">
        <v>88</v>
      </c>
      <c r="P11" s="15">
        <v>1</v>
      </c>
      <c r="Q11" s="15"/>
      <c r="R11" s="15"/>
    </row>
    <row r="12" spans="1:18" hidden="1" x14ac:dyDescent="0.25">
      <c r="A12" s="15">
        <v>10</v>
      </c>
      <c r="B12" s="16"/>
      <c r="C12" s="15">
        <v>893440</v>
      </c>
      <c r="D12" s="23" t="s">
        <v>120</v>
      </c>
      <c r="E12" s="24" t="s">
        <v>121</v>
      </c>
      <c r="F12" s="15" t="s">
        <v>122</v>
      </c>
      <c r="G12" s="16" t="s">
        <v>141</v>
      </c>
      <c r="H12" s="15" t="s">
        <v>151</v>
      </c>
      <c r="I12" s="16" t="s">
        <v>135</v>
      </c>
      <c r="J12" s="15">
        <v>2</v>
      </c>
      <c r="K12" s="20">
        <v>3</v>
      </c>
      <c r="L12" s="21">
        <f t="shared" si="0"/>
        <v>6</v>
      </c>
      <c r="M12" s="22">
        <v>46022</v>
      </c>
      <c r="N12" s="22">
        <v>46022</v>
      </c>
      <c r="O12" s="16" t="s">
        <v>88</v>
      </c>
      <c r="P12" s="15">
        <v>1</v>
      </c>
      <c r="Q12" s="15"/>
      <c r="R12" s="15"/>
    </row>
    <row r="13" spans="1:18" hidden="1" x14ac:dyDescent="0.25">
      <c r="A13" s="15">
        <v>11</v>
      </c>
      <c r="B13" s="16"/>
      <c r="C13" s="15">
        <v>892316</v>
      </c>
      <c r="D13" s="23" t="s">
        <v>120</v>
      </c>
      <c r="E13" s="24" t="s">
        <v>121</v>
      </c>
      <c r="F13" s="15" t="s">
        <v>122</v>
      </c>
      <c r="G13" s="16" t="s">
        <v>123</v>
      </c>
      <c r="H13" s="15" t="s">
        <v>124</v>
      </c>
      <c r="I13" s="16" t="s">
        <v>125</v>
      </c>
      <c r="J13" s="15">
        <v>1</v>
      </c>
      <c r="K13" s="20">
        <v>10</v>
      </c>
      <c r="L13" s="21">
        <f t="shared" si="0"/>
        <v>10</v>
      </c>
      <c r="M13" s="22">
        <v>46023</v>
      </c>
      <c r="N13" s="22">
        <v>46023</v>
      </c>
      <c r="O13" s="16" t="s">
        <v>89</v>
      </c>
      <c r="P13" s="15">
        <v>1</v>
      </c>
      <c r="Q13" s="15"/>
      <c r="R13" s="15"/>
    </row>
    <row r="14" spans="1:18" hidden="1" x14ac:dyDescent="0.25">
      <c r="A14" s="15">
        <v>12</v>
      </c>
      <c r="B14" s="16"/>
      <c r="C14" s="15">
        <v>892326</v>
      </c>
      <c r="D14" s="23" t="s">
        <v>120</v>
      </c>
      <c r="E14" s="24" t="s">
        <v>121</v>
      </c>
      <c r="F14" s="15" t="s">
        <v>122</v>
      </c>
      <c r="G14" s="16" t="s">
        <v>123</v>
      </c>
      <c r="H14" s="15" t="s">
        <v>128</v>
      </c>
      <c r="I14" s="16" t="s">
        <v>129</v>
      </c>
      <c r="J14" s="15">
        <v>2</v>
      </c>
      <c r="K14" s="20">
        <v>5</v>
      </c>
      <c r="L14" s="21">
        <f t="shared" si="0"/>
        <v>10</v>
      </c>
      <c r="M14" s="22">
        <v>46024</v>
      </c>
      <c r="N14" s="22">
        <v>46024</v>
      </c>
      <c r="O14" s="16" t="s">
        <v>91</v>
      </c>
      <c r="P14" s="15">
        <v>1</v>
      </c>
      <c r="Q14" s="15"/>
      <c r="R14" s="15"/>
    </row>
    <row r="15" spans="1:18" hidden="1" x14ac:dyDescent="0.25">
      <c r="A15" s="15">
        <v>13</v>
      </c>
      <c r="B15" s="16"/>
      <c r="C15" s="15">
        <v>892998</v>
      </c>
      <c r="D15" s="23" t="s">
        <v>120</v>
      </c>
      <c r="E15" s="24" t="s">
        <v>121</v>
      </c>
      <c r="F15" s="15" t="s">
        <v>122</v>
      </c>
      <c r="G15" s="16" t="s">
        <v>138</v>
      </c>
      <c r="H15" s="15" t="s">
        <v>139</v>
      </c>
      <c r="I15" s="16" t="s">
        <v>140</v>
      </c>
      <c r="J15" s="15">
        <v>2</v>
      </c>
      <c r="K15" s="20">
        <v>9</v>
      </c>
      <c r="L15" s="21">
        <f t="shared" si="0"/>
        <v>18</v>
      </c>
      <c r="M15" s="22">
        <v>46025</v>
      </c>
      <c r="N15" s="22">
        <v>46026</v>
      </c>
      <c r="O15" s="16" t="s">
        <v>177</v>
      </c>
      <c r="P15" s="15">
        <v>1</v>
      </c>
      <c r="Q15" s="15"/>
      <c r="R15" s="15"/>
    </row>
    <row r="16" spans="1:18" hidden="1" x14ac:dyDescent="0.25">
      <c r="A16" s="15">
        <v>14</v>
      </c>
      <c r="B16" s="16"/>
      <c r="C16" s="15">
        <v>892964</v>
      </c>
      <c r="D16" s="23" t="s">
        <v>167</v>
      </c>
      <c r="E16" s="24" t="s">
        <v>168</v>
      </c>
      <c r="F16" s="15" t="s">
        <v>122</v>
      </c>
      <c r="G16" s="16" t="s">
        <v>169</v>
      </c>
      <c r="H16" s="15" t="s">
        <v>145</v>
      </c>
      <c r="I16" s="16" t="s">
        <v>146</v>
      </c>
      <c r="J16" s="15">
        <v>3</v>
      </c>
      <c r="K16" s="20">
        <v>2</v>
      </c>
      <c r="L16" s="21">
        <f t="shared" si="0"/>
        <v>6</v>
      </c>
      <c r="M16" s="22">
        <v>46026</v>
      </c>
      <c r="N16" s="22">
        <v>46026</v>
      </c>
      <c r="O16" s="16" t="s">
        <v>93</v>
      </c>
      <c r="P16" s="15">
        <v>1</v>
      </c>
      <c r="Q16" s="15" t="s">
        <v>162</v>
      </c>
      <c r="R16" s="15"/>
    </row>
    <row r="17" spans="1:18" hidden="1" x14ac:dyDescent="0.25">
      <c r="A17" s="15"/>
      <c r="B17" s="16"/>
      <c r="C17" s="15"/>
      <c r="D17" s="23"/>
      <c r="E17" s="24"/>
      <c r="F17" s="15"/>
      <c r="G17" s="16"/>
      <c r="H17" s="15"/>
      <c r="I17" s="16"/>
      <c r="J17" s="15"/>
      <c r="K17" s="20"/>
      <c r="L17" s="21"/>
      <c r="M17" s="22"/>
      <c r="N17" s="22"/>
      <c r="O17" s="16"/>
      <c r="P17" s="15">
        <v>1</v>
      </c>
      <c r="Q17" s="15"/>
      <c r="R17" s="15"/>
    </row>
    <row r="18" spans="1:18" hidden="1" x14ac:dyDescent="0.25">
      <c r="A18" s="15">
        <v>1</v>
      </c>
      <c r="B18" s="16" t="s">
        <v>178</v>
      </c>
      <c r="C18" s="15">
        <v>892327</v>
      </c>
      <c r="D18" s="23" t="s">
        <v>120</v>
      </c>
      <c r="E18" s="24" t="s">
        <v>121</v>
      </c>
      <c r="F18" s="15" t="s">
        <v>122</v>
      </c>
      <c r="G18" s="16" t="s">
        <v>130</v>
      </c>
      <c r="H18" s="15" t="s">
        <v>131</v>
      </c>
      <c r="I18" s="16" t="s">
        <v>132</v>
      </c>
      <c r="J18" s="15">
        <v>2</v>
      </c>
      <c r="K18" s="20">
        <v>28</v>
      </c>
      <c r="L18" s="21">
        <f t="shared" ref="L18:L24" si="1">J18*K18</f>
        <v>56</v>
      </c>
      <c r="M18" s="22">
        <v>46020</v>
      </c>
      <c r="N18" s="22">
        <v>46026</v>
      </c>
      <c r="O18" s="16" t="s">
        <v>173</v>
      </c>
      <c r="P18" s="15">
        <v>1</v>
      </c>
      <c r="Q18" s="15"/>
      <c r="R18" s="15"/>
    </row>
    <row r="19" spans="1:18" hidden="1" x14ac:dyDescent="0.25">
      <c r="A19" s="15">
        <v>2</v>
      </c>
      <c r="B19" s="16" t="s">
        <v>178</v>
      </c>
      <c r="C19" s="15">
        <v>892325</v>
      </c>
      <c r="D19" s="23" t="s">
        <v>120</v>
      </c>
      <c r="E19" s="24" t="s">
        <v>121</v>
      </c>
      <c r="F19" s="15" t="s">
        <v>122</v>
      </c>
      <c r="G19" s="16" t="s">
        <v>123</v>
      </c>
      <c r="H19" s="15" t="s">
        <v>126</v>
      </c>
      <c r="I19" s="16" t="s">
        <v>127</v>
      </c>
      <c r="J19" s="15">
        <v>2</v>
      </c>
      <c r="K19" s="20">
        <v>18</v>
      </c>
      <c r="L19" s="21">
        <f t="shared" si="1"/>
        <v>36</v>
      </c>
      <c r="M19" s="22">
        <v>46020</v>
      </c>
      <c r="N19" s="22">
        <v>46026</v>
      </c>
      <c r="O19" s="16" t="s">
        <v>173</v>
      </c>
      <c r="P19" s="15">
        <v>1</v>
      </c>
      <c r="Q19" s="15"/>
      <c r="R19" s="15"/>
    </row>
    <row r="20" spans="1:18" hidden="1" x14ac:dyDescent="0.25">
      <c r="A20" s="15">
        <v>3</v>
      </c>
      <c r="B20" s="16" t="s">
        <v>178</v>
      </c>
      <c r="C20" s="15">
        <v>893466</v>
      </c>
      <c r="D20" s="23" t="s">
        <v>120</v>
      </c>
      <c r="E20" s="24" t="s">
        <v>121</v>
      </c>
      <c r="F20" s="15" t="s">
        <v>122</v>
      </c>
      <c r="G20" s="16" t="s">
        <v>141</v>
      </c>
      <c r="H20" s="15" t="s">
        <v>154</v>
      </c>
      <c r="I20" s="16" t="s">
        <v>155</v>
      </c>
      <c r="J20" s="15">
        <v>2</v>
      </c>
      <c r="K20" s="20">
        <v>3</v>
      </c>
      <c r="L20" s="21">
        <f t="shared" si="1"/>
        <v>6</v>
      </c>
      <c r="M20" s="22">
        <v>46020</v>
      </c>
      <c r="N20" s="22">
        <v>46020</v>
      </c>
      <c r="O20" s="16" t="s">
        <v>36</v>
      </c>
      <c r="P20" s="15">
        <v>1</v>
      </c>
      <c r="Q20" s="15"/>
      <c r="R20" s="15"/>
    </row>
    <row r="21" spans="1:18" hidden="1" x14ac:dyDescent="0.25">
      <c r="A21" s="15">
        <v>4</v>
      </c>
      <c r="B21" s="16" t="s">
        <v>178</v>
      </c>
      <c r="C21" s="15">
        <v>893391</v>
      </c>
      <c r="D21" s="23" t="s">
        <v>120</v>
      </c>
      <c r="E21" s="24" t="s">
        <v>121</v>
      </c>
      <c r="F21" s="15" t="s">
        <v>122</v>
      </c>
      <c r="G21" s="16" t="s">
        <v>141</v>
      </c>
      <c r="H21" s="15" t="s">
        <v>142</v>
      </c>
      <c r="I21" s="16" t="s">
        <v>143</v>
      </c>
      <c r="J21" s="15">
        <v>2</v>
      </c>
      <c r="K21" s="20">
        <v>6</v>
      </c>
      <c r="L21" s="21">
        <f t="shared" si="1"/>
        <v>12</v>
      </c>
      <c r="M21" s="22">
        <v>46021</v>
      </c>
      <c r="N21" s="22">
        <v>46022</v>
      </c>
      <c r="O21" s="16" t="s">
        <v>176</v>
      </c>
      <c r="P21" s="15">
        <v>1</v>
      </c>
      <c r="Q21" s="15"/>
      <c r="R21" s="15"/>
    </row>
    <row r="22" spans="1:18" hidden="1" x14ac:dyDescent="0.25">
      <c r="A22" s="15">
        <v>5</v>
      </c>
      <c r="B22" s="16" t="s">
        <v>178</v>
      </c>
      <c r="C22" s="15">
        <v>892329</v>
      </c>
      <c r="D22" s="23" t="s">
        <v>120</v>
      </c>
      <c r="E22" s="24" t="s">
        <v>121</v>
      </c>
      <c r="F22" s="15" t="s">
        <v>122</v>
      </c>
      <c r="G22" s="16" t="s">
        <v>123</v>
      </c>
      <c r="H22" s="15" t="s">
        <v>133</v>
      </c>
      <c r="I22" s="16" t="s">
        <v>125</v>
      </c>
      <c r="J22" s="15">
        <v>2</v>
      </c>
      <c r="K22" s="20">
        <v>6</v>
      </c>
      <c r="L22" s="21">
        <f t="shared" si="1"/>
        <v>12</v>
      </c>
      <c r="M22" s="22">
        <v>46023</v>
      </c>
      <c r="N22" s="22">
        <v>46023</v>
      </c>
      <c r="O22" s="16" t="s">
        <v>89</v>
      </c>
      <c r="P22" s="15">
        <v>1</v>
      </c>
      <c r="Q22" s="15"/>
      <c r="R22" s="15"/>
    </row>
    <row r="23" spans="1:18" hidden="1" x14ac:dyDescent="0.25">
      <c r="A23" s="15">
        <v>6</v>
      </c>
      <c r="B23" s="16" t="s">
        <v>178</v>
      </c>
      <c r="C23" s="15">
        <v>893433</v>
      </c>
      <c r="D23" s="23" t="s">
        <v>120</v>
      </c>
      <c r="E23" s="24" t="s">
        <v>121</v>
      </c>
      <c r="F23" s="15" t="s">
        <v>122</v>
      </c>
      <c r="G23" s="16" t="s">
        <v>141</v>
      </c>
      <c r="H23" s="15" t="s">
        <v>149</v>
      </c>
      <c r="I23" s="16" t="s">
        <v>150</v>
      </c>
      <c r="J23" s="15">
        <v>2</v>
      </c>
      <c r="K23" s="20">
        <v>3</v>
      </c>
      <c r="L23" s="21">
        <f t="shared" si="1"/>
        <v>6</v>
      </c>
      <c r="M23" s="22">
        <v>46024</v>
      </c>
      <c r="N23" s="22">
        <v>46024</v>
      </c>
      <c r="O23" s="16" t="s">
        <v>91</v>
      </c>
      <c r="P23" s="15">
        <v>1</v>
      </c>
      <c r="Q23" s="15"/>
      <c r="R23" s="15"/>
    </row>
    <row r="24" spans="1:18" hidden="1" x14ac:dyDescent="0.25">
      <c r="A24" s="15">
        <v>7</v>
      </c>
      <c r="B24" s="16" t="s">
        <v>178</v>
      </c>
      <c r="C24" s="15">
        <v>893441</v>
      </c>
      <c r="D24" s="23" t="s">
        <v>120</v>
      </c>
      <c r="E24" s="24" t="s">
        <v>121</v>
      </c>
      <c r="F24" s="15" t="s">
        <v>122</v>
      </c>
      <c r="G24" s="16" t="s">
        <v>141</v>
      </c>
      <c r="H24" s="15" t="s">
        <v>152</v>
      </c>
      <c r="I24" s="16" t="s">
        <v>153</v>
      </c>
      <c r="J24" s="15">
        <v>2</v>
      </c>
      <c r="K24" s="20">
        <v>6</v>
      </c>
      <c r="L24" s="21">
        <f t="shared" si="1"/>
        <v>12</v>
      </c>
      <c r="M24" s="22">
        <v>46025</v>
      </c>
      <c r="N24" s="22">
        <v>46026</v>
      </c>
      <c r="O24" s="16" t="s">
        <v>177</v>
      </c>
      <c r="P24" s="15">
        <v>1</v>
      </c>
      <c r="Q24" s="15"/>
      <c r="R24" s="15"/>
    </row>
    <row r="25" spans="1:18" hidden="1" x14ac:dyDescent="0.25">
      <c r="A25" s="15"/>
      <c r="B25" s="16"/>
      <c r="C25" s="15"/>
      <c r="D25" s="23"/>
      <c r="E25" s="24"/>
      <c r="F25" s="15"/>
      <c r="G25" s="16"/>
      <c r="H25" s="15"/>
      <c r="I25" s="16"/>
      <c r="J25" s="15"/>
      <c r="K25" s="20"/>
      <c r="L25" s="21"/>
      <c r="M25" s="22"/>
      <c r="N25" s="22"/>
      <c r="O25" s="16"/>
      <c r="P25" s="15">
        <v>1</v>
      </c>
      <c r="Q25" s="15"/>
      <c r="R25" s="15"/>
    </row>
    <row r="26" spans="1:18" hidden="1" x14ac:dyDescent="0.25">
      <c r="A26" s="15">
        <v>1</v>
      </c>
      <c r="B26" s="16" t="s">
        <v>190</v>
      </c>
      <c r="C26" s="15">
        <v>895152</v>
      </c>
      <c r="D26" s="23" t="s">
        <v>120</v>
      </c>
      <c r="E26" s="24" t="s">
        <v>121</v>
      </c>
      <c r="F26" s="15" t="s">
        <v>122</v>
      </c>
      <c r="G26" s="16" t="s">
        <v>179</v>
      </c>
      <c r="H26" s="15" t="s">
        <v>180</v>
      </c>
      <c r="I26" s="16" t="s">
        <v>181</v>
      </c>
      <c r="J26" s="15" t="s">
        <v>122</v>
      </c>
      <c r="K26" s="20" t="s">
        <v>182</v>
      </c>
      <c r="L26" s="21">
        <v>60</v>
      </c>
      <c r="M26" s="22">
        <v>46020</v>
      </c>
      <c r="N26" s="22"/>
      <c r="O26" s="16"/>
      <c r="P26" s="15">
        <v>1</v>
      </c>
      <c r="Q26" s="15"/>
      <c r="R26" s="15"/>
    </row>
    <row r="27" spans="1:18" hidden="1" x14ac:dyDescent="0.25">
      <c r="A27" s="15">
        <v>2</v>
      </c>
      <c r="B27" s="16" t="s">
        <v>190</v>
      </c>
      <c r="C27" s="15">
        <v>895157</v>
      </c>
      <c r="D27" s="23" t="s">
        <v>120</v>
      </c>
      <c r="E27" s="24" t="s">
        <v>121</v>
      </c>
      <c r="F27" s="15" t="s">
        <v>122</v>
      </c>
      <c r="G27" s="16" t="s">
        <v>179</v>
      </c>
      <c r="H27" s="15" t="s">
        <v>183</v>
      </c>
      <c r="I27" s="16" t="s">
        <v>184</v>
      </c>
      <c r="J27" s="15" t="s">
        <v>122</v>
      </c>
      <c r="K27" s="20" t="s">
        <v>182</v>
      </c>
      <c r="L27" s="21">
        <v>60</v>
      </c>
      <c r="M27" s="22">
        <v>46020</v>
      </c>
      <c r="N27" s="22"/>
      <c r="O27" s="16"/>
      <c r="P27" s="15">
        <v>1</v>
      </c>
      <c r="Q27" s="15"/>
      <c r="R27" s="15"/>
    </row>
    <row r="28" spans="1:18" hidden="1" x14ac:dyDescent="0.25">
      <c r="A28" s="15">
        <v>3</v>
      </c>
      <c r="B28" s="16" t="s">
        <v>190</v>
      </c>
      <c r="C28" s="15">
        <v>895260</v>
      </c>
      <c r="D28" s="23" t="s">
        <v>120</v>
      </c>
      <c r="E28" s="24" t="s">
        <v>121</v>
      </c>
      <c r="F28" s="15" t="s">
        <v>122</v>
      </c>
      <c r="G28" s="16" t="s">
        <v>185</v>
      </c>
      <c r="H28" s="15" t="s">
        <v>186</v>
      </c>
      <c r="I28" s="16" t="s">
        <v>187</v>
      </c>
      <c r="J28" s="15" t="s">
        <v>122</v>
      </c>
      <c r="K28" s="20" t="s">
        <v>182</v>
      </c>
      <c r="L28" s="21">
        <v>10</v>
      </c>
      <c r="M28" s="22">
        <v>46026</v>
      </c>
      <c r="N28" s="22"/>
      <c r="O28" s="16"/>
      <c r="P28" s="15">
        <v>1</v>
      </c>
      <c r="Q28" s="15"/>
      <c r="R28" s="15"/>
    </row>
    <row r="29" spans="1:18" hidden="1" x14ac:dyDescent="0.25">
      <c r="A29" s="15">
        <v>4</v>
      </c>
      <c r="B29" s="16" t="s">
        <v>190</v>
      </c>
      <c r="C29" s="15">
        <v>895261</v>
      </c>
      <c r="D29" s="23" t="s">
        <v>120</v>
      </c>
      <c r="E29" s="24" t="s">
        <v>121</v>
      </c>
      <c r="F29" s="15" t="s">
        <v>122</v>
      </c>
      <c r="G29" s="16" t="s">
        <v>185</v>
      </c>
      <c r="H29" s="15" t="s">
        <v>188</v>
      </c>
      <c r="I29" s="16" t="s">
        <v>189</v>
      </c>
      <c r="J29" s="15" t="s">
        <v>122</v>
      </c>
      <c r="K29" s="20" t="s">
        <v>182</v>
      </c>
      <c r="L29" s="21">
        <v>10</v>
      </c>
      <c r="M29" s="22">
        <v>46026</v>
      </c>
      <c r="N29" s="22"/>
      <c r="O29" s="16"/>
      <c r="P29" s="15">
        <v>1</v>
      </c>
      <c r="Q29" s="15"/>
      <c r="R29" s="15"/>
    </row>
    <row r="30" spans="1:18" hidden="1" x14ac:dyDescent="0.25">
      <c r="A30" s="6"/>
      <c r="B30" s="7"/>
      <c r="C30" s="8"/>
      <c r="D30" s="9"/>
      <c r="E30" s="8"/>
      <c r="F30" s="10"/>
      <c r="G30" s="11" t="s">
        <v>95</v>
      </c>
      <c r="H30" s="12"/>
      <c r="I30" s="8"/>
      <c r="J30" s="8"/>
      <c r="K30" s="8"/>
      <c r="L30" s="13"/>
      <c r="M30" s="13"/>
      <c r="N30" s="9"/>
      <c r="O30" s="14"/>
      <c r="P30" s="10">
        <v>2</v>
      </c>
      <c r="Q30" s="10"/>
      <c r="R30" s="10"/>
    </row>
    <row r="31" spans="1:18" hidden="1" x14ac:dyDescent="0.25">
      <c r="A31" s="15">
        <v>1</v>
      </c>
      <c r="B31" s="16"/>
      <c r="C31" s="15">
        <v>892335</v>
      </c>
      <c r="D31" s="17" t="s">
        <v>207</v>
      </c>
      <c r="E31" s="18" t="s">
        <v>208</v>
      </c>
      <c r="F31" s="19">
        <v>3</v>
      </c>
      <c r="G31" s="16" t="s">
        <v>130</v>
      </c>
      <c r="H31" s="15" t="s">
        <v>131</v>
      </c>
      <c r="I31" s="16" t="s">
        <v>132</v>
      </c>
      <c r="J31" s="15">
        <v>2</v>
      </c>
      <c r="K31" s="20">
        <v>66</v>
      </c>
      <c r="L31" s="21">
        <f>IF(J31&lt;&gt;"",J31*K31,"")</f>
        <v>132</v>
      </c>
      <c r="M31" s="22">
        <v>46027</v>
      </c>
      <c r="N31" s="22">
        <v>46033</v>
      </c>
      <c r="O31" s="16" t="s">
        <v>215</v>
      </c>
      <c r="P31" s="15">
        <v>2</v>
      </c>
      <c r="Q31" s="15"/>
      <c r="R31" s="15"/>
    </row>
    <row r="32" spans="1:18" hidden="1" x14ac:dyDescent="0.25">
      <c r="A32" s="15">
        <v>2</v>
      </c>
      <c r="B32" s="16"/>
      <c r="C32" s="15">
        <v>892338</v>
      </c>
      <c r="D32" s="17" t="s">
        <v>207</v>
      </c>
      <c r="E32" s="18" t="s">
        <v>208</v>
      </c>
      <c r="F32" s="19">
        <v>3</v>
      </c>
      <c r="G32" s="16" t="s">
        <v>123</v>
      </c>
      <c r="H32" s="15" t="s">
        <v>134</v>
      </c>
      <c r="I32" s="16" t="s">
        <v>135</v>
      </c>
      <c r="J32" s="15">
        <v>2</v>
      </c>
      <c r="K32" s="20">
        <v>2</v>
      </c>
      <c r="L32" s="21">
        <f>IF(J32&lt;&gt;"",J32*K32,"")</f>
        <v>4</v>
      </c>
      <c r="M32" s="22">
        <v>46028</v>
      </c>
      <c r="N32" s="22">
        <v>46028</v>
      </c>
      <c r="O32" s="16" t="s">
        <v>20</v>
      </c>
      <c r="P32" s="15">
        <v>2</v>
      </c>
      <c r="Q32" s="15"/>
      <c r="R32" s="15"/>
    </row>
    <row r="33" spans="1:18" hidden="1" x14ac:dyDescent="0.25">
      <c r="A33" s="15">
        <v>3</v>
      </c>
      <c r="B33" s="16"/>
      <c r="C33" s="15">
        <v>892334</v>
      </c>
      <c r="D33" s="17" t="s">
        <v>207</v>
      </c>
      <c r="E33" s="18" t="s">
        <v>208</v>
      </c>
      <c r="F33" s="19">
        <v>3</v>
      </c>
      <c r="G33" s="16" t="s">
        <v>123</v>
      </c>
      <c r="H33" s="15" t="s">
        <v>128</v>
      </c>
      <c r="I33" s="16" t="s">
        <v>129</v>
      </c>
      <c r="J33" s="15">
        <v>2</v>
      </c>
      <c r="K33" s="20">
        <v>2</v>
      </c>
      <c r="L33" s="21">
        <f t="shared" ref="L33:L61" si="2">IF(J33&lt;&gt;"",J33*K33,"")</f>
        <v>4</v>
      </c>
      <c r="M33" s="22">
        <v>46031</v>
      </c>
      <c r="N33" s="22">
        <v>46031</v>
      </c>
      <c r="O33" s="16" t="s">
        <v>27</v>
      </c>
      <c r="P33" s="15">
        <v>2</v>
      </c>
      <c r="Q33" s="15"/>
      <c r="R33" s="15"/>
    </row>
    <row r="34" spans="1:18" hidden="1" x14ac:dyDescent="0.25">
      <c r="A34" s="15">
        <v>4</v>
      </c>
      <c r="B34" s="16"/>
      <c r="C34" s="15">
        <v>892337</v>
      </c>
      <c r="D34" s="17" t="s">
        <v>207</v>
      </c>
      <c r="E34" s="18" t="s">
        <v>208</v>
      </c>
      <c r="F34" s="19">
        <v>3</v>
      </c>
      <c r="G34" s="16" t="s">
        <v>123</v>
      </c>
      <c r="H34" s="15" t="s">
        <v>133</v>
      </c>
      <c r="I34" s="16" t="s">
        <v>125</v>
      </c>
      <c r="J34" s="15">
        <v>2</v>
      </c>
      <c r="K34" s="20">
        <v>12</v>
      </c>
      <c r="L34" s="21">
        <f t="shared" si="2"/>
        <v>24</v>
      </c>
      <c r="M34" s="22">
        <v>46027</v>
      </c>
      <c r="N34" s="22">
        <v>46030</v>
      </c>
      <c r="O34" s="16" t="s">
        <v>244</v>
      </c>
      <c r="P34" s="15">
        <v>2</v>
      </c>
      <c r="Q34" s="15"/>
      <c r="R34" s="15"/>
    </row>
    <row r="35" spans="1:18" hidden="1" x14ac:dyDescent="0.25">
      <c r="A35" s="15">
        <v>5</v>
      </c>
      <c r="B35" s="16"/>
      <c r="C35" s="15">
        <v>892331</v>
      </c>
      <c r="D35" s="17" t="s">
        <v>207</v>
      </c>
      <c r="E35" s="18" t="s">
        <v>208</v>
      </c>
      <c r="F35" s="19">
        <v>3</v>
      </c>
      <c r="G35" s="16" t="s">
        <v>123</v>
      </c>
      <c r="H35" s="15" t="s">
        <v>124</v>
      </c>
      <c r="I35" s="16" t="s">
        <v>125</v>
      </c>
      <c r="J35" s="15">
        <v>1</v>
      </c>
      <c r="K35" s="20">
        <v>10</v>
      </c>
      <c r="L35" s="21">
        <f>IF(J35&lt;&gt;"",J35*K35,"")</f>
        <v>10</v>
      </c>
      <c r="M35" s="22">
        <v>46027</v>
      </c>
      <c r="N35" s="22">
        <v>46030</v>
      </c>
      <c r="O35" s="16" t="s">
        <v>244</v>
      </c>
      <c r="P35" s="15">
        <v>2</v>
      </c>
      <c r="Q35" s="15"/>
      <c r="R35" s="15"/>
    </row>
    <row r="36" spans="1:18" hidden="1" x14ac:dyDescent="0.25">
      <c r="A36" s="15">
        <v>6</v>
      </c>
      <c r="B36" s="16"/>
      <c r="C36" s="15">
        <v>892343</v>
      </c>
      <c r="D36" s="17" t="s">
        <v>207</v>
      </c>
      <c r="E36" s="18" t="s">
        <v>208</v>
      </c>
      <c r="F36" s="19">
        <v>3</v>
      </c>
      <c r="G36" s="16" t="s">
        <v>123</v>
      </c>
      <c r="H36" s="15" t="s">
        <v>136</v>
      </c>
      <c r="I36" s="16" t="s">
        <v>137</v>
      </c>
      <c r="J36" s="15">
        <v>2</v>
      </c>
      <c r="K36" s="20">
        <v>6</v>
      </c>
      <c r="L36" s="21">
        <f t="shared" si="2"/>
        <v>12</v>
      </c>
      <c r="M36" s="22">
        <v>46027</v>
      </c>
      <c r="N36" s="22">
        <v>46030</v>
      </c>
      <c r="O36" s="16" t="s">
        <v>244</v>
      </c>
      <c r="P36" s="15">
        <v>2</v>
      </c>
      <c r="Q36" s="15"/>
      <c r="R36" s="15"/>
    </row>
    <row r="37" spans="1:18" hidden="1" x14ac:dyDescent="0.25">
      <c r="A37" s="15">
        <v>7</v>
      </c>
      <c r="B37" s="16"/>
      <c r="C37" s="15">
        <v>893432</v>
      </c>
      <c r="D37" s="17" t="s">
        <v>207</v>
      </c>
      <c r="E37" s="18" t="s">
        <v>208</v>
      </c>
      <c r="F37" s="19">
        <v>3</v>
      </c>
      <c r="G37" s="16" t="s">
        <v>141</v>
      </c>
      <c r="H37" s="15" t="s">
        <v>197</v>
      </c>
      <c r="I37" s="16" t="s">
        <v>198</v>
      </c>
      <c r="J37" s="15">
        <v>2</v>
      </c>
      <c r="K37" s="20">
        <v>5</v>
      </c>
      <c r="L37" s="21">
        <f t="shared" si="2"/>
        <v>10</v>
      </c>
      <c r="M37" s="22">
        <v>46028</v>
      </c>
      <c r="N37" s="22">
        <v>46028</v>
      </c>
      <c r="O37" s="16" t="s">
        <v>20</v>
      </c>
      <c r="P37" s="15">
        <v>2</v>
      </c>
      <c r="Q37" s="15"/>
      <c r="R37" s="15"/>
    </row>
    <row r="38" spans="1:18" hidden="1" x14ac:dyDescent="0.25">
      <c r="A38" s="15">
        <v>8</v>
      </c>
      <c r="B38" s="16"/>
      <c r="C38" s="15">
        <v>893653</v>
      </c>
      <c r="D38" s="17" t="s">
        <v>207</v>
      </c>
      <c r="E38" s="18" t="s">
        <v>208</v>
      </c>
      <c r="F38" s="19">
        <v>3</v>
      </c>
      <c r="G38" s="16" t="s">
        <v>201</v>
      </c>
      <c r="H38" s="15" t="s">
        <v>202</v>
      </c>
      <c r="I38" s="16" t="s">
        <v>203</v>
      </c>
      <c r="J38" s="15">
        <v>2</v>
      </c>
      <c r="K38" s="20">
        <v>5</v>
      </c>
      <c r="L38" s="21">
        <f t="shared" ref="L38:L43" si="3">IF(J38&lt;&gt;"",J38*K38,"")</f>
        <v>10</v>
      </c>
      <c r="M38" s="22">
        <v>46029</v>
      </c>
      <c r="N38" s="22">
        <v>46029</v>
      </c>
      <c r="O38" s="16" t="s">
        <v>23</v>
      </c>
      <c r="P38" s="15">
        <v>2</v>
      </c>
      <c r="Q38" s="15"/>
      <c r="R38" s="15"/>
    </row>
    <row r="39" spans="1:18" hidden="1" x14ac:dyDescent="0.25">
      <c r="A39" s="15">
        <v>9</v>
      </c>
      <c r="B39" s="16"/>
      <c r="C39" s="67">
        <v>893720</v>
      </c>
      <c r="D39" s="23" t="s">
        <v>207</v>
      </c>
      <c r="E39" s="24" t="s">
        <v>208</v>
      </c>
      <c r="F39" s="15">
        <v>3</v>
      </c>
      <c r="G39" s="16" t="s">
        <v>204</v>
      </c>
      <c r="H39" s="15" t="s">
        <v>205</v>
      </c>
      <c r="I39" s="16" t="s">
        <v>206</v>
      </c>
      <c r="J39" s="15">
        <v>2</v>
      </c>
      <c r="K39" s="20">
        <v>5</v>
      </c>
      <c r="L39" s="21">
        <f t="shared" si="3"/>
        <v>10</v>
      </c>
      <c r="M39" s="22">
        <v>46030</v>
      </c>
      <c r="N39" s="22">
        <v>46030</v>
      </c>
      <c r="O39" s="16" t="s">
        <v>25</v>
      </c>
      <c r="P39" s="15">
        <v>2</v>
      </c>
      <c r="Q39" s="15"/>
      <c r="R39" s="15"/>
    </row>
    <row r="40" spans="1:18" hidden="1" x14ac:dyDescent="0.25">
      <c r="A40" s="15">
        <v>10</v>
      </c>
      <c r="B40" s="16"/>
      <c r="C40" s="15">
        <v>897332</v>
      </c>
      <c r="D40" s="23" t="s">
        <v>207</v>
      </c>
      <c r="E40" s="24" t="s">
        <v>208</v>
      </c>
      <c r="F40" s="15">
        <v>3</v>
      </c>
      <c r="G40" s="16" t="s">
        <v>259</v>
      </c>
      <c r="H40" s="15" t="s">
        <v>260</v>
      </c>
      <c r="I40" s="16" t="s">
        <v>261</v>
      </c>
      <c r="J40" s="15">
        <v>2</v>
      </c>
      <c r="K40" s="20">
        <v>8</v>
      </c>
      <c r="L40" s="21">
        <f t="shared" ref="L40" si="4">IF(J40&lt;&gt;"",J40*K40,"")</f>
        <v>16</v>
      </c>
      <c r="M40" s="22">
        <v>46032</v>
      </c>
      <c r="N40" s="22">
        <v>46033</v>
      </c>
      <c r="O40" s="16" t="s">
        <v>265</v>
      </c>
      <c r="P40" s="15">
        <v>2</v>
      </c>
      <c r="Q40" s="15"/>
      <c r="R40" s="15"/>
    </row>
    <row r="41" spans="1:18" hidden="1" x14ac:dyDescent="0.25">
      <c r="A41" s="15">
        <v>11</v>
      </c>
      <c r="B41" s="16"/>
      <c r="C41" s="15">
        <v>892964</v>
      </c>
      <c r="D41" s="23" t="s">
        <v>167</v>
      </c>
      <c r="E41" s="24" t="s">
        <v>168</v>
      </c>
      <c r="F41" s="15">
        <v>3</v>
      </c>
      <c r="G41" s="16" t="s">
        <v>169</v>
      </c>
      <c r="H41" s="15" t="s">
        <v>145</v>
      </c>
      <c r="I41" s="16" t="s">
        <v>146</v>
      </c>
      <c r="J41" s="15">
        <v>4</v>
      </c>
      <c r="K41" s="20">
        <v>2</v>
      </c>
      <c r="L41" s="21">
        <f t="shared" si="3"/>
        <v>8</v>
      </c>
      <c r="M41" s="22">
        <v>46033</v>
      </c>
      <c r="N41" s="22">
        <v>46033</v>
      </c>
      <c r="O41" s="16" t="s">
        <v>32</v>
      </c>
      <c r="P41" s="15">
        <v>2</v>
      </c>
      <c r="Q41" s="15"/>
      <c r="R41" s="15"/>
    </row>
    <row r="42" spans="1:18" hidden="1" x14ac:dyDescent="0.25">
      <c r="A42" s="15">
        <v>12</v>
      </c>
      <c r="B42" s="16" t="s">
        <v>242</v>
      </c>
      <c r="C42" s="15">
        <v>892335</v>
      </c>
      <c r="D42" s="17" t="s">
        <v>207</v>
      </c>
      <c r="E42" s="18" t="s">
        <v>208</v>
      </c>
      <c r="F42" s="19">
        <v>3</v>
      </c>
      <c r="G42" s="16" t="s">
        <v>130</v>
      </c>
      <c r="H42" s="15" t="s">
        <v>131</v>
      </c>
      <c r="I42" s="16" t="s">
        <v>132</v>
      </c>
      <c r="J42" s="15">
        <v>2</v>
      </c>
      <c r="K42" s="20">
        <v>66</v>
      </c>
      <c r="L42" s="21">
        <f t="shared" si="3"/>
        <v>132</v>
      </c>
      <c r="M42" s="22">
        <v>46027</v>
      </c>
      <c r="N42" s="22">
        <v>46033</v>
      </c>
      <c r="O42" s="16" t="s">
        <v>215</v>
      </c>
      <c r="P42" s="15">
        <v>2</v>
      </c>
      <c r="Q42" s="15"/>
      <c r="R42" s="15"/>
    </row>
    <row r="43" spans="1:18" hidden="1" x14ac:dyDescent="0.25">
      <c r="A43" s="15">
        <v>13</v>
      </c>
      <c r="B43" s="16" t="s">
        <v>242</v>
      </c>
      <c r="C43" s="15">
        <v>892333</v>
      </c>
      <c r="D43" s="17" t="s">
        <v>207</v>
      </c>
      <c r="E43" s="18" t="s">
        <v>208</v>
      </c>
      <c r="F43" s="19">
        <v>3</v>
      </c>
      <c r="G43" s="16" t="s">
        <v>123</v>
      </c>
      <c r="H43" s="15" t="s">
        <v>126</v>
      </c>
      <c r="I43" s="16" t="s">
        <v>127</v>
      </c>
      <c r="J43" s="15">
        <v>2</v>
      </c>
      <c r="K43" s="20">
        <v>6</v>
      </c>
      <c r="L43" s="21">
        <f t="shared" si="3"/>
        <v>12</v>
      </c>
      <c r="M43" s="22">
        <v>46029</v>
      </c>
      <c r="N43" s="22">
        <v>46033</v>
      </c>
      <c r="O43" s="16" t="s">
        <v>243</v>
      </c>
      <c r="P43" s="15">
        <v>2</v>
      </c>
      <c r="Q43" s="15"/>
      <c r="R43" s="15"/>
    </row>
    <row r="44" spans="1:18" hidden="1" x14ac:dyDescent="0.25">
      <c r="A44" s="15">
        <v>14</v>
      </c>
      <c r="B44" s="16" t="s">
        <v>242</v>
      </c>
      <c r="C44" s="15">
        <v>893446</v>
      </c>
      <c r="D44" s="17" t="s">
        <v>207</v>
      </c>
      <c r="E44" s="18" t="s">
        <v>208</v>
      </c>
      <c r="F44" s="19">
        <v>3</v>
      </c>
      <c r="G44" s="16" t="s">
        <v>141</v>
      </c>
      <c r="H44" s="15" t="s">
        <v>199</v>
      </c>
      <c r="I44" s="16" t="s">
        <v>135</v>
      </c>
      <c r="J44" s="15">
        <v>2</v>
      </c>
      <c r="K44" s="20">
        <v>8</v>
      </c>
      <c r="L44" s="21">
        <f t="shared" si="2"/>
        <v>16</v>
      </c>
      <c r="M44" s="22">
        <v>46028</v>
      </c>
      <c r="N44" s="22">
        <v>46029</v>
      </c>
      <c r="O44" s="16" t="s">
        <v>245</v>
      </c>
      <c r="P44" s="15">
        <v>2</v>
      </c>
      <c r="Q44" s="15"/>
      <c r="R44" s="15"/>
    </row>
    <row r="45" spans="1:18" hidden="1" x14ac:dyDescent="0.25">
      <c r="A45" s="15">
        <v>15</v>
      </c>
      <c r="B45" s="16" t="s">
        <v>242</v>
      </c>
      <c r="C45" s="15">
        <v>892331</v>
      </c>
      <c r="D45" s="17" t="s">
        <v>207</v>
      </c>
      <c r="E45" s="18" t="s">
        <v>208</v>
      </c>
      <c r="F45" s="19">
        <v>3</v>
      </c>
      <c r="G45" s="16" t="s">
        <v>123</v>
      </c>
      <c r="H45" s="15" t="s">
        <v>124</v>
      </c>
      <c r="I45" s="16" t="s">
        <v>125</v>
      </c>
      <c r="J45" s="15">
        <v>1</v>
      </c>
      <c r="K45" s="20">
        <v>10</v>
      </c>
      <c r="L45" s="21">
        <f>IF(J45&lt;&gt;"",J45*K45,"")</f>
        <v>10</v>
      </c>
      <c r="M45" s="22">
        <v>46027</v>
      </c>
      <c r="N45" s="22">
        <v>46030</v>
      </c>
      <c r="O45" s="16" t="s">
        <v>244</v>
      </c>
      <c r="P45" s="15">
        <v>2</v>
      </c>
      <c r="Q45" s="15"/>
      <c r="R45" s="15"/>
    </row>
    <row r="46" spans="1:18" hidden="1" x14ac:dyDescent="0.25">
      <c r="A46" s="15">
        <v>16</v>
      </c>
      <c r="B46" s="16" t="s">
        <v>242</v>
      </c>
      <c r="C46" s="15">
        <v>893447</v>
      </c>
      <c r="D46" s="17" t="s">
        <v>207</v>
      </c>
      <c r="E46" s="18" t="s">
        <v>208</v>
      </c>
      <c r="F46" s="19">
        <v>3</v>
      </c>
      <c r="G46" s="16" t="s">
        <v>141</v>
      </c>
      <c r="H46" s="15" t="s">
        <v>200</v>
      </c>
      <c r="I46" s="16" t="s">
        <v>153</v>
      </c>
      <c r="J46" s="15">
        <v>2</v>
      </c>
      <c r="K46" s="20">
        <v>13</v>
      </c>
      <c r="L46" s="21">
        <f t="shared" si="2"/>
        <v>26</v>
      </c>
      <c r="M46" s="22">
        <v>46030</v>
      </c>
      <c r="N46" s="22">
        <v>46032</v>
      </c>
      <c r="O46" s="16" t="s">
        <v>246</v>
      </c>
      <c r="P46" s="15">
        <v>2</v>
      </c>
      <c r="Q46" s="15"/>
      <c r="R46" s="15"/>
    </row>
    <row r="47" spans="1:18" hidden="1" x14ac:dyDescent="0.25">
      <c r="A47" s="15">
        <v>17</v>
      </c>
      <c r="B47" s="16"/>
      <c r="C47" s="15">
        <v>766643</v>
      </c>
      <c r="D47" s="23" t="s">
        <v>209</v>
      </c>
      <c r="E47" s="24" t="s">
        <v>210</v>
      </c>
      <c r="F47" s="15">
        <v>3</v>
      </c>
      <c r="G47" s="16" t="s">
        <v>237</v>
      </c>
      <c r="H47" s="15" t="s">
        <v>128</v>
      </c>
      <c r="I47" s="16" t="s">
        <v>129</v>
      </c>
      <c r="J47" s="15">
        <v>1</v>
      </c>
      <c r="K47" s="20">
        <v>1</v>
      </c>
      <c r="L47" s="21">
        <f t="shared" si="2"/>
        <v>1</v>
      </c>
      <c r="M47" s="22">
        <v>46029</v>
      </c>
      <c r="N47" s="22">
        <v>46029</v>
      </c>
      <c r="O47" s="16" t="s">
        <v>23</v>
      </c>
      <c r="P47" s="15">
        <v>2</v>
      </c>
      <c r="Q47" s="15"/>
      <c r="R47" s="15"/>
    </row>
    <row r="48" spans="1:18" hidden="1" x14ac:dyDescent="0.25">
      <c r="A48" s="15">
        <v>18</v>
      </c>
      <c r="B48" s="16"/>
      <c r="C48" s="15">
        <v>832659</v>
      </c>
      <c r="D48" s="23" t="s">
        <v>209</v>
      </c>
      <c r="E48" s="24" t="s">
        <v>210</v>
      </c>
      <c r="F48" s="15">
        <v>3</v>
      </c>
      <c r="G48" s="16" t="s">
        <v>233</v>
      </c>
      <c r="H48" s="15" t="s">
        <v>234</v>
      </c>
      <c r="I48" s="16" t="s">
        <v>235</v>
      </c>
      <c r="J48" s="15">
        <v>1</v>
      </c>
      <c r="K48" s="20">
        <v>1</v>
      </c>
      <c r="L48" s="21">
        <f t="shared" si="2"/>
        <v>1</v>
      </c>
      <c r="M48" s="22">
        <v>46029</v>
      </c>
      <c r="N48" s="22">
        <v>46029</v>
      </c>
      <c r="O48" s="16" t="s">
        <v>23</v>
      </c>
      <c r="P48" s="15">
        <v>2</v>
      </c>
      <c r="Q48" s="15"/>
      <c r="R48" s="15"/>
    </row>
    <row r="49" spans="1:18" hidden="1" x14ac:dyDescent="0.25">
      <c r="A49" s="15">
        <v>19</v>
      </c>
      <c r="B49" s="16"/>
      <c r="C49" s="15">
        <v>878971</v>
      </c>
      <c r="D49" s="23" t="s">
        <v>209</v>
      </c>
      <c r="E49" s="24" t="s">
        <v>210</v>
      </c>
      <c r="F49" s="15">
        <v>3</v>
      </c>
      <c r="G49" s="16" t="s">
        <v>232</v>
      </c>
      <c r="H49" s="15" t="s">
        <v>236</v>
      </c>
      <c r="I49" s="16" t="s">
        <v>146</v>
      </c>
      <c r="J49" s="15">
        <v>1</v>
      </c>
      <c r="K49" s="20">
        <v>1</v>
      </c>
      <c r="L49" s="21">
        <f t="shared" ref="L49" si="5">IF(J49&lt;&gt;"",J49*K49,"")</f>
        <v>1</v>
      </c>
      <c r="M49" s="22">
        <v>46029</v>
      </c>
      <c r="N49" s="22">
        <v>46029</v>
      </c>
      <c r="O49" s="16" t="s">
        <v>23</v>
      </c>
      <c r="P49" s="15">
        <v>2</v>
      </c>
      <c r="Q49" s="15"/>
      <c r="R49" s="15"/>
    </row>
    <row r="50" spans="1:18" hidden="1" x14ac:dyDescent="0.25">
      <c r="A50" s="15">
        <v>20</v>
      </c>
      <c r="B50" s="16"/>
      <c r="C50" s="15">
        <v>880194</v>
      </c>
      <c r="D50" s="23" t="s">
        <v>209</v>
      </c>
      <c r="E50" s="24" t="s">
        <v>210</v>
      </c>
      <c r="F50" s="15">
        <v>3</v>
      </c>
      <c r="G50" s="16" t="s">
        <v>231</v>
      </c>
      <c r="H50" s="15" t="s">
        <v>145</v>
      </c>
      <c r="I50" s="16" t="s">
        <v>146</v>
      </c>
      <c r="J50" s="15">
        <v>1</v>
      </c>
      <c r="K50" s="20">
        <v>1</v>
      </c>
      <c r="L50" s="21">
        <f t="shared" ref="L50:L51" si="6">IF(J50&lt;&gt;"",J50*K50,"")</f>
        <v>1</v>
      </c>
      <c r="M50" s="22">
        <v>46029</v>
      </c>
      <c r="N50" s="22">
        <v>46029</v>
      </c>
      <c r="O50" s="16" t="s">
        <v>23</v>
      </c>
      <c r="P50" s="15">
        <v>2</v>
      </c>
      <c r="Q50" s="15"/>
      <c r="R50" s="15"/>
    </row>
    <row r="51" spans="1:18" hidden="1" x14ac:dyDescent="0.25">
      <c r="A51" s="15">
        <v>21</v>
      </c>
      <c r="B51" s="16"/>
      <c r="C51" s="15">
        <v>884785</v>
      </c>
      <c r="D51" s="23" t="s">
        <v>209</v>
      </c>
      <c r="E51" s="24" t="s">
        <v>210</v>
      </c>
      <c r="F51" s="15">
        <v>3</v>
      </c>
      <c r="G51" s="16" t="s">
        <v>228</v>
      </c>
      <c r="H51" s="15" t="s">
        <v>229</v>
      </c>
      <c r="I51" s="16" t="s">
        <v>230</v>
      </c>
      <c r="J51" s="15">
        <v>1</v>
      </c>
      <c r="K51" s="20">
        <v>1</v>
      </c>
      <c r="L51" s="21">
        <f t="shared" si="6"/>
        <v>1</v>
      </c>
      <c r="M51" s="22">
        <v>46029</v>
      </c>
      <c r="N51" s="22">
        <v>46029</v>
      </c>
      <c r="O51" s="16" t="s">
        <v>23</v>
      </c>
      <c r="P51" s="15">
        <v>2</v>
      </c>
      <c r="Q51" s="15"/>
      <c r="R51" s="15"/>
    </row>
    <row r="52" spans="1:18" hidden="1" x14ac:dyDescent="0.25">
      <c r="A52" s="15">
        <v>22</v>
      </c>
      <c r="B52" s="16"/>
      <c r="C52" s="15">
        <v>889696</v>
      </c>
      <c r="D52" s="23" t="s">
        <v>209</v>
      </c>
      <c r="E52" s="24" t="s">
        <v>210</v>
      </c>
      <c r="F52" s="15">
        <v>3</v>
      </c>
      <c r="G52" s="16" t="s">
        <v>227</v>
      </c>
      <c r="H52" s="15" t="s">
        <v>128</v>
      </c>
      <c r="I52" s="16" t="s">
        <v>129</v>
      </c>
      <c r="J52" s="15">
        <v>1</v>
      </c>
      <c r="K52" s="20">
        <v>2</v>
      </c>
      <c r="L52" s="21">
        <f t="shared" si="2"/>
        <v>2</v>
      </c>
      <c r="M52" s="22">
        <v>46029</v>
      </c>
      <c r="N52" s="22">
        <v>46029</v>
      </c>
      <c r="O52" s="16" t="s">
        <v>23</v>
      </c>
      <c r="P52" s="15">
        <v>2</v>
      </c>
      <c r="Q52" s="15"/>
      <c r="R52" s="15"/>
    </row>
    <row r="53" spans="1:18" hidden="1" x14ac:dyDescent="0.25">
      <c r="A53" s="15">
        <v>23</v>
      </c>
      <c r="B53" s="16"/>
      <c r="C53" s="15">
        <v>898230</v>
      </c>
      <c r="D53" s="23" t="s">
        <v>209</v>
      </c>
      <c r="E53" s="24" t="s">
        <v>210</v>
      </c>
      <c r="F53" s="15">
        <v>1</v>
      </c>
      <c r="G53" s="16" t="s">
        <v>238</v>
      </c>
      <c r="H53" s="15" t="s">
        <v>239</v>
      </c>
      <c r="I53" s="16" t="s">
        <v>125</v>
      </c>
      <c r="J53" s="15">
        <v>1</v>
      </c>
      <c r="K53" s="20">
        <v>1</v>
      </c>
      <c r="L53" s="21">
        <f t="shared" si="2"/>
        <v>1</v>
      </c>
      <c r="M53" s="22">
        <v>46029</v>
      </c>
      <c r="N53" s="22">
        <v>46029</v>
      </c>
      <c r="O53" s="16" t="s">
        <v>23</v>
      </c>
      <c r="P53" s="15">
        <v>2</v>
      </c>
      <c r="Q53" s="15"/>
      <c r="R53" s="15"/>
    </row>
    <row r="54" spans="1:18" hidden="1" x14ac:dyDescent="0.25">
      <c r="A54" s="15">
        <v>24</v>
      </c>
      <c r="B54" s="16"/>
      <c r="C54" s="15">
        <v>909280</v>
      </c>
      <c r="D54" s="23" t="s">
        <v>209</v>
      </c>
      <c r="E54" s="24" t="s">
        <v>210</v>
      </c>
      <c r="F54" s="15">
        <v>3</v>
      </c>
      <c r="G54" s="16" t="s">
        <v>217</v>
      </c>
      <c r="H54" s="15" t="s">
        <v>218</v>
      </c>
      <c r="I54" s="16" t="s">
        <v>219</v>
      </c>
      <c r="J54" s="15">
        <v>1</v>
      </c>
      <c r="K54" s="20">
        <v>28</v>
      </c>
      <c r="L54" s="21">
        <f t="shared" ref="L54:L57" si="7">IF(J54&lt;&gt;"",J54*K54,"")</f>
        <v>28</v>
      </c>
      <c r="M54" s="22">
        <v>46031</v>
      </c>
      <c r="N54" s="22">
        <v>46033</v>
      </c>
      <c r="O54" s="16" t="s">
        <v>247</v>
      </c>
      <c r="P54" s="15">
        <v>2</v>
      </c>
      <c r="Q54" s="15"/>
      <c r="R54" s="15"/>
    </row>
    <row r="55" spans="1:18" hidden="1" x14ac:dyDescent="0.25">
      <c r="A55" s="15">
        <v>25</v>
      </c>
      <c r="B55" s="16"/>
      <c r="C55" s="15">
        <v>905232</v>
      </c>
      <c r="D55" s="23" t="s">
        <v>209</v>
      </c>
      <c r="E55" s="24" t="s">
        <v>210</v>
      </c>
      <c r="F55" s="15">
        <v>3</v>
      </c>
      <c r="G55" s="16" t="s">
        <v>253</v>
      </c>
      <c r="H55" s="15" t="s">
        <v>254</v>
      </c>
      <c r="I55" s="16" t="s">
        <v>255</v>
      </c>
      <c r="J55" s="15">
        <v>1</v>
      </c>
      <c r="K55" s="20">
        <v>50</v>
      </c>
      <c r="L55" s="21">
        <f t="shared" si="7"/>
        <v>50</v>
      </c>
      <c r="M55" s="22">
        <v>46027</v>
      </c>
      <c r="N55" s="22">
        <v>46033</v>
      </c>
      <c r="O55" s="16" t="s">
        <v>215</v>
      </c>
      <c r="P55" s="15">
        <v>2</v>
      </c>
      <c r="Q55" s="15"/>
      <c r="R55" s="15"/>
    </row>
    <row r="56" spans="1:18" hidden="1" x14ac:dyDescent="0.25">
      <c r="A56" s="15">
        <v>26</v>
      </c>
      <c r="B56" s="16"/>
      <c r="C56" s="15">
        <v>918654</v>
      </c>
      <c r="D56" s="23" t="s">
        <v>209</v>
      </c>
      <c r="E56" s="24" t="s">
        <v>210</v>
      </c>
      <c r="F56" s="15">
        <v>4</v>
      </c>
      <c r="G56" s="16" t="s">
        <v>224</v>
      </c>
      <c r="H56" s="15" t="s">
        <v>225</v>
      </c>
      <c r="I56" s="16" t="s">
        <v>226</v>
      </c>
      <c r="J56" s="15">
        <v>1</v>
      </c>
      <c r="K56" s="20">
        <v>2</v>
      </c>
      <c r="L56" s="21">
        <f t="shared" si="7"/>
        <v>2</v>
      </c>
      <c r="M56" s="22">
        <v>46029</v>
      </c>
      <c r="N56" s="22">
        <v>46029</v>
      </c>
      <c r="O56" s="16" t="s">
        <v>23</v>
      </c>
      <c r="P56" s="15">
        <v>2</v>
      </c>
      <c r="Q56" s="15"/>
      <c r="R56" s="15"/>
    </row>
    <row r="57" spans="1:18" hidden="1" x14ac:dyDescent="0.25">
      <c r="A57" s="15">
        <v>27</v>
      </c>
      <c r="B57" s="16"/>
      <c r="C57" s="15">
        <v>921575</v>
      </c>
      <c r="D57" s="23" t="s">
        <v>209</v>
      </c>
      <c r="E57" s="24" t="s">
        <v>210</v>
      </c>
      <c r="F57" s="15">
        <v>3</v>
      </c>
      <c r="G57" s="16" t="s">
        <v>220</v>
      </c>
      <c r="H57" s="15" t="s">
        <v>221</v>
      </c>
      <c r="I57" s="16" t="s">
        <v>222</v>
      </c>
      <c r="J57" s="15">
        <v>1</v>
      </c>
      <c r="K57" s="20">
        <v>5</v>
      </c>
      <c r="L57" s="21">
        <f t="shared" si="7"/>
        <v>5</v>
      </c>
      <c r="M57" s="22">
        <v>46028</v>
      </c>
      <c r="N57" s="22">
        <v>46028</v>
      </c>
      <c r="O57" s="16" t="s">
        <v>20</v>
      </c>
      <c r="P57" s="15">
        <v>2</v>
      </c>
      <c r="Q57" s="15"/>
      <c r="R57" s="15"/>
    </row>
    <row r="58" spans="1:18" hidden="1" x14ac:dyDescent="0.25">
      <c r="A58" s="15">
        <v>28</v>
      </c>
      <c r="B58" s="16"/>
      <c r="C58" s="15">
        <v>921890</v>
      </c>
      <c r="D58" s="23" t="s">
        <v>209</v>
      </c>
      <c r="E58" s="24" t="s">
        <v>210</v>
      </c>
      <c r="F58" s="15">
        <v>3</v>
      </c>
      <c r="G58" s="16" t="s">
        <v>252</v>
      </c>
      <c r="H58" s="15" t="s">
        <v>180</v>
      </c>
      <c r="I58" s="16" t="s">
        <v>181</v>
      </c>
      <c r="J58" s="15">
        <v>2</v>
      </c>
      <c r="K58" s="20">
        <v>3</v>
      </c>
      <c r="L58" s="21">
        <f t="shared" si="2"/>
        <v>6</v>
      </c>
      <c r="M58" s="22">
        <v>46027</v>
      </c>
      <c r="N58" s="22">
        <v>46027</v>
      </c>
      <c r="O58" s="16" t="s">
        <v>18</v>
      </c>
      <c r="P58" s="15">
        <v>2</v>
      </c>
      <c r="Q58" s="15"/>
      <c r="R58" s="15"/>
    </row>
    <row r="59" spans="1:18" hidden="1" x14ac:dyDescent="0.25">
      <c r="A59" s="15">
        <v>29</v>
      </c>
      <c r="B59" s="16"/>
      <c r="C59" s="15">
        <v>921974</v>
      </c>
      <c r="D59" s="23" t="s">
        <v>209</v>
      </c>
      <c r="E59" s="24" t="s">
        <v>210</v>
      </c>
      <c r="F59" s="15">
        <v>3</v>
      </c>
      <c r="G59" s="16" t="s">
        <v>256</v>
      </c>
      <c r="H59" s="15" t="s">
        <v>257</v>
      </c>
      <c r="I59" s="16" t="s">
        <v>258</v>
      </c>
      <c r="J59" s="15">
        <v>2</v>
      </c>
      <c r="K59" s="20">
        <v>50</v>
      </c>
      <c r="L59" s="21">
        <f t="shared" si="2"/>
        <v>100</v>
      </c>
      <c r="M59" s="22">
        <v>46028</v>
      </c>
      <c r="N59" s="22">
        <v>46033</v>
      </c>
      <c r="O59" s="16" t="s">
        <v>264</v>
      </c>
      <c r="P59" s="15">
        <v>2</v>
      </c>
      <c r="Q59" s="15"/>
      <c r="R59" s="15"/>
    </row>
    <row r="60" spans="1:18" hidden="1" x14ac:dyDescent="0.25">
      <c r="A60" s="15"/>
      <c r="B60" s="16"/>
      <c r="C60" s="15"/>
      <c r="D60" s="23"/>
      <c r="E60" s="24"/>
      <c r="F60" s="15"/>
      <c r="G60" s="16"/>
      <c r="H60" s="15"/>
      <c r="I60" s="16"/>
      <c r="J60" s="15"/>
      <c r="K60" s="20"/>
      <c r="L60" s="21" t="str">
        <f t="shared" ref="L60" si="8">IF(J60&lt;&gt;"",J60*K60,"")</f>
        <v/>
      </c>
      <c r="M60" s="22"/>
      <c r="N60" s="22"/>
      <c r="O60" s="16"/>
      <c r="P60" s="15">
        <v>2</v>
      </c>
      <c r="Q60" s="15"/>
      <c r="R60" s="15"/>
    </row>
    <row r="61" spans="1:18" hidden="1" x14ac:dyDescent="0.25">
      <c r="A61" s="15"/>
      <c r="B61" s="16"/>
      <c r="C61" s="15"/>
      <c r="D61" s="23"/>
      <c r="E61" s="24"/>
      <c r="F61" s="15"/>
      <c r="G61" s="16"/>
      <c r="H61" s="15"/>
      <c r="I61" s="16"/>
      <c r="J61" s="15"/>
      <c r="K61" s="20"/>
      <c r="L61" s="21" t="str">
        <f t="shared" si="2"/>
        <v/>
      </c>
      <c r="M61" s="22"/>
      <c r="N61" s="22"/>
      <c r="O61" s="16"/>
      <c r="P61" s="15">
        <v>2</v>
      </c>
      <c r="Q61" s="15"/>
      <c r="R61" s="15"/>
    </row>
    <row r="62" spans="1:18" hidden="1" x14ac:dyDescent="0.25">
      <c r="A62" s="15">
        <v>1</v>
      </c>
      <c r="B62" s="16" t="s">
        <v>216</v>
      </c>
      <c r="C62" s="15">
        <v>895156</v>
      </c>
      <c r="D62" s="17" t="s">
        <v>207</v>
      </c>
      <c r="E62" s="18" t="s">
        <v>208</v>
      </c>
      <c r="F62" s="19">
        <v>3</v>
      </c>
      <c r="G62" s="16" t="s">
        <v>179</v>
      </c>
      <c r="H62" s="15" t="s">
        <v>180</v>
      </c>
      <c r="I62" s="16" t="s">
        <v>181</v>
      </c>
      <c r="J62" s="15">
        <v>1</v>
      </c>
      <c r="K62" s="20">
        <v>46</v>
      </c>
      <c r="L62" s="21">
        <f t="shared" ref="L62:L63" si="9">IF(J62&lt;&gt;"",J62*K62,"")</f>
        <v>46</v>
      </c>
      <c r="M62" s="22">
        <v>46027</v>
      </c>
      <c r="N62" s="22">
        <v>46033</v>
      </c>
      <c r="O62" s="16" t="s">
        <v>215</v>
      </c>
      <c r="P62" s="15">
        <v>2</v>
      </c>
      <c r="Q62" s="15"/>
      <c r="R62" s="15"/>
    </row>
    <row r="63" spans="1:18" hidden="1" x14ac:dyDescent="0.25">
      <c r="A63" s="15">
        <v>2</v>
      </c>
      <c r="B63" s="16" t="s">
        <v>216</v>
      </c>
      <c r="C63" s="15">
        <v>895160</v>
      </c>
      <c r="D63" s="17" t="s">
        <v>207</v>
      </c>
      <c r="E63" s="18" t="s">
        <v>208</v>
      </c>
      <c r="F63" s="19">
        <v>3</v>
      </c>
      <c r="G63" s="16" t="s">
        <v>179</v>
      </c>
      <c r="H63" s="15" t="s">
        <v>183</v>
      </c>
      <c r="I63" s="16" t="s">
        <v>184</v>
      </c>
      <c r="J63" s="15">
        <v>1</v>
      </c>
      <c r="K63" s="20">
        <v>46</v>
      </c>
      <c r="L63" s="21">
        <f t="shared" si="9"/>
        <v>46</v>
      </c>
      <c r="M63" s="22">
        <v>46027</v>
      </c>
      <c r="N63" s="22">
        <v>46033</v>
      </c>
      <c r="O63" s="16" t="s">
        <v>215</v>
      </c>
      <c r="P63" s="15">
        <v>2</v>
      </c>
      <c r="Q63" s="15"/>
      <c r="R63" s="15"/>
    </row>
    <row r="64" spans="1:18" hidden="1" x14ac:dyDescent="0.25">
      <c r="A64" s="15">
        <v>3</v>
      </c>
      <c r="B64" s="16" t="s">
        <v>216</v>
      </c>
      <c r="C64" s="15">
        <v>895266</v>
      </c>
      <c r="D64" s="17" t="s">
        <v>207</v>
      </c>
      <c r="E64" s="18" t="s">
        <v>208</v>
      </c>
      <c r="F64" s="19">
        <v>3</v>
      </c>
      <c r="G64" s="16" t="s">
        <v>185</v>
      </c>
      <c r="H64" s="15" t="s">
        <v>211</v>
      </c>
      <c r="I64" s="16" t="s">
        <v>212</v>
      </c>
      <c r="J64" s="15">
        <v>2</v>
      </c>
      <c r="K64" s="20">
        <v>5</v>
      </c>
      <c r="L64" s="21">
        <f t="shared" ref="L64:L66" si="10">IF(J64&lt;&gt;"",J64*K64,"")</f>
        <v>10</v>
      </c>
      <c r="M64" s="22">
        <v>46033</v>
      </c>
      <c r="N64" s="22">
        <v>46033</v>
      </c>
      <c r="O64" s="16" t="s">
        <v>32</v>
      </c>
      <c r="P64" s="15">
        <v>2</v>
      </c>
      <c r="Q64" s="15"/>
      <c r="R64" s="15"/>
    </row>
    <row r="65" spans="1:18" hidden="1" x14ac:dyDescent="0.25">
      <c r="A65" s="15">
        <v>4</v>
      </c>
      <c r="B65" s="16" t="s">
        <v>216</v>
      </c>
      <c r="C65" s="15">
        <v>895267</v>
      </c>
      <c r="D65" s="17" t="s">
        <v>207</v>
      </c>
      <c r="E65" s="18" t="s">
        <v>208</v>
      </c>
      <c r="F65" s="19">
        <v>3</v>
      </c>
      <c r="G65" s="16" t="s">
        <v>185</v>
      </c>
      <c r="H65" s="15" t="s">
        <v>213</v>
      </c>
      <c r="I65" s="16" t="s">
        <v>214</v>
      </c>
      <c r="J65" s="15">
        <v>2</v>
      </c>
      <c r="K65" s="20">
        <v>5</v>
      </c>
      <c r="L65" s="21">
        <f t="shared" si="10"/>
        <v>10</v>
      </c>
      <c r="M65" s="22">
        <v>46033</v>
      </c>
      <c r="N65" s="22">
        <v>46033</v>
      </c>
      <c r="O65" s="16" t="s">
        <v>32</v>
      </c>
      <c r="P65" s="15">
        <v>2</v>
      </c>
      <c r="Q65" s="15"/>
      <c r="R65" s="15"/>
    </row>
    <row r="66" spans="1:18" hidden="1" x14ac:dyDescent="0.25">
      <c r="A66" s="15">
        <v>5</v>
      </c>
      <c r="B66" s="16" t="s">
        <v>216</v>
      </c>
      <c r="C66" s="15">
        <v>921478</v>
      </c>
      <c r="D66" s="23" t="s">
        <v>209</v>
      </c>
      <c r="E66" s="24" t="s">
        <v>210</v>
      </c>
      <c r="F66" s="15">
        <v>3</v>
      </c>
      <c r="G66" s="16" t="s">
        <v>223</v>
      </c>
      <c r="H66" s="15" t="s">
        <v>157</v>
      </c>
      <c r="I66" s="16" t="s">
        <v>158</v>
      </c>
      <c r="J66" s="15">
        <v>2</v>
      </c>
      <c r="K66" s="20">
        <v>14</v>
      </c>
      <c r="L66" s="21">
        <f t="shared" si="10"/>
        <v>28</v>
      </c>
      <c r="M66" s="22">
        <v>46027</v>
      </c>
      <c r="N66" s="22">
        <v>46029</v>
      </c>
      <c r="O66" s="16" t="s">
        <v>241</v>
      </c>
      <c r="P66" s="15">
        <v>2</v>
      </c>
      <c r="Q66" s="15"/>
      <c r="R66" s="15"/>
    </row>
    <row r="67" spans="1:18" hidden="1" x14ac:dyDescent="0.25">
      <c r="A67" s="6"/>
      <c r="B67" s="7"/>
      <c r="C67" s="8"/>
      <c r="D67" s="9"/>
      <c r="E67" s="8"/>
      <c r="F67" s="10"/>
      <c r="G67" s="11" t="s">
        <v>96</v>
      </c>
      <c r="H67" s="12"/>
      <c r="I67" s="8"/>
      <c r="J67" s="8"/>
      <c r="K67" s="8"/>
      <c r="L67" s="13"/>
      <c r="M67" s="13"/>
      <c r="N67" s="9"/>
      <c r="O67" s="14"/>
      <c r="P67" s="10">
        <v>3</v>
      </c>
      <c r="Q67" s="10"/>
      <c r="R67" s="10"/>
    </row>
    <row r="68" spans="1:18" hidden="1" x14ac:dyDescent="0.25">
      <c r="A68" s="15">
        <v>1</v>
      </c>
      <c r="B68" s="16"/>
      <c r="C68" s="15">
        <v>905232</v>
      </c>
      <c r="D68" s="17" t="s">
        <v>209</v>
      </c>
      <c r="E68" s="18" t="s">
        <v>210</v>
      </c>
      <c r="F68" s="19">
        <v>3</v>
      </c>
      <c r="G68" s="16" t="s">
        <v>253</v>
      </c>
      <c r="H68" s="15" t="s">
        <v>254</v>
      </c>
      <c r="I68" s="16" t="s">
        <v>255</v>
      </c>
      <c r="J68" s="15">
        <v>1</v>
      </c>
      <c r="K68" s="20">
        <v>68</v>
      </c>
      <c r="L68" s="21">
        <f>J68*K68</f>
        <v>68</v>
      </c>
      <c r="M68" s="22">
        <v>46034</v>
      </c>
      <c r="N68" s="22">
        <v>46040</v>
      </c>
      <c r="O68" s="16" t="s">
        <v>173</v>
      </c>
      <c r="P68" s="15">
        <v>3</v>
      </c>
      <c r="Q68" s="15" t="s">
        <v>122</v>
      </c>
      <c r="R68" s="15" t="s">
        <v>182</v>
      </c>
    </row>
    <row r="69" spans="1:18" hidden="1" x14ac:dyDescent="0.25">
      <c r="A69" s="15">
        <v>2</v>
      </c>
      <c r="B69" s="16"/>
      <c r="C69" s="15">
        <v>892342</v>
      </c>
      <c r="D69" s="17" t="s">
        <v>120</v>
      </c>
      <c r="E69" s="18" t="s">
        <v>121</v>
      </c>
      <c r="F69" s="19" t="s">
        <v>122</v>
      </c>
      <c r="G69" s="16" t="s">
        <v>130</v>
      </c>
      <c r="H69" s="15" t="s">
        <v>131</v>
      </c>
      <c r="I69" s="16" t="s">
        <v>132</v>
      </c>
      <c r="J69" s="15">
        <v>2</v>
      </c>
      <c r="K69" s="20">
        <v>28</v>
      </c>
      <c r="L69" s="21">
        <f t="shared" ref="L69:L78" si="11">J69*K69</f>
        <v>56</v>
      </c>
      <c r="M69" s="22">
        <v>46034</v>
      </c>
      <c r="N69" s="22">
        <v>46040</v>
      </c>
      <c r="O69" s="16" t="s">
        <v>173</v>
      </c>
      <c r="P69" s="15">
        <v>3</v>
      </c>
      <c r="Q69" s="15" t="s">
        <v>122</v>
      </c>
      <c r="R69" s="15" t="s">
        <v>182</v>
      </c>
    </row>
    <row r="70" spans="1:18" hidden="1" x14ac:dyDescent="0.25">
      <c r="A70" s="15">
        <v>3</v>
      </c>
      <c r="B70" s="16"/>
      <c r="C70" s="15">
        <v>892374</v>
      </c>
      <c r="D70" s="17" t="s">
        <v>120</v>
      </c>
      <c r="E70" s="18" t="s">
        <v>121</v>
      </c>
      <c r="F70" s="19" t="s">
        <v>122</v>
      </c>
      <c r="G70" s="16" t="s">
        <v>123</v>
      </c>
      <c r="H70" s="15" t="s">
        <v>136</v>
      </c>
      <c r="I70" s="16" t="s">
        <v>137</v>
      </c>
      <c r="J70" s="15">
        <v>2</v>
      </c>
      <c r="K70" s="20">
        <v>10</v>
      </c>
      <c r="L70" s="21">
        <f t="shared" si="11"/>
        <v>20</v>
      </c>
      <c r="M70" s="22">
        <v>46034</v>
      </c>
      <c r="N70" s="22">
        <v>46037</v>
      </c>
      <c r="O70" s="16" t="s">
        <v>174</v>
      </c>
      <c r="P70" s="15">
        <v>3</v>
      </c>
      <c r="Q70" s="15" t="s">
        <v>122</v>
      </c>
      <c r="R70" s="15" t="s">
        <v>182</v>
      </c>
    </row>
    <row r="71" spans="1:18" hidden="1" x14ac:dyDescent="0.25">
      <c r="A71" s="15">
        <v>4</v>
      </c>
      <c r="B71" s="16"/>
      <c r="C71" s="15">
        <v>892345</v>
      </c>
      <c r="D71" s="17" t="s">
        <v>120</v>
      </c>
      <c r="E71" s="18" t="s">
        <v>121</v>
      </c>
      <c r="F71" s="19" t="s">
        <v>122</v>
      </c>
      <c r="G71" s="16" t="s">
        <v>123</v>
      </c>
      <c r="H71" s="15" t="s">
        <v>134</v>
      </c>
      <c r="I71" s="16" t="s">
        <v>135</v>
      </c>
      <c r="J71" s="15">
        <v>2</v>
      </c>
      <c r="K71" s="20">
        <v>5</v>
      </c>
      <c r="L71" s="21">
        <f t="shared" si="11"/>
        <v>10</v>
      </c>
      <c r="M71" s="22">
        <v>46035</v>
      </c>
      <c r="N71" s="22">
        <v>46035</v>
      </c>
      <c r="O71" s="16" t="s">
        <v>87</v>
      </c>
      <c r="P71" s="15">
        <v>3</v>
      </c>
      <c r="Q71" s="15" t="s">
        <v>269</v>
      </c>
      <c r="R71" s="15" t="s">
        <v>182</v>
      </c>
    </row>
    <row r="72" spans="1:18" hidden="1" x14ac:dyDescent="0.25">
      <c r="A72" s="15">
        <v>5</v>
      </c>
      <c r="B72" s="16"/>
      <c r="C72" s="15">
        <v>893017</v>
      </c>
      <c r="D72" s="17" t="s">
        <v>120</v>
      </c>
      <c r="E72" s="18" t="s">
        <v>121</v>
      </c>
      <c r="F72" s="19" t="s">
        <v>122</v>
      </c>
      <c r="G72" s="16" t="s">
        <v>138</v>
      </c>
      <c r="H72" s="15" t="s">
        <v>268</v>
      </c>
      <c r="I72" s="16" t="s">
        <v>140</v>
      </c>
      <c r="J72" s="15">
        <v>2</v>
      </c>
      <c r="K72" s="20">
        <v>5</v>
      </c>
      <c r="L72" s="21">
        <f t="shared" si="11"/>
        <v>10</v>
      </c>
      <c r="M72" s="22">
        <v>46036</v>
      </c>
      <c r="N72" s="22">
        <v>46036</v>
      </c>
      <c r="O72" s="16" t="s">
        <v>88</v>
      </c>
      <c r="P72" s="15">
        <v>3</v>
      </c>
      <c r="Q72" s="15" t="s">
        <v>122</v>
      </c>
      <c r="R72" s="15" t="s">
        <v>182</v>
      </c>
    </row>
    <row r="73" spans="1:18" hidden="1" x14ac:dyDescent="0.25">
      <c r="A73" s="15">
        <v>6</v>
      </c>
      <c r="B73" s="16"/>
      <c r="C73" s="15">
        <v>892339</v>
      </c>
      <c r="D73" s="17" t="s">
        <v>120</v>
      </c>
      <c r="E73" s="18" t="s">
        <v>121</v>
      </c>
      <c r="F73" s="19" t="s">
        <v>122</v>
      </c>
      <c r="G73" s="16" t="s">
        <v>123</v>
      </c>
      <c r="H73" s="15" t="s">
        <v>124</v>
      </c>
      <c r="I73" s="16" t="s">
        <v>125</v>
      </c>
      <c r="J73" s="15">
        <v>1</v>
      </c>
      <c r="K73" s="20">
        <v>10</v>
      </c>
      <c r="L73" s="21">
        <f t="shared" si="11"/>
        <v>10</v>
      </c>
      <c r="M73" s="22">
        <v>46037</v>
      </c>
      <c r="N73" s="22">
        <v>46037</v>
      </c>
      <c r="O73" s="16" t="s">
        <v>89</v>
      </c>
      <c r="P73" s="15">
        <v>3</v>
      </c>
      <c r="Q73" s="15" t="s">
        <v>122</v>
      </c>
      <c r="R73" s="15" t="s">
        <v>182</v>
      </c>
    </row>
    <row r="74" spans="1:18" hidden="1" x14ac:dyDescent="0.25">
      <c r="A74" s="15">
        <v>7</v>
      </c>
      <c r="B74" s="16"/>
      <c r="C74" s="15">
        <v>922315</v>
      </c>
      <c r="D74" s="17" t="s">
        <v>159</v>
      </c>
      <c r="E74" s="18" t="s">
        <v>160</v>
      </c>
      <c r="F74" s="19" t="s">
        <v>281</v>
      </c>
      <c r="G74" s="16" t="s">
        <v>283</v>
      </c>
      <c r="H74" s="15" t="s">
        <v>284</v>
      </c>
      <c r="I74" s="16" t="s">
        <v>285</v>
      </c>
      <c r="J74" s="15">
        <v>1</v>
      </c>
      <c r="K74" s="20">
        <v>10</v>
      </c>
      <c r="L74" s="21">
        <f t="shared" si="11"/>
        <v>10</v>
      </c>
      <c r="M74" s="22">
        <v>46038</v>
      </c>
      <c r="N74" s="22">
        <v>46038</v>
      </c>
      <c r="O74" s="16" t="s">
        <v>91</v>
      </c>
      <c r="P74" s="15">
        <v>3</v>
      </c>
      <c r="Q74" s="15" t="s">
        <v>122</v>
      </c>
      <c r="R74" s="15" t="s">
        <v>182</v>
      </c>
    </row>
    <row r="75" spans="1:18" hidden="1" x14ac:dyDescent="0.25">
      <c r="A75" s="15">
        <v>8</v>
      </c>
      <c r="B75" s="16"/>
      <c r="C75" s="15">
        <v>892341</v>
      </c>
      <c r="D75" s="17" t="s">
        <v>120</v>
      </c>
      <c r="E75" s="18" t="s">
        <v>121</v>
      </c>
      <c r="F75" s="19" t="s">
        <v>122</v>
      </c>
      <c r="G75" s="16" t="s">
        <v>123</v>
      </c>
      <c r="H75" s="15" t="s">
        <v>128</v>
      </c>
      <c r="I75" s="16" t="s">
        <v>129</v>
      </c>
      <c r="J75" s="15">
        <v>2</v>
      </c>
      <c r="K75" s="20">
        <v>5</v>
      </c>
      <c r="L75" s="21">
        <f t="shared" si="11"/>
        <v>10</v>
      </c>
      <c r="M75" s="22">
        <v>46038</v>
      </c>
      <c r="N75" s="22">
        <v>46038</v>
      </c>
      <c r="O75" s="16" t="s">
        <v>91</v>
      </c>
      <c r="P75" s="15">
        <v>3</v>
      </c>
      <c r="Q75" s="15" t="s">
        <v>122</v>
      </c>
      <c r="R75" s="15" t="s">
        <v>182</v>
      </c>
    </row>
    <row r="76" spans="1:18" hidden="1" x14ac:dyDescent="0.25">
      <c r="A76" s="15">
        <v>9</v>
      </c>
      <c r="B76" s="16"/>
      <c r="C76" s="15">
        <v>893674</v>
      </c>
      <c r="D76" s="17" t="s">
        <v>120</v>
      </c>
      <c r="E76" s="18" t="s">
        <v>121</v>
      </c>
      <c r="F76" s="19" t="s">
        <v>122</v>
      </c>
      <c r="G76" s="16" t="s">
        <v>156</v>
      </c>
      <c r="H76" s="15" t="s">
        <v>157</v>
      </c>
      <c r="I76" s="16" t="s">
        <v>158</v>
      </c>
      <c r="J76" s="15">
        <v>1</v>
      </c>
      <c r="K76" s="20">
        <v>20</v>
      </c>
      <c r="L76" s="21">
        <f t="shared" si="11"/>
        <v>20</v>
      </c>
      <c r="M76" s="22">
        <v>46039</v>
      </c>
      <c r="N76" s="22">
        <v>46040</v>
      </c>
      <c r="O76" s="16" t="s">
        <v>177</v>
      </c>
      <c r="P76" s="15">
        <v>3</v>
      </c>
      <c r="Q76" s="15" t="s">
        <v>122</v>
      </c>
      <c r="R76" s="15" t="s">
        <v>182</v>
      </c>
    </row>
    <row r="77" spans="1:18" hidden="1" x14ac:dyDescent="0.25">
      <c r="A77" s="15">
        <v>10</v>
      </c>
      <c r="B77" s="16"/>
      <c r="C77" s="15">
        <v>893463</v>
      </c>
      <c r="D77" s="17" t="s">
        <v>120</v>
      </c>
      <c r="E77" s="18" t="s">
        <v>121</v>
      </c>
      <c r="F77" s="19" t="s">
        <v>122</v>
      </c>
      <c r="G77" s="16" t="s">
        <v>141</v>
      </c>
      <c r="H77" s="15" t="s">
        <v>272</v>
      </c>
      <c r="I77" s="16" t="s">
        <v>273</v>
      </c>
      <c r="J77" s="15">
        <v>2</v>
      </c>
      <c r="K77" s="20">
        <v>8</v>
      </c>
      <c r="L77" s="21">
        <f t="shared" si="11"/>
        <v>16</v>
      </c>
      <c r="M77" s="22">
        <v>46039</v>
      </c>
      <c r="N77" s="22">
        <v>46040</v>
      </c>
      <c r="O77" s="16" t="s">
        <v>177</v>
      </c>
      <c r="P77" s="15">
        <v>3</v>
      </c>
      <c r="Q77" s="15" t="s">
        <v>122</v>
      </c>
      <c r="R77" s="15" t="s">
        <v>182</v>
      </c>
    </row>
    <row r="78" spans="1:18" hidden="1" x14ac:dyDescent="0.25">
      <c r="A78" s="15">
        <v>11</v>
      </c>
      <c r="B78" s="16"/>
      <c r="C78" s="15">
        <v>892964</v>
      </c>
      <c r="D78" s="17" t="s">
        <v>167</v>
      </c>
      <c r="E78" s="18" t="s">
        <v>168</v>
      </c>
      <c r="F78" s="19">
        <v>3</v>
      </c>
      <c r="G78" s="16" t="s">
        <v>169</v>
      </c>
      <c r="H78" s="15" t="s">
        <v>145</v>
      </c>
      <c r="I78" s="16" t="s">
        <v>146</v>
      </c>
      <c r="J78" s="15">
        <v>4</v>
      </c>
      <c r="K78" s="20">
        <v>2</v>
      </c>
      <c r="L78" s="21">
        <f t="shared" si="11"/>
        <v>8</v>
      </c>
      <c r="M78" s="22">
        <v>46040</v>
      </c>
      <c r="N78" s="22">
        <v>46040</v>
      </c>
      <c r="O78" s="16" t="s">
        <v>93</v>
      </c>
      <c r="P78" s="15">
        <v>3</v>
      </c>
      <c r="Q78" s="15" t="s">
        <v>122</v>
      </c>
      <c r="R78" s="15" t="s">
        <v>182</v>
      </c>
    </row>
    <row r="79" spans="1:18" hidden="1" x14ac:dyDescent="0.25">
      <c r="A79" s="15"/>
      <c r="B79" s="16"/>
      <c r="C79" s="15"/>
      <c r="D79" s="17"/>
      <c r="E79" s="18"/>
      <c r="F79" s="19"/>
      <c r="G79" s="16"/>
      <c r="H79" s="15"/>
      <c r="I79" s="16"/>
      <c r="J79" s="15"/>
      <c r="K79" s="20"/>
      <c r="L79" s="21"/>
      <c r="M79" s="22"/>
      <c r="N79" s="22"/>
      <c r="O79" s="16"/>
      <c r="P79" s="15">
        <v>3</v>
      </c>
      <c r="Q79" s="15"/>
      <c r="R79" s="15"/>
    </row>
    <row r="80" spans="1:18" hidden="1" x14ac:dyDescent="0.25">
      <c r="A80" s="15">
        <v>1</v>
      </c>
      <c r="B80" s="16" t="s">
        <v>301</v>
      </c>
      <c r="C80" s="15">
        <v>892339</v>
      </c>
      <c r="D80" s="17" t="s">
        <v>120</v>
      </c>
      <c r="E80" s="18" t="s">
        <v>121</v>
      </c>
      <c r="F80" s="19" t="s">
        <v>122</v>
      </c>
      <c r="G80" s="16" t="s">
        <v>123</v>
      </c>
      <c r="H80" s="15" t="s">
        <v>124</v>
      </c>
      <c r="I80" s="16" t="s">
        <v>125</v>
      </c>
      <c r="J80" s="15"/>
      <c r="K80" s="20"/>
      <c r="L80" s="21">
        <f>J80*K80</f>
        <v>0</v>
      </c>
      <c r="M80" s="22">
        <v>46034</v>
      </c>
      <c r="N80" s="22">
        <v>46034</v>
      </c>
      <c r="O80" s="16" t="s">
        <v>172</v>
      </c>
      <c r="P80" s="15">
        <v>3</v>
      </c>
      <c r="Q80" s="15" t="s">
        <v>122</v>
      </c>
      <c r="R80" s="15" t="s">
        <v>182</v>
      </c>
    </row>
    <row r="81" spans="1:18" hidden="1" x14ac:dyDescent="0.25">
      <c r="A81" s="15">
        <v>2</v>
      </c>
      <c r="B81" s="16" t="s">
        <v>301</v>
      </c>
      <c r="C81" s="15">
        <v>892344</v>
      </c>
      <c r="D81" s="17" t="s">
        <v>120</v>
      </c>
      <c r="E81" s="18" t="s">
        <v>121</v>
      </c>
      <c r="F81" s="19" t="s">
        <v>122</v>
      </c>
      <c r="G81" s="16" t="s">
        <v>123</v>
      </c>
      <c r="H81" s="15" t="s">
        <v>133</v>
      </c>
      <c r="I81" s="16" t="s">
        <v>125</v>
      </c>
      <c r="J81" s="15"/>
      <c r="K81" s="20"/>
      <c r="L81" s="21">
        <f>J81*K81</f>
        <v>0</v>
      </c>
      <c r="M81" s="22">
        <v>46034</v>
      </c>
      <c r="N81" s="22">
        <v>46037</v>
      </c>
      <c r="O81" s="16" t="s">
        <v>174</v>
      </c>
      <c r="P81" s="15">
        <v>3</v>
      </c>
      <c r="Q81" s="15" t="s">
        <v>122</v>
      </c>
      <c r="R81" s="15" t="s">
        <v>182</v>
      </c>
    </row>
    <row r="82" spans="1:18" hidden="1" x14ac:dyDescent="0.25">
      <c r="A82" s="15">
        <v>3</v>
      </c>
      <c r="B82" s="16" t="s">
        <v>301</v>
      </c>
      <c r="C82" s="15">
        <v>921974</v>
      </c>
      <c r="D82" s="17" t="s">
        <v>209</v>
      </c>
      <c r="E82" s="18" t="s">
        <v>210</v>
      </c>
      <c r="F82" s="19">
        <v>3</v>
      </c>
      <c r="G82" s="16" t="s">
        <v>296</v>
      </c>
      <c r="H82" s="15" t="s">
        <v>257</v>
      </c>
      <c r="I82" s="16" t="s">
        <v>258</v>
      </c>
      <c r="J82" s="15"/>
      <c r="K82" s="20"/>
      <c r="L82" s="21">
        <f>J82*K82</f>
        <v>0</v>
      </c>
      <c r="M82" s="22">
        <v>46035</v>
      </c>
      <c r="N82" s="22">
        <v>46039</v>
      </c>
      <c r="O82" s="16" t="s">
        <v>299</v>
      </c>
      <c r="P82" s="15">
        <v>3</v>
      </c>
      <c r="Q82" s="15" t="s">
        <v>122</v>
      </c>
      <c r="R82" s="15" t="s">
        <v>182</v>
      </c>
    </row>
    <row r="83" spans="1:18" hidden="1" x14ac:dyDescent="0.25">
      <c r="A83" s="15"/>
      <c r="B83" s="16"/>
      <c r="C83" s="15"/>
      <c r="D83" s="17"/>
      <c r="E83" s="18"/>
      <c r="F83" s="19"/>
      <c r="G83" s="16"/>
      <c r="H83" s="15"/>
      <c r="I83" s="16"/>
      <c r="J83" s="15"/>
      <c r="K83" s="20"/>
      <c r="L83" s="21" t="str">
        <f t="shared" ref="L83:L94" si="12">IF(J83&lt;&gt;"",J83*K83,"")</f>
        <v/>
      </c>
      <c r="M83" s="22"/>
      <c r="N83" s="22"/>
      <c r="O83" s="16"/>
      <c r="P83" s="15">
        <v>3</v>
      </c>
      <c r="Q83" s="15"/>
      <c r="R83" s="15"/>
    </row>
    <row r="84" spans="1:18" hidden="1" x14ac:dyDescent="0.25">
      <c r="A84" s="15">
        <v>1</v>
      </c>
      <c r="B84" s="16" t="s">
        <v>178</v>
      </c>
      <c r="C84" s="15">
        <v>892342</v>
      </c>
      <c r="D84" s="17" t="s">
        <v>120</v>
      </c>
      <c r="E84" s="18" t="s">
        <v>121</v>
      </c>
      <c r="F84" s="19" t="s">
        <v>122</v>
      </c>
      <c r="G84" s="16" t="s">
        <v>130</v>
      </c>
      <c r="H84" s="15" t="s">
        <v>131</v>
      </c>
      <c r="I84" s="16" t="s">
        <v>132</v>
      </c>
      <c r="J84" s="15">
        <v>2</v>
      </c>
      <c r="K84" s="20">
        <v>28</v>
      </c>
      <c r="L84" s="21">
        <f t="shared" ref="L84:L89" si="13">J84*K84</f>
        <v>56</v>
      </c>
      <c r="M84" s="22">
        <v>46034</v>
      </c>
      <c r="N84" s="22">
        <v>46040</v>
      </c>
      <c r="O84" s="16" t="s">
        <v>173</v>
      </c>
      <c r="P84" s="15">
        <v>3</v>
      </c>
      <c r="Q84" s="15" t="s">
        <v>122</v>
      </c>
      <c r="R84" s="15" t="s">
        <v>182</v>
      </c>
    </row>
    <row r="85" spans="1:18" hidden="1" x14ac:dyDescent="0.25">
      <c r="A85" s="15">
        <v>2</v>
      </c>
      <c r="B85" s="16" t="s">
        <v>178</v>
      </c>
      <c r="C85" s="15">
        <v>892340</v>
      </c>
      <c r="D85" s="17" t="s">
        <v>120</v>
      </c>
      <c r="E85" s="18" t="s">
        <v>121</v>
      </c>
      <c r="F85" s="19" t="s">
        <v>122</v>
      </c>
      <c r="G85" s="16" t="s">
        <v>123</v>
      </c>
      <c r="H85" s="15" t="s">
        <v>126</v>
      </c>
      <c r="I85" s="16" t="s">
        <v>127</v>
      </c>
      <c r="J85" s="15">
        <v>2</v>
      </c>
      <c r="K85" s="20">
        <v>14</v>
      </c>
      <c r="L85" s="21">
        <f t="shared" si="13"/>
        <v>28</v>
      </c>
      <c r="M85" s="22">
        <v>46034</v>
      </c>
      <c r="N85" s="22">
        <v>46040</v>
      </c>
      <c r="O85" s="16" t="s">
        <v>173</v>
      </c>
      <c r="P85" s="15">
        <v>3</v>
      </c>
      <c r="Q85" s="15" t="s">
        <v>122</v>
      </c>
      <c r="R85" s="15" t="s">
        <v>182</v>
      </c>
    </row>
    <row r="86" spans="1:18" hidden="1" x14ac:dyDescent="0.25">
      <c r="A86" s="15">
        <v>3</v>
      </c>
      <c r="B86" s="16" t="s">
        <v>178</v>
      </c>
      <c r="C86" s="15">
        <v>893631</v>
      </c>
      <c r="D86" s="17" t="s">
        <v>120</v>
      </c>
      <c r="E86" s="18" t="s">
        <v>121</v>
      </c>
      <c r="F86" s="19" t="s">
        <v>122</v>
      </c>
      <c r="G86" s="16" t="s">
        <v>274</v>
      </c>
      <c r="H86" s="15" t="s">
        <v>275</v>
      </c>
      <c r="I86" s="16" t="s">
        <v>276</v>
      </c>
      <c r="J86" s="15">
        <v>2</v>
      </c>
      <c r="K86" s="20">
        <v>6</v>
      </c>
      <c r="L86" s="21">
        <f t="shared" si="13"/>
        <v>12</v>
      </c>
      <c r="M86" s="22">
        <v>46034</v>
      </c>
      <c r="N86" s="22">
        <v>46035</v>
      </c>
      <c r="O86" s="16" t="s">
        <v>298</v>
      </c>
      <c r="P86" s="15">
        <v>3</v>
      </c>
      <c r="Q86" s="15" t="s">
        <v>122</v>
      </c>
      <c r="R86" s="15" t="s">
        <v>182</v>
      </c>
    </row>
    <row r="87" spans="1:18" hidden="1" x14ac:dyDescent="0.25">
      <c r="A87" s="15">
        <v>4</v>
      </c>
      <c r="B87" s="16" t="s">
        <v>178</v>
      </c>
      <c r="C87" s="15">
        <v>893719</v>
      </c>
      <c r="D87" s="17" t="s">
        <v>120</v>
      </c>
      <c r="E87" s="18" t="s">
        <v>121</v>
      </c>
      <c r="F87" s="19" t="s">
        <v>122</v>
      </c>
      <c r="G87" s="16" t="s">
        <v>204</v>
      </c>
      <c r="H87" s="15" t="s">
        <v>279</v>
      </c>
      <c r="I87" s="16" t="s">
        <v>280</v>
      </c>
      <c r="J87" s="15">
        <v>2</v>
      </c>
      <c r="K87" s="20">
        <v>3</v>
      </c>
      <c r="L87" s="21">
        <f t="shared" si="13"/>
        <v>6</v>
      </c>
      <c r="M87" s="22">
        <v>46036</v>
      </c>
      <c r="N87" s="22">
        <v>46036</v>
      </c>
      <c r="O87" s="16" t="s">
        <v>88</v>
      </c>
      <c r="P87" s="15">
        <v>3</v>
      </c>
      <c r="Q87" s="15" t="s">
        <v>122</v>
      </c>
      <c r="R87" s="15" t="s">
        <v>182</v>
      </c>
    </row>
    <row r="88" spans="1:18" hidden="1" x14ac:dyDescent="0.25">
      <c r="A88" s="15">
        <v>5</v>
      </c>
      <c r="B88" s="16" t="s">
        <v>178</v>
      </c>
      <c r="C88" s="15">
        <v>893454</v>
      </c>
      <c r="D88" s="17" t="s">
        <v>120</v>
      </c>
      <c r="E88" s="18" t="s">
        <v>121</v>
      </c>
      <c r="F88" s="19" t="s">
        <v>122</v>
      </c>
      <c r="G88" s="16" t="s">
        <v>141</v>
      </c>
      <c r="H88" s="15" t="s">
        <v>270</v>
      </c>
      <c r="I88" s="16" t="s">
        <v>271</v>
      </c>
      <c r="J88" s="15">
        <v>2</v>
      </c>
      <c r="K88" s="20">
        <v>6</v>
      </c>
      <c r="L88" s="21">
        <f t="shared" si="13"/>
        <v>12</v>
      </c>
      <c r="M88" s="22">
        <v>46037</v>
      </c>
      <c r="N88" s="22">
        <v>46038</v>
      </c>
      <c r="O88" s="16" t="s">
        <v>300</v>
      </c>
      <c r="P88" s="15">
        <v>3</v>
      </c>
      <c r="Q88" s="15" t="s">
        <v>122</v>
      </c>
      <c r="R88" s="15" t="s">
        <v>182</v>
      </c>
    </row>
    <row r="89" spans="1:18" hidden="1" x14ac:dyDescent="0.25">
      <c r="A89" s="15">
        <v>6</v>
      </c>
      <c r="B89" s="16" t="s">
        <v>178</v>
      </c>
      <c r="C89" s="15">
        <v>893654</v>
      </c>
      <c r="D89" s="17" t="s">
        <v>120</v>
      </c>
      <c r="E89" s="18" t="s">
        <v>121</v>
      </c>
      <c r="F89" s="19" t="s">
        <v>122</v>
      </c>
      <c r="G89" s="16" t="s">
        <v>201</v>
      </c>
      <c r="H89" s="15" t="s">
        <v>277</v>
      </c>
      <c r="I89" s="16" t="s">
        <v>278</v>
      </c>
      <c r="J89" s="15">
        <v>2</v>
      </c>
      <c r="K89" s="20">
        <v>6</v>
      </c>
      <c r="L89" s="21">
        <f t="shared" si="13"/>
        <v>12</v>
      </c>
      <c r="M89" s="22">
        <v>46039</v>
      </c>
      <c r="N89" s="22">
        <v>46040</v>
      </c>
      <c r="O89" s="16" t="s">
        <v>177</v>
      </c>
      <c r="P89" s="15">
        <v>3</v>
      </c>
      <c r="Q89" s="15" t="s">
        <v>122</v>
      </c>
      <c r="R89" s="15" t="s">
        <v>182</v>
      </c>
    </row>
    <row r="90" spans="1:18" hidden="1" x14ac:dyDescent="0.25">
      <c r="A90" s="15"/>
      <c r="B90" s="16"/>
      <c r="C90" s="15"/>
      <c r="D90" s="17"/>
      <c r="E90" s="18"/>
      <c r="F90" s="19"/>
      <c r="G90" s="16"/>
      <c r="H90" s="15"/>
      <c r="I90" s="16"/>
      <c r="J90" s="15"/>
      <c r="K90" s="20"/>
      <c r="L90" s="21"/>
      <c r="M90" s="22"/>
      <c r="N90" s="22"/>
      <c r="O90" s="16"/>
      <c r="P90" s="15">
        <v>3</v>
      </c>
      <c r="Q90" s="15"/>
      <c r="R90" s="15"/>
    </row>
    <row r="91" spans="1:18" hidden="1" x14ac:dyDescent="0.25">
      <c r="A91" s="15">
        <v>1</v>
      </c>
      <c r="B91" s="16" t="s">
        <v>216</v>
      </c>
      <c r="C91" s="15">
        <v>895159</v>
      </c>
      <c r="D91" s="17" t="s">
        <v>207</v>
      </c>
      <c r="E91" s="18" t="s">
        <v>208</v>
      </c>
      <c r="F91" s="19">
        <v>3</v>
      </c>
      <c r="G91" s="16" t="s">
        <v>179</v>
      </c>
      <c r="H91" s="15" t="s">
        <v>180</v>
      </c>
      <c r="I91" s="16" t="s">
        <v>181</v>
      </c>
      <c r="J91" s="15">
        <v>1</v>
      </c>
      <c r="K91" s="20">
        <v>60</v>
      </c>
      <c r="L91" s="21">
        <f t="shared" si="12"/>
        <v>60</v>
      </c>
      <c r="M91" s="22"/>
      <c r="N91" s="22"/>
      <c r="O91" s="16" t="s">
        <v>215</v>
      </c>
      <c r="P91" s="15">
        <v>3</v>
      </c>
      <c r="Q91" s="15"/>
      <c r="R91" s="15"/>
    </row>
    <row r="92" spans="1:18" hidden="1" x14ac:dyDescent="0.25">
      <c r="A92" s="15">
        <v>2</v>
      </c>
      <c r="B92" s="16" t="s">
        <v>216</v>
      </c>
      <c r="C92" s="15">
        <v>895162</v>
      </c>
      <c r="D92" s="17" t="s">
        <v>207</v>
      </c>
      <c r="E92" s="18" t="s">
        <v>208</v>
      </c>
      <c r="F92" s="19">
        <v>3</v>
      </c>
      <c r="G92" s="16" t="s">
        <v>179</v>
      </c>
      <c r="H92" s="15" t="s">
        <v>183</v>
      </c>
      <c r="I92" s="16" t="s">
        <v>184</v>
      </c>
      <c r="J92" s="15">
        <v>1</v>
      </c>
      <c r="K92" s="20">
        <v>60</v>
      </c>
      <c r="L92" s="21">
        <f t="shared" si="12"/>
        <v>60</v>
      </c>
      <c r="M92" s="22"/>
      <c r="N92" s="22"/>
      <c r="O92" s="16" t="s">
        <v>215</v>
      </c>
      <c r="P92" s="15">
        <v>3</v>
      </c>
      <c r="Q92" s="15"/>
      <c r="R92" s="15"/>
    </row>
    <row r="93" spans="1:18" hidden="1" x14ac:dyDescent="0.25">
      <c r="A93" s="15">
        <v>3</v>
      </c>
      <c r="B93" s="16" t="s">
        <v>216</v>
      </c>
      <c r="C93" s="15">
        <v>895264</v>
      </c>
      <c r="D93" s="17" t="s">
        <v>207</v>
      </c>
      <c r="E93" s="18" t="s">
        <v>208</v>
      </c>
      <c r="F93" s="19">
        <v>3</v>
      </c>
      <c r="G93" s="16" t="s">
        <v>185</v>
      </c>
      <c r="H93" s="15" t="s">
        <v>186</v>
      </c>
      <c r="I93" s="16" t="s">
        <v>187</v>
      </c>
      <c r="J93" s="15">
        <v>2</v>
      </c>
      <c r="K93" s="20">
        <v>5</v>
      </c>
      <c r="L93" s="21">
        <f t="shared" si="12"/>
        <v>10</v>
      </c>
      <c r="M93" s="22"/>
      <c r="N93" s="22"/>
      <c r="O93" s="16" t="s">
        <v>32</v>
      </c>
      <c r="P93" s="15">
        <v>3</v>
      </c>
      <c r="Q93" s="15"/>
      <c r="R93" s="15"/>
    </row>
    <row r="94" spans="1:18" hidden="1" x14ac:dyDescent="0.25">
      <c r="A94" s="15">
        <v>4</v>
      </c>
      <c r="B94" s="16" t="s">
        <v>216</v>
      </c>
      <c r="C94" s="15">
        <v>895265</v>
      </c>
      <c r="D94" s="17" t="s">
        <v>207</v>
      </c>
      <c r="E94" s="18" t="s">
        <v>208</v>
      </c>
      <c r="F94" s="19">
        <v>3</v>
      </c>
      <c r="G94" s="16" t="s">
        <v>185</v>
      </c>
      <c r="H94" s="15" t="s">
        <v>188</v>
      </c>
      <c r="I94" s="16" t="s">
        <v>189</v>
      </c>
      <c r="J94" s="15">
        <v>2</v>
      </c>
      <c r="K94" s="20">
        <v>5</v>
      </c>
      <c r="L94" s="21">
        <f t="shared" si="12"/>
        <v>10</v>
      </c>
      <c r="M94" s="22"/>
      <c r="N94" s="22"/>
      <c r="O94" s="16" t="s">
        <v>32</v>
      </c>
      <c r="P94" s="15">
        <v>3</v>
      </c>
      <c r="Q94" s="15"/>
      <c r="R94" s="15"/>
    </row>
    <row r="95" spans="1:18" hidden="1" x14ac:dyDescent="0.25">
      <c r="A95" s="6"/>
      <c r="B95" s="7"/>
      <c r="C95" s="8"/>
      <c r="D95" s="9"/>
      <c r="E95" s="8"/>
      <c r="F95" s="10"/>
      <c r="G95" s="11" t="s">
        <v>97</v>
      </c>
      <c r="H95" s="12"/>
      <c r="I95" s="8"/>
      <c r="J95" s="8"/>
      <c r="K95" s="8"/>
      <c r="L95" s="13"/>
      <c r="M95" s="13"/>
      <c r="N95" s="9"/>
      <c r="O95" s="14"/>
      <c r="P95" s="10">
        <v>4</v>
      </c>
      <c r="Q95" s="10"/>
      <c r="R95" s="10"/>
    </row>
    <row r="96" spans="1:18" hidden="1" x14ac:dyDescent="0.25">
      <c r="A96" s="15">
        <v>1</v>
      </c>
      <c r="B96" s="16"/>
      <c r="C96" s="15">
        <v>892375</v>
      </c>
      <c r="D96" s="17" t="s">
        <v>120</v>
      </c>
      <c r="E96" s="18" t="s">
        <v>121</v>
      </c>
      <c r="F96" s="19" t="s">
        <v>122</v>
      </c>
      <c r="G96" s="16" t="s">
        <v>123</v>
      </c>
      <c r="H96" s="15" t="s">
        <v>133</v>
      </c>
      <c r="I96" s="16" t="s">
        <v>125</v>
      </c>
      <c r="J96" s="15">
        <v>1</v>
      </c>
      <c r="K96" s="20">
        <v>10</v>
      </c>
      <c r="L96" s="21">
        <f>J96*K96</f>
        <v>10</v>
      </c>
      <c r="M96" s="22">
        <v>46041</v>
      </c>
      <c r="N96" s="22">
        <v>46041</v>
      </c>
      <c r="O96" s="16" t="s">
        <v>36</v>
      </c>
      <c r="P96" s="15">
        <v>4</v>
      </c>
      <c r="Q96" s="15" t="s">
        <v>182</v>
      </c>
      <c r="R96" s="15"/>
    </row>
    <row r="97" spans="1:18" hidden="1" x14ac:dyDescent="0.25">
      <c r="A97" s="15">
        <v>2</v>
      </c>
      <c r="B97" s="16"/>
      <c r="C97" s="15">
        <v>905232</v>
      </c>
      <c r="D97" s="17" t="s">
        <v>209</v>
      </c>
      <c r="E97" s="18" t="s">
        <v>210</v>
      </c>
      <c r="F97" s="19">
        <v>3</v>
      </c>
      <c r="G97" s="16" t="s">
        <v>253</v>
      </c>
      <c r="H97" s="15" t="s">
        <v>254</v>
      </c>
      <c r="I97" s="16" t="s">
        <v>255</v>
      </c>
      <c r="J97" s="15">
        <v>1</v>
      </c>
      <c r="K97" s="20">
        <v>68</v>
      </c>
      <c r="L97" s="21">
        <f t="shared" ref="L97:L116" si="14">J97*K97</f>
        <v>68</v>
      </c>
      <c r="M97" s="22">
        <v>46041</v>
      </c>
      <c r="N97" s="22">
        <v>46047</v>
      </c>
      <c r="O97" s="16" t="s">
        <v>173</v>
      </c>
      <c r="P97" s="15">
        <v>4</v>
      </c>
      <c r="Q97" s="15" t="s">
        <v>182</v>
      </c>
      <c r="R97" s="15"/>
    </row>
    <row r="98" spans="1:18" hidden="1" x14ac:dyDescent="0.25">
      <c r="A98" s="15">
        <v>3</v>
      </c>
      <c r="B98" s="16"/>
      <c r="C98" s="15">
        <v>892346</v>
      </c>
      <c r="D98" s="17" t="s">
        <v>120</v>
      </c>
      <c r="E98" s="18" t="s">
        <v>121</v>
      </c>
      <c r="F98" s="19" t="s">
        <v>122</v>
      </c>
      <c r="G98" s="16" t="s">
        <v>123</v>
      </c>
      <c r="H98" s="15" t="s">
        <v>124</v>
      </c>
      <c r="I98" s="16" t="s">
        <v>125</v>
      </c>
      <c r="J98" s="15"/>
      <c r="K98" s="20"/>
      <c r="L98" s="21">
        <f t="shared" si="14"/>
        <v>0</v>
      </c>
      <c r="M98" s="22">
        <v>46041</v>
      </c>
      <c r="N98" s="22">
        <v>46041</v>
      </c>
      <c r="O98" s="16" t="s">
        <v>36</v>
      </c>
      <c r="P98" s="15">
        <v>4</v>
      </c>
      <c r="Q98" s="15" t="s">
        <v>182</v>
      </c>
      <c r="R98" s="15"/>
    </row>
    <row r="99" spans="1:18" hidden="1" x14ac:dyDescent="0.25">
      <c r="A99" s="15">
        <v>4</v>
      </c>
      <c r="B99" s="16"/>
      <c r="C99" s="15">
        <v>892373</v>
      </c>
      <c r="D99" s="17" t="s">
        <v>120</v>
      </c>
      <c r="E99" s="18" t="s">
        <v>121</v>
      </c>
      <c r="F99" s="19" t="s">
        <v>122</v>
      </c>
      <c r="G99" s="16" t="s">
        <v>130</v>
      </c>
      <c r="H99" s="15" t="s">
        <v>131</v>
      </c>
      <c r="I99" s="16" t="s">
        <v>132</v>
      </c>
      <c r="J99" s="15">
        <v>2</v>
      </c>
      <c r="K99" s="20">
        <v>28</v>
      </c>
      <c r="L99" s="21">
        <f t="shared" si="14"/>
        <v>56</v>
      </c>
      <c r="M99" s="22">
        <v>46041</v>
      </c>
      <c r="N99" s="22">
        <v>46047</v>
      </c>
      <c r="O99" s="16" t="s">
        <v>173</v>
      </c>
      <c r="P99" s="15">
        <v>4</v>
      </c>
      <c r="Q99" s="15" t="s">
        <v>182</v>
      </c>
      <c r="R99" s="15"/>
    </row>
    <row r="100" spans="1:18" hidden="1" x14ac:dyDescent="0.25">
      <c r="A100" s="15">
        <v>5</v>
      </c>
      <c r="B100" s="16"/>
      <c r="C100" s="15">
        <v>892383</v>
      </c>
      <c r="D100" s="17" t="s">
        <v>120</v>
      </c>
      <c r="E100" s="18" t="s">
        <v>121</v>
      </c>
      <c r="F100" s="19" t="s">
        <v>122</v>
      </c>
      <c r="G100" s="16" t="s">
        <v>123</v>
      </c>
      <c r="H100" s="15" t="s">
        <v>136</v>
      </c>
      <c r="I100" s="16" t="s">
        <v>137</v>
      </c>
      <c r="J100" s="15">
        <v>2</v>
      </c>
      <c r="K100" s="20">
        <v>3</v>
      </c>
      <c r="L100" s="21">
        <f t="shared" si="14"/>
        <v>6</v>
      </c>
      <c r="M100" s="22">
        <v>46041</v>
      </c>
      <c r="N100" s="22">
        <v>46041</v>
      </c>
      <c r="O100" s="16" t="s">
        <v>36</v>
      </c>
      <c r="P100" s="15">
        <v>4</v>
      </c>
      <c r="Q100" s="15" t="s">
        <v>182</v>
      </c>
      <c r="R100" s="15"/>
    </row>
    <row r="101" spans="1:18" hidden="1" x14ac:dyDescent="0.25">
      <c r="A101" s="15">
        <v>6</v>
      </c>
      <c r="B101" s="16"/>
      <c r="C101" s="15">
        <v>903522</v>
      </c>
      <c r="D101" s="17" t="s">
        <v>159</v>
      </c>
      <c r="E101" s="18" t="s">
        <v>160</v>
      </c>
      <c r="F101" s="19" t="s">
        <v>161</v>
      </c>
      <c r="G101" s="16" t="s">
        <v>330</v>
      </c>
      <c r="H101" s="15" t="s">
        <v>328</v>
      </c>
      <c r="I101" s="16" t="s">
        <v>329</v>
      </c>
      <c r="J101" s="15">
        <v>2</v>
      </c>
      <c r="K101" s="20">
        <v>4</v>
      </c>
      <c r="L101" s="21">
        <f t="shared" si="14"/>
        <v>8</v>
      </c>
      <c r="M101" s="22">
        <v>46041</v>
      </c>
      <c r="N101" s="22">
        <v>46043</v>
      </c>
      <c r="O101" s="16" t="s">
        <v>335</v>
      </c>
      <c r="P101" s="15">
        <v>4</v>
      </c>
      <c r="Q101" s="15" t="s">
        <v>182</v>
      </c>
      <c r="R101" s="15"/>
    </row>
    <row r="102" spans="1:18" hidden="1" x14ac:dyDescent="0.25">
      <c r="A102" s="15">
        <v>7</v>
      </c>
      <c r="B102" s="16"/>
      <c r="C102" s="15">
        <v>893627</v>
      </c>
      <c r="D102" s="17" t="s">
        <v>120</v>
      </c>
      <c r="E102" s="18" t="s">
        <v>121</v>
      </c>
      <c r="F102" s="19" t="s">
        <v>122</v>
      </c>
      <c r="G102" s="16" t="s">
        <v>201</v>
      </c>
      <c r="H102" s="15" t="s">
        <v>325</v>
      </c>
      <c r="I102" s="16" t="s">
        <v>271</v>
      </c>
      <c r="J102" s="15">
        <v>1</v>
      </c>
      <c r="K102" s="20">
        <v>10</v>
      </c>
      <c r="L102" s="21">
        <f t="shared" si="14"/>
        <v>10</v>
      </c>
      <c r="M102" s="22">
        <v>46042</v>
      </c>
      <c r="N102" s="22">
        <v>46042</v>
      </c>
      <c r="O102" s="16" t="s">
        <v>87</v>
      </c>
      <c r="P102" s="15">
        <v>4</v>
      </c>
      <c r="Q102" s="15" t="s">
        <v>182</v>
      </c>
      <c r="R102" s="15"/>
    </row>
    <row r="103" spans="1:18" hidden="1" x14ac:dyDescent="0.25">
      <c r="A103" s="15">
        <v>8</v>
      </c>
      <c r="B103" s="16"/>
      <c r="C103" s="15">
        <v>892376</v>
      </c>
      <c r="D103" s="17" t="s">
        <v>120</v>
      </c>
      <c r="E103" s="18" t="s">
        <v>121</v>
      </c>
      <c r="F103" s="19" t="s">
        <v>122</v>
      </c>
      <c r="G103" s="16" t="s">
        <v>123</v>
      </c>
      <c r="H103" s="15" t="s">
        <v>134</v>
      </c>
      <c r="I103" s="16" t="s">
        <v>135</v>
      </c>
      <c r="J103" s="15">
        <v>2</v>
      </c>
      <c r="K103" s="20">
        <v>5</v>
      </c>
      <c r="L103" s="21">
        <f t="shared" si="14"/>
        <v>10</v>
      </c>
      <c r="M103" s="22">
        <v>46042</v>
      </c>
      <c r="N103" s="22">
        <v>46042</v>
      </c>
      <c r="O103" s="16" t="s">
        <v>87</v>
      </c>
      <c r="P103" s="15">
        <v>4</v>
      </c>
      <c r="Q103" s="15" t="s">
        <v>182</v>
      </c>
      <c r="R103" s="15"/>
    </row>
    <row r="104" spans="1:18" hidden="1" x14ac:dyDescent="0.25">
      <c r="A104" s="15">
        <v>9</v>
      </c>
      <c r="B104" s="16"/>
      <c r="C104" s="15">
        <v>893410</v>
      </c>
      <c r="D104" s="17" t="s">
        <v>120</v>
      </c>
      <c r="E104" s="18" t="s">
        <v>121</v>
      </c>
      <c r="F104" s="19" t="s">
        <v>122</v>
      </c>
      <c r="G104" s="16" t="s">
        <v>141</v>
      </c>
      <c r="H104" s="15" t="s">
        <v>317</v>
      </c>
      <c r="I104" s="16" t="s">
        <v>318</v>
      </c>
      <c r="J104" s="15">
        <v>1</v>
      </c>
      <c r="K104" s="20">
        <v>10</v>
      </c>
      <c r="L104" s="21">
        <f t="shared" si="14"/>
        <v>10</v>
      </c>
      <c r="M104" s="22">
        <v>46043</v>
      </c>
      <c r="N104" s="22">
        <v>46043</v>
      </c>
      <c r="O104" s="16" t="s">
        <v>88</v>
      </c>
      <c r="P104" s="15">
        <v>4</v>
      </c>
      <c r="Q104" s="15" t="s">
        <v>182</v>
      </c>
      <c r="R104" s="15"/>
    </row>
    <row r="105" spans="1:18" hidden="1" x14ac:dyDescent="0.25">
      <c r="A105" s="15">
        <v>10</v>
      </c>
      <c r="B105" s="16"/>
      <c r="C105" s="15">
        <v>893439</v>
      </c>
      <c r="D105" s="17" t="s">
        <v>120</v>
      </c>
      <c r="E105" s="18" t="s">
        <v>121</v>
      </c>
      <c r="F105" s="19" t="s">
        <v>122</v>
      </c>
      <c r="G105" s="16" t="s">
        <v>141</v>
      </c>
      <c r="H105" s="15" t="s">
        <v>322</v>
      </c>
      <c r="I105" s="16" t="s">
        <v>135</v>
      </c>
      <c r="J105" s="15">
        <v>2</v>
      </c>
      <c r="K105" s="20">
        <v>4</v>
      </c>
      <c r="L105" s="21">
        <f t="shared" si="14"/>
        <v>8</v>
      </c>
      <c r="M105" s="22">
        <v>46043</v>
      </c>
      <c r="N105" s="22">
        <v>46043</v>
      </c>
      <c r="O105" s="16" t="s">
        <v>88</v>
      </c>
      <c r="P105" s="15">
        <v>4</v>
      </c>
      <c r="Q105" s="15" t="s">
        <v>182</v>
      </c>
      <c r="R105" s="15"/>
    </row>
    <row r="106" spans="1:18" hidden="1" x14ac:dyDescent="0.25">
      <c r="A106" s="15">
        <v>11</v>
      </c>
      <c r="B106" s="16"/>
      <c r="C106" s="15">
        <v>893186</v>
      </c>
      <c r="D106" s="17" t="s">
        <v>53</v>
      </c>
      <c r="E106" s="18" t="s">
        <v>314</v>
      </c>
      <c r="F106" s="19" t="s">
        <v>122</v>
      </c>
      <c r="G106" s="16" t="s">
        <v>315</v>
      </c>
      <c r="H106" s="15" t="s">
        <v>133</v>
      </c>
      <c r="I106" s="16" t="s">
        <v>125</v>
      </c>
      <c r="J106" s="15">
        <v>1</v>
      </c>
      <c r="K106" s="20">
        <v>10</v>
      </c>
      <c r="L106" s="21">
        <f t="shared" si="14"/>
        <v>10</v>
      </c>
      <c r="M106" s="22">
        <v>46044</v>
      </c>
      <c r="N106" s="22">
        <v>46044</v>
      </c>
      <c r="O106" s="16" t="s">
        <v>89</v>
      </c>
      <c r="P106" s="15">
        <v>4</v>
      </c>
      <c r="Q106" s="15" t="s">
        <v>182</v>
      </c>
      <c r="R106" s="15"/>
    </row>
    <row r="107" spans="1:18" hidden="1" x14ac:dyDescent="0.25">
      <c r="A107" s="15">
        <v>12</v>
      </c>
      <c r="B107" s="16"/>
      <c r="C107" s="15">
        <v>893187</v>
      </c>
      <c r="D107" s="17" t="s">
        <v>53</v>
      </c>
      <c r="E107" s="18" t="s">
        <v>314</v>
      </c>
      <c r="F107" s="19" t="s">
        <v>122</v>
      </c>
      <c r="G107" s="16" t="s">
        <v>315</v>
      </c>
      <c r="H107" s="15" t="s">
        <v>124</v>
      </c>
      <c r="I107" s="16" t="s">
        <v>125</v>
      </c>
      <c r="J107" s="15">
        <v>1</v>
      </c>
      <c r="K107" s="20">
        <v>10</v>
      </c>
      <c r="L107" s="21">
        <f t="shared" si="14"/>
        <v>10</v>
      </c>
      <c r="M107" s="22">
        <v>46044</v>
      </c>
      <c r="N107" s="22">
        <v>46044</v>
      </c>
      <c r="O107" s="16" t="s">
        <v>89</v>
      </c>
      <c r="P107" s="15">
        <v>4</v>
      </c>
      <c r="Q107" s="15" t="s">
        <v>182</v>
      </c>
      <c r="R107" s="15"/>
    </row>
    <row r="108" spans="1:18" hidden="1" x14ac:dyDescent="0.25">
      <c r="A108" s="15">
        <v>13</v>
      </c>
      <c r="B108" s="16"/>
      <c r="C108" s="15">
        <v>893185</v>
      </c>
      <c r="D108" s="17" t="s">
        <v>53</v>
      </c>
      <c r="E108" s="18" t="s">
        <v>314</v>
      </c>
      <c r="F108" s="19" t="s">
        <v>122</v>
      </c>
      <c r="G108" s="16" t="s">
        <v>315</v>
      </c>
      <c r="H108" s="15" t="s">
        <v>136</v>
      </c>
      <c r="I108" s="16" t="s">
        <v>137</v>
      </c>
      <c r="J108" s="15"/>
      <c r="K108" s="20"/>
      <c r="L108" s="21">
        <f t="shared" si="14"/>
        <v>0</v>
      </c>
      <c r="M108" s="22">
        <v>46044</v>
      </c>
      <c r="N108" s="22">
        <v>46044</v>
      </c>
      <c r="O108" s="16" t="s">
        <v>89</v>
      </c>
      <c r="P108" s="15">
        <v>4</v>
      </c>
      <c r="Q108" s="15" t="s">
        <v>182</v>
      </c>
      <c r="R108" s="15"/>
    </row>
    <row r="109" spans="1:18" hidden="1" x14ac:dyDescent="0.25">
      <c r="A109" s="15">
        <v>14</v>
      </c>
      <c r="B109" s="16"/>
      <c r="C109" s="15">
        <v>893184</v>
      </c>
      <c r="D109" s="17" t="s">
        <v>53</v>
      </c>
      <c r="E109" s="18" t="s">
        <v>314</v>
      </c>
      <c r="F109" s="19" t="s">
        <v>122</v>
      </c>
      <c r="G109" s="16" t="s">
        <v>315</v>
      </c>
      <c r="H109" s="15" t="s">
        <v>316</v>
      </c>
      <c r="I109" s="16" t="s">
        <v>137</v>
      </c>
      <c r="J109" s="15">
        <v>2</v>
      </c>
      <c r="K109" s="20">
        <v>5</v>
      </c>
      <c r="L109" s="21">
        <f t="shared" si="14"/>
        <v>10</v>
      </c>
      <c r="M109" s="22">
        <v>46044</v>
      </c>
      <c r="N109" s="22">
        <v>46044</v>
      </c>
      <c r="O109" s="16" t="s">
        <v>89</v>
      </c>
      <c r="P109" s="15">
        <v>4</v>
      </c>
      <c r="Q109" s="15" t="s">
        <v>182</v>
      </c>
      <c r="R109" s="15"/>
    </row>
    <row r="110" spans="1:18" hidden="1" x14ac:dyDescent="0.25">
      <c r="A110" s="15">
        <v>15</v>
      </c>
      <c r="B110" s="16"/>
      <c r="C110" s="15">
        <v>921974</v>
      </c>
      <c r="D110" s="17" t="s">
        <v>209</v>
      </c>
      <c r="E110" s="18" t="s">
        <v>210</v>
      </c>
      <c r="F110" s="19">
        <v>3</v>
      </c>
      <c r="G110" s="16" t="s">
        <v>297</v>
      </c>
      <c r="H110" s="15" t="s">
        <v>257</v>
      </c>
      <c r="I110" s="16" t="s">
        <v>258</v>
      </c>
      <c r="J110" s="15">
        <v>2</v>
      </c>
      <c r="K110" s="20">
        <v>10</v>
      </c>
      <c r="L110" s="21">
        <f t="shared" si="14"/>
        <v>20</v>
      </c>
      <c r="M110" s="22">
        <v>46045</v>
      </c>
      <c r="N110" s="22">
        <v>46045</v>
      </c>
      <c r="O110" s="16" t="s">
        <v>91</v>
      </c>
      <c r="P110" s="15">
        <v>4</v>
      </c>
      <c r="Q110" s="15" t="s">
        <v>182</v>
      </c>
      <c r="R110" s="15"/>
    </row>
    <row r="111" spans="1:18" hidden="1" x14ac:dyDescent="0.25">
      <c r="A111" s="15">
        <v>16</v>
      </c>
      <c r="B111" s="16"/>
      <c r="C111" s="15">
        <v>892372</v>
      </c>
      <c r="D111" s="17" t="s">
        <v>120</v>
      </c>
      <c r="E111" s="18" t="s">
        <v>121</v>
      </c>
      <c r="F111" s="19" t="s">
        <v>122</v>
      </c>
      <c r="G111" s="16" t="s">
        <v>123</v>
      </c>
      <c r="H111" s="15" t="s">
        <v>128</v>
      </c>
      <c r="I111" s="16" t="s">
        <v>129</v>
      </c>
      <c r="J111" s="15">
        <v>2</v>
      </c>
      <c r="K111" s="20">
        <v>5</v>
      </c>
      <c r="L111" s="21">
        <f t="shared" si="14"/>
        <v>10</v>
      </c>
      <c r="M111" s="22">
        <v>46045</v>
      </c>
      <c r="N111" s="22">
        <v>46045</v>
      </c>
      <c r="O111" s="16" t="s">
        <v>91</v>
      </c>
      <c r="P111" s="15">
        <v>4</v>
      </c>
      <c r="Q111" s="15" t="s">
        <v>182</v>
      </c>
      <c r="R111" s="15"/>
    </row>
    <row r="112" spans="1:18" hidden="1" x14ac:dyDescent="0.25">
      <c r="A112" s="15">
        <v>17</v>
      </c>
      <c r="B112" s="16"/>
      <c r="C112" s="15">
        <v>911358</v>
      </c>
      <c r="D112" s="17" t="s">
        <v>159</v>
      </c>
      <c r="E112" s="18" t="s">
        <v>160</v>
      </c>
      <c r="F112" s="19" t="s">
        <v>281</v>
      </c>
      <c r="G112" s="16" t="s">
        <v>334</v>
      </c>
      <c r="H112" s="15" t="s">
        <v>239</v>
      </c>
      <c r="I112" s="16" t="s">
        <v>125</v>
      </c>
      <c r="J112" s="15">
        <v>2</v>
      </c>
      <c r="K112" s="20">
        <v>18</v>
      </c>
      <c r="L112" s="21">
        <f t="shared" si="14"/>
        <v>36</v>
      </c>
      <c r="M112" s="22">
        <v>46046</v>
      </c>
      <c r="N112" s="22">
        <v>46047</v>
      </c>
      <c r="O112" s="16" t="s">
        <v>177</v>
      </c>
      <c r="P112" s="15">
        <v>4</v>
      </c>
      <c r="Q112" s="15" t="s">
        <v>182</v>
      </c>
      <c r="R112" s="15"/>
    </row>
    <row r="113" spans="1:18" hidden="1" x14ac:dyDescent="0.25">
      <c r="A113" s="15">
        <v>18</v>
      </c>
      <c r="B113" s="16"/>
      <c r="C113" s="15">
        <v>893438</v>
      </c>
      <c r="D113" s="17" t="s">
        <v>120</v>
      </c>
      <c r="E113" s="18" t="s">
        <v>121</v>
      </c>
      <c r="F113" s="19" t="s">
        <v>122</v>
      </c>
      <c r="G113" s="16" t="s">
        <v>141</v>
      </c>
      <c r="H113" s="15" t="s">
        <v>320</v>
      </c>
      <c r="I113" s="16" t="s">
        <v>321</v>
      </c>
      <c r="J113" s="15">
        <v>2</v>
      </c>
      <c r="K113" s="20">
        <v>5</v>
      </c>
      <c r="L113" s="21">
        <f t="shared" si="14"/>
        <v>10</v>
      </c>
      <c r="M113" s="22">
        <v>46046</v>
      </c>
      <c r="N113" s="22">
        <v>46046</v>
      </c>
      <c r="O113" s="16" t="s">
        <v>92</v>
      </c>
      <c r="P113" s="15">
        <v>4</v>
      </c>
      <c r="Q113" s="15" t="s">
        <v>182</v>
      </c>
      <c r="R113" s="15"/>
    </row>
    <row r="114" spans="1:18" hidden="1" x14ac:dyDescent="0.25">
      <c r="A114" s="15">
        <v>19</v>
      </c>
      <c r="B114" s="16"/>
      <c r="C114" s="15">
        <v>892964</v>
      </c>
      <c r="D114" s="17" t="s">
        <v>167</v>
      </c>
      <c r="E114" s="18" t="s">
        <v>168</v>
      </c>
      <c r="F114" s="19">
        <v>3</v>
      </c>
      <c r="G114" s="16" t="s">
        <v>169</v>
      </c>
      <c r="H114" s="15" t="s">
        <v>145</v>
      </c>
      <c r="I114" s="16" t="s">
        <v>146</v>
      </c>
      <c r="J114" s="15">
        <v>5</v>
      </c>
      <c r="K114" s="20">
        <v>2</v>
      </c>
      <c r="L114" s="21">
        <f t="shared" si="14"/>
        <v>10</v>
      </c>
      <c r="M114" s="22">
        <v>46047</v>
      </c>
      <c r="N114" s="22">
        <v>46047</v>
      </c>
      <c r="O114" s="16" t="s">
        <v>93</v>
      </c>
      <c r="P114" s="15">
        <v>4</v>
      </c>
      <c r="Q114" s="15" t="s">
        <v>182</v>
      </c>
      <c r="R114" s="15"/>
    </row>
    <row r="115" spans="1:18" hidden="1" x14ac:dyDescent="0.25">
      <c r="A115" s="15">
        <v>20</v>
      </c>
      <c r="B115" s="16"/>
      <c r="C115" s="15">
        <v>892999</v>
      </c>
      <c r="D115" s="17" t="s">
        <v>120</v>
      </c>
      <c r="E115" s="18" t="s">
        <v>121</v>
      </c>
      <c r="F115" s="19" t="s">
        <v>122</v>
      </c>
      <c r="G115" s="16" t="s">
        <v>312</v>
      </c>
      <c r="H115" s="15" t="s">
        <v>145</v>
      </c>
      <c r="I115" s="16" t="s">
        <v>146</v>
      </c>
      <c r="J115" s="15">
        <v>2</v>
      </c>
      <c r="K115" s="20">
        <v>2</v>
      </c>
      <c r="L115" s="21">
        <f t="shared" si="14"/>
        <v>4</v>
      </c>
      <c r="M115" s="22">
        <v>46047</v>
      </c>
      <c r="N115" s="22">
        <v>46047</v>
      </c>
      <c r="O115" s="16" t="s">
        <v>93</v>
      </c>
      <c r="P115" s="15">
        <v>4</v>
      </c>
      <c r="Q115" s="15" t="s">
        <v>182</v>
      </c>
      <c r="R115" s="15"/>
    </row>
    <row r="116" spans="1:18" hidden="1" x14ac:dyDescent="0.25">
      <c r="A116" s="15">
        <v>21</v>
      </c>
      <c r="B116" s="16"/>
      <c r="C116" s="15">
        <v>893066</v>
      </c>
      <c r="D116" s="17" t="s">
        <v>120</v>
      </c>
      <c r="E116" s="18" t="s">
        <v>121</v>
      </c>
      <c r="F116" s="19" t="s">
        <v>122</v>
      </c>
      <c r="G116" s="16" t="s">
        <v>313</v>
      </c>
      <c r="H116" s="15" t="s">
        <v>145</v>
      </c>
      <c r="I116" s="16" t="s">
        <v>146</v>
      </c>
      <c r="J116" s="15">
        <v>2</v>
      </c>
      <c r="K116" s="20">
        <v>2</v>
      </c>
      <c r="L116" s="21">
        <f t="shared" si="14"/>
        <v>4</v>
      </c>
      <c r="M116" s="22">
        <v>46047</v>
      </c>
      <c r="N116" s="22">
        <v>46047</v>
      </c>
      <c r="O116" s="16" t="s">
        <v>93</v>
      </c>
      <c r="P116" s="15">
        <v>4</v>
      </c>
      <c r="Q116" s="15" t="s">
        <v>182</v>
      </c>
      <c r="R116" s="15"/>
    </row>
    <row r="117" spans="1:18" hidden="1" x14ac:dyDescent="0.25">
      <c r="A117" s="15"/>
      <c r="B117" s="16"/>
      <c r="C117" s="15"/>
      <c r="D117" s="17"/>
      <c r="E117" s="18"/>
      <c r="F117" s="19"/>
      <c r="G117" s="16"/>
      <c r="H117" s="15"/>
      <c r="I117" s="16"/>
      <c r="J117" s="15"/>
      <c r="K117" s="67"/>
      <c r="L117" s="213" t="str">
        <f t="shared" ref="L117:L127" si="15">IF(J117&lt;&gt;"",J117*K117,"")</f>
        <v/>
      </c>
      <c r="M117" s="22"/>
      <c r="N117" s="22"/>
      <c r="O117" s="16"/>
      <c r="P117" s="15">
        <v>4</v>
      </c>
      <c r="Q117" s="15"/>
      <c r="R117" s="15"/>
    </row>
    <row r="118" spans="1:18" hidden="1" x14ac:dyDescent="0.25">
      <c r="A118" s="15">
        <v>1</v>
      </c>
      <c r="B118" s="16" t="s">
        <v>178</v>
      </c>
      <c r="C118" s="15">
        <v>892373</v>
      </c>
      <c r="D118" s="17" t="s">
        <v>120</v>
      </c>
      <c r="E118" s="18" t="s">
        <v>121</v>
      </c>
      <c r="F118" s="19" t="s">
        <v>122</v>
      </c>
      <c r="G118" s="16" t="s">
        <v>130</v>
      </c>
      <c r="H118" s="15" t="s">
        <v>131</v>
      </c>
      <c r="I118" s="16" t="s">
        <v>132</v>
      </c>
      <c r="J118" s="15">
        <v>2</v>
      </c>
      <c r="K118" s="20">
        <v>28</v>
      </c>
      <c r="L118" s="21">
        <f>J118*K118</f>
        <v>56</v>
      </c>
      <c r="M118" s="22">
        <v>46041</v>
      </c>
      <c r="N118" s="22">
        <v>46047</v>
      </c>
      <c r="O118" s="16" t="s">
        <v>173</v>
      </c>
      <c r="P118" s="15">
        <v>4</v>
      </c>
      <c r="Q118" s="15" t="s">
        <v>182</v>
      </c>
      <c r="R118" s="15"/>
    </row>
    <row r="119" spans="1:18" hidden="1" x14ac:dyDescent="0.25">
      <c r="A119" s="15">
        <v>2</v>
      </c>
      <c r="B119" s="16" t="s">
        <v>178</v>
      </c>
      <c r="C119" s="15">
        <v>892371</v>
      </c>
      <c r="D119" s="17" t="s">
        <v>120</v>
      </c>
      <c r="E119" s="18" t="s">
        <v>121</v>
      </c>
      <c r="F119" s="19" t="s">
        <v>122</v>
      </c>
      <c r="G119" s="16" t="s">
        <v>123</v>
      </c>
      <c r="H119" s="15" t="s">
        <v>126</v>
      </c>
      <c r="I119" s="16" t="s">
        <v>127</v>
      </c>
      <c r="J119" s="15">
        <v>2</v>
      </c>
      <c r="K119" s="20">
        <v>14</v>
      </c>
      <c r="L119" s="21">
        <f>J119*K119</f>
        <v>28</v>
      </c>
      <c r="M119" s="22">
        <v>46041</v>
      </c>
      <c r="N119" s="22">
        <v>46047</v>
      </c>
      <c r="O119" s="16" t="s">
        <v>173</v>
      </c>
      <c r="P119" s="15">
        <v>4</v>
      </c>
      <c r="Q119" s="15" t="s">
        <v>182</v>
      </c>
      <c r="R119" s="15"/>
    </row>
    <row r="120" spans="1:18" hidden="1" x14ac:dyDescent="0.25">
      <c r="A120" s="15">
        <v>3</v>
      </c>
      <c r="B120" s="16" t="s">
        <v>178</v>
      </c>
      <c r="C120" s="15">
        <v>893437</v>
      </c>
      <c r="D120" s="17" t="s">
        <v>120</v>
      </c>
      <c r="E120" s="18" t="s">
        <v>121</v>
      </c>
      <c r="F120" s="19" t="s">
        <v>122</v>
      </c>
      <c r="G120" s="16" t="s">
        <v>141</v>
      </c>
      <c r="H120" s="15" t="s">
        <v>319</v>
      </c>
      <c r="I120" s="16" t="s">
        <v>235</v>
      </c>
      <c r="J120" s="15">
        <v>2</v>
      </c>
      <c r="K120" s="20">
        <v>9</v>
      </c>
      <c r="L120" s="21">
        <f>J120*K120</f>
        <v>18</v>
      </c>
      <c r="M120" s="22">
        <v>46041</v>
      </c>
      <c r="N120" s="22">
        <v>46043</v>
      </c>
      <c r="O120" s="16" t="s">
        <v>335</v>
      </c>
      <c r="P120" s="15">
        <v>4</v>
      </c>
      <c r="Q120" s="15" t="s">
        <v>182</v>
      </c>
      <c r="R120" s="15"/>
    </row>
    <row r="121" spans="1:18" hidden="1" x14ac:dyDescent="0.25">
      <c r="A121" s="15">
        <v>4</v>
      </c>
      <c r="B121" s="16" t="s">
        <v>178</v>
      </c>
      <c r="C121" s="15">
        <v>893456</v>
      </c>
      <c r="D121" s="17" t="s">
        <v>120</v>
      </c>
      <c r="E121" s="18" t="s">
        <v>121</v>
      </c>
      <c r="F121" s="19" t="s">
        <v>122</v>
      </c>
      <c r="G121" s="16" t="s">
        <v>141</v>
      </c>
      <c r="H121" s="15" t="s">
        <v>323</v>
      </c>
      <c r="I121" s="16" t="s">
        <v>324</v>
      </c>
      <c r="J121" s="15">
        <v>2</v>
      </c>
      <c r="K121" s="20">
        <v>9</v>
      </c>
      <c r="L121" s="21">
        <f>J121*K121</f>
        <v>18</v>
      </c>
      <c r="M121" s="22">
        <v>46044</v>
      </c>
      <c r="N121" s="22">
        <v>46046</v>
      </c>
      <c r="O121" s="16" t="s">
        <v>336</v>
      </c>
      <c r="P121" s="15">
        <v>4</v>
      </c>
      <c r="Q121" s="15" t="s">
        <v>182</v>
      </c>
      <c r="R121" s="15"/>
    </row>
    <row r="122" spans="1:18" hidden="1" x14ac:dyDescent="0.25">
      <c r="A122" s="15"/>
      <c r="B122" s="16"/>
      <c r="C122" s="15"/>
      <c r="D122" s="17"/>
      <c r="E122" s="18"/>
      <c r="F122" s="19"/>
      <c r="G122" s="16"/>
      <c r="H122" s="15"/>
      <c r="I122" s="16"/>
      <c r="J122" s="15"/>
      <c r="K122" s="67"/>
      <c r="L122" s="213"/>
      <c r="M122" s="22"/>
      <c r="N122" s="22"/>
      <c r="O122" s="16"/>
      <c r="P122" s="15">
        <v>4</v>
      </c>
      <c r="Q122" s="15"/>
      <c r="R122" s="15"/>
    </row>
    <row r="123" spans="1:18" hidden="1" x14ac:dyDescent="0.25">
      <c r="A123" s="15"/>
      <c r="B123" s="16"/>
      <c r="C123" s="15"/>
      <c r="D123" s="17"/>
      <c r="E123" s="18"/>
      <c r="F123" s="19"/>
      <c r="G123" s="16"/>
      <c r="H123" s="15"/>
      <c r="I123" s="16"/>
      <c r="J123" s="15"/>
      <c r="K123" s="67"/>
      <c r="L123" s="213" t="str">
        <f t="shared" si="15"/>
        <v/>
      </c>
      <c r="M123" s="22"/>
      <c r="N123" s="22"/>
      <c r="O123" s="16"/>
      <c r="P123" s="15">
        <v>4</v>
      </c>
      <c r="Q123" s="15"/>
      <c r="R123" s="15"/>
    </row>
    <row r="124" spans="1:18" hidden="1" x14ac:dyDescent="0.25">
      <c r="A124" s="15">
        <v>1</v>
      </c>
      <c r="B124" s="16" t="s">
        <v>216</v>
      </c>
      <c r="C124" s="15">
        <v>895161</v>
      </c>
      <c r="D124" s="17" t="s">
        <v>207</v>
      </c>
      <c r="E124" s="18" t="s">
        <v>208</v>
      </c>
      <c r="F124" s="19">
        <v>3</v>
      </c>
      <c r="G124" s="16" t="s">
        <v>179</v>
      </c>
      <c r="H124" s="15" t="s">
        <v>180</v>
      </c>
      <c r="I124" s="16" t="s">
        <v>181</v>
      </c>
      <c r="J124" s="15">
        <v>1</v>
      </c>
      <c r="K124" s="20">
        <v>60</v>
      </c>
      <c r="L124" s="21">
        <f t="shared" si="15"/>
        <v>60</v>
      </c>
      <c r="M124" s="22">
        <v>46041</v>
      </c>
      <c r="N124" s="22">
        <v>46047</v>
      </c>
      <c r="O124" s="16" t="s">
        <v>215</v>
      </c>
      <c r="P124" s="15">
        <v>4</v>
      </c>
      <c r="Q124" s="15"/>
      <c r="R124" s="15"/>
    </row>
    <row r="125" spans="1:18" hidden="1" x14ac:dyDescent="0.25">
      <c r="A125" s="15">
        <v>2</v>
      </c>
      <c r="B125" s="16" t="s">
        <v>216</v>
      </c>
      <c r="C125" s="15">
        <v>895164</v>
      </c>
      <c r="D125" s="17" t="s">
        <v>207</v>
      </c>
      <c r="E125" s="18" t="s">
        <v>208</v>
      </c>
      <c r="F125" s="19">
        <v>3</v>
      </c>
      <c r="G125" s="16" t="s">
        <v>179</v>
      </c>
      <c r="H125" s="15" t="s">
        <v>183</v>
      </c>
      <c r="I125" s="16" t="s">
        <v>184</v>
      </c>
      <c r="J125" s="15">
        <v>1</v>
      </c>
      <c r="K125" s="20">
        <v>60</v>
      </c>
      <c r="L125" s="21">
        <f t="shared" si="15"/>
        <v>60</v>
      </c>
      <c r="M125" s="22">
        <v>46041</v>
      </c>
      <c r="N125" s="22">
        <v>46047</v>
      </c>
      <c r="O125" s="16" t="s">
        <v>215</v>
      </c>
      <c r="P125" s="15">
        <v>4</v>
      </c>
      <c r="Q125" s="15"/>
      <c r="R125" s="15"/>
    </row>
    <row r="126" spans="1:18" hidden="1" x14ac:dyDescent="0.25">
      <c r="A126" s="15">
        <v>3</v>
      </c>
      <c r="B126" s="16" t="s">
        <v>216</v>
      </c>
      <c r="C126" s="15">
        <v>895270</v>
      </c>
      <c r="D126" s="17" t="s">
        <v>207</v>
      </c>
      <c r="E126" s="18" t="s">
        <v>208</v>
      </c>
      <c r="F126" s="19">
        <v>3</v>
      </c>
      <c r="G126" s="16" t="s">
        <v>185</v>
      </c>
      <c r="H126" s="15" t="s">
        <v>211</v>
      </c>
      <c r="I126" s="16" t="s">
        <v>212</v>
      </c>
      <c r="J126" s="15">
        <v>2</v>
      </c>
      <c r="K126" s="20">
        <v>5</v>
      </c>
      <c r="L126" s="21">
        <f t="shared" si="15"/>
        <v>10</v>
      </c>
      <c r="M126" s="22">
        <v>46047</v>
      </c>
      <c r="N126" s="22">
        <v>46047</v>
      </c>
      <c r="O126" s="16" t="s">
        <v>32</v>
      </c>
      <c r="P126" s="15">
        <v>4</v>
      </c>
      <c r="Q126" s="15"/>
      <c r="R126" s="15"/>
    </row>
    <row r="127" spans="1:18" hidden="1" x14ac:dyDescent="0.25">
      <c r="A127" s="15">
        <v>4</v>
      </c>
      <c r="B127" s="16" t="s">
        <v>216</v>
      </c>
      <c r="C127" s="15">
        <v>895271</v>
      </c>
      <c r="D127" s="17" t="s">
        <v>207</v>
      </c>
      <c r="E127" s="18" t="s">
        <v>208</v>
      </c>
      <c r="F127" s="19">
        <v>3</v>
      </c>
      <c r="G127" s="16" t="s">
        <v>185</v>
      </c>
      <c r="H127" s="15" t="s">
        <v>213</v>
      </c>
      <c r="I127" s="16" t="s">
        <v>214</v>
      </c>
      <c r="J127" s="15">
        <v>2</v>
      </c>
      <c r="K127" s="20">
        <v>5</v>
      </c>
      <c r="L127" s="21">
        <f t="shared" si="15"/>
        <v>10</v>
      </c>
      <c r="M127" s="22">
        <v>46047</v>
      </c>
      <c r="N127" s="22">
        <v>46047</v>
      </c>
      <c r="O127" s="16" t="s">
        <v>32</v>
      </c>
      <c r="P127" s="15">
        <v>4</v>
      </c>
      <c r="Q127" s="15"/>
      <c r="R127" s="15"/>
    </row>
    <row r="128" spans="1:18" hidden="1" x14ac:dyDescent="0.25">
      <c r="A128" s="6"/>
      <c r="B128" s="7"/>
      <c r="C128" s="8"/>
      <c r="D128" s="9"/>
      <c r="E128" s="8"/>
      <c r="F128" s="10"/>
      <c r="G128" s="11" t="s">
        <v>98</v>
      </c>
      <c r="H128" s="12"/>
      <c r="I128" s="8"/>
      <c r="J128" s="8"/>
      <c r="K128" s="8"/>
      <c r="L128" s="13"/>
      <c r="M128" s="13"/>
      <c r="N128" s="9"/>
      <c r="O128" s="14"/>
      <c r="P128" s="10">
        <v>5</v>
      </c>
      <c r="Q128" s="10"/>
      <c r="R128" s="10"/>
    </row>
    <row r="129" spans="1:18" hidden="1" x14ac:dyDescent="0.25">
      <c r="A129" s="15">
        <v>1</v>
      </c>
      <c r="B129" s="16"/>
      <c r="C129" s="15">
        <v>892382</v>
      </c>
      <c r="D129" s="17" t="s">
        <v>207</v>
      </c>
      <c r="E129" s="18" t="s">
        <v>208</v>
      </c>
      <c r="F129" s="19">
        <v>3</v>
      </c>
      <c r="G129" s="16" t="s">
        <v>130</v>
      </c>
      <c r="H129" s="15" t="s">
        <v>131</v>
      </c>
      <c r="I129" s="16" t="s">
        <v>132</v>
      </c>
      <c r="J129" s="15">
        <v>2</v>
      </c>
      <c r="K129" s="20">
        <v>42</v>
      </c>
      <c r="L129" s="21">
        <f>IF(J129&lt;&gt;"",J129*K129,"")</f>
        <v>84</v>
      </c>
      <c r="M129" s="22">
        <v>46048</v>
      </c>
      <c r="N129" s="22">
        <v>46054</v>
      </c>
      <c r="O129" s="16" t="s">
        <v>215</v>
      </c>
      <c r="P129" s="15">
        <v>5</v>
      </c>
      <c r="Q129" s="15"/>
      <c r="R129" s="15"/>
    </row>
    <row r="130" spans="1:18" hidden="1" x14ac:dyDescent="0.25">
      <c r="A130" s="15">
        <v>2</v>
      </c>
      <c r="B130" s="16"/>
      <c r="C130" s="15">
        <v>892385</v>
      </c>
      <c r="D130" s="17" t="s">
        <v>207</v>
      </c>
      <c r="E130" s="18" t="s">
        <v>208</v>
      </c>
      <c r="F130" s="19">
        <v>3</v>
      </c>
      <c r="G130" s="16" t="s">
        <v>123</v>
      </c>
      <c r="H130" s="15" t="s">
        <v>134</v>
      </c>
      <c r="I130" s="16" t="s">
        <v>135</v>
      </c>
      <c r="J130" s="15">
        <v>2</v>
      </c>
      <c r="K130" s="20">
        <v>2</v>
      </c>
      <c r="L130" s="21">
        <f>IF(J130&lt;&gt;"",J130*K130,"")</f>
        <v>4</v>
      </c>
      <c r="M130" s="22">
        <v>46048</v>
      </c>
      <c r="N130" s="22">
        <v>46048</v>
      </c>
      <c r="O130" s="16" t="s">
        <v>18</v>
      </c>
      <c r="P130" s="15">
        <v>5</v>
      </c>
      <c r="Q130" s="15"/>
      <c r="R130" s="15"/>
    </row>
    <row r="131" spans="1:18" hidden="1" x14ac:dyDescent="0.25">
      <c r="A131" s="15">
        <v>3</v>
      </c>
      <c r="B131" s="16"/>
      <c r="C131" s="15">
        <v>892381</v>
      </c>
      <c r="D131" s="17" t="s">
        <v>207</v>
      </c>
      <c r="E131" s="18" t="s">
        <v>208</v>
      </c>
      <c r="F131" s="19">
        <v>3</v>
      </c>
      <c r="G131" s="16" t="s">
        <v>123</v>
      </c>
      <c r="H131" s="15" t="s">
        <v>128</v>
      </c>
      <c r="I131" s="16" t="s">
        <v>129</v>
      </c>
      <c r="J131" s="15">
        <v>2</v>
      </c>
      <c r="K131" s="20">
        <v>2</v>
      </c>
      <c r="L131" s="21">
        <f>IF(J131&lt;&gt;"",J131*K131,"")</f>
        <v>4</v>
      </c>
      <c r="M131" s="22">
        <v>46052</v>
      </c>
      <c r="N131" s="22">
        <v>46052</v>
      </c>
      <c r="O131" s="16" t="s">
        <v>27</v>
      </c>
      <c r="P131" s="15">
        <v>5</v>
      </c>
      <c r="Q131" s="15"/>
      <c r="R131" s="15"/>
    </row>
    <row r="132" spans="1:18" hidden="1" x14ac:dyDescent="0.25">
      <c r="A132" s="15">
        <v>4</v>
      </c>
      <c r="B132" s="16"/>
      <c r="C132" s="15">
        <v>892384</v>
      </c>
      <c r="D132" s="17" t="s">
        <v>207</v>
      </c>
      <c r="E132" s="18" t="s">
        <v>208</v>
      </c>
      <c r="F132" s="19">
        <v>3</v>
      </c>
      <c r="G132" s="16" t="s">
        <v>123</v>
      </c>
      <c r="H132" s="15" t="s">
        <v>133</v>
      </c>
      <c r="I132" s="16" t="s">
        <v>125</v>
      </c>
      <c r="J132" s="15">
        <v>1</v>
      </c>
      <c r="K132" s="20">
        <v>10</v>
      </c>
      <c r="L132" s="21">
        <f>IF(J132&lt;&gt;"",J132*K132,"")</f>
        <v>10</v>
      </c>
      <c r="M132" s="22">
        <v>46048</v>
      </c>
      <c r="N132" s="22">
        <v>46051</v>
      </c>
      <c r="O132" s="16" t="s">
        <v>244</v>
      </c>
      <c r="P132" s="15">
        <v>5</v>
      </c>
      <c r="Q132" s="15"/>
      <c r="R132" s="15"/>
    </row>
    <row r="133" spans="1:18" hidden="1" x14ac:dyDescent="0.25">
      <c r="A133" s="15">
        <v>5</v>
      </c>
      <c r="B133" s="16"/>
      <c r="C133" s="15">
        <v>892377</v>
      </c>
      <c r="D133" s="17" t="s">
        <v>207</v>
      </c>
      <c r="E133" s="18" t="s">
        <v>208</v>
      </c>
      <c r="F133" s="19">
        <v>3</v>
      </c>
      <c r="G133" s="16" t="s">
        <v>123</v>
      </c>
      <c r="H133" s="15" t="s">
        <v>124</v>
      </c>
      <c r="I133" s="16" t="s">
        <v>125</v>
      </c>
      <c r="J133" s="15">
        <v>2</v>
      </c>
      <c r="K133" s="20">
        <v>10</v>
      </c>
      <c r="L133" s="21">
        <f t="shared" ref="L133:L158" si="16">IF(J133&lt;&gt;"",J133*K133,"")</f>
        <v>20</v>
      </c>
      <c r="M133" s="22">
        <v>46048</v>
      </c>
      <c r="N133" s="22">
        <v>46051</v>
      </c>
      <c r="O133" s="16" t="s">
        <v>244</v>
      </c>
      <c r="P133" s="15">
        <v>5</v>
      </c>
      <c r="Q133" s="15"/>
      <c r="R133" s="15"/>
    </row>
    <row r="134" spans="1:18" hidden="1" x14ac:dyDescent="0.25">
      <c r="A134" s="15">
        <v>6</v>
      </c>
      <c r="B134" s="16"/>
      <c r="C134" s="15">
        <v>892392</v>
      </c>
      <c r="D134" s="17" t="s">
        <v>207</v>
      </c>
      <c r="E134" s="18" t="s">
        <v>208</v>
      </c>
      <c r="F134" s="19">
        <v>3</v>
      </c>
      <c r="G134" s="16" t="s">
        <v>123</v>
      </c>
      <c r="H134" s="15" t="s">
        <v>136</v>
      </c>
      <c r="I134" s="16" t="s">
        <v>137</v>
      </c>
      <c r="J134" s="15">
        <v>2</v>
      </c>
      <c r="K134" s="20">
        <v>3</v>
      </c>
      <c r="L134" s="21">
        <f t="shared" ref="L134:L140" si="17">IF(J134&lt;&gt;"",J134*K134,"")</f>
        <v>6</v>
      </c>
      <c r="M134" s="22">
        <v>46048</v>
      </c>
      <c r="N134" s="22">
        <v>46051</v>
      </c>
      <c r="O134" s="16" t="s">
        <v>244</v>
      </c>
      <c r="P134" s="15">
        <v>5</v>
      </c>
      <c r="Q134" s="15"/>
      <c r="R134" s="15"/>
    </row>
    <row r="135" spans="1:18" hidden="1" x14ac:dyDescent="0.25">
      <c r="A135" s="15">
        <v>7</v>
      </c>
      <c r="B135" s="16"/>
      <c r="C135" s="15">
        <v>893636</v>
      </c>
      <c r="D135" s="17" t="s">
        <v>207</v>
      </c>
      <c r="E135" s="18" t="s">
        <v>208</v>
      </c>
      <c r="F135" s="19">
        <v>3</v>
      </c>
      <c r="G135" s="16" t="s">
        <v>201</v>
      </c>
      <c r="H135" s="15" t="s">
        <v>341</v>
      </c>
      <c r="I135" s="16" t="s">
        <v>203</v>
      </c>
      <c r="J135" s="15">
        <v>2</v>
      </c>
      <c r="K135" s="20">
        <v>3</v>
      </c>
      <c r="L135" s="21">
        <f t="shared" si="17"/>
        <v>6</v>
      </c>
      <c r="M135" s="22">
        <v>46054</v>
      </c>
      <c r="N135" s="22">
        <v>46054</v>
      </c>
      <c r="O135" s="16" t="s">
        <v>32</v>
      </c>
      <c r="P135" s="15">
        <v>5</v>
      </c>
      <c r="Q135" s="15"/>
      <c r="R135" s="15"/>
    </row>
    <row r="136" spans="1:18" hidden="1" x14ac:dyDescent="0.25">
      <c r="A136" s="15">
        <v>8</v>
      </c>
      <c r="B136" s="16"/>
      <c r="C136" s="15">
        <v>893662</v>
      </c>
      <c r="D136" s="17" t="s">
        <v>207</v>
      </c>
      <c r="E136" s="18" t="s">
        <v>208</v>
      </c>
      <c r="F136" s="19">
        <v>3</v>
      </c>
      <c r="G136" s="16" t="s">
        <v>201</v>
      </c>
      <c r="H136" s="15" t="s">
        <v>346</v>
      </c>
      <c r="I136" s="16" t="s">
        <v>347</v>
      </c>
      <c r="J136" s="15">
        <v>2</v>
      </c>
      <c r="K136" s="20">
        <v>8</v>
      </c>
      <c r="L136" s="21">
        <f t="shared" si="17"/>
        <v>16</v>
      </c>
      <c r="M136" s="22">
        <v>46052</v>
      </c>
      <c r="N136" s="22">
        <v>46053</v>
      </c>
      <c r="O136" s="16" t="s">
        <v>365</v>
      </c>
      <c r="P136" s="15">
        <v>5</v>
      </c>
      <c r="Q136" s="15"/>
      <c r="R136" s="15"/>
    </row>
    <row r="137" spans="1:18" hidden="1" x14ac:dyDescent="0.25">
      <c r="A137" s="15">
        <v>9</v>
      </c>
      <c r="B137" s="16"/>
      <c r="C137" s="15">
        <v>892964</v>
      </c>
      <c r="D137" s="17" t="s">
        <v>167</v>
      </c>
      <c r="E137" s="18" t="s">
        <v>168</v>
      </c>
      <c r="F137" s="19">
        <v>3</v>
      </c>
      <c r="G137" s="16" t="s">
        <v>169</v>
      </c>
      <c r="H137" s="15" t="s">
        <v>145</v>
      </c>
      <c r="I137" s="16" t="s">
        <v>146</v>
      </c>
      <c r="J137" s="15">
        <v>6</v>
      </c>
      <c r="K137" s="20">
        <v>2</v>
      </c>
      <c r="L137" s="21">
        <f t="shared" si="17"/>
        <v>12</v>
      </c>
      <c r="M137" s="22">
        <v>46054</v>
      </c>
      <c r="N137" s="22">
        <v>46054</v>
      </c>
      <c r="O137" s="16" t="s">
        <v>32</v>
      </c>
      <c r="P137" s="15">
        <v>5</v>
      </c>
      <c r="Q137" s="15"/>
      <c r="R137" s="15"/>
    </row>
    <row r="138" spans="1:18" hidden="1" x14ac:dyDescent="0.25">
      <c r="A138" s="15">
        <v>10</v>
      </c>
      <c r="B138" s="16" t="s">
        <v>242</v>
      </c>
      <c r="C138" s="15">
        <v>892382</v>
      </c>
      <c r="D138" s="17" t="s">
        <v>207</v>
      </c>
      <c r="E138" s="18" t="s">
        <v>208</v>
      </c>
      <c r="F138" s="19">
        <v>3</v>
      </c>
      <c r="G138" s="16" t="s">
        <v>130</v>
      </c>
      <c r="H138" s="15" t="s">
        <v>131</v>
      </c>
      <c r="I138" s="16" t="s">
        <v>132</v>
      </c>
      <c r="J138" s="15">
        <v>2</v>
      </c>
      <c r="K138" s="20">
        <v>42</v>
      </c>
      <c r="L138" s="21">
        <f t="shared" si="17"/>
        <v>84</v>
      </c>
      <c r="M138" s="22">
        <v>46048</v>
      </c>
      <c r="N138" s="22">
        <v>46054</v>
      </c>
      <c r="O138" s="16" t="s">
        <v>215</v>
      </c>
      <c r="P138" s="15">
        <v>5</v>
      </c>
      <c r="Q138" s="15"/>
      <c r="R138" s="15"/>
    </row>
    <row r="139" spans="1:18" hidden="1" x14ac:dyDescent="0.25">
      <c r="A139" s="15">
        <v>11</v>
      </c>
      <c r="B139" s="16" t="s">
        <v>242</v>
      </c>
      <c r="C139" s="15">
        <v>892380</v>
      </c>
      <c r="D139" s="17" t="s">
        <v>207</v>
      </c>
      <c r="E139" s="18" t="s">
        <v>208</v>
      </c>
      <c r="F139" s="19">
        <v>3</v>
      </c>
      <c r="G139" s="16" t="s">
        <v>123</v>
      </c>
      <c r="H139" s="15" t="s">
        <v>126</v>
      </c>
      <c r="I139" s="16" t="s">
        <v>127</v>
      </c>
      <c r="J139" s="15">
        <v>2</v>
      </c>
      <c r="K139" s="20">
        <v>6</v>
      </c>
      <c r="L139" s="21">
        <f t="shared" si="17"/>
        <v>12</v>
      </c>
      <c r="M139" s="22">
        <v>46050</v>
      </c>
      <c r="N139" s="22">
        <v>46054</v>
      </c>
      <c r="O139" s="16" t="s">
        <v>243</v>
      </c>
      <c r="P139" s="15">
        <v>5</v>
      </c>
      <c r="Q139" s="15"/>
      <c r="R139" s="15"/>
    </row>
    <row r="140" spans="1:18" hidden="1" x14ac:dyDescent="0.25">
      <c r="A140" s="15">
        <v>12</v>
      </c>
      <c r="B140" s="16" t="s">
        <v>242</v>
      </c>
      <c r="C140" s="15">
        <v>892377</v>
      </c>
      <c r="D140" s="17" t="s">
        <v>207</v>
      </c>
      <c r="E140" s="18" t="s">
        <v>208</v>
      </c>
      <c r="F140" s="19">
        <v>3</v>
      </c>
      <c r="G140" s="16" t="s">
        <v>123</v>
      </c>
      <c r="H140" s="15" t="s">
        <v>124</v>
      </c>
      <c r="I140" s="16" t="s">
        <v>125</v>
      </c>
      <c r="J140" s="15">
        <v>2</v>
      </c>
      <c r="K140" s="20">
        <v>10</v>
      </c>
      <c r="L140" s="21">
        <f t="shared" si="17"/>
        <v>20</v>
      </c>
      <c r="M140" s="22">
        <v>46048</v>
      </c>
      <c r="N140" s="22">
        <v>46051</v>
      </c>
      <c r="O140" s="16" t="s">
        <v>244</v>
      </c>
      <c r="P140" s="15">
        <v>5</v>
      </c>
      <c r="Q140" s="15"/>
      <c r="R140" s="15"/>
    </row>
    <row r="141" spans="1:18" hidden="1" x14ac:dyDescent="0.25">
      <c r="A141" s="15">
        <v>13</v>
      </c>
      <c r="B141" s="16" t="s">
        <v>242</v>
      </c>
      <c r="C141" s="15">
        <v>893000</v>
      </c>
      <c r="D141" s="17" t="s">
        <v>207</v>
      </c>
      <c r="E141" s="18" t="s">
        <v>208</v>
      </c>
      <c r="F141" s="19">
        <v>3</v>
      </c>
      <c r="G141" s="16" t="s">
        <v>138</v>
      </c>
      <c r="H141" s="15" t="s">
        <v>139</v>
      </c>
      <c r="I141" s="16" t="s">
        <v>140</v>
      </c>
      <c r="J141" s="15">
        <v>2</v>
      </c>
      <c r="K141" s="20">
        <v>3</v>
      </c>
      <c r="L141" s="21">
        <f t="shared" ref="L141" si="18">IF(J141&lt;&gt;"",J141*K141,"")</f>
        <v>6</v>
      </c>
      <c r="M141" s="22">
        <v>46054</v>
      </c>
      <c r="N141" s="22">
        <v>46054</v>
      </c>
      <c r="O141" s="16" t="s">
        <v>32</v>
      </c>
      <c r="P141" s="15">
        <v>5</v>
      </c>
      <c r="Q141" s="15"/>
      <c r="R141" s="15"/>
    </row>
    <row r="142" spans="1:18" hidden="1" x14ac:dyDescent="0.25">
      <c r="A142" s="15">
        <v>14</v>
      </c>
      <c r="B142" s="16" t="s">
        <v>242</v>
      </c>
      <c r="C142" s="15">
        <v>893637</v>
      </c>
      <c r="D142" s="17" t="s">
        <v>207</v>
      </c>
      <c r="E142" s="18" t="s">
        <v>208</v>
      </c>
      <c r="F142" s="19">
        <v>3</v>
      </c>
      <c r="G142" s="16" t="s">
        <v>201</v>
      </c>
      <c r="H142" s="15" t="s">
        <v>342</v>
      </c>
      <c r="I142" s="16" t="s">
        <v>343</v>
      </c>
      <c r="J142" s="15">
        <v>2</v>
      </c>
      <c r="K142" s="20">
        <v>8</v>
      </c>
      <c r="L142" s="21">
        <f t="shared" ref="L142:L143" si="19">IF(J142&lt;&gt;"",J142*K142,"")</f>
        <v>16</v>
      </c>
      <c r="M142" s="22">
        <v>46051</v>
      </c>
      <c r="N142" s="22">
        <v>46052</v>
      </c>
      <c r="O142" s="16" t="s">
        <v>364</v>
      </c>
      <c r="P142" s="15">
        <v>5</v>
      </c>
      <c r="Q142" s="15"/>
      <c r="R142" s="15"/>
    </row>
    <row r="143" spans="1:18" hidden="1" x14ac:dyDescent="0.25">
      <c r="A143" s="15">
        <v>15</v>
      </c>
      <c r="B143" s="16" t="s">
        <v>242</v>
      </c>
      <c r="C143" s="15">
        <v>893655</v>
      </c>
      <c r="D143" s="17" t="s">
        <v>207</v>
      </c>
      <c r="E143" s="18" t="s">
        <v>208</v>
      </c>
      <c r="F143" s="19">
        <v>3</v>
      </c>
      <c r="G143" s="16" t="s">
        <v>201</v>
      </c>
      <c r="H143" s="15" t="s">
        <v>344</v>
      </c>
      <c r="I143" s="16" t="s">
        <v>345</v>
      </c>
      <c r="J143" s="15">
        <v>2</v>
      </c>
      <c r="K143" s="20">
        <v>5</v>
      </c>
      <c r="L143" s="21">
        <f t="shared" si="19"/>
        <v>10</v>
      </c>
      <c r="M143" s="22">
        <v>46053</v>
      </c>
      <c r="N143" s="22">
        <v>46053</v>
      </c>
      <c r="O143" s="16" t="s">
        <v>30</v>
      </c>
      <c r="P143" s="15">
        <v>5</v>
      </c>
      <c r="Q143" s="15"/>
      <c r="R143" s="15"/>
    </row>
    <row r="144" spans="1:18" hidden="1" x14ac:dyDescent="0.25">
      <c r="A144" s="15">
        <v>16</v>
      </c>
      <c r="B144" s="16" t="s">
        <v>242</v>
      </c>
      <c r="C144" s="15">
        <v>909280</v>
      </c>
      <c r="D144" s="17" t="s">
        <v>209</v>
      </c>
      <c r="E144" s="18" t="s">
        <v>210</v>
      </c>
      <c r="F144" s="19">
        <v>3</v>
      </c>
      <c r="G144" s="16" t="s">
        <v>251</v>
      </c>
      <c r="H144" s="15" t="s">
        <v>218</v>
      </c>
      <c r="I144" s="16" t="s">
        <v>219</v>
      </c>
      <c r="J144" s="15">
        <v>2</v>
      </c>
      <c r="K144" s="20">
        <v>8</v>
      </c>
      <c r="L144" s="21">
        <f>IF(J144&lt;&gt;"",J144*K144,"")</f>
        <v>16</v>
      </c>
      <c r="M144" s="22">
        <v>46049</v>
      </c>
      <c r="N144" s="22">
        <v>46050</v>
      </c>
      <c r="O144" s="16" t="s">
        <v>245</v>
      </c>
      <c r="P144" s="15">
        <v>5</v>
      </c>
      <c r="Q144" s="15"/>
      <c r="R144" s="15"/>
    </row>
    <row r="145" spans="1:18" hidden="1" x14ac:dyDescent="0.25">
      <c r="A145" s="15">
        <v>17</v>
      </c>
      <c r="B145" s="16"/>
      <c r="C145" s="15">
        <v>905232</v>
      </c>
      <c r="D145" s="17" t="s">
        <v>209</v>
      </c>
      <c r="E145" s="18" t="s">
        <v>210</v>
      </c>
      <c r="F145" s="19">
        <v>3</v>
      </c>
      <c r="G145" s="16" t="s">
        <v>253</v>
      </c>
      <c r="H145" s="15" t="s">
        <v>254</v>
      </c>
      <c r="I145" s="16" t="s">
        <v>255</v>
      </c>
      <c r="J145" s="15">
        <v>2</v>
      </c>
      <c r="K145" s="20">
        <v>68</v>
      </c>
      <c r="L145" s="21">
        <f t="shared" si="16"/>
        <v>136</v>
      </c>
      <c r="M145" s="22">
        <v>46048</v>
      </c>
      <c r="N145" s="22">
        <v>46054</v>
      </c>
      <c r="O145" s="16" t="s">
        <v>215</v>
      </c>
      <c r="P145" s="15">
        <v>5</v>
      </c>
      <c r="Q145" s="15"/>
      <c r="R145" s="15"/>
    </row>
    <row r="146" spans="1:18" hidden="1" x14ac:dyDescent="0.25">
      <c r="A146" s="15">
        <v>18</v>
      </c>
      <c r="B146" s="16"/>
      <c r="C146" s="15">
        <v>912638</v>
      </c>
      <c r="D146" s="17" t="s">
        <v>209</v>
      </c>
      <c r="E146" s="18" t="s">
        <v>210</v>
      </c>
      <c r="F146" s="19">
        <v>3</v>
      </c>
      <c r="G146" s="16" t="s">
        <v>350</v>
      </c>
      <c r="H146" s="15" t="s">
        <v>351</v>
      </c>
      <c r="I146" s="16" t="s">
        <v>352</v>
      </c>
      <c r="J146" s="15">
        <v>2</v>
      </c>
      <c r="K146" s="20">
        <v>15</v>
      </c>
      <c r="L146" s="21">
        <f t="shared" si="16"/>
        <v>30</v>
      </c>
      <c r="M146" s="22">
        <v>46050</v>
      </c>
      <c r="N146" s="22">
        <v>46051</v>
      </c>
      <c r="O146" s="16" t="s">
        <v>366</v>
      </c>
      <c r="P146" s="15">
        <v>5</v>
      </c>
      <c r="Q146" s="15"/>
      <c r="R146" s="15"/>
    </row>
    <row r="147" spans="1:18" hidden="1" x14ac:dyDescent="0.25">
      <c r="A147" s="15">
        <v>19</v>
      </c>
      <c r="B147" s="16"/>
      <c r="C147" s="15">
        <v>924417</v>
      </c>
      <c r="D147" s="17" t="s">
        <v>209</v>
      </c>
      <c r="E147" s="18" t="s">
        <v>210</v>
      </c>
      <c r="F147" s="19">
        <v>3</v>
      </c>
      <c r="G147" s="16" t="s">
        <v>363</v>
      </c>
      <c r="H147" s="15" t="s">
        <v>357</v>
      </c>
      <c r="I147" s="16" t="s">
        <v>358</v>
      </c>
      <c r="J147" s="15">
        <v>1</v>
      </c>
      <c r="K147" s="20">
        <v>28</v>
      </c>
      <c r="L147" s="21">
        <f t="shared" ref="L147:L150" si="20">IF(J147&lt;&gt;"",J147*K147,"")</f>
        <v>28</v>
      </c>
      <c r="M147" s="22">
        <v>46052</v>
      </c>
      <c r="N147" s="22">
        <v>46054</v>
      </c>
      <c r="O147" s="16" t="s">
        <v>247</v>
      </c>
      <c r="P147" s="15">
        <v>5</v>
      </c>
      <c r="Q147" s="15"/>
      <c r="R147" s="15"/>
    </row>
    <row r="148" spans="1:18" hidden="1" x14ac:dyDescent="0.25">
      <c r="A148" s="15">
        <v>20</v>
      </c>
      <c r="B148" s="16"/>
      <c r="C148" s="15">
        <v>924516</v>
      </c>
      <c r="D148" s="17" t="s">
        <v>209</v>
      </c>
      <c r="E148" s="18" t="s">
        <v>210</v>
      </c>
      <c r="F148" s="19">
        <v>3</v>
      </c>
      <c r="G148" s="16" t="s">
        <v>355</v>
      </c>
      <c r="H148" s="15" t="s">
        <v>275</v>
      </c>
      <c r="I148" s="16" t="s">
        <v>276</v>
      </c>
      <c r="J148" s="15">
        <v>1</v>
      </c>
      <c r="K148" s="20">
        <v>10</v>
      </c>
      <c r="L148" s="21">
        <f t="shared" si="20"/>
        <v>10</v>
      </c>
      <c r="M148" s="22">
        <v>46052</v>
      </c>
      <c r="N148" s="22">
        <v>46052</v>
      </c>
      <c r="O148" s="16" t="s">
        <v>27</v>
      </c>
      <c r="P148" s="15">
        <v>5</v>
      </c>
      <c r="Q148" s="15"/>
      <c r="R148" s="15"/>
    </row>
    <row r="149" spans="1:18" hidden="1" x14ac:dyDescent="0.25">
      <c r="A149" s="15">
        <v>21</v>
      </c>
      <c r="B149" s="16"/>
      <c r="C149" s="15">
        <v>924540</v>
      </c>
      <c r="D149" s="17" t="s">
        <v>209</v>
      </c>
      <c r="E149" s="18" t="s">
        <v>210</v>
      </c>
      <c r="F149" s="19">
        <v>3</v>
      </c>
      <c r="G149" s="16" t="s">
        <v>359</v>
      </c>
      <c r="H149" s="15" t="s">
        <v>360</v>
      </c>
      <c r="I149" s="16" t="s">
        <v>361</v>
      </c>
      <c r="J149" s="15">
        <v>1</v>
      </c>
      <c r="K149" s="20">
        <v>18</v>
      </c>
      <c r="L149" s="21">
        <f t="shared" si="20"/>
        <v>18</v>
      </c>
      <c r="M149" s="22">
        <v>46053</v>
      </c>
      <c r="N149" s="22">
        <v>46054</v>
      </c>
      <c r="O149" s="16" t="s">
        <v>265</v>
      </c>
      <c r="P149" s="15">
        <v>5</v>
      </c>
      <c r="Q149" s="15"/>
      <c r="R149" s="15"/>
    </row>
    <row r="150" spans="1:18" hidden="1" x14ac:dyDescent="0.25">
      <c r="A150" s="15">
        <v>22</v>
      </c>
      <c r="B150" s="16"/>
      <c r="C150" s="15">
        <v>924766</v>
      </c>
      <c r="D150" s="17" t="s">
        <v>209</v>
      </c>
      <c r="E150" s="18" t="s">
        <v>210</v>
      </c>
      <c r="F150" s="19">
        <v>3</v>
      </c>
      <c r="G150" s="16" t="s">
        <v>368</v>
      </c>
      <c r="H150" s="15" t="s">
        <v>369</v>
      </c>
      <c r="I150" s="16" t="s">
        <v>370</v>
      </c>
      <c r="J150" s="15">
        <v>2</v>
      </c>
      <c r="K150" s="20">
        <v>5</v>
      </c>
      <c r="L150" s="21">
        <f t="shared" si="20"/>
        <v>10</v>
      </c>
      <c r="M150" s="22">
        <v>46049</v>
      </c>
      <c r="N150" s="22">
        <v>46049</v>
      </c>
      <c r="O150" s="16" t="s">
        <v>20</v>
      </c>
      <c r="P150" s="15">
        <v>5</v>
      </c>
      <c r="Q150" s="15"/>
      <c r="R150" s="15"/>
    </row>
    <row r="151" spans="1:18" hidden="1" x14ac:dyDescent="0.25">
      <c r="A151" s="15">
        <v>23</v>
      </c>
      <c r="B151" s="16"/>
      <c r="C151" s="15">
        <v>924770</v>
      </c>
      <c r="D151" s="17" t="s">
        <v>209</v>
      </c>
      <c r="E151" s="18" t="s">
        <v>210</v>
      </c>
      <c r="F151" s="19">
        <v>3</v>
      </c>
      <c r="G151" s="16" t="s">
        <v>371</v>
      </c>
      <c r="H151" s="15" t="s">
        <v>372</v>
      </c>
      <c r="I151" s="16" t="s">
        <v>373</v>
      </c>
      <c r="J151" s="15">
        <v>2</v>
      </c>
      <c r="K151" s="20">
        <v>5</v>
      </c>
      <c r="L151" s="21">
        <f t="shared" si="16"/>
        <v>10</v>
      </c>
      <c r="M151" s="22">
        <v>46050</v>
      </c>
      <c r="N151" s="22">
        <v>46050</v>
      </c>
      <c r="O151" s="16" t="s">
        <v>23</v>
      </c>
      <c r="P151" s="15">
        <v>5</v>
      </c>
      <c r="Q151" s="15"/>
      <c r="R151" s="15"/>
    </row>
    <row r="152" spans="1:18" hidden="1" x14ac:dyDescent="0.25">
      <c r="A152" s="15">
        <v>24</v>
      </c>
      <c r="B152" s="16"/>
      <c r="C152" s="15">
        <v>924773</v>
      </c>
      <c r="D152" s="17" t="s">
        <v>209</v>
      </c>
      <c r="E152" s="18" t="s">
        <v>210</v>
      </c>
      <c r="F152" s="19">
        <v>3</v>
      </c>
      <c r="G152" s="16" t="s">
        <v>368</v>
      </c>
      <c r="H152" s="15" t="s">
        <v>374</v>
      </c>
      <c r="I152" s="16" t="s">
        <v>370</v>
      </c>
      <c r="J152" s="15">
        <v>2</v>
      </c>
      <c r="K152" s="20">
        <v>5</v>
      </c>
      <c r="L152" s="21">
        <f t="shared" ref="L152" si="21">IF(J152&lt;&gt;"",J152*K152,"")</f>
        <v>10</v>
      </c>
      <c r="M152" s="22">
        <v>46051</v>
      </c>
      <c r="N152" s="22">
        <v>46051</v>
      </c>
      <c r="O152" s="16" t="s">
        <v>25</v>
      </c>
      <c r="P152" s="15">
        <v>5</v>
      </c>
      <c r="Q152" s="15"/>
      <c r="R152" s="15"/>
    </row>
    <row r="153" spans="1:18" hidden="1" x14ac:dyDescent="0.25">
      <c r="A153" s="15"/>
      <c r="B153" s="16"/>
      <c r="C153" s="15"/>
      <c r="D153" s="17"/>
      <c r="E153" s="18"/>
      <c r="F153" s="19"/>
      <c r="G153" s="16"/>
      <c r="H153" s="15"/>
      <c r="I153" s="16"/>
      <c r="J153" s="15"/>
      <c r="K153" s="20"/>
      <c r="L153" s="21" t="str">
        <f t="shared" si="16"/>
        <v/>
      </c>
      <c r="M153" s="22"/>
      <c r="N153" s="22"/>
      <c r="O153" s="16"/>
      <c r="P153" s="15">
        <v>5</v>
      </c>
      <c r="Q153" s="15"/>
      <c r="R153" s="15"/>
    </row>
    <row r="154" spans="1:18" hidden="1" x14ac:dyDescent="0.25">
      <c r="A154" s="15"/>
      <c r="B154" s="16"/>
      <c r="C154" s="15"/>
      <c r="D154" s="17"/>
      <c r="E154" s="18"/>
      <c r="F154" s="19"/>
      <c r="G154" s="16"/>
      <c r="H154" s="15"/>
      <c r="I154" s="16"/>
      <c r="J154" s="15"/>
      <c r="K154" s="20"/>
      <c r="L154" s="21" t="str">
        <f t="shared" si="16"/>
        <v/>
      </c>
      <c r="M154" s="22"/>
      <c r="N154" s="22"/>
      <c r="O154" s="16"/>
      <c r="P154" s="15">
        <v>5</v>
      </c>
      <c r="Q154" s="15"/>
      <c r="R154" s="15"/>
    </row>
    <row r="155" spans="1:18" hidden="1" x14ac:dyDescent="0.25">
      <c r="A155" s="15">
        <v>1</v>
      </c>
      <c r="B155" s="16" t="s">
        <v>216</v>
      </c>
      <c r="C155" s="15">
        <v>895163</v>
      </c>
      <c r="D155" s="17" t="s">
        <v>207</v>
      </c>
      <c r="E155" s="18" t="s">
        <v>208</v>
      </c>
      <c r="F155" s="19">
        <v>3</v>
      </c>
      <c r="G155" s="16" t="s">
        <v>179</v>
      </c>
      <c r="H155" s="15" t="s">
        <v>180</v>
      </c>
      <c r="I155" s="16" t="s">
        <v>181</v>
      </c>
      <c r="J155" s="15">
        <v>1</v>
      </c>
      <c r="K155" s="20">
        <v>60</v>
      </c>
      <c r="L155" s="21">
        <f t="shared" si="16"/>
        <v>60</v>
      </c>
      <c r="M155" s="22">
        <v>46048</v>
      </c>
      <c r="N155" s="22">
        <v>46054</v>
      </c>
      <c r="O155" s="16" t="s">
        <v>215</v>
      </c>
      <c r="P155" s="15">
        <v>5</v>
      </c>
      <c r="Q155" s="15"/>
      <c r="R155" s="15"/>
    </row>
    <row r="156" spans="1:18" hidden="1" x14ac:dyDescent="0.25">
      <c r="A156" s="15">
        <v>2</v>
      </c>
      <c r="B156" s="16" t="s">
        <v>216</v>
      </c>
      <c r="C156" s="15">
        <v>895166</v>
      </c>
      <c r="D156" s="17" t="s">
        <v>207</v>
      </c>
      <c r="E156" s="18" t="s">
        <v>208</v>
      </c>
      <c r="F156" s="19">
        <v>3</v>
      </c>
      <c r="G156" s="16" t="s">
        <v>179</v>
      </c>
      <c r="H156" s="15" t="s">
        <v>183</v>
      </c>
      <c r="I156" s="16" t="s">
        <v>184</v>
      </c>
      <c r="J156" s="15">
        <v>1</v>
      </c>
      <c r="K156" s="20">
        <v>60</v>
      </c>
      <c r="L156" s="21">
        <f t="shared" si="16"/>
        <v>60</v>
      </c>
      <c r="M156" s="22">
        <v>46048</v>
      </c>
      <c r="N156" s="22">
        <v>46054</v>
      </c>
      <c r="O156" s="16" t="s">
        <v>215</v>
      </c>
      <c r="P156" s="15">
        <v>5</v>
      </c>
      <c r="Q156" s="15"/>
      <c r="R156" s="15"/>
    </row>
    <row r="157" spans="1:18" hidden="1" x14ac:dyDescent="0.25">
      <c r="A157" s="15">
        <v>3</v>
      </c>
      <c r="B157" s="16" t="s">
        <v>216</v>
      </c>
      <c r="C157" s="15">
        <v>895268</v>
      </c>
      <c r="D157" s="17" t="s">
        <v>207</v>
      </c>
      <c r="E157" s="18" t="s">
        <v>208</v>
      </c>
      <c r="F157" s="19">
        <v>3</v>
      </c>
      <c r="G157" s="16" t="s">
        <v>185</v>
      </c>
      <c r="H157" s="15" t="s">
        <v>186</v>
      </c>
      <c r="I157" s="16" t="s">
        <v>187</v>
      </c>
      <c r="J157" s="15">
        <v>2</v>
      </c>
      <c r="K157" s="20">
        <v>5</v>
      </c>
      <c r="L157" s="21">
        <f t="shared" si="16"/>
        <v>10</v>
      </c>
      <c r="M157" s="22">
        <v>46054</v>
      </c>
      <c r="N157" s="22">
        <v>46054</v>
      </c>
      <c r="O157" s="16" t="s">
        <v>32</v>
      </c>
      <c r="P157" s="15">
        <v>5</v>
      </c>
      <c r="Q157" s="15"/>
      <c r="R157" s="15"/>
    </row>
    <row r="158" spans="1:18" hidden="1" x14ac:dyDescent="0.25">
      <c r="A158" s="15">
        <v>4</v>
      </c>
      <c r="B158" s="16" t="s">
        <v>216</v>
      </c>
      <c r="C158" s="15">
        <v>895269</v>
      </c>
      <c r="D158" s="17" t="s">
        <v>207</v>
      </c>
      <c r="E158" s="18" t="s">
        <v>208</v>
      </c>
      <c r="F158" s="19">
        <v>3</v>
      </c>
      <c r="G158" s="16" t="s">
        <v>185</v>
      </c>
      <c r="H158" s="15" t="s">
        <v>188</v>
      </c>
      <c r="I158" s="16" t="s">
        <v>189</v>
      </c>
      <c r="J158" s="15">
        <v>2</v>
      </c>
      <c r="K158" s="20">
        <v>5</v>
      </c>
      <c r="L158" s="21">
        <f t="shared" si="16"/>
        <v>10</v>
      </c>
      <c r="M158" s="22">
        <v>46054</v>
      </c>
      <c r="N158" s="22">
        <v>46054</v>
      </c>
      <c r="O158" s="16" t="s">
        <v>32</v>
      </c>
      <c r="P158" s="15">
        <v>5</v>
      </c>
      <c r="Q158" s="15"/>
      <c r="R158" s="15"/>
    </row>
    <row r="159" spans="1:18" hidden="1" x14ac:dyDescent="0.25">
      <c r="A159" s="6"/>
      <c r="B159" s="7"/>
      <c r="C159" s="8"/>
      <c r="D159" s="9"/>
      <c r="E159" s="8"/>
      <c r="F159" s="10"/>
      <c r="G159" s="11" t="s">
        <v>99</v>
      </c>
      <c r="H159" s="12"/>
      <c r="I159" s="8"/>
      <c r="J159" s="8"/>
      <c r="K159" s="8"/>
      <c r="L159" s="13"/>
      <c r="M159" s="13"/>
      <c r="N159" s="9"/>
      <c r="O159" s="14"/>
      <c r="P159" s="10">
        <v>6</v>
      </c>
      <c r="Q159" s="10"/>
      <c r="R159" s="10"/>
    </row>
    <row r="160" spans="1:18" hidden="1" x14ac:dyDescent="0.25">
      <c r="A160" s="15">
        <v>1</v>
      </c>
      <c r="B160" s="16"/>
      <c r="C160" s="15">
        <v>892391</v>
      </c>
      <c r="D160" s="17" t="s">
        <v>207</v>
      </c>
      <c r="E160" s="18" t="s">
        <v>208</v>
      </c>
      <c r="F160" s="19">
        <v>3</v>
      </c>
      <c r="G160" s="16" t="s">
        <v>130</v>
      </c>
      <c r="H160" s="15" t="s">
        <v>131</v>
      </c>
      <c r="I160" s="16" t="s">
        <v>132</v>
      </c>
      <c r="J160" s="15">
        <v>2</v>
      </c>
      <c r="K160" s="20">
        <v>70</v>
      </c>
      <c r="L160" s="21">
        <f>IF(J160&lt;&gt;"",J160*K160,"")</f>
        <v>140</v>
      </c>
      <c r="M160" s="22">
        <v>46055</v>
      </c>
      <c r="N160" s="22">
        <v>46061</v>
      </c>
      <c r="O160" s="16" t="s">
        <v>215</v>
      </c>
      <c r="P160" s="15">
        <v>6</v>
      </c>
      <c r="Q160" s="15"/>
      <c r="R160" s="15"/>
    </row>
    <row r="161" spans="1:18" hidden="1" x14ac:dyDescent="0.25">
      <c r="A161" s="15">
        <v>2</v>
      </c>
      <c r="B161" s="16"/>
      <c r="C161" s="15">
        <v>893018</v>
      </c>
      <c r="D161" s="17" t="s">
        <v>207</v>
      </c>
      <c r="E161" s="18" t="s">
        <v>208</v>
      </c>
      <c r="F161" s="19">
        <v>3</v>
      </c>
      <c r="G161" s="16" t="s">
        <v>138</v>
      </c>
      <c r="H161" s="15" t="s">
        <v>268</v>
      </c>
      <c r="I161" s="16" t="s">
        <v>140</v>
      </c>
      <c r="J161" s="15">
        <v>2</v>
      </c>
      <c r="K161" s="20">
        <v>5</v>
      </c>
      <c r="L161" s="21">
        <f t="shared" ref="L161:L183" si="22">IF(J161&lt;&gt;"",J161*K161,"")</f>
        <v>10</v>
      </c>
      <c r="M161" s="22">
        <v>46057</v>
      </c>
      <c r="N161" s="22">
        <v>46057</v>
      </c>
      <c r="O161" s="16" t="s">
        <v>23</v>
      </c>
      <c r="P161" s="15">
        <v>6</v>
      </c>
      <c r="Q161" s="15"/>
      <c r="R161" s="15"/>
    </row>
    <row r="162" spans="1:18" hidden="1" x14ac:dyDescent="0.25">
      <c r="A162" s="15">
        <v>3</v>
      </c>
      <c r="B162" s="16"/>
      <c r="C162" s="15">
        <v>893453</v>
      </c>
      <c r="D162" s="17" t="s">
        <v>207</v>
      </c>
      <c r="E162" s="18" t="s">
        <v>208</v>
      </c>
      <c r="F162" s="19">
        <v>3</v>
      </c>
      <c r="G162" s="16" t="s">
        <v>141</v>
      </c>
      <c r="H162" s="15" t="s">
        <v>384</v>
      </c>
      <c r="I162" s="16" t="s">
        <v>385</v>
      </c>
      <c r="J162" s="15">
        <v>2</v>
      </c>
      <c r="K162" s="20">
        <v>8</v>
      </c>
      <c r="L162" s="21">
        <f t="shared" ref="L162:L177" si="23">IF(J162&lt;&gt;"",J162*K162,"")</f>
        <v>16</v>
      </c>
      <c r="M162" s="22">
        <v>46055</v>
      </c>
      <c r="N162" s="22">
        <v>46056</v>
      </c>
      <c r="O162" s="16" t="s">
        <v>406</v>
      </c>
      <c r="P162" s="15">
        <v>6</v>
      </c>
      <c r="Q162" s="15"/>
      <c r="R162" s="15"/>
    </row>
    <row r="163" spans="1:18" hidden="1" x14ac:dyDescent="0.25">
      <c r="A163" s="15">
        <v>4</v>
      </c>
      <c r="B163" s="16"/>
      <c r="C163" s="15">
        <v>892390</v>
      </c>
      <c r="D163" s="17" t="s">
        <v>207</v>
      </c>
      <c r="E163" s="18" t="s">
        <v>208</v>
      </c>
      <c r="F163" s="19">
        <v>3</v>
      </c>
      <c r="G163" s="16" t="s">
        <v>123</v>
      </c>
      <c r="H163" s="15" t="s">
        <v>128</v>
      </c>
      <c r="I163" s="16" t="s">
        <v>129</v>
      </c>
      <c r="J163" s="15">
        <v>2</v>
      </c>
      <c r="K163" s="20">
        <v>2</v>
      </c>
      <c r="L163" s="21">
        <f t="shared" si="23"/>
        <v>4</v>
      </c>
      <c r="M163" s="22">
        <v>46059</v>
      </c>
      <c r="N163" s="22">
        <v>46059</v>
      </c>
      <c r="O163" s="16" t="s">
        <v>27</v>
      </c>
      <c r="P163" s="15">
        <v>6</v>
      </c>
      <c r="Q163" s="15"/>
      <c r="R163" s="15"/>
    </row>
    <row r="164" spans="1:18" hidden="1" x14ac:dyDescent="0.25">
      <c r="A164" s="15">
        <v>5</v>
      </c>
      <c r="B164" s="16"/>
      <c r="C164" s="15">
        <v>892403</v>
      </c>
      <c r="D164" s="17" t="s">
        <v>207</v>
      </c>
      <c r="E164" s="18" t="s">
        <v>208</v>
      </c>
      <c r="F164" s="19">
        <v>3</v>
      </c>
      <c r="G164" s="16" t="s">
        <v>123</v>
      </c>
      <c r="H164" s="15" t="s">
        <v>136</v>
      </c>
      <c r="I164" s="16" t="s">
        <v>137</v>
      </c>
      <c r="J164" s="15">
        <v>1</v>
      </c>
      <c r="K164" s="20">
        <v>6</v>
      </c>
      <c r="L164" s="21">
        <f t="shared" si="23"/>
        <v>6</v>
      </c>
      <c r="M164" s="22">
        <v>46055</v>
      </c>
      <c r="N164" s="22">
        <v>46058</v>
      </c>
      <c r="O164" s="16" t="s">
        <v>244</v>
      </c>
      <c r="P164" s="15">
        <v>6</v>
      </c>
      <c r="Q164" s="15"/>
      <c r="R164" s="15"/>
    </row>
    <row r="165" spans="1:18" hidden="1" x14ac:dyDescent="0.25">
      <c r="A165" s="15">
        <v>6</v>
      </c>
      <c r="B165" s="16"/>
      <c r="C165" s="15">
        <v>892386</v>
      </c>
      <c r="D165" s="17" t="s">
        <v>207</v>
      </c>
      <c r="E165" s="18" t="s">
        <v>208</v>
      </c>
      <c r="F165" s="19">
        <v>3</v>
      </c>
      <c r="G165" s="16" t="s">
        <v>123</v>
      </c>
      <c r="H165" s="15" t="s">
        <v>124</v>
      </c>
      <c r="I165" s="16" t="s">
        <v>125</v>
      </c>
      <c r="J165" s="15">
        <v>1</v>
      </c>
      <c r="K165" s="20">
        <v>14</v>
      </c>
      <c r="L165" s="21">
        <f t="shared" si="23"/>
        <v>14</v>
      </c>
      <c r="M165" s="22">
        <v>46055</v>
      </c>
      <c r="N165" s="22">
        <v>46058</v>
      </c>
      <c r="O165" s="16" t="s">
        <v>244</v>
      </c>
      <c r="P165" s="15">
        <v>6</v>
      </c>
      <c r="Q165" s="15"/>
      <c r="R165" s="15"/>
    </row>
    <row r="166" spans="1:18" hidden="1" x14ac:dyDescent="0.25">
      <c r="A166" s="15">
        <v>7</v>
      </c>
      <c r="B166" s="16"/>
      <c r="C166" s="15">
        <v>892393</v>
      </c>
      <c r="D166" s="17" t="s">
        <v>207</v>
      </c>
      <c r="E166" s="18" t="s">
        <v>208</v>
      </c>
      <c r="F166" s="19">
        <v>3</v>
      </c>
      <c r="G166" s="16" t="s">
        <v>123</v>
      </c>
      <c r="H166" s="15" t="s">
        <v>133</v>
      </c>
      <c r="I166" s="16" t="s">
        <v>125</v>
      </c>
      <c r="J166" s="15">
        <v>1</v>
      </c>
      <c r="K166" s="20">
        <v>20</v>
      </c>
      <c r="L166" s="21">
        <f t="shared" si="23"/>
        <v>20</v>
      </c>
      <c r="M166" s="22">
        <v>46055</v>
      </c>
      <c r="N166" s="22">
        <v>46058</v>
      </c>
      <c r="O166" s="16" t="s">
        <v>244</v>
      </c>
      <c r="P166" s="15">
        <v>6</v>
      </c>
      <c r="Q166" s="15"/>
      <c r="R166" s="15"/>
    </row>
    <row r="167" spans="1:18" hidden="1" x14ac:dyDescent="0.25">
      <c r="A167" s="15">
        <v>8</v>
      </c>
      <c r="B167" s="16"/>
      <c r="C167" s="15">
        <v>892394</v>
      </c>
      <c r="D167" s="17" t="s">
        <v>207</v>
      </c>
      <c r="E167" s="18" t="s">
        <v>208</v>
      </c>
      <c r="F167" s="19">
        <v>3</v>
      </c>
      <c r="G167" s="16" t="s">
        <v>123</v>
      </c>
      <c r="H167" s="15" t="s">
        <v>134</v>
      </c>
      <c r="I167" s="16" t="s">
        <v>135</v>
      </c>
      <c r="J167" s="15">
        <v>2</v>
      </c>
      <c r="K167" s="20">
        <v>2</v>
      </c>
      <c r="L167" s="21">
        <f t="shared" si="23"/>
        <v>4</v>
      </c>
      <c r="M167" s="22">
        <v>46055</v>
      </c>
      <c r="N167" s="22">
        <v>46055</v>
      </c>
      <c r="O167" s="16" t="s">
        <v>18</v>
      </c>
      <c r="P167" s="15">
        <v>6</v>
      </c>
      <c r="Q167" s="15"/>
      <c r="R167" s="15"/>
    </row>
    <row r="168" spans="1:18" hidden="1" x14ac:dyDescent="0.25">
      <c r="A168" s="15">
        <v>9</v>
      </c>
      <c r="B168" s="16"/>
      <c r="C168" s="15">
        <v>893709</v>
      </c>
      <c r="D168" s="17" t="s">
        <v>207</v>
      </c>
      <c r="E168" s="18" t="s">
        <v>208</v>
      </c>
      <c r="F168" s="19">
        <v>3</v>
      </c>
      <c r="G168" s="16" t="s">
        <v>204</v>
      </c>
      <c r="H168" s="15" t="s">
        <v>390</v>
      </c>
      <c r="I168" s="16" t="s">
        <v>391</v>
      </c>
      <c r="J168" s="15">
        <v>2</v>
      </c>
      <c r="K168" s="20">
        <v>8</v>
      </c>
      <c r="L168" s="21">
        <f t="shared" si="23"/>
        <v>16</v>
      </c>
      <c r="M168" s="22">
        <v>46060</v>
      </c>
      <c r="N168" s="22">
        <v>46061</v>
      </c>
      <c r="O168" s="16" t="s">
        <v>265</v>
      </c>
      <c r="P168" s="15">
        <v>6</v>
      </c>
      <c r="Q168" s="15"/>
      <c r="R168" s="15"/>
    </row>
    <row r="169" spans="1:18" hidden="1" x14ac:dyDescent="0.25">
      <c r="A169" s="15">
        <v>10</v>
      </c>
      <c r="B169" s="16"/>
      <c r="C169" s="15">
        <v>892966</v>
      </c>
      <c r="D169" s="17" t="s">
        <v>167</v>
      </c>
      <c r="E169" s="18" t="s">
        <v>168</v>
      </c>
      <c r="F169" s="19">
        <v>3</v>
      </c>
      <c r="G169" s="16" t="s">
        <v>169</v>
      </c>
      <c r="H169" s="15" t="s">
        <v>145</v>
      </c>
      <c r="I169" s="16" t="s">
        <v>146</v>
      </c>
      <c r="J169" s="15">
        <v>5</v>
      </c>
      <c r="K169" s="20">
        <v>2</v>
      </c>
      <c r="L169" s="21">
        <f t="shared" ref="L169:L176" si="24">IF(J169&lt;&gt;"",J169*K169,"")</f>
        <v>10</v>
      </c>
      <c r="M169" s="22">
        <v>46061</v>
      </c>
      <c r="N169" s="22">
        <v>46061</v>
      </c>
      <c r="O169" s="16" t="s">
        <v>32</v>
      </c>
      <c r="P169" s="15">
        <v>6</v>
      </c>
      <c r="Q169" s="15"/>
      <c r="R169" s="15"/>
    </row>
    <row r="170" spans="1:18" hidden="1" x14ac:dyDescent="0.25">
      <c r="A170" s="15">
        <v>11</v>
      </c>
      <c r="B170" s="16" t="s">
        <v>242</v>
      </c>
      <c r="C170" s="15">
        <v>892391</v>
      </c>
      <c r="D170" s="17" t="s">
        <v>207</v>
      </c>
      <c r="E170" s="18" t="s">
        <v>208</v>
      </c>
      <c r="F170" s="19">
        <v>3</v>
      </c>
      <c r="G170" s="16" t="s">
        <v>130</v>
      </c>
      <c r="H170" s="15" t="s">
        <v>131</v>
      </c>
      <c r="I170" s="16" t="s">
        <v>132</v>
      </c>
      <c r="J170" s="15">
        <v>2</v>
      </c>
      <c r="K170" s="20">
        <v>70</v>
      </c>
      <c r="L170" s="21">
        <f t="shared" si="24"/>
        <v>140</v>
      </c>
      <c r="M170" s="22">
        <v>46055</v>
      </c>
      <c r="N170" s="22">
        <v>46061</v>
      </c>
      <c r="O170" s="16" t="s">
        <v>215</v>
      </c>
      <c r="P170" s="15">
        <v>6</v>
      </c>
      <c r="Q170" s="15"/>
      <c r="R170" s="15"/>
    </row>
    <row r="171" spans="1:18" hidden="1" x14ac:dyDescent="0.25">
      <c r="A171" s="15">
        <v>12</v>
      </c>
      <c r="B171" s="16" t="s">
        <v>242</v>
      </c>
      <c r="C171" s="15">
        <v>892389</v>
      </c>
      <c r="D171" s="17" t="s">
        <v>207</v>
      </c>
      <c r="E171" s="18" t="s">
        <v>208</v>
      </c>
      <c r="F171" s="19">
        <v>3</v>
      </c>
      <c r="G171" s="16" t="s">
        <v>123</v>
      </c>
      <c r="H171" s="15" t="s">
        <v>126</v>
      </c>
      <c r="I171" s="16" t="s">
        <v>127</v>
      </c>
      <c r="J171" s="15">
        <v>2</v>
      </c>
      <c r="K171" s="20">
        <v>8</v>
      </c>
      <c r="L171" s="21">
        <f t="shared" si="24"/>
        <v>16</v>
      </c>
      <c r="M171" s="22">
        <v>46055</v>
      </c>
      <c r="N171" s="22">
        <v>46061</v>
      </c>
      <c r="O171" s="16" t="s">
        <v>215</v>
      </c>
      <c r="P171" s="15">
        <v>6</v>
      </c>
      <c r="Q171" s="15"/>
      <c r="R171" s="15"/>
    </row>
    <row r="172" spans="1:18" hidden="1" x14ac:dyDescent="0.25">
      <c r="A172" s="15">
        <v>13</v>
      </c>
      <c r="B172" s="16" t="s">
        <v>242</v>
      </c>
      <c r="C172" s="15">
        <v>893458</v>
      </c>
      <c r="D172" s="17" t="s">
        <v>207</v>
      </c>
      <c r="E172" s="18" t="s">
        <v>208</v>
      </c>
      <c r="F172" s="19">
        <v>3</v>
      </c>
      <c r="G172" s="16" t="s">
        <v>141</v>
      </c>
      <c r="H172" s="15" t="s">
        <v>382</v>
      </c>
      <c r="I172" s="16" t="s">
        <v>206</v>
      </c>
      <c r="J172" s="15">
        <v>2</v>
      </c>
      <c r="K172" s="20">
        <v>5</v>
      </c>
      <c r="L172" s="21">
        <f t="shared" si="24"/>
        <v>10</v>
      </c>
      <c r="M172" s="22">
        <v>46060</v>
      </c>
      <c r="N172" s="22">
        <v>46060</v>
      </c>
      <c r="O172" s="16" t="s">
        <v>30</v>
      </c>
      <c r="P172" s="15">
        <v>6</v>
      </c>
      <c r="Q172" s="15"/>
      <c r="R172" s="15"/>
    </row>
    <row r="173" spans="1:18" hidden="1" x14ac:dyDescent="0.25">
      <c r="A173" s="15">
        <v>14</v>
      </c>
      <c r="B173" s="16" t="s">
        <v>242</v>
      </c>
      <c r="C173" s="15">
        <v>893459</v>
      </c>
      <c r="D173" s="17" t="s">
        <v>207</v>
      </c>
      <c r="E173" s="18" t="s">
        <v>208</v>
      </c>
      <c r="F173" s="19">
        <v>3</v>
      </c>
      <c r="G173" s="16" t="s">
        <v>141</v>
      </c>
      <c r="H173" s="15" t="s">
        <v>257</v>
      </c>
      <c r="I173" s="16" t="s">
        <v>258</v>
      </c>
      <c r="J173" s="15">
        <v>2</v>
      </c>
      <c r="K173" s="20">
        <v>8</v>
      </c>
      <c r="L173" s="21">
        <f t="shared" si="24"/>
        <v>16</v>
      </c>
      <c r="M173" s="22">
        <v>46058</v>
      </c>
      <c r="N173" s="22">
        <v>46059</v>
      </c>
      <c r="O173" s="16" t="s">
        <v>364</v>
      </c>
      <c r="P173" s="15">
        <v>6</v>
      </c>
      <c r="Q173" s="15"/>
      <c r="R173" s="15"/>
    </row>
    <row r="174" spans="1:18" hidden="1" x14ac:dyDescent="0.25">
      <c r="A174" s="15">
        <v>15</v>
      </c>
      <c r="B174" s="16" t="s">
        <v>242</v>
      </c>
      <c r="C174" s="15">
        <v>893461</v>
      </c>
      <c r="D174" s="17" t="s">
        <v>207</v>
      </c>
      <c r="E174" s="18" t="s">
        <v>208</v>
      </c>
      <c r="F174" s="19">
        <v>3</v>
      </c>
      <c r="G174" s="16" t="s">
        <v>141</v>
      </c>
      <c r="H174" s="15" t="s">
        <v>383</v>
      </c>
      <c r="I174" s="16" t="s">
        <v>324</v>
      </c>
      <c r="J174" s="15">
        <v>2</v>
      </c>
      <c r="K174" s="20">
        <v>8</v>
      </c>
      <c r="L174" s="21">
        <f t="shared" si="24"/>
        <v>16</v>
      </c>
      <c r="M174" s="22">
        <v>46055</v>
      </c>
      <c r="N174" s="22">
        <v>46056</v>
      </c>
      <c r="O174" s="16" t="s">
        <v>406</v>
      </c>
      <c r="P174" s="15">
        <v>6</v>
      </c>
      <c r="Q174" s="15"/>
      <c r="R174" s="15"/>
    </row>
    <row r="175" spans="1:18" hidden="1" x14ac:dyDescent="0.25">
      <c r="A175" s="15">
        <v>16</v>
      </c>
      <c r="B175" s="16" t="s">
        <v>242</v>
      </c>
      <c r="C175" s="15">
        <v>893435</v>
      </c>
      <c r="D175" s="17" t="s">
        <v>207</v>
      </c>
      <c r="E175" s="18" t="s">
        <v>208</v>
      </c>
      <c r="F175" s="19">
        <v>3</v>
      </c>
      <c r="G175" s="16" t="s">
        <v>141</v>
      </c>
      <c r="H175" s="15" t="s">
        <v>386</v>
      </c>
      <c r="I175" s="16" t="s">
        <v>387</v>
      </c>
      <c r="J175" s="15">
        <v>2</v>
      </c>
      <c r="K175" s="20">
        <v>2</v>
      </c>
      <c r="L175" s="21">
        <f t="shared" si="24"/>
        <v>4</v>
      </c>
      <c r="M175" s="22">
        <v>46057</v>
      </c>
      <c r="N175" s="22">
        <v>46057</v>
      </c>
      <c r="O175" s="16" t="s">
        <v>23</v>
      </c>
      <c r="P175" s="15">
        <v>6</v>
      </c>
      <c r="Q175" s="15"/>
      <c r="R175" s="15"/>
    </row>
    <row r="176" spans="1:18" hidden="1" x14ac:dyDescent="0.25">
      <c r="A176" s="15">
        <v>17</v>
      </c>
      <c r="B176" s="16" t="s">
        <v>242</v>
      </c>
      <c r="C176" s="15">
        <v>893657</v>
      </c>
      <c r="D176" s="17" t="s">
        <v>207</v>
      </c>
      <c r="E176" s="18" t="s">
        <v>208</v>
      </c>
      <c r="F176" s="19">
        <v>3</v>
      </c>
      <c r="G176" s="16" t="s">
        <v>201</v>
      </c>
      <c r="H176" s="15" t="s">
        <v>388</v>
      </c>
      <c r="I176" s="16" t="s">
        <v>389</v>
      </c>
      <c r="J176" s="15">
        <v>2</v>
      </c>
      <c r="K176" s="20">
        <v>3</v>
      </c>
      <c r="L176" s="21">
        <f t="shared" si="24"/>
        <v>6</v>
      </c>
      <c r="M176" s="22">
        <v>46061</v>
      </c>
      <c r="N176" s="22">
        <v>46061</v>
      </c>
      <c r="O176" s="16" t="s">
        <v>32</v>
      </c>
      <c r="P176" s="15">
        <v>6</v>
      </c>
      <c r="Q176" s="15"/>
      <c r="R176" s="15"/>
    </row>
    <row r="177" spans="1:18" hidden="1" x14ac:dyDescent="0.25">
      <c r="A177" s="15">
        <v>18</v>
      </c>
      <c r="B177" s="16"/>
      <c r="C177" s="15">
        <v>770331</v>
      </c>
      <c r="D177" s="17" t="s">
        <v>209</v>
      </c>
      <c r="E177" s="18" t="s">
        <v>210</v>
      </c>
      <c r="F177" s="19">
        <v>3</v>
      </c>
      <c r="G177" s="16" t="s">
        <v>400</v>
      </c>
      <c r="H177" s="15" t="s">
        <v>128</v>
      </c>
      <c r="I177" s="16" t="s">
        <v>129</v>
      </c>
      <c r="J177" s="15">
        <v>2</v>
      </c>
      <c r="K177" s="20">
        <v>33</v>
      </c>
      <c r="L177" s="21">
        <f t="shared" si="23"/>
        <v>66</v>
      </c>
      <c r="M177" s="22">
        <v>46058</v>
      </c>
      <c r="N177" s="22">
        <v>46061</v>
      </c>
      <c r="O177" s="16" t="s">
        <v>405</v>
      </c>
      <c r="P177" s="15">
        <v>6</v>
      </c>
      <c r="Q177" s="15"/>
      <c r="R177" s="15"/>
    </row>
    <row r="178" spans="1:18" hidden="1" x14ac:dyDescent="0.25">
      <c r="A178" s="15">
        <v>19</v>
      </c>
      <c r="B178" s="16"/>
      <c r="C178" s="15">
        <v>905232</v>
      </c>
      <c r="D178" s="17" t="s">
        <v>209</v>
      </c>
      <c r="E178" s="18" t="s">
        <v>210</v>
      </c>
      <c r="F178" s="19">
        <v>3</v>
      </c>
      <c r="G178" s="16" t="s">
        <v>253</v>
      </c>
      <c r="H178" s="15" t="s">
        <v>254</v>
      </c>
      <c r="I178" s="16" t="s">
        <v>255</v>
      </c>
      <c r="J178" s="15">
        <v>1</v>
      </c>
      <c r="K178" s="20">
        <v>68</v>
      </c>
      <c r="L178" s="21">
        <f t="shared" si="22"/>
        <v>68</v>
      </c>
      <c r="M178" s="22">
        <v>46055</v>
      </c>
      <c r="N178" s="22">
        <v>46061</v>
      </c>
      <c r="O178" s="16" t="s">
        <v>215</v>
      </c>
      <c r="P178" s="15">
        <v>6</v>
      </c>
      <c r="Q178" s="15"/>
      <c r="R178" s="15"/>
    </row>
    <row r="179" spans="1:18" hidden="1" x14ac:dyDescent="0.25">
      <c r="A179" s="15">
        <v>20</v>
      </c>
      <c r="B179" s="16"/>
      <c r="C179" s="15">
        <v>920126</v>
      </c>
      <c r="D179" s="17" t="s">
        <v>209</v>
      </c>
      <c r="E179" s="18" t="s">
        <v>210</v>
      </c>
      <c r="F179" s="19">
        <v>3</v>
      </c>
      <c r="G179" s="16" t="s">
        <v>217</v>
      </c>
      <c r="H179" s="15" t="s">
        <v>394</v>
      </c>
      <c r="I179" s="16" t="s">
        <v>395</v>
      </c>
      <c r="J179" s="15">
        <v>1</v>
      </c>
      <c r="K179" s="20">
        <v>30</v>
      </c>
      <c r="L179" s="21">
        <f t="shared" si="22"/>
        <v>30</v>
      </c>
      <c r="M179" s="22">
        <v>46055</v>
      </c>
      <c r="N179" s="22">
        <v>46057</v>
      </c>
      <c r="O179" s="16" t="s">
        <v>241</v>
      </c>
      <c r="P179" s="15">
        <v>6</v>
      </c>
      <c r="Q179" s="15"/>
      <c r="R179" s="15"/>
    </row>
    <row r="180" spans="1:18" hidden="1" x14ac:dyDescent="0.25">
      <c r="A180" s="15">
        <v>21</v>
      </c>
      <c r="B180" s="16"/>
      <c r="C180" s="15">
        <v>924326</v>
      </c>
      <c r="D180" s="17" t="s">
        <v>209</v>
      </c>
      <c r="E180" s="18" t="s">
        <v>210</v>
      </c>
      <c r="F180" s="19">
        <v>1</v>
      </c>
      <c r="G180" s="16" t="s">
        <v>396</v>
      </c>
      <c r="H180" s="15" t="s">
        <v>397</v>
      </c>
      <c r="I180" s="16" t="s">
        <v>398</v>
      </c>
      <c r="J180" s="15">
        <v>2</v>
      </c>
      <c r="K180" s="20">
        <v>30</v>
      </c>
      <c r="L180" s="21">
        <f t="shared" si="22"/>
        <v>60</v>
      </c>
      <c r="M180" s="22">
        <v>46055</v>
      </c>
      <c r="N180" s="22">
        <v>46057</v>
      </c>
      <c r="O180" s="16" t="s">
        <v>241</v>
      </c>
      <c r="P180" s="15">
        <v>6</v>
      </c>
      <c r="Q180" s="15"/>
      <c r="R180" s="15"/>
    </row>
    <row r="181" spans="1:18" hidden="1" x14ac:dyDescent="0.25">
      <c r="A181" s="15">
        <v>22</v>
      </c>
      <c r="B181" s="16"/>
      <c r="C181" s="15">
        <v>925663</v>
      </c>
      <c r="D181" s="17" t="s">
        <v>209</v>
      </c>
      <c r="E181" s="18" t="s">
        <v>210</v>
      </c>
      <c r="F181" s="19">
        <v>3</v>
      </c>
      <c r="G181" s="16" t="s">
        <v>402</v>
      </c>
      <c r="H181" s="15" t="s">
        <v>403</v>
      </c>
      <c r="I181" s="16" t="s">
        <v>404</v>
      </c>
      <c r="J181" s="15">
        <v>2</v>
      </c>
      <c r="K181" s="20">
        <v>8</v>
      </c>
      <c r="L181" s="21">
        <f t="shared" si="22"/>
        <v>16</v>
      </c>
      <c r="M181" s="22">
        <v>46058</v>
      </c>
      <c r="N181" s="22">
        <v>46059</v>
      </c>
      <c r="O181" s="16" t="s">
        <v>364</v>
      </c>
      <c r="P181" s="15">
        <v>6</v>
      </c>
      <c r="Q181" s="15"/>
      <c r="R181" s="15"/>
    </row>
    <row r="182" spans="1:18" hidden="1" x14ac:dyDescent="0.25">
      <c r="A182" s="15"/>
      <c r="B182" s="16"/>
      <c r="C182" s="15"/>
      <c r="D182" s="17"/>
      <c r="E182" s="18"/>
      <c r="F182" s="19"/>
      <c r="G182" s="16"/>
      <c r="H182" s="15"/>
      <c r="I182" s="16"/>
      <c r="J182" s="15"/>
      <c r="K182" s="20"/>
      <c r="L182" s="21" t="str">
        <f t="shared" si="22"/>
        <v/>
      </c>
      <c r="M182" s="22"/>
      <c r="N182" s="22"/>
      <c r="O182" s="16"/>
      <c r="P182" s="15">
        <v>6</v>
      </c>
      <c r="Q182" s="15"/>
      <c r="R182" s="15"/>
    </row>
    <row r="183" spans="1:18" hidden="1" x14ac:dyDescent="0.25">
      <c r="A183" s="15"/>
      <c r="B183" s="16"/>
      <c r="C183" s="15"/>
      <c r="D183" s="17"/>
      <c r="E183" s="18"/>
      <c r="F183" s="19"/>
      <c r="G183" s="16"/>
      <c r="H183" s="15"/>
      <c r="I183" s="16"/>
      <c r="J183" s="15"/>
      <c r="K183" s="20"/>
      <c r="L183" s="21" t="str">
        <f t="shared" si="22"/>
        <v/>
      </c>
      <c r="M183" s="22"/>
      <c r="N183" s="22"/>
      <c r="O183" s="16"/>
      <c r="P183" s="15">
        <v>6</v>
      </c>
      <c r="Q183" s="15"/>
      <c r="R183" s="15"/>
    </row>
    <row r="184" spans="1:18" hidden="1" x14ac:dyDescent="0.25">
      <c r="A184" s="15">
        <v>1</v>
      </c>
      <c r="B184" s="16" t="s">
        <v>216</v>
      </c>
      <c r="C184" s="15">
        <v>895165</v>
      </c>
      <c r="D184" s="17" t="s">
        <v>207</v>
      </c>
      <c r="E184" s="18" t="s">
        <v>208</v>
      </c>
      <c r="F184" s="19">
        <v>3</v>
      </c>
      <c r="G184" s="16" t="s">
        <v>179</v>
      </c>
      <c r="H184" s="15" t="s">
        <v>180</v>
      </c>
      <c r="I184" s="16" t="s">
        <v>181</v>
      </c>
      <c r="J184" s="15">
        <v>1</v>
      </c>
      <c r="K184" s="20">
        <v>60</v>
      </c>
      <c r="L184" s="21">
        <v>60</v>
      </c>
      <c r="M184" s="22">
        <v>46055</v>
      </c>
      <c r="N184" s="22">
        <v>46061</v>
      </c>
      <c r="O184" s="16" t="s">
        <v>215</v>
      </c>
      <c r="P184" s="15">
        <v>6</v>
      </c>
      <c r="Q184" s="15"/>
      <c r="R184" s="15"/>
    </row>
    <row r="185" spans="1:18" hidden="1" x14ac:dyDescent="0.25">
      <c r="A185" s="15">
        <v>2</v>
      </c>
      <c r="B185" s="16" t="s">
        <v>216</v>
      </c>
      <c r="C185" s="15">
        <v>895168</v>
      </c>
      <c r="D185" s="17" t="s">
        <v>207</v>
      </c>
      <c r="E185" s="18" t="s">
        <v>208</v>
      </c>
      <c r="F185" s="19">
        <v>3</v>
      </c>
      <c r="G185" s="16" t="s">
        <v>179</v>
      </c>
      <c r="H185" s="15" t="s">
        <v>183</v>
      </c>
      <c r="I185" s="16" t="s">
        <v>184</v>
      </c>
      <c r="J185" s="15">
        <v>1</v>
      </c>
      <c r="K185" s="20">
        <v>60</v>
      </c>
      <c r="L185" s="21">
        <v>60</v>
      </c>
      <c r="M185" s="22">
        <v>46055</v>
      </c>
      <c r="N185" s="22">
        <v>46061</v>
      </c>
      <c r="O185" s="16" t="s">
        <v>215</v>
      </c>
      <c r="P185" s="15">
        <v>6</v>
      </c>
      <c r="Q185" s="15"/>
      <c r="R185" s="15"/>
    </row>
    <row r="186" spans="1:18" hidden="1" x14ac:dyDescent="0.25">
      <c r="A186" s="15">
        <v>3</v>
      </c>
      <c r="B186" s="16" t="s">
        <v>216</v>
      </c>
      <c r="C186" s="15">
        <v>895274</v>
      </c>
      <c r="D186" s="17" t="s">
        <v>207</v>
      </c>
      <c r="E186" s="18" t="s">
        <v>208</v>
      </c>
      <c r="F186" s="19">
        <v>3</v>
      </c>
      <c r="G186" s="16" t="s">
        <v>185</v>
      </c>
      <c r="H186" s="15" t="s">
        <v>211</v>
      </c>
      <c r="I186" s="16" t="s">
        <v>212</v>
      </c>
      <c r="J186" s="15">
        <v>2</v>
      </c>
      <c r="K186" s="20">
        <v>5</v>
      </c>
      <c r="L186" s="21">
        <v>10</v>
      </c>
      <c r="M186" s="22">
        <v>46061</v>
      </c>
      <c r="N186" s="22">
        <v>46061</v>
      </c>
      <c r="O186" s="16" t="s">
        <v>32</v>
      </c>
      <c r="P186" s="15">
        <v>6</v>
      </c>
      <c r="Q186" s="15"/>
      <c r="R186" s="15"/>
    </row>
    <row r="187" spans="1:18" hidden="1" x14ac:dyDescent="0.25">
      <c r="A187" s="15">
        <v>4</v>
      </c>
      <c r="B187" s="16" t="s">
        <v>216</v>
      </c>
      <c r="C187" s="15">
        <v>895275</v>
      </c>
      <c r="D187" s="17" t="s">
        <v>207</v>
      </c>
      <c r="E187" s="18" t="s">
        <v>208</v>
      </c>
      <c r="F187" s="19">
        <v>3</v>
      </c>
      <c r="G187" s="16" t="s">
        <v>185</v>
      </c>
      <c r="H187" s="15" t="s">
        <v>213</v>
      </c>
      <c r="I187" s="16" t="s">
        <v>214</v>
      </c>
      <c r="J187" s="15">
        <v>2</v>
      </c>
      <c r="K187" s="20">
        <v>5</v>
      </c>
      <c r="L187" s="21">
        <v>10</v>
      </c>
      <c r="M187" s="22">
        <v>46061</v>
      </c>
      <c r="N187" s="22">
        <v>46061</v>
      </c>
      <c r="O187" s="16" t="s">
        <v>32</v>
      </c>
      <c r="P187" s="15">
        <v>6</v>
      </c>
      <c r="Q187" s="15"/>
      <c r="R187" s="15"/>
    </row>
    <row r="188" spans="1:18" hidden="1" x14ac:dyDescent="0.25">
      <c r="A188" s="6"/>
      <c r="B188" s="7"/>
      <c r="C188" s="8"/>
      <c r="D188" s="9"/>
      <c r="E188" s="8"/>
      <c r="F188" s="10"/>
      <c r="G188" s="11" t="s">
        <v>100</v>
      </c>
      <c r="H188" s="12"/>
      <c r="I188" s="8"/>
      <c r="J188" s="8"/>
      <c r="K188" s="8"/>
      <c r="L188" s="13"/>
      <c r="M188" s="13"/>
      <c r="N188" s="9"/>
      <c r="O188" s="14"/>
      <c r="P188" s="10">
        <v>7</v>
      </c>
      <c r="Q188" s="10"/>
      <c r="R188" s="10"/>
    </row>
    <row r="189" spans="1:18" hidden="1" x14ac:dyDescent="0.25">
      <c r="A189" s="15">
        <v>1</v>
      </c>
      <c r="B189" s="16"/>
      <c r="C189" s="15">
        <v>905232</v>
      </c>
      <c r="D189" s="17" t="s">
        <v>209</v>
      </c>
      <c r="E189" s="18" t="s">
        <v>210</v>
      </c>
      <c r="F189" s="19">
        <v>3</v>
      </c>
      <c r="G189" s="16" t="s">
        <v>253</v>
      </c>
      <c r="H189" s="15" t="s">
        <v>254</v>
      </c>
      <c r="I189" s="16" t="s">
        <v>255</v>
      </c>
      <c r="J189" s="19">
        <v>1</v>
      </c>
      <c r="K189" s="19">
        <v>34</v>
      </c>
      <c r="L189" s="21">
        <f>IF(J189&lt;&gt;"",J189*K189,"")</f>
        <v>34</v>
      </c>
      <c r="M189" s="22">
        <v>46062</v>
      </c>
      <c r="N189" s="22">
        <v>46068</v>
      </c>
      <c r="O189" s="16" t="s">
        <v>215</v>
      </c>
      <c r="P189" s="15">
        <v>7</v>
      </c>
      <c r="Q189" s="15"/>
      <c r="R189" s="15"/>
    </row>
    <row r="190" spans="1:18" hidden="1" x14ac:dyDescent="0.25">
      <c r="A190" s="15">
        <v>2</v>
      </c>
      <c r="B190" s="16"/>
      <c r="C190" s="15">
        <v>892402</v>
      </c>
      <c r="D190" s="17" t="s">
        <v>120</v>
      </c>
      <c r="E190" s="18" t="s">
        <v>121</v>
      </c>
      <c r="F190" s="19">
        <v>3</v>
      </c>
      <c r="G190" s="16" t="s">
        <v>130</v>
      </c>
      <c r="H190" s="15" t="s">
        <v>131</v>
      </c>
      <c r="I190" s="16" t="s">
        <v>132</v>
      </c>
      <c r="J190" s="94">
        <v>2</v>
      </c>
      <c r="K190" s="94">
        <v>18</v>
      </c>
      <c r="L190" s="21">
        <f>IF(J190&lt;&gt;"",J190*K190,"")</f>
        <v>36</v>
      </c>
      <c r="M190" s="22">
        <v>46062</v>
      </c>
      <c r="N190" s="22">
        <v>46068</v>
      </c>
      <c r="O190" s="16" t="s">
        <v>215</v>
      </c>
      <c r="P190" s="15">
        <v>7</v>
      </c>
      <c r="Q190" s="15"/>
      <c r="R190" s="15"/>
    </row>
    <row r="191" spans="1:18" hidden="1" x14ac:dyDescent="0.25">
      <c r="A191" s="15">
        <v>3</v>
      </c>
      <c r="B191" s="16"/>
      <c r="C191" s="177">
        <v>892431</v>
      </c>
      <c r="D191" s="17" t="s">
        <v>120</v>
      </c>
      <c r="E191" s="18" t="s">
        <v>121</v>
      </c>
      <c r="F191" s="19">
        <v>3</v>
      </c>
      <c r="G191" s="16" t="s">
        <v>123</v>
      </c>
      <c r="H191" s="15" t="s">
        <v>136</v>
      </c>
      <c r="I191" s="16" t="s">
        <v>137</v>
      </c>
      <c r="J191" s="94">
        <v>2</v>
      </c>
      <c r="K191" s="94">
        <v>7</v>
      </c>
      <c r="L191" s="21">
        <f>IF(J191&lt;&gt;"",J191*K191,"")</f>
        <v>14</v>
      </c>
      <c r="M191" s="22">
        <v>46062</v>
      </c>
      <c r="N191" s="22">
        <v>46065</v>
      </c>
      <c r="O191" s="16" t="s">
        <v>244</v>
      </c>
      <c r="P191" s="15">
        <v>7</v>
      </c>
      <c r="Q191" s="15"/>
      <c r="R191" s="15"/>
    </row>
    <row r="192" spans="1:18" hidden="1" x14ac:dyDescent="0.25">
      <c r="A192" s="15">
        <v>4</v>
      </c>
      <c r="B192" s="16"/>
      <c r="C192" s="15">
        <v>892405</v>
      </c>
      <c r="D192" s="17" t="s">
        <v>120</v>
      </c>
      <c r="E192" s="18" t="s">
        <v>121</v>
      </c>
      <c r="F192" s="19">
        <v>3</v>
      </c>
      <c r="G192" s="16" t="s">
        <v>123</v>
      </c>
      <c r="H192" s="15" t="s">
        <v>134</v>
      </c>
      <c r="I192" s="16" t="s">
        <v>135</v>
      </c>
      <c r="J192" s="94">
        <v>2</v>
      </c>
      <c r="K192" s="94">
        <v>5</v>
      </c>
      <c r="L192" s="21">
        <f>IF(J192&lt;&gt;"",J192*K192,"")</f>
        <v>10</v>
      </c>
      <c r="M192" s="22">
        <v>46063</v>
      </c>
      <c r="N192" s="22">
        <v>46063</v>
      </c>
      <c r="O192" s="16" t="s">
        <v>87</v>
      </c>
      <c r="P192" s="15">
        <v>7</v>
      </c>
      <c r="Q192" s="15"/>
      <c r="R192" s="15"/>
    </row>
    <row r="193" spans="1:18" hidden="1" x14ac:dyDescent="0.25">
      <c r="A193" s="15">
        <v>5</v>
      </c>
      <c r="B193" s="16"/>
      <c r="C193" s="15">
        <v>893442</v>
      </c>
      <c r="D193" s="246" t="s">
        <v>120</v>
      </c>
      <c r="E193" s="247" t="s">
        <v>121</v>
      </c>
      <c r="F193" s="19">
        <v>3</v>
      </c>
      <c r="G193" s="249" t="s">
        <v>141</v>
      </c>
      <c r="H193" s="245" t="s">
        <v>411</v>
      </c>
      <c r="I193" s="249" t="s">
        <v>135</v>
      </c>
      <c r="J193" s="94">
        <v>2</v>
      </c>
      <c r="K193" s="94">
        <v>6</v>
      </c>
      <c r="L193" s="21">
        <f>IF(J193&lt;&gt;"",J193*K193,"")</f>
        <v>12</v>
      </c>
      <c r="M193" s="22">
        <v>46064</v>
      </c>
      <c r="N193" s="22">
        <v>46064</v>
      </c>
      <c r="O193" s="16" t="s">
        <v>88</v>
      </c>
      <c r="P193" s="15">
        <v>7</v>
      </c>
      <c r="Q193" s="15"/>
      <c r="R193" s="15"/>
    </row>
    <row r="194" spans="1:18" hidden="1" x14ac:dyDescent="0.25">
      <c r="A194" s="15">
        <v>6</v>
      </c>
      <c r="B194" s="16"/>
      <c r="C194" s="15">
        <v>892401</v>
      </c>
      <c r="D194" s="17" t="s">
        <v>120</v>
      </c>
      <c r="E194" s="18" t="s">
        <v>121</v>
      </c>
      <c r="F194" s="19">
        <v>3</v>
      </c>
      <c r="G194" s="16" t="s">
        <v>123</v>
      </c>
      <c r="H194" s="15" t="s">
        <v>128</v>
      </c>
      <c r="I194" s="16" t="s">
        <v>129</v>
      </c>
      <c r="J194" s="94">
        <v>1</v>
      </c>
      <c r="K194" s="94">
        <v>5</v>
      </c>
      <c r="L194" s="21">
        <f t="shared" ref="L194" si="25">IF(J194&lt;&gt;"",J194*K194,"")</f>
        <v>5</v>
      </c>
      <c r="M194" s="22">
        <v>46066</v>
      </c>
      <c r="N194" s="22">
        <v>46066</v>
      </c>
      <c r="O194" s="16" t="s">
        <v>91</v>
      </c>
      <c r="P194" s="15">
        <v>7</v>
      </c>
      <c r="Q194" s="15"/>
      <c r="R194" s="15"/>
    </row>
    <row r="195" spans="1:18" hidden="1" x14ac:dyDescent="0.25">
      <c r="A195" s="15">
        <v>7</v>
      </c>
      <c r="B195" s="16"/>
      <c r="C195" s="15">
        <v>893436</v>
      </c>
      <c r="D195" s="17" t="s">
        <v>120</v>
      </c>
      <c r="E195" s="18" t="s">
        <v>121</v>
      </c>
      <c r="F195" s="19">
        <v>3</v>
      </c>
      <c r="G195" s="16" t="s">
        <v>141</v>
      </c>
      <c r="H195" s="15" t="s">
        <v>410</v>
      </c>
      <c r="I195" s="16" t="s">
        <v>135</v>
      </c>
      <c r="J195" s="15">
        <v>1</v>
      </c>
      <c r="K195" s="15">
        <v>4</v>
      </c>
      <c r="L195" s="21">
        <f>IF(J195&lt;&gt;"",J195*K195,"")</f>
        <v>4</v>
      </c>
      <c r="M195" s="22">
        <v>46068</v>
      </c>
      <c r="N195" s="22">
        <v>46068</v>
      </c>
      <c r="O195" s="16" t="s">
        <v>93</v>
      </c>
      <c r="P195" s="15">
        <v>7</v>
      </c>
      <c r="Q195" s="15"/>
      <c r="R195" s="15"/>
    </row>
    <row r="196" spans="1:18" hidden="1" x14ac:dyDescent="0.25">
      <c r="A196" s="15">
        <v>8</v>
      </c>
      <c r="B196" s="16"/>
      <c r="C196" s="15">
        <v>892966</v>
      </c>
      <c r="D196" s="17" t="s">
        <v>167</v>
      </c>
      <c r="E196" s="18" t="s">
        <v>168</v>
      </c>
      <c r="F196" s="19">
        <v>3</v>
      </c>
      <c r="G196" s="16" t="s">
        <v>169</v>
      </c>
      <c r="H196" s="15" t="s">
        <v>145</v>
      </c>
      <c r="I196" s="16" t="s">
        <v>146</v>
      </c>
      <c r="J196" s="15">
        <v>2</v>
      </c>
      <c r="K196" s="15">
        <v>2</v>
      </c>
      <c r="L196" s="21">
        <f t="shared" ref="L196" si="26">IF(J196&lt;&gt;"",J196*K196,"")</f>
        <v>4</v>
      </c>
      <c r="M196" s="22">
        <v>46068</v>
      </c>
      <c r="N196" s="22">
        <v>46068</v>
      </c>
      <c r="O196" s="16" t="s">
        <v>93</v>
      </c>
      <c r="P196" s="15">
        <v>7</v>
      </c>
      <c r="Q196" s="15"/>
      <c r="R196" s="15"/>
    </row>
    <row r="197" spans="1:18" hidden="1" x14ac:dyDescent="0.25">
      <c r="A197" s="15">
        <v>1</v>
      </c>
      <c r="B197" s="16" t="s">
        <v>301</v>
      </c>
      <c r="C197" s="177">
        <v>892404</v>
      </c>
      <c r="D197" s="17" t="s">
        <v>120</v>
      </c>
      <c r="E197" s="18" t="s">
        <v>121</v>
      </c>
      <c r="F197" s="15">
        <v>3</v>
      </c>
      <c r="G197" s="16" t="s">
        <v>123</v>
      </c>
      <c r="H197" s="15" t="s">
        <v>133</v>
      </c>
      <c r="I197" s="16" t="s">
        <v>125</v>
      </c>
      <c r="J197" s="15">
        <v>1</v>
      </c>
      <c r="K197" s="15">
        <v>20</v>
      </c>
      <c r="L197" s="21">
        <f t="shared" ref="L197" si="27">IF(J197&lt;&gt;"",J197*K197,"")</f>
        <v>20</v>
      </c>
      <c r="M197" s="22">
        <v>46062</v>
      </c>
      <c r="N197" s="22">
        <v>46065</v>
      </c>
      <c r="O197" s="16" t="s">
        <v>244</v>
      </c>
      <c r="P197" s="15">
        <v>7</v>
      </c>
      <c r="Q197" s="15"/>
      <c r="R197" s="15"/>
    </row>
    <row r="198" spans="1:18" hidden="1" x14ac:dyDescent="0.25">
      <c r="A198" s="15">
        <v>2</v>
      </c>
      <c r="B198" s="16" t="s">
        <v>301</v>
      </c>
      <c r="C198" s="178">
        <v>926650</v>
      </c>
      <c r="D198" s="17" t="s">
        <v>159</v>
      </c>
      <c r="E198" s="18" t="s">
        <v>160</v>
      </c>
      <c r="F198" s="15">
        <v>3</v>
      </c>
      <c r="G198" s="69" t="s">
        <v>421</v>
      </c>
      <c r="H198" s="15" t="s">
        <v>417</v>
      </c>
      <c r="I198" s="16" t="s">
        <v>422</v>
      </c>
      <c r="J198" s="15">
        <v>1</v>
      </c>
      <c r="K198" s="15">
        <v>10</v>
      </c>
      <c r="L198" s="21">
        <f t="shared" ref="L198" si="28">IF(J198&lt;&gt;"",J198*K198,"")</f>
        <v>10</v>
      </c>
      <c r="M198" s="22">
        <v>46063</v>
      </c>
      <c r="N198" s="22">
        <v>46063</v>
      </c>
      <c r="O198" s="16" t="s">
        <v>87</v>
      </c>
      <c r="P198" s="15">
        <v>7</v>
      </c>
      <c r="Q198" s="15"/>
      <c r="R198" s="15"/>
    </row>
    <row r="199" spans="1:18" hidden="1" x14ac:dyDescent="0.25">
      <c r="A199" s="15"/>
      <c r="B199" s="16"/>
      <c r="C199" s="15"/>
      <c r="D199" s="17"/>
      <c r="E199" s="18"/>
      <c r="F199" s="19"/>
      <c r="G199" s="16"/>
      <c r="H199" s="15"/>
      <c r="I199" s="16"/>
      <c r="J199" s="15"/>
      <c r="K199" s="20"/>
      <c r="L199" s="21"/>
      <c r="M199" s="22"/>
      <c r="N199" s="22"/>
      <c r="O199" s="16"/>
      <c r="P199" s="15">
        <v>7</v>
      </c>
      <c r="Q199" s="15"/>
      <c r="R199" s="15"/>
    </row>
    <row r="200" spans="1:18" hidden="1" x14ac:dyDescent="0.25">
      <c r="A200" s="15">
        <v>1</v>
      </c>
      <c r="B200" s="16" t="s">
        <v>242</v>
      </c>
      <c r="C200" s="15">
        <v>892402</v>
      </c>
      <c r="D200" s="17" t="s">
        <v>120</v>
      </c>
      <c r="E200" s="18" t="s">
        <v>121</v>
      </c>
      <c r="F200" s="15">
        <v>3</v>
      </c>
      <c r="G200" s="16" t="s">
        <v>130</v>
      </c>
      <c r="H200" s="15" t="s">
        <v>131</v>
      </c>
      <c r="I200" s="16" t="s">
        <v>132</v>
      </c>
      <c r="J200" s="94">
        <v>2</v>
      </c>
      <c r="K200" s="94">
        <v>28</v>
      </c>
      <c r="L200" s="21">
        <f t="shared" ref="L200:L206" si="29">IF(J200&lt;&gt;"",J200*K200,"")</f>
        <v>56</v>
      </c>
      <c r="M200" s="22">
        <v>46062</v>
      </c>
      <c r="N200" s="22">
        <v>46068</v>
      </c>
      <c r="O200" s="16" t="s">
        <v>215</v>
      </c>
      <c r="P200" s="15">
        <v>7</v>
      </c>
      <c r="Q200" s="15"/>
      <c r="R200" s="15"/>
    </row>
    <row r="201" spans="1:18" hidden="1" x14ac:dyDescent="0.25">
      <c r="A201" s="15">
        <v>2</v>
      </c>
      <c r="B201" s="16" t="s">
        <v>242</v>
      </c>
      <c r="C201" s="177">
        <v>892395</v>
      </c>
      <c r="D201" s="17" t="s">
        <v>120</v>
      </c>
      <c r="E201" s="18" t="s">
        <v>121</v>
      </c>
      <c r="F201" s="15">
        <v>3</v>
      </c>
      <c r="G201" s="16" t="s">
        <v>123</v>
      </c>
      <c r="H201" s="15" t="s">
        <v>124</v>
      </c>
      <c r="I201" s="16" t="s">
        <v>125</v>
      </c>
      <c r="J201" s="94">
        <v>2</v>
      </c>
      <c r="K201" s="94">
        <v>12</v>
      </c>
      <c r="L201" s="21">
        <f t="shared" si="29"/>
        <v>24</v>
      </c>
      <c r="M201" s="22">
        <v>46062</v>
      </c>
      <c r="N201" s="22">
        <v>46065</v>
      </c>
      <c r="O201" s="16" t="s">
        <v>244</v>
      </c>
      <c r="P201" s="15">
        <v>7</v>
      </c>
      <c r="Q201" s="15"/>
      <c r="R201" s="15"/>
    </row>
    <row r="202" spans="1:18" hidden="1" x14ac:dyDescent="0.25">
      <c r="A202" s="15">
        <v>3</v>
      </c>
      <c r="B202" s="16" t="s">
        <v>242</v>
      </c>
      <c r="C202" s="15">
        <v>892400</v>
      </c>
      <c r="D202" s="17" t="s">
        <v>120</v>
      </c>
      <c r="E202" s="18" t="s">
        <v>121</v>
      </c>
      <c r="F202" s="15">
        <v>3</v>
      </c>
      <c r="G202" s="16" t="s">
        <v>123</v>
      </c>
      <c r="H202" s="15" t="s">
        <v>126</v>
      </c>
      <c r="I202" s="16" t="s">
        <v>127</v>
      </c>
      <c r="J202" s="94">
        <v>2</v>
      </c>
      <c r="K202" s="94">
        <v>10</v>
      </c>
      <c r="L202" s="21">
        <f t="shared" si="29"/>
        <v>20</v>
      </c>
      <c r="M202" s="22">
        <v>46063</v>
      </c>
      <c r="N202" s="22">
        <v>46068</v>
      </c>
      <c r="O202" s="16" t="s">
        <v>264</v>
      </c>
      <c r="P202" s="15">
        <v>7</v>
      </c>
      <c r="Q202" s="15"/>
      <c r="R202" s="15"/>
    </row>
    <row r="203" spans="1:18" hidden="1" x14ac:dyDescent="0.25">
      <c r="A203" s="15">
        <v>4</v>
      </c>
      <c r="B203" s="16" t="s">
        <v>242</v>
      </c>
      <c r="C203" s="15">
        <v>893661</v>
      </c>
      <c r="D203" s="17" t="s">
        <v>120</v>
      </c>
      <c r="E203" s="18" t="s">
        <v>121</v>
      </c>
      <c r="F203" s="15">
        <v>3</v>
      </c>
      <c r="G203" s="16" t="s">
        <v>201</v>
      </c>
      <c r="H203" s="15" t="s">
        <v>416</v>
      </c>
      <c r="I203" s="16" t="s">
        <v>271</v>
      </c>
      <c r="J203" s="94">
        <v>2</v>
      </c>
      <c r="K203" s="94">
        <v>4</v>
      </c>
      <c r="L203" s="21">
        <f t="shared" si="29"/>
        <v>8</v>
      </c>
      <c r="M203" s="22">
        <v>46063</v>
      </c>
      <c r="N203" s="22">
        <v>46063</v>
      </c>
      <c r="O203" s="16" t="s">
        <v>423</v>
      </c>
      <c r="P203" s="15">
        <v>7</v>
      </c>
      <c r="Q203" s="15"/>
      <c r="R203" s="15"/>
    </row>
    <row r="204" spans="1:18" hidden="1" x14ac:dyDescent="0.25">
      <c r="A204" s="15">
        <v>5</v>
      </c>
      <c r="B204" s="16" t="s">
        <v>242</v>
      </c>
      <c r="C204" s="15">
        <v>893455</v>
      </c>
      <c r="D204" s="17" t="s">
        <v>120</v>
      </c>
      <c r="E204" s="18" t="s">
        <v>121</v>
      </c>
      <c r="F204" s="15">
        <v>3</v>
      </c>
      <c r="G204" s="16" t="s">
        <v>141</v>
      </c>
      <c r="H204" s="15" t="s">
        <v>413</v>
      </c>
      <c r="I204" s="16" t="s">
        <v>318</v>
      </c>
      <c r="J204" s="94">
        <v>2</v>
      </c>
      <c r="K204" s="15">
        <v>3</v>
      </c>
      <c r="L204" s="21">
        <f t="shared" si="29"/>
        <v>6</v>
      </c>
      <c r="M204" s="22">
        <v>46064</v>
      </c>
      <c r="N204" s="22">
        <v>46064</v>
      </c>
      <c r="O204" s="16" t="s">
        <v>88</v>
      </c>
      <c r="P204" s="15">
        <v>7</v>
      </c>
      <c r="Q204" s="15"/>
      <c r="R204" s="15"/>
    </row>
    <row r="205" spans="1:18" hidden="1" x14ac:dyDescent="0.25">
      <c r="A205" s="15">
        <v>6</v>
      </c>
      <c r="B205" s="16" t="s">
        <v>242</v>
      </c>
      <c r="C205" s="15">
        <v>893448</v>
      </c>
      <c r="D205" s="17" t="s">
        <v>120</v>
      </c>
      <c r="E205" s="18" t="s">
        <v>121</v>
      </c>
      <c r="F205" s="15">
        <v>3</v>
      </c>
      <c r="G205" s="16" t="s">
        <v>141</v>
      </c>
      <c r="H205" s="15" t="s">
        <v>412</v>
      </c>
      <c r="I205" s="16" t="s">
        <v>203</v>
      </c>
      <c r="J205" s="15">
        <v>2</v>
      </c>
      <c r="K205" s="15">
        <v>6</v>
      </c>
      <c r="L205" s="21">
        <f t="shared" si="29"/>
        <v>12</v>
      </c>
      <c r="M205" s="22">
        <v>46066</v>
      </c>
      <c r="N205" s="22">
        <v>46067</v>
      </c>
      <c r="O205" s="16" t="s">
        <v>365</v>
      </c>
      <c r="P205" s="15">
        <v>7</v>
      </c>
      <c r="Q205" s="15"/>
      <c r="R205" s="15"/>
    </row>
    <row r="206" spans="1:18" hidden="1" x14ac:dyDescent="0.25">
      <c r="A206" s="15">
        <v>7</v>
      </c>
      <c r="B206" s="16" t="s">
        <v>242</v>
      </c>
      <c r="C206" s="15">
        <v>893660</v>
      </c>
      <c r="D206" s="17" t="s">
        <v>120</v>
      </c>
      <c r="E206" s="18" t="s">
        <v>121</v>
      </c>
      <c r="F206" s="15">
        <v>3</v>
      </c>
      <c r="G206" s="16" t="s">
        <v>201</v>
      </c>
      <c r="H206" s="15" t="s">
        <v>414</v>
      </c>
      <c r="I206" s="16" t="s">
        <v>415</v>
      </c>
      <c r="J206" s="94">
        <v>2</v>
      </c>
      <c r="K206" s="94">
        <v>4</v>
      </c>
      <c r="L206" s="21">
        <f t="shared" si="29"/>
        <v>8</v>
      </c>
      <c r="M206" s="22">
        <v>46068</v>
      </c>
      <c r="N206" s="22">
        <v>46068</v>
      </c>
      <c r="O206" s="16" t="s">
        <v>93</v>
      </c>
      <c r="P206" s="15">
        <v>7</v>
      </c>
      <c r="Q206" s="15"/>
      <c r="R206" s="15"/>
    </row>
    <row r="207" spans="1:18" hidden="1" x14ac:dyDescent="0.25">
      <c r="A207" s="15"/>
      <c r="B207" s="16"/>
      <c r="C207" s="15"/>
      <c r="D207" s="17"/>
      <c r="E207" s="18"/>
      <c r="F207" s="19"/>
      <c r="G207" s="16"/>
      <c r="H207" s="15"/>
      <c r="I207" s="16"/>
      <c r="J207" s="94"/>
      <c r="K207" s="250"/>
      <c r="L207" s="21"/>
      <c r="M207" s="22"/>
      <c r="N207" s="22"/>
      <c r="O207" s="16"/>
      <c r="P207" s="15">
        <v>7</v>
      </c>
      <c r="Q207" s="15"/>
      <c r="R207" s="15"/>
    </row>
    <row r="208" spans="1:18" hidden="1" x14ac:dyDescent="0.25">
      <c r="A208" s="15">
        <v>1</v>
      </c>
      <c r="B208" s="16" t="s">
        <v>216</v>
      </c>
      <c r="C208" s="15">
        <v>895167</v>
      </c>
      <c r="D208" s="17" t="s">
        <v>207</v>
      </c>
      <c r="E208" s="18" t="s">
        <v>208</v>
      </c>
      <c r="F208" s="19">
        <v>3</v>
      </c>
      <c r="G208" s="16" t="s">
        <v>179</v>
      </c>
      <c r="H208" s="15" t="s">
        <v>180</v>
      </c>
      <c r="I208" s="16" t="s">
        <v>181</v>
      </c>
      <c r="J208" s="15">
        <v>1</v>
      </c>
      <c r="K208" s="20">
        <v>60</v>
      </c>
      <c r="L208" s="21">
        <v>60</v>
      </c>
      <c r="M208" s="22">
        <v>46062</v>
      </c>
      <c r="N208" s="22">
        <v>46068</v>
      </c>
      <c r="O208" s="16" t="s">
        <v>215</v>
      </c>
      <c r="P208" s="15">
        <v>7</v>
      </c>
      <c r="Q208" s="15"/>
      <c r="R208" s="15"/>
    </row>
    <row r="209" spans="1:18" hidden="1" x14ac:dyDescent="0.25">
      <c r="A209" s="15">
        <v>2</v>
      </c>
      <c r="B209" s="16" t="s">
        <v>216</v>
      </c>
      <c r="C209" s="15">
        <v>895170</v>
      </c>
      <c r="D209" s="17" t="s">
        <v>207</v>
      </c>
      <c r="E209" s="18" t="s">
        <v>208</v>
      </c>
      <c r="F209" s="19">
        <v>3</v>
      </c>
      <c r="G209" s="16" t="s">
        <v>179</v>
      </c>
      <c r="H209" s="15" t="s">
        <v>183</v>
      </c>
      <c r="I209" s="16" t="s">
        <v>184</v>
      </c>
      <c r="J209" s="15">
        <v>1</v>
      </c>
      <c r="K209" s="20">
        <v>60</v>
      </c>
      <c r="L209" s="21">
        <v>60</v>
      </c>
      <c r="M209" s="22">
        <v>46062</v>
      </c>
      <c r="N209" s="22">
        <v>46068</v>
      </c>
      <c r="O209" s="16" t="s">
        <v>215</v>
      </c>
      <c r="P209" s="15">
        <v>7</v>
      </c>
      <c r="Q209" s="15"/>
      <c r="R209" s="15"/>
    </row>
    <row r="210" spans="1:18" hidden="1" x14ac:dyDescent="0.25">
      <c r="A210" s="15">
        <v>3</v>
      </c>
      <c r="B210" s="16" t="s">
        <v>216</v>
      </c>
      <c r="C210" s="15">
        <v>895272</v>
      </c>
      <c r="D210" s="17" t="s">
        <v>207</v>
      </c>
      <c r="E210" s="18" t="s">
        <v>208</v>
      </c>
      <c r="F210" s="19">
        <v>3</v>
      </c>
      <c r="G210" s="16" t="s">
        <v>185</v>
      </c>
      <c r="H210" s="15" t="s">
        <v>186</v>
      </c>
      <c r="I210" s="16" t="s">
        <v>187</v>
      </c>
      <c r="J210" s="15">
        <v>2</v>
      </c>
      <c r="K210" s="20">
        <v>5</v>
      </c>
      <c r="L210" s="21">
        <v>10</v>
      </c>
      <c r="M210" s="22">
        <v>46068</v>
      </c>
      <c r="N210" s="22">
        <v>46068</v>
      </c>
      <c r="O210" s="16" t="s">
        <v>32</v>
      </c>
      <c r="P210" s="15">
        <v>7</v>
      </c>
      <c r="Q210" s="15"/>
      <c r="R210" s="15"/>
    </row>
    <row r="211" spans="1:18" hidden="1" x14ac:dyDescent="0.25">
      <c r="A211" s="15">
        <v>4</v>
      </c>
      <c r="B211" s="16" t="s">
        <v>216</v>
      </c>
      <c r="C211" s="15">
        <v>895273</v>
      </c>
      <c r="D211" s="17" t="s">
        <v>207</v>
      </c>
      <c r="E211" s="18" t="s">
        <v>208</v>
      </c>
      <c r="F211" s="19">
        <v>3</v>
      </c>
      <c r="G211" s="16" t="s">
        <v>185</v>
      </c>
      <c r="H211" s="15" t="s">
        <v>188</v>
      </c>
      <c r="I211" s="16" t="s">
        <v>189</v>
      </c>
      <c r="J211" s="15">
        <v>2</v>
      </c>
      <c r="K211" s="20">
        <v>5</v>
      </c>
      <c r="L211" s="21">
        <v>10</v>
      </c>
      <c r="M211" s="22">
        <v>46068</v>
      </c>
      <c r="N211" s="22">
        <v>46068</v>
      </c>
      <c r="O211" s="16" t="s">
        <v>32</v>
      </c>
      <c r="P211" s="15">
        <v>7</v>
      </c>
      <c r="Q211" s="15"/>
      <c r="R211" s="15"/>
    </row>
    <row r="212" spans="1:18" hidden="1" x14ac:dyDescent="0.25">
      <c r="A212" s="6"/>
      <c r="B212" s="7"/>
      <c r="C212" s="8"/>
      <c r="D212" s="9"/>
      <c r="E212" s="8"/>
      <c r="F212" s="10"/>
      <c r="G212" s="11" t="s">
        <v>101</v>
      </c>
      <c r="H212" s="12"/>
      <c r="I212" s="8"/>
      <c r="J212" s="8"/>
      <c r="K212" s="8"/>
      <c r="L212" s="13"/>
      <c r="M212" s="13"/>
      <c r="N212" s="9"/>
      <c r="O212" s="14"/>
      <c r="P212" s="10">
        <v>8</v>
      </c>
      <c r="Q212" s="10"/>
      <c r="R212" s="10"/>
    </row>
    <row r="213" spans="1:18" hidden="1" x14ac:dyDescent="0.25">
      <c r="A213" s="15">
        <v>1</v>
      </c>
      <c r="B213" s="16"/>
      <c r="C213" s="15">
        <v>892430</v>
      </c>
      <c r="D213" s="17" t="s">
        <v>207</v>
      </c>
      <c r="E213" s="18" t="s">
        <v>208</v>
      </c>
      <c r="F213" s="19">
        <v>3</v>
      </c>
      <c r="G213" s="16" t="s">
        <v>130</v>
      </c>
      <c r="H213" s="15" t="s">
        <v>131</v>
      </c>
      <c r="I213" s="16" t="s">
        <v>132</v>
      </c>
      <c r="J213" s="15">
        <v>2</v>
      </c>
      <c r="K213" s="20">
        <v>67</v>
      </c>
      <c r="L213" s="21">
        <f t="shared" ref="L213" si="30">IF(J213&lt;&gt;"",J213*K213,"")</f>
        <v>134</v>
      </c>
      <c r="M213" s="22">
        <v>46069</v>
      </c>
      <c r="N213" s="22">
        <v>46075</v>
      </c>
      <c r="O213" s="16" t="s">
        <v>215</v>
      </c>
      <c r="P213" s="15">
        <v>8</v>
      </c>
      <c r="Q213" s="15"/>
      <c r="R213" s="15"/>
    </row>
    <row r="214" spans="1:18" hidden="1" x14ac:dyDescent="0.25">
      <c r="A214" s="15">
        <v>2</v>
      </c>
      <c r="B214" s="16"/>
      <c r="C214" s="15">
        <v>893189</v>
      </c>
      <c r="D214" s="17" t="s">
        <v>207</v>
      </c>
      <c r="E214" s="18" t="s">
        <v>208</v>
      </c>
      <c r="F214" s="19">
        <v>3</v>
      </c>
      <c r="G214" s="16" t="s">
        <v>315</v>
      </c>
      <c r="H214" s="15" t="s">
        <v>136</v>
      </c>
      <c r="I214" s="16" t="s">
        <v>137</v>
      </c>
      <c r="J214" s="15">
        <v>2</v>
      </c>
      <c r="K214" s="20">
        <v>6</v>
      </c>
      <c r="L214" s="21">
        <f t="shared" ref="L214:L217" si="31">IF(J214&lt;&gt;"",J214*K214,"")</f>
        <v>12</v>
      </c>
      <c r="M214" s="22">
        <v>46069</v>
      </c>
      <c r="N214" s="22">
        <v>46072</v>
      </c>
      <c r="O214" s="16" t="s">
        <v>244</v>
      </c>
      <c r="P214" s="15">
        <v>8</v>
      </c>
      <c r="Q214" s="15"/>
      <c r="R214" s="15"/>
    </row>
    <row r="215" spans="1:18" hidden="1" x14ac:dyDescent="0.25">
      <c r="A215" s="15">
        <v>3</v>
      </c>
      <c r="B215" s="16"/>
      <c r="C215" s="15">
        <v>893191</v>
      </c>
      <c r="D215" s="17" t="s">
        <v>207</v>
      </c>
      <c r="E215" s="18" t="s">
        <v>208</v>
      </c>
      <c r="F215" s="19">
        <v>3</v>
      </c>
      <c r="G215" s="16" t="s">
        <v>315</v>
      </c>
      <c r="H215" s="15" t="s">
        <v>124</v>
      </c>
      <c r="I215" s="16" t="s">
        <v>125</v>
      </c>
      <c r="J215" s="15">
        <v>2</v>
      </c>
      <c r="K215" s="20">
        <v>10</v>
      </c>
      <c r="L215" s="21">
        <f t="shared" si="31"/>
        <v>20</v>
      </c>
      <c r="M215" s="22">
        <v>46069</v>
      </c>
      <c r="N215" s="22">
        <v>46072</v>
      </c>
      <c r="O215" s="16" t="s">
        <v>244</v>
      </c>
      <c r="P215" s="15">
        <v>8</v>
      </c>
      <c r="Q215" s="15"/>
      <c r="R215" s="15"/>
    </row>
    <row r="216" spans="1:18" hidden="1" x14ac:dyDescent="0.25">
      <c r="A216" s="15">
        <v>4</v>
      </c>
      <c r="B216" s="16"/>
      <c r="C216" s="15">
        <v>893190</v>
      </c>
      <c r="D216" s="17" t="s">
        <v>207</v>
      </c>
      <c r="E216" s="18" t="s">
        <v>208</v>
      </c>
      <c r="F216" s="19">
        <v>3</v>
      </c>
      <c r="G216" s="16" t="s">
        <v>315</v>
      </c>
      <c r="H216" s="15" t="s">
        <v>133</v>
      </c>
      <c r="I216" s="16" t="s">
        <v>125</v>
      </c>
      <c r="J216" s="15">
        <v>1</v>
      </c>
      <c r="K216" s="20">
        <v>20</v>
      </c>
      <c r="L216" s="21">
        <f t="shared" si="31"/>
        <v>20</v>
      </c>
      <c r="M216" s="22">
        <v>46069</v>
      </c>
      <c r="N216" s="22">
        <v>46072</v>
      </c>
      <c r="O216" s="16" t="s">
        <v>244</v>
      </c>
      <c r="P216" s="15">
        <v>8</v>
      </c>
      <c r="Q216" s="15"/>
      <c r="R216" s="15"/>
    </row>
    <row r="217" spans="1:18" hidden="1" x14ac:dyDescent="0.25">
      <c r="A217" s="15">
        <v>5</v>
      </c>
      <c r="B217" s="16"/>
      <c r="C217" s="15">
        <v>893188</v>
      </c>
      <c r="D217" s="17" t="s">
        <v>207</v>
      </c>
      <c r="E217" s="18" t="s">
        <v>208</v>
      </c>
      <c r="F217" s="19">
        <v>3</v>
      </c>
      <c r="G217" s="16" t="s">
        <v>315</v>
      </c>
      <c r="H217" s="15" t="s">
        <v>316</v>
      </c>
      <c r="I217" s="16" t="s">
        <v>137</v>
      </c>
      <c r="J217" s="15">
        <v>2</v>
      </c>
      <c r="K217" s="20">
        <v>5</v>
      </c>
      <c r="L217" s="21">
        <f t="shared" si="31"/>
        <v>10</v>
      </c>
      <c r="M217" s="22">
        <v>46070</v>
      </c>
      <c r="N217" s="22">
        <v>46070</v>
      </c>
      <c r="O217" s="16" t="s">
        <v>20</v>
      </c>
      <c r="P217" s="15">
        <v>8</v>
      </c>
      <c r="Q217" s="15"/>
      <c r="R217" s="15"/>
    </row>
    <row r="218" spans="1:18" hidden="1" x14ac:dyDescent="0.25">
      <c r="A218" s="15">
        <v>6</v>
      </c>
      <c r="B218" s="16"/>
      <c r="C218" s="15">
        <v>892429</v>
      </c>
      <c r="D218" s="17" t="s">
        <v>207</v>
      </c>
      <c r="E218" s="18" t="s">
        <v>208</v>
      </c>
      <c r="F218" s="19">
        <v>3</v>
      </c>
      <c r="G218" s="16" t="s">
        <v>123</v>
      </c>
      <c r="H218" s="15" t="s">
        <v>128</v>
      </c>
      <c r="I218" s="16" t="s">
        <v>129</v>
      </c>
      <c r="J218" s="15">
        <v>2</v>
      </c>
      <c r="K218" s="20">
        <v>2</v>
      </c>
      <c r="L218" s="21">
        <f>IF(J218&lt;&gt;"",J218*K218,"")</f>
        <v>4</v>
      </c>
      <c r="M218" s="22">
        <v>46073</v>
      </c>
      <c r="N218" s="22">
        <v>46073</v>
      </c>
      <c r="O218" s="16" t="s">
        <v>27</v>
      </c>
      <c r="P218" s="15">
        <v>8</v>
      </c>
      <c r="Q218" s="15"/>
      <c r="R218" s="15"/>
    </row>
    <row r="219" spans="1:18" hidden="1" x14ac:dyDescent="0.25">
      <c r="A219" s="15">
        <v>7</v>
      </c>
      <c r="B219" s="16"/>
      <c r="C219" s="15">
        <v>892433</v>
      </c>
      <c r="D219" s="17" t="s">
        <v>207</v>
      </c>
      <c r="E219" s="18" t="s">
        <v>208</v>
      </c>
      <c r="F219" s="19">
        <v>3</v>
      </c>
      <c r="G219" s="16" t="s">
        <v>123</v>
      </c>
      <c r="H219" s="15" t="s">
        <v>134</v>
      </c>
      <c r="I219" s="16" t="s">
        <v>135</v>
      </c>
      <c r="J219" s="15">
        <v>2</v>
      </c>
      <c r="K219" s="20">
        <v>2</v>
      </c>
      <c r="L219" s="21">
        <f>IF(J219&lt;&gt;"",J219*K219,"")</f>
        <v>4</v>
      </c>
      <c r="M219" s="22">
        <v>46069</v>
      </c>
      <c r="N219" s="22">
        <v>46069</v>
      </c>
      <c r="O219" s="16" t="s">
        <v>18</v>
      </c>
      <c r="P219" s="15">
        <v>8</v>
      </c>
      <c r="Q219" s="15"/>
      <c r="R219" s="15"/>
    </row>
    <row r="220" spans="1:18" hidden="1" x14ac:dyDescent="0.25">
      <c r="A220" s="15">
        <v>8</v>
      </c>
      <c r="B220" s="16"/>
      <c r="C220" s="15">
        <v>893449</v>
      </c>
      <c r="D220" s="17" t="s">
        <v>207</v>
      </c>
      <c r="E220" s="18" t="s">
        <v>208</v>
      </c>
      <c r="F220" s="19">
        <v>3</v>
      </c>
      <c r="G220" s="16" t="s">
        <v>141</v>
      </c>
      <c r="H220" s="15" t="s">
        <v>428</v>
      </c>
      <c r="I220" s="16" t="s">
        <v>429</v>
      </c>
      <c r="J220" s="15">
        <v>2</v>
      </c>
      <c r="K220" s="20">
        <v>5</v>
      </c>
      <c r="L220" s="21">
        <f t="shared" ref="L220:L222" si="32">IF(J220&lt;&gt;"",J220*K220,"")</f>
        <v>10</v>
      </c>
      <c r="M220" s="22">
        <v>46072</v>
      </c>
      <c r="N220" s="22">
        <v>46072</v>
      </c>
      <c r="O220" s="16" t="s">
        <v>25</v>
      </c>
      <c r="P220" s="15">
        <v>8</v>
      </c>
      <c r="Q220" s="15"/>
      <c r="R220" s="15"/>
    </row>
    <row r="221" spans="1:18" hidden="1" x14ac:dyDescent="0.25">
      <c r="A221" s="15">
        <v>9</v>
      </c>
      <c r="B221" s="16"/>
      <c r="C221" s="15">
        <v>893664</v>
      </c>
      <c r="D221" s="17" t="s">
        <v>207</v>
      </c>
      <c r="E221" s="18" t="s">
        <v>208</v>
      </c>
      <c r="F221" s="19">
        <v>3</v>
      </c>
      <c r="G221" s="16" t="s">
        <v>201</v>
      </c>
      <c r="H221" s="15" t="s">
        <v>431</v>
      </c>
      <c r="I221" s="16" t="s">
        <v>432</v>
      </c>
      <c r="J221" s="15">
        <v>2</v>
      </c>
      <c r="K221" s="20">
        <v>8</v>
      </c>
      <c r="L221" s="21">
        <f t="shared" si="32"/>
        <v>16</v>
      </c>
      <c r="M221" s="22">
        <v>46073</v>
      </c>
      <c r="N221" s="22">
        <v>46074</v>
      </c>
      <c r="O221" s="16" t="s">
        <v>365</v>
      </c>
      <c r="P221" s="15">
        <v>8</v>
      </c>
      <c r="Q221" s="15"/>
      <c r="R221" s="15"/>
    </row>
    <row r="222" spans="1:18" hidden="1" x14ac:dyDescent="0.25">
      <c r="A222" s="15">
        <v>10</v>
      </c>
      <c r="B222" s="16"/>
      <c r="C222" s="15">
        <v>893672</v>
      </c>
      <c r="D222" s="17" t="s">
        <v>207</v>
      </c>
      <c r="E222" s="18" t="s">
        <v>208</v>
      </c>
      <c r="F222" s="19">
        <v>3</v>
      </c>
      <c r="G222" s="16" t="s">
        <v>201</v>
      </c>
      <c r="H222" s="15" t="s">
        <v>325</v>
      </c>
      <c r="I222" s="16" t="s">
        <v>271</v>
      </c>
      <c r="J222" s="15">
        <v>2</v>
      </c>
      <c r="K222" s="20">
        <v>20</v>
      </c>
      <c r="L222" s="21">
        <f t="shared" si="32"/>
        <v>40</v>
      </c>
      <c r="M222" s="22">
        <v>46072</v>
      </c>
      <c r="N222" s="22">
        <v>46073</v>
      </c>
      <c r="O222" s="16" t="s">
        <v>364</v>
      </c>
      <c r="P222" s="15">
        <v>8</v>
      </c>
      <c r="Q222" s="15"/>
      <c r="R222" s="15"/>
    </row>
    <row r="223" spans="1:18" hidden="1" x14ac:dyDescent="0.25">
      <c r="A223" s="15">
        <v>11</v>
      </c>
      <c r="B223" s="16"/>
      <c r="C223" s="15">
        <v>893068</v>
      </c>
      <c r="D223" s="17" t="s">
        <v>207</v>
      </c>
      <c r="E223" s="18" t="s">
        <v>208</v>
      </c>
      <c r="F223" s="19">
        <v>3</v>
      </c>
      <c r="G223" s="16" t="s">
        <v>313</v>
      </c>
      <c r="H223" s="15" t="s">
        <v>145</v>
      </c>
      <c r="I223" s="16" t="s">
        <v>146</v>
      </c>
      <c r="J223" s="15">
        <v>2</v>
      </c>
      <c r="K223" s="20">
        <v>2</v>
      </c>
      <c r="L223" s="21">
        <f t="shared" ref="L223:L239" si="33">IF(J223&lt;&gt;"",J223*K223,"")</f>
        <v>4</v>
      </c>
      <c r="M223" s="22">
        <v>46075</v>
      </c>
      <c r="N223" s="22">
        <v>46075</v>
      </c>
      <c r="O223" s="16" t="s">
        <v>32</v>
      </c>
      <c r="P223" s="15">
        <v>8</v>
      </c>
      <c r="Q223" s="15"/>
      <c r="R223" s="15"/>
    </row>
    <row r="224" spans="1:18" hidden="1" x14ac:dyDescent="0.25">
      <c r="A224" s="15">
        <v>12</v>
      </c>
      <c r="B224" s="16"/>
      <c r="C224" s="15">
        <v>893002</v>
      </c>
      <c r="D224" s="17" t="s">
        <v>207</v>
      </c>
      <c r="E224" s="18" t="s">
        <v>208</v>
      </c>
      <c r="F224" s="19">
        <v>3</v>
      </c>
      <c r="G224" s="16" t="s">
        <v>312</v>
      </c>
      <c r="H224" s="15" t="s">
        <v>145</v>
      </c>
      <c r="I224" s="16" t="s">
        <v>146</v>
      </c>
      <c r="J224" s="15">
        <v>2</v>
      </c>
      <c r="K224" s="20">
        <v>2</v>
      </c>
      <c r="L224" s="21">
        <f t="shared" si="33"/>
        <v>4</v>
      </c>
      <c r="M224" s="22">
        <v>46075</v>
      </c>
      <c r="N224" s="22">
        <v>46075</v>
      </c>
      <c r="O224" s="16" t="s">
        <v>32</v>
      </c>
      <c r="P224" s="15">
        <v>8</v>
      </c>
      <c r="Q224" s="15"/>
      <c r="R224" s="15"/>
    </row>
    <row r="225" spans="1:18" hidden="1" x14ac:dyDescent="0.25">
      <c r="A225" s="15">
        <v>13</v>
      </c>
      <c r="B225" s="16"/>
      <c r="C225" s="15">
        <v>892966</v>
      </c>
      <c r="D225" s="17" t="s">
        <v>167</v>
      </c>
      <c r="E225" s="18" t="s">
        <v>168</v>
      </c>
      <c r="F225" s="19">
        <v>3</v>
      </c>
      <c r="G225" s="16" t="s">
        <v>169</v>
      </c>
      <c r="H225" s="15" t="s">
        <v>145</v>
      </c>
      <c r="I225" s="16" t="s">
        <v>146</v>
      </c>
      <c r="J225" s="15">
        <v>4</v>
      </c>
      <c r="K225" s="20">
        <v>2</v>
      </c>
      <c r="L225" s="21">
        <f t="shared" si="33"/>
        <v>8</v>
      </c>
      <c r="M225" s="22">
        <v>46075</v>
      </c>
      <c r="N225" s="22">
        <v>46075</v>
      </c>
      <c r="O225" s="16" t="s">
        <v>32</v>
      </c>
      <c r="P225" s="15">
        <v>8</v>
      </c>
      <c r="Q225" s="15"/>
      <c r="R225" s="15"/>
    </row>
    <row r="226" spans="1:18" hidden="1" x14ac:dyDescent="0.25">
      <c r="A226" s="15">
        <v>14</v>
      </c>
      <c r="B226" s="16" t="s">
        <v>242</v>
      </c>
      <c r="C226" s="15">
        <v>892430</v>
      </c>
      <c r="D226" s="17" t="s">
        <v>207</v>
      </c>
      <c r="E226" s="18" t="s">
        <v>208</v>
      </c>
      <c r="F226" s="19">
        <v>3</v>
      </c>
      <c r="G226" s="16" t="s">
        <v>130</v>
      </c>
      <c r="H226" s="15" t="s">
        <v>131</v>
      </c>
      <c r="I226" s="16" t="s">
        <v>132</v>
      </c>
      <c r="J226" s="15">
        <v>2</v>
      </c>
      <c r="K226" s="20">
        <v>67</v>
      </c>
      <c r="L226" s="21">
        <f>IF(J226&lt;&gt;"",J226*K226,"")</f>
        <v>134</v>
      </c>
      <c r="M226" s="22">
        <v>46069</v>
      </c>
      <c r="N226" s="22">
        <v>46075</v>
      </c>
      <c r="O226" s="16" t="s">
        <v>215</v>
      </c>
      <c r="P226" s="15">
        <v>8</v>
      </c>
      <c r="Q226" s="15"/>
      <c r="R226" s="15"/>
    </row>
    <row r="227" spans="1:18" hidden="1" x14ac:dyDescent="0.25">
      <c r="A227" s="15">
        <v>15</v>
      </c>
      <c r="B227" s="16" t="s">
        <v>242</v>
      </c>
      <c r="C227" s="15">
        <v>892428</v>
      </c>
      <c r="D227" s="17" t="s">
        <v>207</v>
      </c>
      <c r="E227" s="18" t="s">
        <v>208</v>
      </c>
      <c r="F227" s="19">
        <v>3</v>
      </c>
      <c r="G227" s="16" t="s">
        <v>123</v>
      </c>
      <c r="H227" s="15" t="s">
        <v>126</v>
      </c>
      <c r="I227" s="16" t="s">
        <v>127</v>
      </c>
      <c r="J227" s="15">
        <v>2</v>
      </c>
      <c r="K227" s="20">
        <v>6</v>
      </c>
      <c r="L227" s="21">
        <f>IF(J227&lt;&gt;"",J227*K227,"")</f>
        <v>12</v>
      </c>
      <c r="M227" s="22">
        <v>46071</v>
      </c>
      <c r="N227" s="22">
        <v>46075</v>
      </c>
      <c r="O227" s="16" t="s">
        <v>243</v>
      </c>
      <c r="P227" s="15">
        <v>8</v>
      </c>
      <c r="Q227" s="15"/>
      <c r="R227" s="15"/>
    </row>
    <row r="228" spans="1:18" hidden="1" x14ac:dyDescent="0.25">
      <c r="A228" s="15">
        <v>16</v>
      </c>
      <c r="B228" s="16" t="s">
        <v>242</v>
      </c>
      <c r="C228" s="15">
        <v>893443</v>
      </c>
      <c r="D228" s="17" t="s">
        <v>207</v>
      </c>
      <c r="E228" s="18" t="s">
        <v>208</v>
      </c>
      <c r="F228" s="19">
        <v>3</v>
      </c>
      <c r="G228" s="16" t="s">
        <v>141</v>
      </c>
      <c r="H228" s="15" t="s">
        <v>430</v>
      </c>
      <c r="I228" s="16" t="s">
        <v>235</v>
      </c>
      <c r="J228" s="15">
        <v>2</v>
      </c>
      <c r="K228" s="20">
        <v>8</v>
      </c>
      <c r="L228" s="21">
        <f>IF(J228&lt;&gt;"",J228*K228,"")</f>
        <v>16</v>
      </c>
      <c r="M228" s="22">
        <v>46070</v>
      </c>
      <c r="N228" s="22">
        <v>46071</v>
      </c>
      <c r="O228" s="16" t="s">
        <v>245</v>
      </c>
      <c r="P228" s="15">
        <v>8</v>
      </c>
      <c r="Q228" s="15"/>
      <c r="R228" s="15"/>
    </row>
    <row r="229" spans="1:18" hidden="1" x14ac:dyDescent="0.25">
      <c r="A229" s="15">
        <v>17</v>
      </c>
      <c r="B229" s="16" t="s">
        <v>242</v>
      </c>
      <c r="C229" s="15">
        <v>893191</v>
      </c>
      <c r="D229" s="17" t="s">
        <v>207</v>
      </c>
      <c r="E229" s="18" t="s">
        <v>208</v>
      </c>
      <c r="F229" s="19">
        <v>3</v>
      </c>
      <c r="G229" s="16" t="s">
        <v>315</v>
      </c>
      <c r="H229" s="15" t="s">
        <v>124</v>
      </c>
      <c r="I229" s="16" t="s">
        <v>125</v>
      </c>
      <c r="J229" s="15">
        <v>2</v>
      </c>
      <c r="K229" s="20">
        <v>10</v>
      </c>
      <c r="L229" s="21">
        <f t="shared" ref="L229" si="34">IF(J229&lt;&gt;"",J229*K229,"")</f>
        <v>20</v>
      </c>
      <c r="M229" s="22">
        <v>46069</v>
      </c>
      <c r="N229" s="22">
        <v>46072</v>
      </c>
      <c r="O229" s="16" t="s">
        <v>244</v>
      </c>
      <c r="P229" s="15">
        <v>8</v>
      </c>
      <c r="Q229" s="15"/>
      <c r="R229" s="15"/>
    </row>
    <row r="230" spans="1:18" hidden="1" x14ac:dyDescent="0.25">
      <c r="A230" s="15">
        <v>18</v>
      </c>
      <c r="B230" s="16" t="s">
        <v>242</v>
      </c>
      <c r="C230" s="15">
        <v>909280</v>
      </c>
      <c r="D230" s="17" t="s">
        <v>209</v>
      </c>
      <c r="E230" s="18" t="s">
        <v>210</v>
      </c>
      <c r="F230" s="19">
        <v>3</v>
      </c>
      <c r="G230" s="16" t="s">
        <v>251</v>
      </c>
      <c r="H230" s="15" t="s">
        <v>218</v>
      </c>
      <c r="I230" s="16" t="s">
        <v>219</v>
      </c>
      <c r="J230" s="15">
        <v>2</v>
      </c>
      <c r="K230" s="20">
        <v>16</v>
      </c>
      <c r="L230" s="21">
        <f>IF(J230&lt;&gt;"",J230*K230,"")</f>
        <v>32</v>
      </c>
      <c r="M230" s="22">
        <v>46072</v>
      </c>
      <c r="N230" s="22">
        <v>46075</v>
      </c>
      <c r="O230" s="16" t="s">
        <v>405</v>
      </c>
      <c r="P230" s="15">
        <v>8</v>
      </c>
      <c r="Q230" s="15"/>
      <c r="R230" s="15"/>
    </row>
    <row r="231" spans="1:18" hidden="1" x14ac:dyDescent="0.25">
      <c r="A231" s="15">
        <v>19</v>
      </c>
      <c r="B231" s="16"/>
      <c r="C231" s="15">
        <v>904123</v>
      </c>
      <c r="D231" s="17" t="s">
        <v>209</v>
      </c>
      <c r="E231" s="18" t="s">
        <v>210</v>
      </c>
      <c r="F231" s="19">
        <v>3</v>
      </c>
      <c r="G231" s="16" t="s">
        <v>433</v>
      </c>
      <c r="H231" s="15" t="s">
        <v>434</v>
      </c>
      <c r="I231" s="16" t="s">
        <v>435</v>
      </c>
      <c r="J231" s="15">
        <v>2</v>
      </c>
      <c r="K231" s="20">
        <v>4</v>
      </c>
      <c r="L231" s="21">
        <f t="shared" si="33"/>
        <v>8</v>
      </c>
      <c r="M231" s="22">
        <v>46071</v>
      </c>
      <c r="N231" s="22">
        <v>46071</v>
      </c>
      <c r="O231" s="16" t="s">
        <v>23</v>
      </c>
      <c r="P231" s="15">
        <v>8</v>
      </c>
      <c r="Q231" s="15"/>
      <c r="R231" s="15"/>
    </row>
    <row r="232" spans="1:18" hidden="1" x14ac:dyDescent="0.25">
      <c r="A232" s="15">
        <v>20</v>
      </c>
      <c r="B232" s="16"/>
      <c r="C232" s="15">
        <v>905232</v>
      </c>
      <c r="D232" s="17" t="s">
        <v>209</v>
      </c>
      <c r="E232" s="18" t="s">
        <v>210</v>
      </c>
      <c r="F232" s="19">
        <v>3</v>
      </c>
      <c r="G232" s="16" t="s">
        <v>253</v>
      </c>
      <c r="H232" s="15" t="s">
        <v>254</v>
      </c>
      <c r="I232" s="16" t="s">
        <v>255</v>
      </c>
      <c r="J232" s="15">
        <v>1</v>
      </c>
      <c r="K232" s="20">
        <v>68</v>
      </c>
      <c r="L232" s="21">
        <f t="shared" si="33"/>
        <v>68</v>
      </c>
      <c r="M232" s="22">
        <v>46069</v>
      </c>
      <c r="N232" s="22">
        <v>46075</v>
      </c>
      <c r="O232" s="16" t="s">
        <v>215</v>
      </c>
      <c r="P232" s="15">
        <v>8</v>
      </c>
      <c r="Q232" s="15"/>
      <c r="R232" s="15"/>
    </row>
    <row r="233" spans="1:18" hidden="1" x14ac:dyDescent="0.25">
      <c r="A233" s="15">
        <v>21</v>
      </c>
      <c r="B233" s="16"/>
      <c r="C233" s="15">
        <v>927237</v>
      </c>
      <c r="D233" s="17" t="s">
        <v>209</v>
      </c>
      <c r="E233" s="18" t="s">
        <v>210</v>
      </c>
      <c r="F233" s="19">
        <v>3</v>
      </c>
      <c r="G233" s="16" t="s">
        <v>440</v>
      </c>
      <c r="H233" s="15" t="s">
        <v>441</v>
      </c>
      <c r="I233" s="16" t="s">
        <v>203</v>
      </c>
      <c r="J233" s="15">
        <v>1</v>
      </c>
      <c r="K233" s="20">
        <v>5</v>
      </c>
      <c r="L233" s="21">
        <f t="shared" ref="L233:L236" si="35">IF(J233&lt;&gt;"",J233*K233,"")</f>
        <v>5</v>
      </c>
      <c r="M233" s="22">
        <v>46070</v>
      </c>
      <c r="N233" s="22">
        <v>46070</v>
      </c>
      <c r="O233" s="16" t="s">
        <v>20</v>
      </c>
      <c r="P233" s="15">
        <v>8</v>
      </c>
      <c r="Q233" s="15"/>
      <c r="R233" s="15"/>
    </row>
    <row r="234" spans="1:18" hidden="1" x14ac:dyDescent="0.25">
      <c r="A234" s="15">
        <v>22</v>
      </c>
      <c r="B234" s="16"/>
      <c r="C234" s="15">
        <v>927238</v>
      </c>
      <c r="D234" s="17" t="s">
        <v>209</v>
      </c>
      <c r="E234" s="18" t="s">
        <v>210</v>
      </c>
      <c r="F234" s="19">
        <v>3</v>
      </c>
      <c r="G234" s="16" t="s">
        <v>440</v>
      </c>
      <c r="H234" s="15" t="s">
        <v>442</v>
      </c>
      <c r="I234" s="16" t="s">
        <v>203</v>
      </c>
      <c r="J234" s="15">
        <v>1</v>
      </c>
      <c r="K234" s="20">
        <v>5</v>
      </c>
      <c r="L234" s="21">
        <f t="shared" si="35"/>
        <v>5</v>
      </c>
      <c r="M234" s="22">
        <v>46070</v>
      </c>
      <c r="N234" s="22">
        <v>46070</v>
      </c>
      <c r="O234" s="16" t="s">
        <v>20</v>
      </c>
      <c r="P234" s="15">
        <v>8</v>
      </c>
      <c r="Q234" s="15"/>
      <c r="R234" s="15"/>
    </row>
    <row r="235" spans="1:18" hidden="1" x14ac:dyDescent="0.25">
      <c r="A235" s="15">
        <v>23</v>
      </c>
      <c r="B235" s="16"/>
      <c r="C235" s="15">
        <v>927239</v>
      </c>
      <c r="D235" s="17" t="s">
        <v>209</v>
      </c>
      <c r="E235" s="18" t="s">
        <v>210</v>
      </c>
      <c r="F235" s="19">
        <v>3</v>
      </c>
      <c r="G235" s="16" t="s">
        <v>440</v>
      </c>
      <c r="H235" s="15" t="s">
        <v>443</v>
      </c>
      <c r="I235" s="16" t="s">
        <v>203</v>
      </c>
      <c r="J235" s="15">
        <v>1</v>
      </c>
      <c r="K235" s="20">
        <v>5</v>
      </c>
      <c r="L235" s="21">
        <f t="shared" si="35"/>
        <v>5</v>
      </c>
      <c r="M235" s="22">
        <v>46071</v>
      </c>
      <c r="N235" s="22">
        <v>46071</v>
      </c>
      <c r="O235" s="16" t="s">
        <v>23</v>
      </c>
      <c r="P235" s="15">
        <v>8</v>
      </c>
      <c r="Q235" s="15"/>
      <c r="R235" s="15"/>
    </row>
    <row r="236" spans="1:18" hidden="1" x14ac:dyDescent="0.25">
      <c r="A236" s="15">
        <v>24</v>
      </c>
      <c r="B236" s="16"/>
      <c r="C236" s="15">
        <v>927240</v>
      </c>
      <c r="D236" s="17" t="s">
        <v>209</v>
      </c>
      <c r="E236" s="18" t="s">
        <v>210</v>
      </c>
      <c r="F236" s="19">
        <v>3</v>
      </c>
      <c r="G236" s="16" t="s">
        <v>440</v>
      </c>
      <c r="H236" s="15" t="s">
        <v>444</v>
      </c>
      <c r="I236" s="16" t="s">
        <v>203</v>
      </c>
      <c r="J236" s="15">
        <v>1</v>
      </c>
      <c r="K236" s="20">
        <v>5</v>
      </c>
      <c r="L236" s="21">
        <f t="shared" si="35"/>
        <v>5</v>
      </c>
      <c r="M236" s="22">
        <v>46071</v>
      </c>
      <c r="N236" s="22">
        <v>46071</v>
      </c>
      <c r="O236" s="16" t="s">
        <v>23</v>
      </c>
      <c r="P236" s="15">
        <v>8</v>
      </c>
      <c r="Q236" s="15"/>
      <c r="R236" s="15"/>
    </row>
    <row r="237" spans="1:18" hidden="1" x14ac:dyDescent="0.25">
      <c r="A237" s="15">
        <v>25</v>
      </c>
      <c r="B237" s="16"/>
      <c r="C237" s="15">
        <v>927244</v>
      </c>
      <c r="D237" s="17" t="s">
        <v>209</v>
      </c>
      <c r="E237" s="18" t="s">
        <v>210</v>
      </c>
      <c r="F237" s="19">
        <v>3</v>
      </c>
      <c r="G237" s="16" t="s">
        <v>438</v>
      </c>
      <c r="H237" s="15" t="s">
        <v>437</v>
      </c>
      <c r="I237" s="16" t="s">
        <v>404</v>
      </c>
      <c r="J237" s="15">
        <v>1</v>
      </c>
      <c r="K237" s="20">
        <v>18</v>
      </c>
      <c r="L237" s="21">
        <f t="shared" si="33"/>
        <v>18</v>
      </c>
      <c r="M237" s="22">
        <v>46074</v>
      </c>
      <c r="N237" s="22">
        <v>46075</v>
      </c>
      <c r="O237" s="16" t="s">
        <v>265</v>
      </c>
      <c r="P237" s="15">
        <v>8</v>
      </c>
      <c r="Q237" s="15"/>
      <c r="R237" s="15"/>
    </row>
    <row r="238" spans="1:18" hidden="1" x14ac:dyDescent="0.25">
      <c r="A238" s="15"/>
      <c r="B238" s="16"/>
      <c r="C238" s="15"/>
      <c r="D238" s="17"/>
      <c r="E238" s="18"/>
      <c r="F238" s="19"/>
      <c r="G238" s="16"/>
      <c r="H238" s="15"/>
      <c r="I238" s="16"/>
      <c r="J238" s="15"/>
      <c r="K238" s="20"/>
      <c r="L238" s="21" t="str">
        <f t="shared" si="33"/>
        <v/>
      </c>
      <c r="M238" s="22"/>
      <c r="N238" s="22"/>
      <c r="O238" s="16"/>
      <c r="P238" s="15">
        <v>8</v>
      </c>
      <c r="Q238" s="15"/>
      <c r="R238" s="15"/>
    </row>
    <row r="239" spans="1:18" hidden="1" x14ac:dyDescent="0.25">
      <c r="A239" s="15"/>
      <c r="B239" s="16"/>
      <c r="C239" s="15"/>
      <c r="D239" s="17"/>
      <c r="E239" s="18"/>
      <c r="F239" s="19"/>
      <c r="G239" s="16"/>
      <c r="H239" s="15"/>
      <c r="I239" s="16"/>
      <c r="J239" s="15"/>
      <c r="K239" s="20"/>
      <c r="L239" s="21" t="str">
        <f t="shared" si="33"/>
        <v/>
      </c>
      <c r="M239" s="22"/>
      <c r="N239" s="22"/>
      <c r="O239" s="16"/>
      <c r="P239" s="15">
        <v>8</v>
      </c>
      <c r="Q239" s="15"/>
      <c r="R239" s="15"/>
    </row>
    <row r="240" spans="1:18" hidden="1" x14ac:dyDescent="0.25">
      <c r="A240" s="15">
        <v>1</v>
      </c>
      <c r="B240" s="16" t="s">
        <v>216</v>
      </c>
      <c r="C240" s="15">
        <v>895169</v>
      </c>
      <c r="D240" s="17" t="s">
        <v>207</v>
      </c>
      <c r="E240" s="18" t="s">
        <v>208</v>
      </c>
      <c r="F240" s="19">
        <v>3</v>
      </c>
      <c r="G240" s="16" t="s">
        <v>179</v>
      </c>
      <c r="H240" s="15" t="s">
        <v>180</v>
      </c>
      <c r="I240" s="16" t="s">
        <v>181</v>
      </c>
      <c r="J240" s="15">
        <v>1</v>
      </c>
      <c r="K240" s="20">
        <v>60</v>
      </c>
      <c r="L240" s="21">
        <v>60</v>
      </c>
      <c r="M240" s="22">
        <v>46069</v>
      </c>
      <c r="N240" s="22">
        <v>46075</v>
      </c>
      <c r="O240" s="16" t="s">
        <v>215</v>
      </c>
      <c r="P240" s="15">
        <v>8</v>
      </c>
      <c r="Q240" s="15"/>
      <c r="R240" s="15"/>
    </row>
    <row r="241" spans="1:18" hidden="1" x14ac:dyDescent="0.25">
      <c r="A241" s="15">
        <v>2</v>
      </c>
      <c r="B241" s="16" t="s">
        <v>216</v>
      </c>
      <c r="C241" s="15">
        <v>895172</v>
      </c>
      <c r="D241" s="17" t="s">
        <v>207</v>
      </c>
      <c r="E241" s="18" t="s">
        <v>208</v>
      </c>
      <c r="F241" s="19">
        <v>3</v>
      </c>
      <c r="G241" s="16" t="s">
        <v>179</v>
      </c>
      <c r="H241" s="15" t="s">
        <v>183</v>
      </c>
      <c r="I241" s="16" t="s">
        <v>184</v>
      </c>
      <c r="J241" s="15">
        <v>1</v>
      </c>
      <c r="K241" s="20">
        <v>60</v>
      </c>
      <c r="L241" s="21">
        <v>60</v>
      </c>
      <c r="M241" s="22">
        <v>46069</v>
      </c>
      <c r="N241" s="22">
        <v>46075</v>
      </c>
      <c r="O241" s="16" t="s">
        <v>215</v>
      </c>
      <c r="P241" s="15">
        <v>8</v>
      </c>
      <c r="Q241" s="15"/>
      <c r="R241" s="15"/>
    </row>
    <row r="242" spans="1:18" hidden="1" x14ac:dyDescent="0.25">
      <c r="A242" s="15">
        <v>3</v>
      </c>
      <c r="B242" s="16" t="s">
        <v>216</v>
      </c>
      <c r="C242" s="15">
        <v>895278</v>
      </c>
      <c r="D242" s="17" t="s">
        <v>207</v>
      </c>
      <c r="E242" s="18" t="s">
        <v>208</v>
      </c>
      <c r="F242" s="19">
        <v>3</v>
      </c>
      <c r="G242" s="16" t="s">
        <v>185</v>
      </c>
      <c r="H242" s="15" t="s">
        <v>211</v>
      </c>
      <c r="I242" s="16" t="s">
        <v>212</v>
      </c>
      <c r="J242" s="15">
        <v>2</v>
      </c>
      <c r="K242" s="20">
        <v>5</v>
      </c>
      <c r="L242" s="21">
        <v>10</v>
      </c>
      <c r="M242" s="22">
        <v>46075</v>
      </c>
      <c r="N242" s="22">
        <v>46075</v>
      </c>
      <c r="O242" s="16" t="s">
        <v>32</v>
      </c>
      <c r="P242" s="15">
        <v>8</v>
      </c>
      <c r="Q242" s="15"/>
      <c r="R242" s="15"/>
    </row>
    <row r="243" spans="1:18" hidden="1" x14ac:dyDescent="0.25">
      <c r="A243" s="15">
        <v>4</v>
      </c>
      <c r="B243" s="16" t="s">
        <v>216</v>
      </c>
      <c r="C243" s="15">
        <v>895279</v>
      </c>
      <c r="D243" s="17" t="s">
        <v>207</v>
      </c>
      <c r="E243" s="18" t="s">
        <v>208</v>
      </c>
      <c r="F243" s="19">
        <v>3</v>
      </c>
      <c r="G243" s="16" t="s">
        <v>185</v>
      </c>
      <c r="H243" s="15" t="s">
        <v>213</v>
      </c>
      <c r="I243" s="16" t="s">
        <v>214</v>
      </c>
      <c r="J243" s="15">
        <v>2</v>
      </c>
      <c r="K243" s="20">
        <v>5</v>
      </c>
      <c r="L243" s="21">
        <v>10</v>
      </c>
      <c r="M243" s="22">
        <v>46075</v>
      </c>
      <c r="N243" s="22">
        <v>46075</v>
      </c>
      <c r="O243" s="16" t="s">
        <v>32</v>
      </c>
      <c r="P243" s="15">
        <v>8</v>
      </c>
      <c r="Q243" s="15"/>
      <c r="R243" s="15"/>
    </row>
    <row r="244" spans="1:18" hidden="1" x14ac:dyDescent="0.25">
      <c r="A244" s="6"/>
      <c r="B244" s="7"/>
      <c r="C244" s="8"/>
      <c r="D244" s="9"/>
      <c r="E244" s="8"/>
      <c r="F244" s="10"/>
      <c r="G244" s="11" t="s">
        <v>102</v>
      </c>
      <c r="H244" s="12"/>
      <c r="I244" s="8"/>
      <c r="J244" s="8"/>
      <c r="K244" s="8"/>
      <c r="L244" s="13"/>
      <c r="M244" s="13"/>
      <c r="N244" s="9"/>
      <c r="O244" s="14"/>
      <c r="P244" s="10">
        <v>9</v>
      </c>
      <c r="Q244" s="10"/>
      <c r="R244" s="10"/>
    </row>
    <row r="245" spans="1:18" hidden="1" x14ac:dyDescent="0.25">
      <c r="A245" s="15">
        <v>1</v>
      </c>
      <c r="B245" s="16"/>
      <c r="C245" s="15">
        <v>927788</v>
      </c>
      <c r="D245" s="17" t="s">
        <v>159</v>
      </c>
      <c r="E245" s="18" t="s">
        <v>160</v>
      </c>
      <c r="F245" s="19" t="s">
        <v>282</v>
      </c>
      <c r="G245" s="16" t="s">
        <v>465</v>
      </c>
      <c r="H245" s="15" t="s">
        <v>466</v>
      </c>
      <c r="I245" s="16" t="s">
        <v>467</v>
      </c>
      <c r="J245" s="15">
        <v>1</v>
      </c>
      <c r="K245" s="20">
        <v>10</v>
      </c>
      <c r="L245" s="21">
        <f>J245*K245</f>
        <v>10</v>
      </c>
      <c r="M245" s="22">
        <v>46076</v>
      </c>
      <c r="N245" s="22">
        <v>46076</v>
      </c>
      <c r="O245" s="16" t="s">
        <v>36</v>
      </c>
      <c r="P245" s="15">
        <v>9</v>
      </c>
      <c r="Q245" s="15"/>
      <c r="R245" s="15"/>
    </row>
    <row r="246" spans="1:18" hidden="1" x14ac:dyDescent="0.25">
      <c r="A246" s="15">
        <v>2</v>
      </c>
      <c r="B246" s="16"/>
      <c r="C246" s="15">
        <v>892459</v>
      </c>
      <c r="D246" s="17" t="s">
        <v>120</v>
      </c>
      <c r="E246" s="18" t="s">
        <v>121</v>
      </c>
      <c r="F246" s="19" t="s">
        <v>122</v>
      </c>
      <c r="G246" s="16" t="s">
        <v>130</v>
      </c>
      <c r="H246" s="15" t="s">
        <v>131</v>
      </c>
      <c r="I246" s="16" t="s">
        <v>132</v>
      </c>
      <c r="J246" s="15">
        <v>2</v>
      </c>
      <c r="K246" s="20">
        <v>28</v>
      </c>
      <c r="L246" s="21">
        <f t="shared" ref="L246:L257" si="36">J246*K246</f>
        <v>56</v>
      </c>
      <c r="M246" s="22">
        <v>46076</v>
      </c>
      <c r="N246" s="22">
        <v>46082</v>
      </c>
      <c r="O246" s="16" t="s">
        <v>173</v>
      </c>
      <c r="P246" s="15">
        <v>9</v>
      </c>
      <c r="Q246" s="15"/>
      <c r="R246" s="15"/>
    </row>
    <row r="247" spans="1:18" hidden="1" x14ac:dyDescent="0.25">
      <c r="A247" s="15">
        <v>3</v>
      </c>
      <c r="B247" s="16"/>
      <c r="C247" s="15">
        <v>892462</v>
      </c>
      <c r="D247" s="17" t="s">
        <v>120</v>
      </c>
      <c r="E247" s="18" t="s">
        <v>121</v>
      </c>
      <c r="F247" s="19" t="s">
        <v>122</v>
      </c>
      <c r="G247" s="16" t="s">
        <v>123</v>
      </c>
      <c r="H247" s="15" t="s">
        <v>134</v>
      </c>
      <c r="I247" s="16" t="s">
        <v>135</v>
      </c>
      <c r="J247" s="15">
        <v>2</v>
      </c>
      <c r="K247" s="20">
        <v>5</v>
      </c>
      <c r="L247" s="21">
        <f t="shared" si="36"/>
        <v>10</v>
      </c>
      <c r="M247" s="22">
        <v>46076</v>
      </c>
      <c r="N247" s="22">
        <v>46076</v>
      </c>
      <c r="O247" s="16" t="s">
        <v>36</v>
      </c>
      <c r="P247" s="15">
        <v>9</v>
      </c>
      <c r="Q247" s="15"/>
      <c r="R247" s="15"/>
    </row>
    <row r="248" spans="1:18" hidden="1" x14ac:dyDescent="0.25">
      <c r="A248" s="15">
        <v>4</v>
      </c>
      <c r="B248" s="16"/>
      <c r="C248" s="15">
        <v>928062</v>
      </c>
      <c r="D248" s="17" t="s">
        <v>159</v>
      </c>
      <c r="E248" s="18" t="s">
        <v>160</v>
      </c>
      <c r="F248" s="19">
        <v>3</v>
      </c>
      <c r="G248" s="16" t="s">
        <v>471</v>
      </c>
      <c r="H248" s="15" t="s">
        <v>470</v>
      </c>
      <c r="I248" s="16" t="s">
        <v>481</v>
      </c>
      <c r="J248" s="15">
        <v>1</v>
      </c>
      <c r="K248" s="20">
        <v>10</v>
      </c>
      <c r="L248" s="21">
        <f t="shared" si="36"/>
        <v>10</v>
      </c>
      <c r="M248" s="22">
        <v>46077</v>
      </c>
      <c r="N248" s="22">
        <v>46077</v>
      </c>
      <c r="O248" s="16" t="s">
        <v>87</v>
      </c>
      <c r="P248" s="15">
        <v>9</v>
      </c>
      <c r="Q248" s="15"/>
      <c r="R248" s="15"/>
    </row>
    <row r="249" spans="1:18" hidden="1" x14ac:dyDescent="0.25">
      <c r="A249" s="15">
        <v>5</v>
      </c>
      <c r="B249" s="16"/>
      <c r="C249" s="15">
        <v>893444</v>
      </c>
      <c r="D249" s="17" t="s">
        <v>120</v>
      </c>
      <c r="E249" s="18" t="s">
        <v>121</v>
      </c>
      <c r="F249" s="19" t="s">
        <v>122</v>
      </c>
      <c r="G249" s="16" t="s">
        <v>141</v>
      </c>
      <c r="H249" s="15" t="s">
        <v>456</v>
      </c>
      <c r="I249" s="16" t="s">
        <v>321</v>
      </c>
      <c r="J249" s="15">
        <v>2</v>
      </c>
      <c r="K249" s="20">
        <v>10</v>
      </c>
      <c r="L249" s="21">
        <f t="shared" si="36"/>
        <v>20</v>
      </c>
      <c r="M249" s="22">
        <v>46077</v>
      </c>
      <c r="N249" s="22">
        <v>46078</v>
      </c>
      <c r="O249" s="16" t="s">
        <v>176</v>
      </c>
      <c r="P249" s="15">
        <v>9</v>
      </c>
      <c r="Q249" s="15"/>
      <c r="R249" s="15"/>
    </row>
    <row r="250" spans="1:18" hidden="1" x14ac:dyDescent="0.25">
      <c r="A250" s="15">
        <v>6</v>
      </c>
      <c r="B250" s="16"/>
      <c r="C250" s="15">
        <v>928067</v>
      </c>
      <c r="D250" s="17" t="s">
        <v>159</v>
      </c>
      <c r="E250" s="18" t="s">
        <v>160</v>
      </c>
      <c r="F250" s="19">
        <v>3</v>
      </c>
      <c r="G250" s="16" t="s">
        <v>472</v>
      </c>
      <c r="H250" s="15" t="s">
        <v>473</v>
      </c>
      <c r="I250" s="16" t="s">
        <v>480</v>
      </c>
      <c r="J250" s="15">
        <v>1</v>
      </c>
      <c r="K250" s="20">
        <v>10</v>
      </c>
      <c r="L250" s="21">
        <f t="shared" si="36"/>
        <v>10</v>
      </c>
      <c r="M250" s="22">
        <v>46078</v>
      </c>
      <c r="N250" s="22">
        <v>46078</v>
      </c>
      <c r="O250" s="16" t="s">
        <v>88</v>
      </c>
      <c r="P250" s="15">
        <v>9</v>
      </c>
      <c r="Q250" s="15"/>
      <c r="R250" s="15"/>
    </row>
    <row r="251" spans="1:18" hidden="1" x14ac:dyDescent="0.25">
      <c r="A251" s="15">
        <v>7</v>
      </c>
      <c r="B251" s="16"/>
      <c r="C251" s="15">
        <v>892567</v>
      </c>
      <c r="D251" s="17" t="s">
        <v>120</v>
      </c>
      <c r="E251" s="18" t="s">
        <v>121</v>
      </c>
      <c r="F251" s="19" t="s">
        <v>122</v>
      </c>
      <c r="G251" s="16" t="s">
        <v>123</v>
      </c>
      <c r="H251" s="15" t="s">
        <v>136</v>
      </c>
      <c r="I251" s="16" t="s">
        <v>137</v>
      </c>
      <c r="J251" s="15">
        <v>2</v>
      </c>
      <c r="K251" s="20">
        <v>5</v>
      </c>
      <c r="L251" s="21">
        <f t="shared" si="36"/>
        <v>10</v>
      </c>
      <c r="M251" s="22">
        <v>46076</v>
      </c>
      <c r="N251" s="22">
        <v>46079</v>
      </c>
      <c r="O251" s="16" t="s">
        <v>174</v>
      </c>
      <c r="P251" s="15">
        <v>9</v>
      </c>
      <c r="Q251" s="15"/>
      <c r="R251" s="15"/>
    </row>
    <row r="252" spans="1:18" hidden="1" x14ac:dyDescent="0.25">
      <c r="A252" s="15">
        <v>8</v>
      </c>
      <c r="B252" s="16"/>
      <c r="C252" s="15">
        <v>893680</v>
      </c>
      <c r="D252" s="17" t="s">
        <v>120</v>
      </c>
      <c r="E252" s="18" t="s">
        <v>121</v>
      </c>
      <c r="F252" s="19" t="s">
        <v>122</v>
      </c>
      <c r="G252" s="16" t="s">
        <v>156</v>
      </c>
      <c r="H252" s="15" t="s">
        <v>461</v>
      </c>
      <c r="I252" s="16" t="s">
        <v>462</v>
      </c>
      <c r="J252" s="15">
        <v>1</v>
      </c>
      <c r="K252" s="20">
        <v>3</v>
      </c>
      <c r="L252" s="21">
        <f t="shared" si="36"/>
        <v>3</v>
      </c>
      <c r="M252" s="22">
        <v>46080</v>
      </c>
      <c r="N252" s="22">
        <v>46080</v>
      </c>
      <c r="O252" s="16" t="s">
        <v>91</v>
      </c>
      <c r="P252" s="15">
        <v>9</v>
      </c>
      <c r="Q252" s="15"/>
      <c r="R252" s="15"/>
    </row>
    <row r="253" spans="1:18" hidden="1" x14ac:dyDescent="0.25">
      <c r="A253" s="15">
        <v>9</v>
      </c>
      <c r="B253" s="16"/>
      <c r="C253" s="15">
        <v>893669</v>
      </c>
      <c r="D253" s="17" t="s">
        <v>120</v>
      </c>
      <c r="E253" s="18" t="s">
        <v>121</v>
      </c>
      <c r="F253" s="19" t="s">
        <v>122</v>
      </c>
      <c r="G253" s="16" t="s">
        <v>201</v>
      </c>
      <c r="H253" s="15" t="s">
        <v>459</v>
      </c>
      <c r="I253" s="16" t="s">
        <v>460</v>
      </c>
      <c r="J253" s="15">
        <v>1</v>
      </c>
      <c r="K253" s="20">
        <v>7</v>
      </c>
      <c r="L253" s="21">
        <f t="shared" si="36"/>
        <v>7</v>
      </c>
      <c r="M253" s="22">
        <v>46080</v>
      </c>
      <c r="N253" s="22">
        <v>46080</v>
      </c>
      <c r="O253" s="16" t="s">
        <v>91</v>
      </c>
      <c r="P253" s="15">
        <v>9</v>
      </c>
      <c r="Q253" s="15"/>
      <c r="R253" s="15"/>
    </row>
    <row r="254" spans="1:18" hidden="1" x14ac:dyDescent="0.25">
      <c r="A254" s="15">
        <v>10</v>
      </c>
      <c r="B254" s="16"/>
      <c r="C254" s="15">
        <v>892458</v>
      </c>
      <c r="D254" s="17" t="s">
        <v>120</v>
      </c>
      <c r="E254" s="18" t="s">
        <v>121</v>
      </c>
      <c r="F254" s="19" t="s">
        <v>122</v>
      </c>
      <c r="G254" s="16" t="s">
        <v>123</v>
      </c>
      <c r="H254" s="15" t="s">
        <v>128</v>
      </c>
      <c r="I254" s="16" t="s">
        <v>129</v>
      </c>
      <c r="J254" s="15">
        <v>2</v>
      </c>
      <c r="K254" s="20">
        <v>5</v>
      </c>
      <c r="L254" s="21">
        <f t="shared" si="36"/>
        <v>10</v>
      </c>
      <c r="M254" s="22">
        <v>46080</v>
      </c>
      <c r="N254" s="22">
        <v>46080</v>
      </c>
      <c r="O254" s="16" t="s">
        <v>91</v>
      </c>
      <c r="P254" s="15">
        <v>9</v>
      </c>
      <c r="Q254" s="15"/>
      <c r="R254" s="15"/>
    </row>
    <row r="255" spans="1:18" hidden="1" x14ac:dyDescent="0.25">
      <c r="A255" s="15">
        <v>11</v>
      </c>
      <c r="B255" s="16"/>
      <c r="C255" s="15">
        <v>928073</v>
      </c>
      <c r="D255" s="17" t="s">
        <v>159</v>
      </c>
      <c r="E255" s="18" t="s">
        <v>160</v>
      </c>
      <c r="F255" s="19">
        <v>3</v>
      </c>
      <c r="G255" s="16" t="s">
        <v>475</v>
      </c>
      <c r="H255" s="15" t="s">
        <v>145</v>
      </c>
      <c r="I255" s="16" t="s">
        <v>476</v>
      </c>
      <c r="J255" s="15">
        <v>1</v>
      </c>
      <c r="K255" s="20">
        <v>18</v>
      </c>
      <c r="L255" s="21">
        <f t="shared" si="36"/>
        <v>18</v>
      </c>
      <c r="M255" s="22">
        <v>46081</v>
      </c>
      <c r="N255" s="22">
        <v>46082</v>
      </c>
      <c r="O255" s="16" t="s">
        <v>177</v>
      </c>
      <c r="P255" s="15">
        <v>9</v>
      </c>
      <c r="Q255" s="15"/>
      <c r="R255" s="15"/>
    </row>
    <row r="256" spans="1:18" hidden="1" x14ac:dyDescent="0.25">
      <c r="A256" s="15">
        <v>12</v>
      </c>
      <c r="B256" s="16"/>
      <c r="C256" s="15">
        <v>893703</v>
      </c>
      <c r="D256" s="17" t="s">
        <v>120</v>
      </c>
      <c r="E256" s="18" t="s">
        <v>121</v>
      </c>
      <c r="F256" s="19" t="s">
        <v>122</v>
      </c>
      <c r="G256" s="16" t="s">
        <v>204</v>
      </c>
      <c r="H256" s="15" t="s">
        <v>463</v>
      </c>
      <c r="I256" s="16" t="s">
        <v>464</v>
      </c>
      <c r="J256" s="15">
        <v>2</v>
      </c>
      <c r="K256" s="20">
        <v>9</v>
      </c>
      <c r="L256" s="21">
        <f t="shared" si="36"/>
        <v>18</v>
      </c>
      <c r="M256" s="22">
        <v>46081</v>
      </c>
      <c r="N256" s="22">
        <v>46082</v>
      </c>
      <c r="O256" s="16" t="s">
        <v>177</v>
      </c>
      <c r="P256" s="15">
        <v>9</v>
      </c>
      <c r="Q256" s="15"/>
      <c r="R256" s="15"/>
    </row>
    <row r="257" spans="1:18" hidden="1" x14ac:dyDescent="0.25">
      <c r="A257" s="15">
        <v>13</v>
      </c>
      <c r="B257" s="16"/>
      <c r="C257" s="15">
        <v>892966</v>
      </c>
      <c r="D257" s="17" t="s">
        <v>167</v>
      </c>
      <c r="E257" s="18" t="s">
        <v>168</v>
      </c>
      <c r="F257" s="19">
        <v>3</v>
      </c>
      <c r="G257" s="16" t="s">
        <v>169</v>
      </c>
      <c r="H257" s="15" t="s">
        <v>145</v>
      </c>
      <c r="I257" s="16" t="s">
        <v>146</v>
      </c>
      <c r="J257" s="15">
        <v>3</v>
      </c>
      <c r="K257" s="20">
        <v>2</v>
      </c>
      <c r="L257" s="21">
        <f t="shared" si="36"/>
        <v>6</v>
      </c>
      <c r="M257" s="22">
        <v>46082</v>
      </c>
      <c r="N257" s="22">
        <v>46082</v>
      </c>
      <c r="O257" s="16" t="s">
        <v>93</v>
      </c>
      <c r="P257" s="15">
        <v>9</v>
      </c>
      <c r="Q257" s="15"/>
      <c r="R257" s="15"/>
    </row>
    <row r="258" spans="1:18" hidden="1" x14ac:dyDescent="0.25">
      <c r="A258" s="15"/>
      <c r="B258" s="16"/>
      <c r="C258" s="15"/>
      <c r="D258" s="17"/>
      <c r="E258" s="18"/>
      <c r="F258" s="19"/>
      <c r="G258" s="16"/>
      <c r="H258" s="15"/>
      <c r="I258" s="16"/>
      <c r="J258" s="15"/>
      <c r="K258" s="20"/>
      <c r="L258" s="21"/>
      <c r="M258" s="22"/>
      <c r="N258" s="22"/>
      <c r="O258" s="16"/>
      <c r="P258" s="15">
        <v>9</v>
      </c>
      <c r="Q258" s="15"/>
      <c r="R258" s="15"/>
    </row>
    <row r="259" spans="1:18" hidden="1" x14ac:dyDescent="0.25">
      <c r="A259" s="15">
        <v>1</v>
      </c>
      <c r="B259" s="16" t="s">
        <v>301</v>
      </c>
      <c r="C259" s="15">
        <v>892434</v>
      </c>
      <c r="D259" s="17" t="s">
        <v>120</v>
      </c>
      <c r="E259" s="18" t="s">
        <v>121</v>
      </c>
      <c r="F259" s="19" t="s">
        <v>122</v>
      </c>
      <c r="G259" s="16" t="s">
        <v>123</v>
      </c>
      <c r="H259" s="15" t="s">
        <v>124</v>
      </c>
      <c r="I259" s="16" t="s">
        <v>125</v>
      </c>
      <c r="J259" s="15"/>
      <c r="K259" s="20"/>
      <c r="L259" s="21">
        <f>J259*K259</f>
        <v>0</v>
      </c>
      <c r="M259" s="22">
        <v>46076</v>
      </c>
      <c r="N259" s="22">
        <v>46079</v>
      </c>
      <c r="O259" s="16" t="s">
        <v>174</v>
      </c>
      <c r="P259" s="15">
        <v>9</v>
      </c>
      <c r="Q259" s="15"/>
      <c r="R259" s="15"/>
    </row>
    <row r="260" spans="1:18" hidden="1" x14ac:dyDescent="0.25">
      <c r="A260" s="15">
        <v>2</v>
      </c>
      <c r="B260" s="16" t="s">
        <v>301</v>
      </c>
      <c r="C260" s="15">
        <v>892461</v>
      </c>
      <c r="D260" s="17" t="s">
        <v>120</v>
      </c>
      <c r="E260" s="18" t="s">
        <v>121</v>
      </c>
      <c r="F260" s="19" t="s">
        <v>122</v>
      </c>
      <c r="G260" s="16" t="s">
        <v>123</v>
      </c>
      <c r="H260" s="15" t="s">
        <v>133</v>
      </c>
      <c r="I260" s="16" t="s">
        <v>125</v>
      </c>
      <c r="J260" s="15"/>
      <c r="K260" s="20"/>
      <c r="L260" s="21">
        <f>J260*K260</f>
        <v>0</v>
      </c>
      <c r="M260" s="22">
        <v>46076</v>
      </c>
      <c r="N260" s="22">
        <v>46079</v>
      </c>
      <c r="O260" s="16" t="s">
        <v>174</v>
      </c>
      <c r="P260" s="15">
        <v>9</v>
      </c>
      <c r="Q260" s="15"/>
      <c r="R260" s="15"/>
    </row>
    <row r="261" spans="1:18" hidden="1" x14ac:dyDescent="0.25">
      <c r="A261" s="15">
        <v>3</v>
      </c>
      <c r="B261" s="16" t="s">
        <v>301</v>
      </c>
      <c r="C261" s="15">
        <v>892567</v>
      </c>
      <c r="D261" s="17" t="s">
        <v>120</v>
      </c>
      <c r="E261" s="18" t="s">
        <v>121</v>
      </c>
      <c r="F261" s="19" t="s">
        <v>122</v>
      </c>
      <c r="G261" s="16" t="s">
        <v>123</v>
      </c>
      <c r="H261" s="15" t="s">
        <v>136</v>
      </c>
      <c r="I261" s="16" t="s">
        <v>137</v>
      </c>
      <c r="J261" s="15">
        <v>2</v>
      </c>
      <c r="K261" s="20">
        <v>5</v>
      </c>
      <c r="L261" s="21">
        <f t="shared" ref="L261" si="37">J261*K261</f>
        <v>10</v>
      </c>
      <c r="M261" s="22">
        <v>46076</v>
      </c>
      <c r="N261" s="22">
        <v>46079</v>
      </c>
      <c r="O261" s="16" t="s">
        <v>36</v>
      </c>
      <c r="P261" s="15">
        <v>9</v>
      </c>
      <c r="Q261" s="15"/>
      <c r="R261" s="15"/>
    </row>
    <row r="262" spans="1:18" hidden="1" x14ac:dyDescent="0.25">
      <c r="A262" s="15"/>
      <c r="B262" s="16"/>
      <c r="C262" s="15"/>
      <c r="D262" s="17"/>
      <c r="E262" s="18"/>
      <c r="F262" s="19"/>
      <c r="G262" s="16"/>
      <c r="H262" s="15"/>
      <c r="I262" s="16"/>
      <c r="J262" s="15"/>
      <c r="K262" s="20"/>
      <c r="L262" s="21"/>
      <c r="M262" s="22"/>
      <c r="N262" s="22"/>
      <c r="O262" s="16"/>
      <c r="P262" s="15">
        <v>9</v>
      </c>
      <c r="Q262" s="15"/>
      <c r="R262" s="15"/>
    </row>
    <row r="263" spans="1:18" hidden="1" x14ac:dyDescent="0.25">
      <c r="A263" s="15">
        <v>1</v>
      </c>
      <c r="B263" s="16" t="s">
        <v>178</v>
      </c>
      <c r="C263" s="15">
        <v>892459</v>
      </c>
      <c r="D263" s="17" t="s">
        <v>120</v>
      </c>
      <c r="E263" s="18" t="s">
        <v>121</v>
      </c>
      <c r="F263" s="19" t="s">
        <v>122</v>
      </c>
      <c r="G263" s="16" t="s">
        <v>130</v>
      </c>
      <c r="H263" s="15" t="s">
        <v>131</v>
      </c>
      <c r="I263" s="16" t="s">
        <v>132</v>
      </c>
      <c r="J263" s="15">
        <v>2</v>
      </c>
      <c r="K263" s="20">
        <v>28</v>
      </c>
      <c r="L263" s="21">
        <f t="shared" ref="L263:L269" si="38">J263*K263</f>
        <v>56</v>
      </c>
      <c r="M263" s="22">
        <v>46076</v>
      </c>
      <c r="N263" s="22">
        <v>46082</v>
      </c>
      <c r="O263" s="16" t="s">
        <v>173</v>
      </c>
      <c r="P263" s="15">
        <v>9</v>
      </c>
      <c r="Q263" s="15"/>
      <c r="R263" s="15"/>
    </row>
    <row r="264" spans="1:18" hidden="1" x14ac:dyDescent="0.25">
      <c r="A264" s="15">
        <v>2</v>
      </c>
      <c r="B264" s="16" t="s">
        <v>178</v>
      </c>
      <c r="C264" s="15">
        <v>892457</v>
      </c>
      <c r="D264" s="17" t="s">
        <v>120</v>
      </c>
      <c r="E264" s="18" t="s">
        <v>121</v>
      </c>
      <c r="F264" s="19" t="s">
        <v>122</v>
      </c>
      <c r="G264" s="16" t="s">
        <v>123</v>
      </c>
      <c r="H264" s="15" t="s">
        <v>126</v>
      </c>
      <c r="I264" s="16" t="s">
        <v>127</v>
      </c>
      <c r="J264" s="15">
        <v>2</v>
      </c>
      <c r="K264" s="20">
        <v>14</v>
      </c>
      <c r="L264" s="21">
        <f t="shared" si="38"/>
        <v>28</v>
      </c>
      <c r="M264" s="22">
        <v>46076</v>
      </c>
      <c r="N264" s="22">
        <v>46082</v>
      </c>
      <c r="O264" s="16" t="s">
        <v>173</v>
      </c>
      <c r="P264" s="15">
        <v>9</v>
      </c>
      <c r="Q264" s="15"/>
      <c r="R264" s="15"/>
    </row>
    <row r="265" spans="1:18" hidden="1" x14ac:dyDescent="0.25">
      <c r="A265" s="15">
        <v>3</v>
      </c>
      <c r="B265" s="16" t="s">
        <v>178</v>
      </c>
      <c r="C265" s="15">
        <v>893003</v>
      </c>
      <c r="D265" s="17" t="s">
        <v>120</v>
      </c>
      <c r="E265" s="18" t="s">
        <v>121</v>
      </c>
      <c r="F265" s="19" t="s">
        <v>122</v>
      </c>
      <c r="G265" s="16" t="s">
        <v>138</v>
      </c>
      <c r="H265" s="15" t="s">
        <v>139</v>
      </c>
      <c r="I265" s="16" t="s">
        <v>140</v>
      </c>
      <c r="J265" s="15">
        <v>2</v>
      </c>
      <c r="K265" s="20">
        <v>3</v>
      </c>
      <c r="L265" s="21">
        <f t="shared" si="38"/>
        <v>6</v>
      </c>
      <c r="M265" s="22">
        <v>46076</v>
      </c>
      <c r="N265" s="22">
        <v>46076</v>
      </c>
      <c r="O265" s="16" t="s">
        <v>36</v>
      </c>
      <c r="P265" s="15">
        <v>9</v>
      </c>
      <c r="Q265" s="15"/>
      <c r="R265" s="15"/>
    </row>
    <row r="266" spans="1:18" hidden="1" x14ac:dyDescent="0.25">
      <c r="A266" s="15">
        <v>4</v>
      </c>
      <c r="B266" s="16" t="s">
        <v>178</v>
      </c>
      <c r="C266" s="15">
        <v>893019</v>
      </c>
      <c r="D266" s="17" t="s">
        <v>120</v>
      </c>
      <c r="E266" s="18" t="s">
        <v>121</v>
      </c>
      <c r="F266" s="19" t="s">
        <v>122</v>
      </c>
      <c r="G266" s="16" t="s">
        <v>138</v>
      </c>
      <c r="H266" s="15" t="s">
        <v>268</v>
      </c>
      <c r="I266" s="16" t="s">
        <v>140</v>
      </c>
      <c r="J266" s="15">
        <v>2</v>
      </c>
      <c r="K266" s="20">
        <v>3</v>
      </c>
      <c r="L266" s="21">
        <f t="shared" si="38"/>
        <v>6</v>
      </c>
      <c r="M266" s="22">
        <v>46077</v>
      </c>
      <c r="N266" s="22">
        <v>46077</v>
      </c>
      <c r="O266" s="16" t="s">
        <v>87</v>
      </c>
      <c r="P266" s="15">
        <v>9</v>
      </c>
      <c r="Q266" s="15"/>
      <c r="R266" s="15"/>
    </row>
    <row r="267" spans="1:18" hidden="1" x14ac:dyDescent="0.25">
      <c r="A267" s="15">
        <v>5</v>
      </c>
      <c r="B267" s="16" t="s">
        <v>178</v>
      </c>
      <c r="C267" s="15">
        <v>893445</v>
      </c>
      <c r="D267" s="17" t="s">
        <v>120</v>
      </c>
      <c r="E267" s="18" t="s">
        <v>121</v>
      </c>
      <c r="F267" s="19" t="s">
        <v>122</v>
      </c>
      <c r="G267" s="16" t="s">
        <v>141</v>
      </c>
      <c r="H267" s="15" t="s">
        <v>457</v>
      </c>
      <c r="I267" s="16" t="s">
        <v>135</v>
      </c>
      <c r="J267" s="15">
        <v>2</v>
      </c>
      <c r="K267" s="20">
        <v>3</v>
      </c>
      <c r="L267" s="21">
        <f t="shared" si="38"/>
        <v>6</v>
      </c>
      <c r="M267" s="22">
        <v>46078</v>
      </c>
      <c r="N267" s="22">
        <v>46078</v>
      </c>
      <c r="O267" s="16" t="s">
        <v>88</v>
      </c>
      <c r="P267" s="15">
        <v>9</v>
      </c>
      <c r="Q267" s="15"/>
      <c r="R267" s="15"/>
    </row>
    <row r="268" spans="1:18" hidden="1" x14ac:dyDescent="0.25">
      <c r="A268" s="15">
        <v>6</v>
      </c>
      <c r="B268" s="16" t="s">
        <v>178</v>
      </c>
      <c r="C268" s="15">
        <v>893434</v>
      </c>
      <c r="D268" s="17" t="s">
        <v>120</v>
      </c>
      <c r="E268" s="18" t="s">
        <v>121</v>
      </c>
      <c r="F268" s="19" t="s">
        <v>122</v>
      </c>
      <c r="G268" s="16" t="s">
        <v>141</v>
      </c>
      <c r="H268" s="15" t="s">
        <v>455</v>
      </c>
      <c r="I268" s="16" t="s">
        <v>150</v>
      </c>
      <c r="J268" s="15">
        <v>2</v>
      </c>
      <c r="K268" s="20">
        <v>8</v>
      </c>
      <c r="L268" s="21">
        <f t="shared" si="38"/>
        <v>16</v>
      </c>
      <c r="M268" s="22">
        <v>46079</v>
      </c>
      <c r="N268" s="22">
        <v>46080</v>
      </c>
      <c r="O268" s="16" t="s">
        <v>300</v>
      </c>
      <c r="P268" s="15">
        <v>9</v>
      </c>
      <c r="Q268" s="15"/>
      <c r="R268" s="15"/>
    </row>
    <row r="269" spans="1:18" hidden="1" x14ac:dyDescent="0.25">
      <c r="A269" s="15">
        <v>7</v>
      </c>
      <c r="B269" s="16" t="s">
        <v>178</v>
      </c>
      <c r="C269" s="15">
        <v>893641</v>
      </c>
      <c r="D269" s="17" t="s">
        <v>120</v>
      </c>
      <c r="E269" s="18" t="s">
        <v>121</v>
      </c>
      <c r="F269" s="19" t="s">
        <v>122</v>
      </c>
      <c r="G269" s="16" t="s">
        <v>201</v>
      </c>
      <c r="H269" s="15" t="s">
        <v>458</v>
      </c>
      <c r="I269" s="16" t="s">
        <v>343</v>
      </c>
      <c r="J269" s="15">
        <v>2</v>
      </c>
      <c r="K269" s="20">
        <v>8</v>
      </c>
      <c r="L269" s="21">
        <f t="shared" si="38"/>
        <v>16</v>
      </c>
      <c r="M269" s="22">
        <v>46081</v>
      </c>
      <c r="N269" s="22">
        <v>46082</v>
      </c>
      <c r="O269" s="16" t="s">
        <v>177</v>
      </c>
      <c r="P269" s="15">
        <v>9</v>
      </c>
      <c r="Q269" s="15"/>
      <c r="R269" s="15"/>
    </row>
    <row r="270" spans="1:18" hidden="1" x14ac:dyDescent="0.25">
      <c r="A270" s="15"/>
      <c r="B270" s="16"/>
      <c r="C270" s="15"/>
      <c r="D270" s="17"/>
      <c r="E270" s="18"/>
      <c r="F270" s="19"/>
      <c r="G270" s="16"/>
      <c r="H270" s="15"/>
      <c r="I270" s="16"/>
      <c r="J270" s="15"/>
      <c r="K270" s="20"/>
      <c r="L270" s="21"/>
      <c r="M270" s="22"/>
      <c r="N270" s="22"/>
      <c r="O270" s="16"/>
      <c r="P270" s="15">
        <v>9</v>
      </c>
      <c r="Q270" s="15"/>
      <c r="R270" s="15"/>
    </row>
    <row r="271" spans="1:18" hidden="1" x14ac:dyDescent="0.25">
      <c r="A271" s="15"/>
      <c r="B271" s="16"/>
      <c r="C271" s="15"/>
      <c r="D271" s="17"/>
      <c r="E271" s="18"/>
      <c r="F271" s="19"/>
      <c r="G271" s="16"/>
      <c r="H271" s="15"/>
      <c r="I271" s="16"/>
      <c r="J271" s="15"/>
      <c r="K271" s="20"/>
      <c r="L271" s="21"/>
      <c r="M271" s="22"/>
      <c r="N271" s="22"/>
      <c r="O271" s="16"/>
      <c r="P271" s="15">
        <v>9</v>
      </c>
      <c r="Q271" s="15"/>
      <c r="R271" s="15"/>
    </row>
    <row r="272" spans="1:18" hidden="1" x14ac:dyDescent="0.25">
      <c r="A272" s="15"/>
      <c r="B272" s="16"/>
      <c r="C272" s="15"/>
      <c r="D272" s="17"/>
      <c r="E272" s="18"/>
      <c r="F272" s="19"/>
      <c r="G272" s="16"/>
      <c r="H272" s="15"/>
      <c r="I272" s="16"/>
      <c r="J272" s="15"/>
      <c r="K272" s="20"/>
      <c r="L272" s="21" t="str">
        <f t="shared" ref="L272:L277" si="39">IF(J272&lt;&gt;"",J272*K272,"")</f>
        <v/>
      </c>
      <c r="M272" s="22"/>
      <c r="N272" s="22"/>
      <c r="O272" s="16"/>
      <c r="P272" s="15">
        <v>9</v>
      </c>
      <c r="Q272" s="15"/>
      <c r="R272" s="15"/>
    </row>
    <row r="273" spans="1:18" hidden="1" x14ac:dyDescent="0.25">
      <c r="A273" s="15">
        <v>1</v>
      </c>
      <c r="B273" s="16" t="s">
        <v>216</v>
      </c>
      <c r="C273" s="15">
        <v>895171</v>
      </c>
      <c r="D273" s="17" t="s">
        <v>207</v>
      </c>
      <c r="E273" s="18" t="s">
        <v>208</v>
      </c>
      <c r="F273" s="19">
        <v>3</v>
      </c>
      <c r="G273" s="16" t="s">
        <v>179</v>
      </c>
      <c r="H273" s="15" t="s">
        <v>180</v>
      </c>
      <c r="I273" s="16" t="s">
        <v>181</v>
      </c>
      <c r="J273" s="15">
        <v>1</v>
      </c>
      <c r="K273" s="20">
        <v>60</v>
      </c>
      <c r="L273" s="21">
        <v>60</v>
      </c>
      <c r="M273" s="22"/>
      <c r="N273" s="22"/>
      <c r="O273" s="16" t="s">
        <v>215</v>
      </c>
      <c r="P273" s="15">
        <v>9</v>
      </c>
      <c r="Q273" s="15"/>
      <c r="R273" s="15"/>
    </row>
    <row r="274" spans="1:18" hidden="1" x14ac:dyDescent="0.25">
      <c r="A274" s="15">
        <v>2</v>
      </c>
      <c r="B274" s="16" t="s">
        <v>216</v>
      </c>
      <c r="C274" s="15">
        <v>895174</v>
      </c>
      <c r="D274" s="17" t="s">
        <v>207</v>
      </c>
      <c r="E274" s="18" t="s">
        <v>208</v>
      </c>
      <c r="F274" s="19">
        <v>3</v>
      </c>
      <c r="G274" s="16" t="s">
        <v>179</v>
      </c>
      <c r="H274" s="15" t="s">
        <v>183</v>
      </c>
      <c r="I274" s="16" t="s">
        <v>184</v>
      </c>
      <c r="J274" s="15">
        <v>1</v>
      </c>
      <c r="K274" s="20">
        <v>60</v>
      </c>
      <c r="L274" s="21">
        <v>60</v>
      </c>
      <c r="M274" s="22"/>
      <c r="N274" s="22"/>
      <c r="O274" s="16" t="s">
        <v>215</v>
      </c>
      <c r="P274" s="15">
        <v>9</v>
      </c>
      <c r="Q274" s="15"/>
      <c r="R274" s="15"/>
    </row>
    <row r="275" spans="1:18" hidden="1" x14ac:dyDescent="0.25">
      <c r="A275" s="15">
        <v>3</v>
      </c>
      <c r="B275" s="16" t="s">
        <v>216</v>
      </c>
      <c r="C275" s="15">
        <v>895276</v>
      </c>
      <c r="D275" s="17" t="s">
        <v>207</v>
      </c>
      <c r="E275" s="18" t="s">
        <v>208</v>
      </c>
      <c r="F275" s="19">
        <v>3</v>
      </c>
      <c r="G275" s="16" t="s">
        <v>185</v>
      </c>
      <c r="H275" s="15" t="s">
        <v>186</v>
      </c>
      <c r="I275" s="16" t="s">
        <v>187</v>
      </c>
      <c r="J275" s="15">
        <v>2</v>
      </c>
      <c r="K275" s="20">
        <v>5</v>
      </c>
      <c r="L275" s="21">
        <v>10</v>
      </c>
      <c r="M275" s="22"/>
      <c r="N275" s="22"/>
      <c r="O275" s="16" t="s">
        <v>32</v>
      </c>
      <c r="P275" s="15">
        <v>9</v>
      </c>
      <c r="Q275" s="15"/>
      <c r="R275" s="15"/>
    </row>
    <row r="276" spans="1:18" hidden="1" x14ac:dyDescent="0.25">
      <c r="A276" s="15">
        <v>4</v>
      </c>
      <c r="B276" s="16" t="s">
        <v>216</v>
      </c>
      <c r="C276" s="15">
        <v>895277</v>
      </c>
      <c r="D276" s="17" t="s">
        <v>207</v>
      </c>
      <c r="E276" s="18" t="s">
        <v>208</v>
      </c>
      <c r="F276" s="19">
        <v>3</v>
      </c>
      <c r="G276" s="16" t="s">
        <v>185</v>
      </c>
      <c r="H276" s="15" t="s">
        <v>188</v>
      </c>
      <c r="I276" s="16" t="s">
        <v>189</v>
      </c>
      <c r="J276" s="15">
        <v>2</v>
      </c>
      <c r="K276" s="20">
        <v>5</v>
      </c>
      <c r="L276" s="21">
        <v>10</v>
      </c>
      <c r="M276" s="22"/>
      <c r="N276" s="22"/>
      <c r="O276" s="16" t="s">
        <v>32</v>
      </c>
      <c r="P276" s="15">
        <v>9</v>
      </c>
      <c r="Q276" s="15"/>
      <c r="R276" s="15"/>
    </row>
    <row r="277" spans="1:18" hidden="1" x14ac:dyDescent="0.25">
      <c r="A277" s="15">
        <v>5</v>
      </c>
      <c r="B277" s="16" t="s">
        <v>216</v>
      </c>
      <c r="C277" s="15">
        <v>928113</v>
      </c>
      <c r="D277" s="17" t="s">
        <v>159</v>
      </c>
      <c r="E277" s="18" t="s">
        <v>160</v>
      </c>
      <c r="F277" s="19" t="s">
        <v>281</v>
      </c>
      <c r="G277" s="16" t="s">
        <v>482</v>
      </c>
      <c r="H277" s="15" t="s">
        <v>183</v>
      </c>
      <c r="I277" s="16" t="s">
        <v>184</v>
      </c>
      <c r="J277" s="15">
        <v>2</v>
      </c>
      <c r="K277" s="20">
        <v>10</v>
      </c>
      <c r="L277" s="21">
        <f t="shared" si="39"/>
        <v>20</v>
      </c>
      <c r="M277" s="22"/>
      <c r="N277" s="22"/>
      <c r="O277" s="16" t="s">
        <v>300</v>
      </c>
      <c r="P277" s="15">
        <v>9</v>
      </c>
      <c r="Q277" s="15"/>
      <c r="R277" s="15"/>
    </row>
    <row r="278" spans="1:18" hidden="1" x14ac:dyDescent="0.25">
      <c r="A278" s="6"/>
      <c r="B278" s="7"/>
      <c r="C278" s="8"/>
      <c r="D278" s="9"/>
      <c r="E278" s="8"/>
      <c r="F278" s="10"/>
      <c r="G278" s="11" t="s">
        <v>103</v>
      </c>
      <c r="H278" s="12"/>
      <c r="I278" s="8"/>
      <c r="J278" s="8"/>
      <c r="K278" s="8"/>
      <c r="L278" s="13"/>
      <c r="M278" s="13"/>
      <c r="N278" s="9"/>
      <c r="O278" s="14"/>
      <c r="P278" s="10">
        <v>10</v>
      </c>
      <c r="Q278" s="10"/>
      <c r="R278" s="10"/>
    </row>
    <row r="279" spans="1:18" hidden="1" x14ac:dyDescent="0.25">
      <c r="A279" s="15"/>
      <c r="B279" s="16"/>
      <c r="C279" s="15">
        <v>892566</v>
      </c>
      <c r="D279" s="17" t="s">
        <v>120</v>
      </c>
      <c r="E279" s="18" t="s">
        <v>121</v>
      </c>
      <c r="F279" s="19" t="s">
        <v>122</v>
      </c>
      <c r="G279" s="16" t="s">
        <v>130</v>
      </c>
      <c r="H279" s="15" t="s">
        <v>131</v>
      </c>
      <c r="I279" s="16" t="s">
        <v>132</v>
      </c>
      <c r="J279" s="15">
        <v>2</v>
      </c>
      <c r="K279" s="20">
        <v>15</v>
      </c>
      <c r="L279" s="21">
        <f t="shared" ref="L279" si="40">IF(J279&lt;&gt;"",J279*K279,"")</f>
        <v>30</v>
      </c>
      <c r="M279" s="22">
        <v>46083</v>
      </c>
      <c r="N279" s="22">
        <v>46089</v>
      </c>
      <c r="O279" s="16" t="s">
        <v>241</v>
      </c>
      <c r="P279" s="15">
        <v>10</v>
      </c>
      <c r="Q279" s="15"/>
      <c r="R279" s="15"/>
    </row>
    <row r="280" spans="1:18" hidden="1" x14ac:dyDescent="0.25">
      <c r="A280" s="15"/>
      <c r="B280" s="16"/>
      <c r="C280" s="15">
        <v>892463</v>
      </c>
      <c r="D280" s="17" t="s">
        <v>120</v>
      </c>
      <c r="E280" s="18" t="s">
        <v>121</v>
      </c>
      <c r="F280" s="19" t="s">
        <v>122</v>
      </c>
      <c r="G280" s="16" t="s">
        <v>123</v>
      </c>
      <c r="H280" s="15" t="s">
        <v>124</v>
      </c>
      <c r="I280" s="16" t="s">
        <v>125</v>
      </c>
      <c r="J280" s="15">
        <v>1</v>
      </c>
      <c r="K280" s="20">
        <v>20</v>
      </c>
      <c r="L280" s="21">
        <f t="shared" ref="L280:L286" si="41">IF(J280&lt;&gt;"",J280*K280,"")</f>
        <v>20</v>
      </c>
      <c r="M280" s="22">
        <v>46083</v>
      </c>
      <c r="N280" s="22">
        <v>46083</v>
      </c>
      <c r="O280" s="16" t="s">
        <v>406</v>
      </c>
      <c r="P280" s="15">
        <v>10</v>
      </c>
      <c r="Q280" s="15"/>
      <c r="R280" s="15"/>
    </row>
    <row r="281" spans="1:18" hidden="1" x14ac:dyDescent="0.25">
      <c r="A281" s="15"/>
      <c r="B281" s="16"/>
      <c r="C281" s="15">
        <v>892568</v>
      </c>
      <c r="D281" s="17" t="s">
        <v>120</v>
      </c>
      <c r="E281" s="18" t="s">
        <v>121</v>
      </c>
      <c r="F281" s="19" t="s">
        <v>122</v>
      </c>
      <c r="G281" s="16" t="s">
        <v>123</v>
      </c>
      <c r="H281" s="15" t="s">
        <v>133</v>
      </c>
      <c r="I281" s="16" t="s">
        <v>125</v>
      </c>
      <c r="J281" s="15">
        <v>2</v>
      </c>
      <c r="K281" s="20">
        <v>20</v>
      </c>
      <c r="L281" s="21">
        <f t="shared" si="41"/>
        <v>40</v>
      </c>
      <c r="M281" s="22">
        <v>46083</v>
      </c>
      <c r="N281" s="22">
        <v>46083</v>
      </c>
      <c r="O281" s="16" t="s">
        <v>406</v>
      </c>
      <c r="P281" s="15">
        <v>10</v>
      </c>
      <c r="Q281" s="15"/>
      <c r="R281" s="15"/>
    </row>
    <row r="282" spans="1:18" hidden="1" x14ac:dyDescent="0.25">
      <c r="A282" s="15"/>
      <c r="B282" s="16"/>
      <c r="C282" s="15">
        <v>892574</v>
      </c>
      <c r="D282" s="17" t="s">
        <v>120</v>
      </c>
      <c r="E282" s="18" t="s">
        <v>121</v>
      </c>
      <c r="F282" s="19" t="s">
        <v>122</v>
      </c>
      <c r="G282" s="16" t="s">
        <v>123</v>
      </c>
      <c r="H282" s="15" t="s">
        <v>136</v>
      </c>
      <c r="I282" s="16" t="s">
        <v>137</v>
      </c>
      <c r="J282" s="15">
        <v>1</v>
      </c>
      <c r="K282" s="20">
        <v>20</v>
      </c>
      <c r="L282" s="21">
        <f t="shared" si="41"/>
        <v>20</v>
      </c>
      <c r="M282" s="22">
        <v>46083</v>
      </c>
      <c r="N282" s="22">
        <v>46083</v>
      </c>
      <c r="O282" s="16" t="s">
        <v>406</v>
      </c>
      <c r="P282" s="15">
        <v>10</v>
      </c>
      <c r="Q282" s="15"/>
      <c r="R282" s="15"/>
    </row>
    <row r="283" spans="1:18" hidden="1" x14ac:dyDescent="0.25">
      <c r="A283" s="15"/>
      <c r="B283" s="16"/>
      <c r="C283" s="15"/>
      <c r="D283" s="17"/>
      <c r="E283" s="18"/>
      <c r="F283" s="19"/>
      <c r="G283" s="16"/>
      <c r="H283" s="15"/>
      <c r="I283" s="16"/>
      <c r="J283" s="15"/>
      <c r="K283" s="20"/>
      <c r="L283" s="21"/>
      <c r="M283" s="22"/>
      <c r="N283" s="22"/>
      <c r="O283" s="16"/>
      <c r="P283" s="15">
        <v>10</v>
      </c>
      <c r="Q283" s="15"/>
      <c r="R283" s="15"/>
    </row>
    <row r="284" spans="1:18" hidden="1" x14ac:dyDescent="0.25">
      <c r="A284" s="15"/>
      <c r="B284" s="16" t="s">
        <v>178</v>
      </c>
      <c r="C284" s="15">
        <v>892566</v>
      </c>
      <c r="D284" s="17" t="s">
        <v>120</v>
      </c>
      <c r="E284" s="18" t="s">
        <v>121</v>
      </c>
      <c r="F284" s="19" t="s">
        <v>122</v>
      </c>
      <c r="G284" s="16" t="s">
        <v>130</v>
      </c>
      <c r="H284" s="15" t="s">
        <v>131</v>
      </c>
      <c r="I284" s="16" t="s">
        <v>132</v>
      </c>
      <c r="J284" s="15">
        <v>2</v>
      </c>
      <c r="K284" s="20">
        <v>15</v>
      </c>
      <c r="L284" s="21">
        <f t="shared" ref="L284" si="42">IF(J284&lt;&gt;"",J284*K284,"")</f>
        <v>30</v>
      </c>
      <c r="M284" s="22">
        <v>46083</v>
      </c>
      <c r="N284" s="22">
        <v>46089</v>
      </c>
      <c r="O284" s="16" t="s">
        <v>241</v>
      </c>
      <c r="P284" s="15">
        <v>10</v>
      </c>
      <c r="Q284" s="15"/>
      <c r="R284" s="15"/>
    </row>
    <row r="285" spans="1:18" hidden="1" x14ac:dyDescent="0.25">
      <c r="A285" s="15"/>
      <c r="B285" s="16" t="s">
        <v>178</v>
      </c>
      <c r="C285" s="15">
        <v>892564</v>
      </c>
      <c r="D285" s="17" t="s">
        <v>120</v>
      </c>
      <c r="E285" s="18" t="s">
        <v>121</v>
      </c>
      <c r="F285" s="19">
        <v>3</v>
      </c>
      <c r="G285" s="16" t="s">
        <v>123</v>
      </c>
      <c r="H285" s="15" t="s">
        <v>126</v>
      </c>
      <c r="I285" s="16" t="s">
        <v>127</v>
      </c>
      <c r="J285" s="15">
        <v>2</v>
      </c>
      <c r="K285" s="20">
        <v>15</v>
      </c>
      <c r="L285" s="21">
        <f t="shared" ref="L285" si="43">IF(J285&lt;&gt;"",J285*K285,"")</f>
        <v>30</v>
      </c>
      <c r="M285" s="22">
        <v>46083</v>
      </c>
      <c r="N285" s="22">
        <v>46089</v>
      </c>
      <c r="O285" s="16" t="s">
        <v>241</v>
      </c>
      <c r="P285" s="15">
        <v>10</v>
      </c>
      <c r="Q285" s="15"/>
      <c r="R285" s="15"/>
    </row>
    <row r="286" spans="1:18" hidden="1" x14ac:dyDescent="0.25">
      <c r="A286" s="15"/>
      <c r="B286" s="16"/>
      <c r="C286" s="15"/>
      <c r="D286" s="17"/>
      <c r="E286" s="18"/>
      <c r="F286" s="19"/>
      <c r="G286" s="16"/>
      <c r="H286" s="15"/>
      <c r="I286" s="16"/>
      <c r="J286" s="15"/>
      <c r="K286" s="20"/>
      <c r="L286" s="21" t="str">
        <f t="shared" si="41"/>
        <v/>
      </c>
      <c r="M286" s="22"/>
      <c r="N286" s="22"/>
      <c r="O286" s="16"/>
      <c r="P286" s="15">
        <v>10</v>
      </c>
      <c r="Q286" s="15"/>
      <c r="R286" s="15"/>
    </row>
    <row r="287" spans="1:18" hidden="1" x14ac:dyDescent="0.25">
      <c r="A287" s="15"/>
      <c r="B287" s="16" t="s">
        <v>216</v>
      </c>
      <c r="C287" s="15">
        <v>895173</v>
      </c>
      <c r="D287" s="17" t="s">
        <v>120</v>
      </c>
      <c r="E287" s="18" t="s">
        <v>121</v>
      </c>
      <c r="F287" s="19" t="s">
        <v>122</v>
      </c>
      <c r="G287" s="16" t="s">
        <v>179</v>
      </c>
      <c r="H287" s="15" t="s">
        <v>180</v>
      </c>
      <c r="I287" s="16" t="s">
        <v>181</v>
      </c>
      <c r="J287" s="15">
        <v>1</v>
      </c>
      <c r="K287" s="20">
        <v>10</v>
      </c>
      <c r="L287" s="21">
        <v>60</v>
      </c>
      <c r="M287" s="22">
        <v>46083</v>
      </c>
      <c r="N287" s="22">
        <v>46088</v>
      </c>
      <c r="O287" s="16" t="s">
        <v>483</v>
      </c>
      <c r="P287" s="15">
        <v>10</v>
      </c>
      <c r="Q287" s="15"/>
      <c r="R287" s="15"/>
    </row>
    <row r="288" spans="1:18" hidden="1" x14ac:dyDescent="0.25">
      <c r="A288" s="15"/>
      <c r="B288" s="16" t="s">
        <v>216</v>
      </c>
      <c r="C288" s="15">
        <v>895176</v>
      </c>
      <c r="D288" s="17" t="s">
        <v>120</v>
      </c>
      <c r="E288" s="18" t="s">
        <v>121</v>
      </c>
      <c r="F288" s="19" t="s">
        <v>122</v>
      </c>
      <c r="G288" s="16" t="s">
        <v>179</v>
      </c>
      <c r="H288" s="15" t="s">
        <v>183</v>
      </c>
      <c r="I288" s="16" t="s">
        <v>184</v>
      </c>
      <c r="J288" s="15">
        <v>1</v>
      </c>
      <c r="K288" s="20">
        <v>10</v>
      </c>
      <c r="L288" s="21">
        <v>60</v>
      </c>
      <c r="M288" s="22">
        <v>46083</v>
      </c>
      <c r="N288" s="22">
        <v>46088</v>
      </c>
      <c r="O288" s="16" t="s">
        <v>483</v>
      </c>
      <c r="P288" s="15">
        <v>10</v>
      </c>
      <c r="Q288" s="15"/>
      <c r="R288" s="15"/>
    </row>
    <row r="289" spans="1:18" hidden="1" x14ac:dyDescent="0.25">
      <c r="A289" s="15"/>
      <c r="B289" s="16" t="s">
        <v>216</v>
      </c>
      <c r="C289" s="15">
        <v>895282</v>
      </c>
      <c r="D289" s="17" t="s">
        <v>120</v>
      </c>
      <c r="E289" s="18" t="s">
        <v>121</v>
      </c>
      <c r="F289" s="19" t="s">
        <v>122</v>
      </c>
      <c r="G289" s="16" t="s">
        <v>185</v>
      </c>
      <c r="H289" s="15" t="s">
        <v>211</v>
      </c>
      <c r="I289" s="16" t="s">
        <v>212</v>
      </c>
      <c r="J289" s="15">
        <v>2</v>
      </c>
      <c r="K289" s="20">
        <v>5</v>
      </c>
      <c r="L289" s="21">
        <v>10</v>
      </c>
      <c r="M289" s="22">
        <v>46089</v>
      </c>
      <c r="N289" s="22">
        <v>46089</v>
      </c>
      <c r="O289" s="16" t="s">
        <v>93</v>
      </c>
      <c r="P289" s="15">
        <v>10</v>
      </c>
      <c r="Q289" s="15"/>
      <c r="R289" s="15"/>
    </row>
    <row r="290" spans="1:18" hidden="1" x14ac:dyDescent="0.25">
      <c r="A290" s="15"/>
      <c r="B290" s="16" t="s">
        <v>216</v>
      </c>
      <c r="C290" s="15">
        <v>895283</v>
      </c>
      <c r="D290" s="17" t="s">
        <v>120</v>
      </c>
      <c r="E290" s="18" t="s">
        <v>121</v>
      </c>
      <c r="F290" s="19" t="s">
        <v>122</v>
      </c>
      <c r="G290" s="16" t="s">
        <v>185</v>
      </c>
      <c r="H290" s="15" t="s">
        <v>213</v>
      </c>
      <c r="I290" s="16" t="s">
        <v>214</v>
      </c>
      <c r="J290" s="15">
        <v>2</v>
      </c>
      <c r="K290" s="20">
        <v>5</v>
      </c>
      <c r="L290" s="21">
        <v>10</v>
      </c>
      <c r="M290" s="22">
        <v>46089</v>
      </c>
      <c r="N290" s="22">
        <v>46089</v>
      </c>
      <c r="O290" s="16" t="s">
        <v>93</v>
      </c>
      <c r="P290" s="15">
        <v>10</v>
      </c>
      <c r="Q290" s="15"/>
      <c r="R290" s="15"/>
    </row>
    <row r="291" spans="1:18" hidden="1" x14ac:dyDescent="0.25">
      <c r="A291" s="6"/>
      <c r="B291" s="7"/>
      <c r="C291" s="8"/>
      <c r="D291" s="9"/>
      <c r="E291" s="8"/>
      <c r="F291" s="10"/>
      <c r="G291" s="11" t="s">
        <v>104</v>
      </c>
      <c r="H291" s="12"/>
      <c r="I291" s="8"/>
      <c r="J291" s="8"/>
      <c r="K291" s="8"/>
      <c r="L291" s="13"/>
      <c r="M291" s="13"/>
      <c r="N291" s="9"/>
      <c r="O291" s="14"/>
      <c r="P291" s="10">
        <v>11</v>
      </c>
      <c r="Q291" s="10"/>
      <c r="R291" s="10"/>
    </row>
    <row r="292" spans="1:18" hidden="1" x14ac:dyDescent="0.25">
      <c r="A292" s="15">
        <v>1</v>
      </c>
      <c r="B292" s="16"/>
      <c r="C292" s="15">
        <v>892573</v>
      </c>
      <c r="D292" s="17" t="s">
        <v>207</v>
      </c>
      <c r="E292" s="18" t="s">
        <v>208</v>
      </c>
      <c r="F292" s="19">
        <v>3</v>
      </c>
      <c r="G292" s="16" t="s">
        <v>130</v>
      </c>
      <c r="H292" s="15" t="s">
        <v>131</v>
      </c>
      <c r="I292" s="16" t="s">
        <v>132</v>
      </c>
      <c r="J292" s="15">
        <v>2</v>
      </c>
      <c r="K292" s="20">
        <v>70</v>
      </c>
      <c r="L292" s="21">
        <f>IF(J292&lt;&gt;"",J292*K292,"")</f>
        <v>140</v>
      </c>
      <c r="M292" s="22">
        <v>46090</v>
      </c>
      <c r="N292" s="22">
        <v>46096</v>
      </c>
      <c r="O292" s="16" t="s">
        <v>215</v>
      </c>
      <c r="P292" s="15">
        <v>11</v>
      </c>
      <c r="Q292" s="15"/>
      <c r="R292" s="15"/>
    </row>
    <row r="293" spans="1:18" hidden="1" x14ac:dyDescent="0.25">
      <c r="A293" s="15">
        <v>2</v>
      </c>
      <c r="B293" s="16"/>
      <c r="C293" s="15">
        <v>892967</v>
      </c>
      <c r="D293" s="17" t="s">
        <v>167</v>
      </c>
      <c r="E293" s="18" t="s">
        <v>168</v>
      </c>
      <c r="F293" s="19">
        <v>3</v>
      </c>
      <c r="G293" s="16" t="s">
        <v>169</v>
      </c>
      <c r="H293" s="15" t="s">
        <v>145</v>
      </c>
      <c r="I293" s="16" t="s">
        <v>146</v>
      </c>
      <c r="J293" s="15">
        <v>5</v>
      </c>
      <c r="K293" s="20">
        <v>2</v>
      </c>
      <c r="L293" s="21">
        <f>IF(J293&lt;&gt;"",J293*K293,"")</f>
        <v>10</v>
      </c>
      <c r="M293" s="22">
        <v>46096</v>
      </c>
      <c r="N293" s="22">
        <v>46096</v>
      </c>
      <c r="O293" s="16" t="s">
        <v>32</v>
      </c>
      <c r="P293" s="15">
        <v>11</v>
      </c>
      <c r="Q293" s="15"/>
      <c r="R293" s="15"/>
    </row>
    <row r="294" spans="1:18" hidden="1" x14ac:dyDescent="0.25">
      <c r="A294" s="15"/>
      <c r="B294" s="16"/>
      <c r="C294" s="15"/>
      <c r="D294" s="17"/>
      <c r="E294" s="18"/>
      <c r="F294" s="19"/>
      <c r="G294" s="16"/>
      <c r="H294" s="15"/>
      <c r="I294" s="16"/>
      <c r="J294" s="15"/>
      <c r="K294" s="20"/>
      <c r="L294" s="21" t="str">
        <f t="shared" ref="L294:L300" si="44">IF(J294&lt;&gt;"",J294*K294,"")</f>
        <v/>
      </c>
      <c r="M294" s="22"/>
      <c r="N294" s="22"/>
      <c r="O294" s="16"/>
      <c r="P294" s="15">
        <v>11</v>
      </c>
      <c r="Q294" s="15"/>
      <c r="R294" s="15"/>
    </row>
    <row r="295" spans="1:18" hidden="1" x14ac:dyDescent="0.25">
      <c r="A295" s="15"/>
      <c r="B295" s="16"/>
      <c r="C295" s="15"/>
      <c r="D295" s="17"/>
      <c r="E295" s="18"/>
      <c r="F295" s="19"/>
      <c r="G295" s="16"/>
      <c r="H295" s="15"/>
      <c r="I295" s="16"/>
      <c r="J295" s="15"/>
      <c r="K295" s="20"/>
      <c r="L295" s="21" t="str">
        <f t="shared" si="44"/>
        <v/>
      </c>
      <c r="M295" s="22"/>
      <c r="N295" s="22"/>
      <c r="O295" s="16"/>
      <c r="P295" s="15">
        <v>11</v>
      </c>
      <c r="Q295" s="15"/>
      <c r="R295" s="15"/>
    </row>
    <row r="296" spans="1:18" hidden="1" x14ac:dyDescent="0.25">
      <c r="A296" s="15">
        <v>1</v>
      </c>
      <c r="B296" s="16" t="s">
        <v>216</v>
      </c>
      <c r="C296" s="15">
        <v>895175</v>
      </c>
      <c r="D296" s="17" t="s">
        <v>207</v>
      </c>
      <c r="E296" s="18" t="s">
        <v>208</v>
      </c>
      <c r="F296" s="19">
        <v>3</v>
      </c>
      <c r="G296" s="16" t="s">
        <v>179</v>
      </c>
      <c r="H296" s="15" t="s">
        <v>180</v>
      </c>
      <c r="I296" s="16" t="s">
        <v>181</v>
      </c>
      <c r="J296" s="15">
        <v>1</v>
      </c>
      <c r="K296" s="20">
        <v>55</v>
      </c>
      <c r="L296" s="21">
        <f t="shared" si="44"/>
        <v>55</v>
      </c>
      <c r="M296" s="22">
        <v>46090</v>
      </c>
      <c r="N296" s="22">
        <v>46095</v>
      </c>
      <c r="O296" s="16" t="s">
        <v>493</v>
      </c>
      <c r="P296" s="15">
        <v>11</v>
      </c>
      <c r="Q296" s="15"/>
      <c r="R296" s="15"/>
    </row>
    <row r="297" spans="1:18" hidden="1" x14ac:dyDescent="0.25">
      <c r="A297" s="15">
        <v>2</v>
      </c>
      <c r="B297" s="16" t="s">
        <v>216</v>
      </c>
      <c r="C297" s="15">
        <v>895178</v>
      </c>
      <c r="D297" s="17" t="s">
        <v>207</v>
      </c>
      <c r="E297" s="18" t="s">
        <v>208</v>
      </c>
      <c r="F297" s="19">
        <v>3</v>
      </c>
      <c r="G297" s="16" t="s">
        <v>179</v>
      </c>
      <c r="H297" s="15" t="s">
        <v>183</v>
      </c>
      <c r="I297" s="16" t="s">
        <v>184</v>
      </c>
      <c r="J297" s="15">
        <v>1</v>
      </c>
      <c r="K297" s="20">
        <v>55</v>
      </c>
      <c r="L297" s="21">
        <f t="shared" si="44"/>
        <v>55</v>
      </c>
      <c r="M297" s="22">
        <v>46090</v>
      </c>
      <c r="N297" s="22">
        <v>46095</v>
      </c>
      <c r="O297" s="16" t="s">
        <v>493</v>
      </c>
      <c r="P297" s="15">
        <v>11</v>
      </c>
      <c r="Q297" s="15"/>
      <c r="R297" s="15"/>
    </row>
    <row r="298" spans="1:18" hidden="1" x14ac:dyDescent="0.25">
      <c r="A298" s="15">
        <v>3</v>
      </c>
      <c r="B298" s="16" t="s">
        <v>216</v>
      </c>
      <c r="C298" s="15">
        <v>895280</v>
      </c>
      <c r="D298" s="17" t="s">
        <v>207</v>
      </c>
      <c r="E298" s="18" t="s">
        <v>208</v>
      </c>
      <c r="F298" s="19">
        <v>3</v>
      </c>
      <c r="G298" s="16" t="s">
        <v>185</v>
      </c>
      <c r="H298" s="15" t="s">
        <v>186</v>
      </c>
      <c r="I298" s="16" t="s">
        <v>187</v>
      </c>
      <c r="J298" s="15">
        <v>2</v>
      </c>
      <c r="K298" s="20">
        <v>5</v>
      </c>
      <c r="L298" s="21">
        <f t="shared" si="44"/>
        <v>10</v>
      </c>
      <c r="M298" s="22">
        <v>46096</v>
      </c>
      <c r="N298" s="22">
        <v>46096</v>
      </c>
      <c r="O298" s="16" t="s">
        <v>32</v>
      </c>
      <c r="P298" s="15">
        <v>11</v>
      </c>
      <c r="Q298" s="15"/>
      <c r="R298" s="15"/>
    </row>
    <row r="299" spans="1:18" hidden="1" x14ac:dyDescent="0.25">
      <c r="A299" s="15">
        <v>4</v>
      </c>
      <c r="B299" s="16" t="s">
        <v>216</v>
      </c>
      <c r="C299" s="15">
        <v>895281</v>
      </c>
      <c r="D299" s="17" t="s">
        <v>207</v>
      </c>
      <c r="E299" s="18" t="s">
        <v>208</v>
      </c>
      <c r="F299" s="19">
        <v>3</v>
      </c>
      <c r="G299" s="16" t="s">
        <v>185</v>
      </c>
      <c r="H299" s="15" t="s">
        <v>188</v>
      </c>
      <c r="I299" s="16" t="s">
        <v>189</v>
      </c>
      <c r="J299" s="15">
        <v>2</v>
      </c>
      <c r="K299" s="20">
        <v>5</v>
      </c>
      <c r="L299" s="21">
        <f t="shared" si="44"/>
        <v>10</v>
      </c>
      <c r="M299" s="22">
        <v>46096</v>
      </c>
      <c r="N299" s="22">
        <v>46096</v>
      </c>
      <c r="O299" s="16" t="s">
        <v>32</v>
      </c>
      <c r="P299" s="15">
        <v>11</v>
      </c>
      <c r="Q299" s="15"/>
      <c r="R299" s="15"/>
    </row>
    <row r="300" spans="1:18" hidden="1" x14ac:dyDescent="0.25">
      <c r="A300" s="15">
        <v>5</v>
      </c>
      <c r="B300" s="16" t="s">
        <v>216</v>
      </c>
      <c r="C300" s="15">
        <v>921579</v>
      </c>
      <c r="D300" s="17" t="s">
        <v>209</v>
      </c>
      <c r="E300" s="18" t="s">
        <v>210</v>
      </c>
      <c r="F300" s="19">
        <v>3</v>
      </c>
      <c r="G300" s="16" t="s">
        <v>492</v>
      </c>
      <c r="H300" s="15" t="s">
        <v>157</v>
      </c>
      <c r="I300" s="16" t="s">
        <v>158</v>
      </c>
      <c r="J300" s="15">
        <v>2</v>
      </c>
      <c r="K300" s="20">
        <v>10</v>
      </c>
      <c r="L300" s="21">
        <f t="shared" si="44"/>
        <v>20</v>
      </c>
      <c r="M300" s="22">
        <v>46090</v>
      </c>
      <c r="N300" s="22">
        <v>46090</v>
      </c>
      <c r="O300" s="16" t="s">
        <v>18</v>
      </c>
      <c r="P300" s="15">
        <v>11</v>
      </c>
      <c r="Q300" s="15"/>
      <c r="R300" s="15"/>
    </row>
    <row r="301" spans="1:18" hidden="1" x14ac:dyDescent="0.25">
      <c r="A301" s="6"/>
      <c r="B301" s="7"/>
      <c r="C301" s="8"/>
      <c r="D301" s="9"/>
      <c r="E301" s="8"/>
      <c r="F301" s="10"/>
      <c r="G301" s="11" t="s">
        <v>105</v>
      </c>
      <c r="H301" s="12"/>
      <c r="I301" s="8"/>
      <c r="J301" s="8"/>
      <c r="K301" s="8"/>
      <c r="L301" s="13"/>
      <c r="M301" s="13"/>
      <c r="N301" s="9"/>
      <c r="O301" s="14"/>
      <c r="P301" s="10">
        <v>12</v>
      </c>
      <c r="Q301" s="10"/>
      <c r="R301" s="10"/>
    </row>
    <row r="302" spans="1:18" hidden="1" x14ac:dyDescent="0.25">
      <c r="A302" s="15">
        <v>1</v>
      </c>
      <c r="B302" s="16"/>
      <c r="C302" s="67">
        <v>892600</v>
      </c>
      <c r="D302" s="17" t="s">
        <v>207</v>
      </c>
      <c r="E302" s="18" t="s">
        <v>208</v>
      </c>
      <c r="F302" s="19">
        <v>3</v>
      </c>
      <c r="G302" s="16" t="s">
        <v>130</v>
      </c>
      <c r="H302" s="15" t="s">
        <v>131</v>
      </c>
      <c r="I302" s="16" t="s">
        <v>132</v>
      </c>
      <c r="J302" s="15">
        <v>2</v>
      </c>
      <c r="K302" s="20">
        <v>65</v>
      </c>
      <c r="L302" s="21">
        <f>IF(J302&lt;&gt;"",J302*K302,"")</f>
        <v>130</v>
      </c>
      <c r="M302" s="22">
        <v>46097</v>
      </c>
      <c r="N302" s="22">
        <v>46103</v>
      </c>
      <c r="O302" s="16" t="s">
        <v>215</v>
      </c>
      <c r="P302" s="15">
        <v>12</v>
      </c>
      <c r="Q302" s="15"/>
      <c r="R302" s="15"/>
    </row>
    <row r="303" spans="1:18" hidden="1" x14ac:dyDescent="0.25">
      <c r="A303" s="15">
        <v>2</v>
      </c>
      <c r="B303" s="16"/>
      <c r="C303" s="67">
        <v>892599</v>
      </c>
      <c r="D303" s="17" t="s">
        <v>207</v>
      </c>
      <c r="E303" s="18" t="s">
        <v>208</v>
      </c>
      <c r="F303" s="19">
        <v>3</v>
      </c>
      <c r="G303" s="16" t="s">
        <v>123</v>
      </c>
      <c r="H303" s="15" t="s">
        <v>128</v>
      </c>
      <c r="I303" s="16" t="s">
        <v>129</v>
      </c>
      <c r="J303" s="15">
        <v>2</v>
      </c>
      <c r="K303" s="20">
        <v>2</v>
      </c>
      <c r="L303" s="21">
        <f t="shared" ref="L303:L333" si="45">IF(J303&lt;&gt;"",J303*K303,"")</f>
        <v>4</v>
      </c>
      <c r="M303" s="22">
        <v>46101</v>
      </c>
      <c r="N303" s="22">
        <v>46101</v>
      </c>
      <c r="O303" s="16" t="s">
        <v>27</v>
      </c>
      <c r="P303" s="15">
        <v>12</v>
      </c>
      <c r="Q303" s="15"/>
      <c r="R303" s="15"/>
    </row>
    <row r="304" spans="1:18" hidden="1" x14ac:dyDescent="0.25">
      <c r="A304" s="15">
        <v>3</v>
      </c>
      <c r="B304" s="16"/>
      <c r="C304" s="67">
        <v>892603</v>
      </c>
      <c r="D304" s="17" t="s">
        <v>207</v>
      </c>
      <c r="E304" s="18" t="s">
        <v>208</v>
      </c>
      <c r="F304" s="19">
        <v>3</v>
      </c>
      <c r="G304" s="16" t="s">
        <v>123</v>
      </c>
      <c r="H304" s="15" t="s">
        <v>134</v>
      </c>
      <c r="I304" s="16" t="s">
        <v>135</v>
      </c>
      <c r="J304" s="15">
        <v>2</v>
      </c>
      <c r="K304" s="20">
        <v>2</v>
      </c>
      <c r="L304" s="21">
        <f t="shared" si="45"/>
        <v>4</v>
      </c>
      <c r="M304" s="22">
        <v>46097</v>
      </c>
      <c r="N304" s="22">
        <v>46097</v>
      </c>
      <c r="O304" s="16" t="s">
        <v>18</v>
      </c>
      <c r="P304" s="15">
        <v>12</v>
      </c>
      <c r="Q304" s="15"/>
      <c r="R304" s="15"/>
    </row>
    <row r="305" spans="1:18" hidden="1" x14ac:dyDescent="0.25">
      <c r="A305" s="15">
        <v>4</v>
      </c>
      <c r="B305" s="16"/>
      <c r="C305" s="67">
        <v>893004</v>
      </c>
      <c r="D305" s="17" t="s">
        <v>207</v>
      </c>
      <c r="E305" s="18" t="s">
        <v>208</v>
      </c>
      <c r="F305" s="19">
        <v>3</v>
      </c>
      <c r="G305" s="16" t="s">
        <v>312</v>
      </c>
      <c r="H305" s="15" t="s">
        <v>145</v>
      </c>
      <c r="I305" s="16" t="s">
        <v>146</v>
      </c>
      <c r="J305" s="15">
        <v>2</v>
      </c>
      <c r="K305" s="20">
        <v>2</v>
      </c>
      <c r="L305" s="21">
        <f t="shared" si="45"/>
        <v>4</v>
      </c>
      <c r="M305" s="22">
        <v>46103</v>
      </c>
      <c r="N305" s="22">
        <v>46103</v>
      </c>
      <c r="O305" s="16" t="s">
        <v>32</v>
      </c>
      <c r="P305" s="15">
        <v>12</v>
      </c>
      <c r="Q305" s="15"/>
      <c r="R305" s="15"/>
    </row>
    <row r="306" spans="1:18" hidden="1" x14ac:dyDescent="0.25">
      <c r="A306" s="15">
        <v>5</v>
      </c>
      <c r="B306" s="16"/>
      <c r="C306" s="67">
        <v>893072</v>
      </c>
      <c r="D306" s="17" t="s">
        <v>207</v>
      </c>
      <c r="E306" s="18" t="s">
        <v>208</v>
      </c>
      <c r="F306" s="19">
        <v>3</v>
      </c>
      <c r="G306" s="16" t="s">
        <v>313</v>
      </c>
      <c r="H306" s="15" t="s">
        <v>145</v>
      </c>
      <c r="I306" s="16" t="s">
        <v>146</v>
      </c>
      <c r="J306" s="15">
        <v>2</v>
      </c>
      <c r="K306" s="20">
        <v>2</v>
      </c>
      <c r="L306" s="21">
        <f t="shared" si="45"/>
        <v>4</v>
      </c>
      <c r="M306" s="22">
        <v>46103</v>
      </c>
      <c r="N306" s="22">
        <v>46103</v>
      </c>
      <c r="O306" s="16" t="s">
        <v>32</v>
      </c>
      <c r="P306" s="15">
        <v>12</v>
      </c>
      <c r="Q306" s="15"/>
      <c r="R306" s="15"/>
    </row>
    <row r="307" spans="1:18" hidden="1" x14ac:dyDescent="0.25">
      <c r="A307" s="15">
        <v>6</v>
      </c>
      <c r="B307" s="16"/>
      <c r="C307" s="67">
        <v>893215</v>
      </c>
      <c r="D307" s="17" t="s">
        <v>502</v>
      </c>
      <c r="E307" s="18" t="s">
        <v>503</v>
      </c>
      <c r="F307" s="19">
        <v>3</v>
      </c>
      <c r="G307" s="16" t="s">
        <v>315</v>
      </c>
      <c r="H307" s="15" t="s">
        <v>316</v>
      </c>
      <c r="I307" s="16" t="s">
        <v>137</v>
      </c>
      <c r="J307" s="15">
        <v>2</v>
      </c>
      <c r="K307" s="20">
        <v>5</v>
      </c>
      <c r="L307" s="21">
        <f t="shared" si="45"/>
        <v>10</v>
      </c>
      <c r="M307" s="22">
        <v>46098</v>
      </c>
      <c r="N307" s="22">
        <v>46098</v>
      </c>
      <c r="O307" s="16" t="s">
        <v>20</v>
      </c>
      <c r="P307" s="15">
        <v>12</v>
      </c>
      <c r="Q307" s="15"/>
      <c r="R307" s="15"/>
    </row>
    <row r="308" spans="1:18" hidden="1" x14ac:dyDescent="0.25">
      <c r="A308" s="15">
        <v>7</v>
      </c>
      <c r="B308" s="16"/>
      <c r="C308" s="67">
        <v>893216</v>
      </c>
      <c r="D308" s="17" t="s">
        <v>502</v>
      </c>
      <c r="E308" s="18" t="s">
        <v>503</v>
      </c>
      <c r="F308" s="19">
        <v>3</v>
      </c>
      <c r="G308" s="16" t="s">
        <v>315</v>
      </c>
      <c r="H308" s="15" t="s">
        <v>136</v>
      </c>
      <c r="I308" s="16" t="s">
        <v>137</v>
      </c>
      <c r="J308" s="15">
        <v>2</v>
      </c>
      <c r="K308" s="20">
        <v>3</v>
      </c>
      <c r="L308" s="21">
        <f t="shared" ref="L308:L321" si="46">IF(J308&lt;&gt;"",J308*K308,"")</f>
        <v>6</v>
      </c>
      <c r="M308" s="22">
        <v>46101</v>
      </c>
      <c r="N308" s="22">
        <v>46101</v>
      </c>
      <c r="O308" s="16" t="s">
        <v>27</v>
      </c>
      <c r="P308" s="15">
        <v>12</v>
      </c>
      <c r="Q308" s="15"/>
      <c r="R308" s="15"/>
    </row>
    <row r="309" spans="1:18" hidden="1" x14ac:dyDescent="0.25">
      <c r="A309" s="15">
        <v>8</v>
      </c>
      <c r="B309" s="16"/>
      <c r="C309" s="67">
        <v>893218</v>
      </c>
      <c r="D309" s="17" t="s">
        <v>502</v>
      </c>
      <c r="E309" s="18" t="s">
        <v>503</v>
      </c>
      <c r="F309" s="19">
        <v>3</v>
      </c>
      <c r="G309" s="16" t="s">
        <v>315</v>
      </c>
      <c r="H309" s="15" t="s">
        <v>124</v>
      </c>
      <c r="I309" s="16" t="s">
        <v>125</v>
      </c>
      <c r="J309" s="15">
        <v>2</v>
      </c>
      <c r="K309" s="20">
        <v>7</v>
      </c>
      <c r="L309" s="21">
        <f>IF(J309&lt;&gt;"",J309*K309,"")</f>
        <v>14</v>
      </c>
      <c r="M309" s="22">
        <v>46100</v>
      </c>
      <c r="N309" s="22">
        <v>46100</v>
      </c>
      <c r="O309" s="16" t="s">
        <v>25</v>
      </c>
      <c r="P309" s="15">
        <v>12</v>
      </c>
      <c r="Q309" s="15"/>
      <c r="R309" s="15"/>
    </row>
    <row r="310" spans="1:18" hidden="1" x14ac:dyDescent="0.25">
      <c r="A310" s="15">
        <v>9</v>
      </c>
      <c r="B310" s="16"/>
      <c r="C310" s="15">
        <v>898166</v>
      </c>
      <c r="D310" s="17" t="s">
        <v>502</v>
      </c>
      <c r="E310" s="18" t="s">
        <v>503</v>
      </c>
      <c r="F310" s="19">
        <v>3</v>
      </c>
      <c r="G310" s="16" t="s">
        <v>519</v>
      </c>
      <c r="H310" s="15" t="s">
        <v>520</v>
      </c>
      <c r="I310" s="16" t="s">
        <v>521</v>
      </c>
      <c r="J310" s="15">
        <v>4</v>
      </c>
      <c r="K310" s="20">
        <v>22</v>
      </c>
      <c r="L310" s="21">
        <f>IF(J310&lt;&gt;"",J310*K310,"")</f>
        <v>88</v>
      </c>
      <c r="M310" s="22">
        <v>46097</v>
      </c>
      <c r="N310" s="22">
        <v>46101</v>
      </c>
      <c r="O310" s="16" t="s">
        <v>536</v>
      </c>
      <c r="P310" s="15">
        <v>12</v>
      </c>
      <c r="Q310" s="15"/>
      <c r="R310" s="15"/>
    </row>
    <row r="311" spans="1:18" hidden="1" x14ac:dyDescent="0.25">
      <c r="A311" s="15">
        <v>10</v>
      </c>
      <c r="B311" s="16"/>
      <c r="C311" s="67">
        <v>893644</v>
      </c>
      <c r="D311" s="17" t="s">
        <v>207</v>
      </c>
      <c r="E311" s="18" t="s">
        <v>208</v>
      </c>
      <c r="F311" s="19">
        <v>3</v>
      </c>
      <c r="G311" s="16" t="s">
        <v>201</v>
      </c>
      <c r="H311" s="15" t="s">
        <v>511</v>
      </c>
      <c r="I311" s="16" t="s">
        <v>512</v>
      </c>
      <c r="J311" s="15">
        <v>2</v>
      </c>
      <c r="K311" s="20">
        <v>5</v>
      </c>
      <c r="L311" s="21">
        <f>IF(J311&lt;&gt;"",J311*K311,"")</f>
        <v>10</v>
      </c>
      <c r="M311" s="22">
        <v>46102</v>
      </c>
      <c r="N311" s="22">
        <v>46102</v>
      </c>
      <c r="O311" s="16" t="s">
        <v>30</v>
      </c>
      <c r="P311" s="15">
        <v>12</v>
      </c>
      <c r="Q311" s="15"/>
      <c r="R311" s="15"/>
    </row>
    <row r="312" spans="1:18" hidden="1" x14ac:dyDescent="0.25">
      <c r="A312" s="15">
        <v>11</v>
      </c>
      <c r="B312" s="16"/>
      <c r="C312" s="67">
        <v>893704</v>
      </c>
      <c r="D312" s="17" t="s">
        <v>207</v>
      </c>
      <c r="E312" s="18" t="s">
        <v>208</v>
      </c>
      <c r="F312" s="19">
        <v>3</v>
      </c>
      <c r="G312" s="16" t="s">
        <v>204</v>
      </c>
      <c r="H312" s="15" t="s">
        <v>515</v>
      </c>
      <c r="I312" s="16" t="s">
        <v>504</v>
      </c>
      <c r="J312" s="15">
        <v>2</v>
      </c>
      <c r="K312" s="20">
        <v>4</v>
      </c>
      <c r="L312" s="21">
        <f>IF(J312&lt;&gt;"",J312*K312,"")</f>
        <v>8</v>
      </c>
      <c r="M312" s="22">
        <v>46102</v>
      </c>
      <c r="N312" s="22">
        <v>46102</v>
      </c>
      <c r="O312" s="16" t="s">
        <v>30</v>
      </c>
      <c r="P312" s="15">
        <v>12</v>
      </c>
      <c r="Q312" s="15"/>
      <c r="R312" s="15"/>
    </row>
    <row r="313" spans="1:18" hidden="1" x14ac:dyDescent="0.25">
      <c r="A313" s="15">
        <v>12</v>
      </c>
      <c r="B313" s="16"/>
      <c r="C313" s="15">
        <v>893462</v>
      </c>
      <c r="D313" s="17" t="s">
        <v>207</v>
      </c>
      <c r="E313" s="18" t="s">
        <v>208</v>
      </c>
      <c r="F313" s="19">
        <v>3</v>
      </c>
      <c r="G313" s="16" t="s">
        <v>141</v>
      </c>
      <c r="H313" s="15" t="s">
        <v>525</v>
      </c>
      <c r="I313" s="16" t="s">
        <v>526</v>
      </c>
      <c r="J313" s="15">
        <v>2</v>
      </c>
      <c r="K313" s="20">
        <v>2</v>
      </c>
      <c r="L313" s="21">
        <f>IF(J313&lt;&gt;"",J313*K313,"")</f>
        <v>4</v>
      </c>
      <c r="M313" s="22">
        <v>46097</v>
      </c>
      <c r="N313" s="22">
        <v>46097</v>
      </c>
      <c r="O313" s="16" t="s">
        <v>18</v>
      </c>
      <c r="P313" s="15">
        <v>12</v>
      </c>
      <c r="Q313" s="15"/>
      <c r="R313" s="15"/>
    </row>
    <row r="314" spans="1:18" hidden="1" x14ac:dyDescent="0.25">
      <c r="A314" s="15">
        <v>13</v>
      </c>
      <c r="B314" s="16"/>
      <c r="C314" s="15">
        <v>893468</v>
      </c>
      <c r="D314" s="17" t="s">
        <v>207</v>
      </c>
      <c r="E314" s="18" t="s">
        <v>208</v>
      </c>
      <c r="F314" s="19">
        <v>3</v>
      </c>
      <c r="G314" s="16" t="s">
        <v>141</v>
      </c>
      <c r="H314" s="15" t="s">
        <v>527</v>
      </c>
      <c r="I314" s="16" t="s">
        <v>135</v>
      </c>
      <c r="J314" s="15">
        <v>2</v>
      </c>
      <c r="K314" s="20">
        <v>4</v>
      </c>
      <c r="L314" s="21">
        <f t="shared" ref="L314" si="47">IF(J314&lt;&gt;"",J314*K314,"")</f>
        <v>8</v>
      </c>
      <c r="M314" s="22">
        <v>46099</v>
      </c>
      <c r="N314" s="22">
        <v>46099</v>
      </c>
      <c r="O314" s="16" t="s">
        <v>23</v>
      </c>
      <c r="P314" s="15">
        <v>12</v>
      </c>
      <c r="Q314" s="15"/>
      <c r="R314" s="15"/>
    </row>
    <row r="315" spans="1:18" hidden="1" x14ac:dyDescent="0.25">
      <c r="A315" s="15">
        <v>14</v>
      </c>
      <c r="B315" s="16"/>
      <c r="C315" s="15">
        <v>892967</v>
      </c>
      <c r="D315" s="17" t="s">
        <v>167</v>
      </c>
      <c r="E315" s="18" t="s">
        <v>168</v>
      </c>
      <c r="F315" s="19">
        <v>3</v>
      </c>
      <c r="G315" s="16" t="s">
        <v>169</v>
      </c>
      <c r="H315" s="15" t="s">
        <v>145</v>
      </c>
      <c r="I315" s="16" t="s">
        <v>146</v>
      </c>
      <c r="J315" s="15">
        <v>4</v>
      </c>
      <c r="K315" s="20">
        <v>2</v>
      </c>
      <c r="L315" s="21">
        <f>IF(J315&lt;&gt;"",J315*K315,"")</f>
        <v>8</v>
      </c>
      <c r="M315" s="22">
        <v>46103</v>
      </c>
      <c r="N315" s="22">
        <v>46103</v>
      </c>
      <c r="O315" s="16" t="s">
        <v>32</v>
      </c>
      <c r="P315" s="15">
        <v>12</v>
      </c>
      <c r="Q315" s="15"/>
      <c r="R315" s="15"/>
    </row>
    <row r="316" spans="1:18" hidden="1" x14ac:dyDescent="0.25">
      <c r="A316" s="15">
        <v>15</v>
      </c>
      <c r="B316" s="16" t="s">
        <v>242</v>
      </c>
      <c r="C316" s="67">
        <v>892600</v>
      </c>
      <c r="D316" s="17" t="s">
        <v>207</v>
      </c>
      <c r="E316" s="18" t="s">
        <v>208</v>
      </c>
      <c r="F316" s="19">
        <v>3</v>
      </c>
      <c r="G316" s="16" t="s">
        <v>130</v>
      </c>
      <c r="H316" s="15" t="s">
        <v>131</v>
      </c>
      <c r="I316" s="16" t="s">
        <v>132</v>
      </c>
      <c r="J316" s="15">
        <v>2</v>
      </c>
      <c r="K316" s="20">
        <v>65</v>
      </c>
      <c r="L316" s="21">
        <f t="shared" ref="L316" si="48">IF(J316&lt;&gt;"",J316*K316,"")</f>
        <v>130</v>
      </c>
      <c r="M316" s="22">
        <v>46097</v>
      </c>
      <c r="N316" s="22">
        <v>46103</v>
      </c>
      <c r="O316" s="16" t="s">
        <v>215</v>
      </c>
      <c r="P316" s="15">
        <v>12</v>
      </c>
      <c r="Q316" s="15"/>
      <c r="R316" s="15"/>
    </row>
    <row r="317" spans="1:18" hidden="1" x14ac:dyDescent="0.25">
      <c r="A317" s="15">
        <v>16</v>
      </c>
      <c r="B317" s="16" t="s">
        <v>242</v>
      </c>
      <c r="C317" s="67">
        <v>892597</v>
      </c>
      <c r="D317" s="17" t="s">
        <v>207</v>
      </c>
      <c r="E317" s="18" t="s">
        <v>208</v>
      </c>
      <c r="F317" s="19">
        <v>3</v>
      </c>
      <c r="G317" s="16" t="s">
        <v>123</v>
      </c>
      <c r="H317" s="15" t="s">
        <v>126</v>
      </c>
      <c r="I317" s="16" t="s">
        <v>127</v>
      </c>
      <c r="J317" s="15">
        <v>2</v>
      </c>
      <c r="K317" s="20">
        <v>8</v>
      </c>
      <c r="L317" s="21">
        <f>IF(J317&lt;&gt;"",J317*K317,"")</f>
        <v>16</v>
      </c>
      <c r="M317" s="22">
        <v>46097</v>
      </c>
      <c r="N317" s="22">
        <v>46103</v>
      </c>
      <c r="O317" s="16" t="s">
        <v>215</v>
      </c>
      <c r="P317" s="15">
        <v>12</v>
      </c>
      <c r="Q317" s="15"/>
      <c r="R317" s="15"/>
    </row>
    <row r="318" spans="1:18" hidden="1" x14ac:dyDescent="0.25">
      <c r="A318" s="15">
        <v>17</v>
      </c>
      <c r="B318" s="16" t="s">
        <v>242</v>
      </c>
      <c r="C318" s="67">
        <v>893217</v>
      </c>
      <c r="D318" s="17" t="s">
        <v>502</v>
      </c>
      <c r="E318" s="18" t="s">
        <v>503</v>
      </c>
      <c r="F318" s="19">
        <v>3</v>
      </c>
      <c r="G318" s="16" t="s">
        <v>315</v>
      </c>
      <c r="H318" s="15" t="s">
        <v>133</v>
      </c>
      <c r="I318" s="16" t="s">
        <v>125</v>
      </c>
      <c r="J318" s="15">
        <v>2</v>
      </c>
      <c r="K318" s="20">
        <v>7</v>
      </c>
      <c r="L318" s="21">
        <f t="shared" si="46"/>
        <v>14</v>
      </c>
      <c r="M318" s="22">
        <v>46100</v>
      </c>
      <c r="N318" s="22">
        <v>46100</v>
      </c>
      <c r="O318" s="16" t="s">
        <v>25</v>
      </c>
      <c r="P318" s="15">
        <v>12</v>
      </c>
      <c r="Q318" s="15"/>
      <c r="R318" s="15"/>
    </row>
    <row r="319" spans="1:18" hidden="1" x14ac:dyDescent="0.25">
      <c r="A319" s="15">
        <v>18</v>
      </c>
      <c r="B319" s="16" t="s">
        <v>242</v>
      </c>
      <c r="C319" s="67">
        <v>893457</v>
      </c>
      <c r="D319" s="17" t="s">
        <v>207</v>
      </c>
      <c r="E319" s="18" t="s">
        <v>208</v>
      </c>
      <c r="F319" s="19">
        <v>3</v>
      </c>
      <c r="G319" s="16" t="s">
        <v>141</v>
      </c>
      <c r="H319" s="15" t="s">
        <v>505</v>
      </c>
      <c r="I319" s="16" t="s">
        <v>506</v>
      </c>
      <c r="J319" s="15">
        <v>2</v>
      </c>
      <c r="K319" s="20">
        <v>2</v>
      </c>
      <c r="L319" s="21">
        <f t="shared" si="46"/>
        <v>4</v>
      </c>
      <c r="M319" s="22">
        <v>46103</v>
      </c>
      <c r="N319" s="22">
        <v>46103</v>
      </c>
      <c r="O319" s="16" t="s">
        <v>32</v>
      </c>
      <c r="P319" s="15">
        <v>12</v>
      </c>
      <c r="Q319" s="15"/>
      <c r="R319" s="15"/>
    </row>
    <row r="320" spans="1:18" hidden="1" x14ac:dyDescent="0.25">
      <c r="A320" s="15">
        <v>19</v>
      </c>
      <c r="B320" s="16" t="s">
        <v>242</v>
      </c>
      <c r="C320" s="67">
        <v>893642</v>
      </c>
      <c r="D320" s="17" t="s">
        <v>207</v>
      </c>
      <c r="E320" s="18" t="s">
        <v>208</v>
      </c>
      <c r="F320" s="19">
        <v>3</v>
      </c>
      <c r="G320" s="16" t="s">
        <v>201</v>
      </c>
      <c r="H320" s="15" t="s">
        <v>507</v>
      </c>
      <c r="I320" s="16" t="s">
        <v>508</v>
      </c>
      <c r="J320" s="15">
        <v>2</v>
      </c>
      <c r="K320" s="20">
        <v>8</v>
      </c>
      <c r="L320" s="21">
        <f t="shared" si="46"/>
        <v>16</v>
      </c>
      <c r="M320" s="22">
        <v>46097</v>
      </c>
      <c r="N320" s="22">
        <v>46098</v>
      </c>
      <c r="O320" s="16" t="s">
        <v>406</v>
      </c>
      <c r="P320" s="15">
        <v>12</v>
      </c>
      <c r="Q320" s="15"/>
      <c r="R320" s="15"/>
    </row>
    <row r="321" spans="1:18" hidden="1" x14ac:dyDescent="0.25">
      <c r="A321" s="15">
        <v>20</v>
      </c>
      <c r="B321" s="16" t="s">
        <v>242</v>
      </c>
      <c r="C321" s="67">
        <v>893643</v>
      </c>
      <c r="D321" s="17" t="s">
        <v>207</v>
      </c>
      <c r="E321" s="18" t="s">
        <v>208</v>
      </c>
      <c r="F321" s="19">
        <v>3</v>
      </c>
      <c r="G321" s="16" t="s">
        <v>201</v>
      </c>
      <c r="H321" s="15" t="s">
        <v>509</v>
      </c>
      <c r="I321" s="16" t="s">
        <v>510</v>
      </c>
      <c r="J321" s="15">
        <v>2</v>
      </c>
      <c r="K321" s="20">
        <v>3</v>
      </c>
      <c r="L321" s="21">
        <f t="shared" si="46"/>
        <v>6</v>
      </c>
      <c r="M321" s="22">
        <v>46099</v>
      </c>
      <c r="N321" s="22">
        <v>46099</v>
      </c>
      <c r="O321" s="16" t="s">
        <v>23</v>
      </c>
      <c r="P321" s="15">
        <v>12</v>
      </c>
      <c r="Q321" s="15"/>
      <c r="R321" s="15"/>
    </row>
    <row r="322" spans="1:18" hidden="1" x14ac:dyDescent="0.25">
      <c r="A322" s="15">
        <v>21</v>
      </c>
      <c r="B322" s="16" t="s">
        <v>242</v>
      </c>
      <c r="C322" s="67">
        <v>893666</v>
      </c>
      <c r="D322" s="17" t="s">
        <v>207</v>
      </c>
      <c r="E322" s="18" t="s">
        <v>208</v>
      </c>
      <c r="F322" s="19">
        <v>3</v>
      </c>
      <c r="G322" s="16" t="s">
        <v>201</v>
      </c>
      <c r="H322" s="15" t="s">
        <v>513</v>
      </c>
      <c r="I322" s="16" t="s">
        <v>271</v>
      </c>
      <c r="J322" s="15">
        <v>2</v>
      </c>
      <c r="K322" s="20">
        <v>3</v>
      </c>
      <c r="L322" s="21">
        <f>IF(J322&lt;&gt;"",J322*K322,"")</f>
        <v>6</v>
      </c>
      <c r="M322" s="22">
        <v>46101</v>
      </c>
      <c r="N322" s="22">
        <v>46101</v>
      </c>
      <c r="O322" s="16" t="s">
        <v>27</v>
      </c>
      <c r="P322" s="15">
        <v>12</v>
      </c>
      <c r="Q322" s="15"/>
      <c r="R322" s="15"/>
    </row>
    <row r="323" spans="1:18" hidden="1" x14ac:dyDescent="0.25">
      <c r="A323" s="15">
        <v>22</v>
      </c>
      <c r="B323" s="16" t="s">
        <v>242</v>
      </c>
      <c r="C323" s="67">
        <v>893673</v>
      </c>
      <c r="D323" s="17" t="s">
        <v>207</v>
      </c>
      <c r="E323" s="18" t="s">
        <v>208</v>
      </c>
      <c r="F323" s="19">
        <v>3</v>
      </c>
      <c r="G323" s="16" t="s">
        <v>201</v>
      </c>
      <c r="H323" s="15" t="s">
        <v>514</v>
      </c>
      <c r="I323" s="16" t="s">
        <v>271</v>
      </c>
      <c r="J323" s="15">
        <v>2</v>
      </c>
      <c r="K323" s="20">
        <v>5</v>
      </c>
      <c r="L323" s="21">
        <f>IF(J323&lt;&gt;"",J323*K323,"")</f>
        <v>10</v>
      </c>
      <c r="M323" s="22">
        <v>46102</v>
      </c>
      <c r="N323" s="22">
        <v>46102</v>
      </c>
      <c r="O323" s="16" t="s">
        <v>30</v>
      </c>
      <c r="P323" s="15">
        <v>12</v>
      </c>
      <c r="Q323" s="15"/>
      <c r="R323" s="15"/>
    </row>
    <row r="324" spans="1:18" hidden="1" x14ac:dyDescent="0.25">
      <c r="A324" s="15">
        <v>23</v>
      </c>
      <c r="B324" s="16"/>
      <c r="C324" s="15">
        <v>905232</v>
      </c>
      <c r="D324" s="17" t="s">
        <v>209</v>
      </c>
      <c r="E324" s="18" t="s">
        <v>210</v>
      </c>
      <c r="F324" s="19">
        <v>3</v>
      </c>
      <c r="G324" s="16" t="s">
        <v>253</v>
      </c>
      <c r="H324" s="15" t="s">
        <v>254</v>
      </c>
      <c r="I324" s="16" t="s">
        <v>255</v>
      </c>
      <c r="J324" s="15">
        <v>1</v>
      </c>
      <c r="K324" s="20">
        <v>70</v>
      </c>
      <c r="L324" s="21">
        <f t="shared" ref="L324:L325" si="49">IF(J324&lt;&gt;"",J324*K324,"")</f>
        <v>70</v>
      </c>
      <c r="M324" s="22">
        <v>46097</v>
      </c>
      <c r="N324" s="22">
        <v>46103</v>
      </c>
      <c r="O324" s="16" t="s">
        <v>215</v>
      </c>
      <c r="P324" s="15">
        <v>12</v>
      </c>
      <c r="Q324" s="15"/>
      <c r="R324" s="15"/>
    </row>
    <row r="325" spans="1:18" hidden="1" x14ac:dyDescent="0.25">
      <c r="A325" s="15">
        <v>24</v>
      </c>
      <c r="B325" s="16"/>
      <c r="C325" s="15">
        <v>929200</v>
      </c>
      <c r="D325" s="17" t="s">
        <v>209</v>
      </c>
      <c r="E325" s="18" t="s">
        <v>210</v>
      </c>
      <c r="F325" s="19">
        <v>3</v>
      </c>
      <c r="G325" s="16" t="s">
        <v>537</v>
      </c>
      <c r="H325" s="15" t="s">
        <v>534</v>
      </c>
      <c r="I325" s="16" t="s">
        <v>512</v>
      </c>
      <c r="J325" s="15">
        <v>2</v>
      </c>
      <c r="K325" s="20">
        <v>5</v>
      </c>
      <c r="L325" s="21">
        <f t="shared" si="49"/>
        <v>10</v>
      </c>
      <c r="M325" s="22">
        <v>46102</v>
      </c>
      <c r="N325" s="22">
        <v>46102</v>
      </c>
      <c r="O325" s="16" t="s">
        <v>30</v>
      </c>
      <c r="P325" s="15">
        <v>12</v>
      </c>
      <c r="Q325" s="15"/>
      <c r="R325" s="15"/>
    </row>
    <row r="326" spans="1:18" hidden="1" x14ac:dyDescent="0.25">
      <c r="A326" s="15">
        <v>25</v>
      </c>
      <c r="B326" s="16"/>
      <c r="C326" s="15">
        <v>930454</v>
      </c>
      <c r="D326" s="17" t="s">
        <v>209</v>
      </c>
      <c r="E326" s="18" t="s">
        <v>210</v>
      </c>
      <c r="F326" s="19">
        <v>3</v>
      </c>
      <c r="G326" s="16" t="s">
        <v>538</v>
      </c>
      <c r="H326" s="15" t="s">
        <v>531</v>
      </c>
      <c r="I326" s="16" t="s">
        <v>532</v>
      </c>
      <c r="J326" s="15">
        <v>2</v>
      </c>
      <c r="K326" s="20">
        <v>8</v>
      </c>
      <c r="L326" s="21">
        <f t="shared" si="45"/>
        <v>16</v>
      </c>
      <c r="M326" s="22">
        <v>46103</v>
      </c>
      <c r="N326" s="22">
        <v>46103</v>
      </c>
      <c r="O326" s="16" t="s">
        <v>32</v>
      </c>
      <c r="P326" s="15">
        <v>12</v>
      </c>
      <c r="Q326" s="15"/>
      <c r="R326" s="15"/>
    </row>
    <row r="327" spans="1:18" hidden="1" x14ac:dyDescent="0.25">
      <c r="A327" s="15"/>
      <c r="B327" s="16"/>
      <c r="C327" s="15"/>
      <c r="D327" s="17"/>
      <c r="E327" s="18"/>
      <c r="F327" s="19"/>
      <c r="G327" s="16"/>
      <c r="H327" s="15"/>
      <c r="I327" s="16"/>
      <c r="J327" s="15"/>
      <c r="K327" s="20"/>
      <c r="L327" s="21" t="str">
        <f t="shared" ref="L327" si="50">IF(J327&lt;&gt;"",J327*K327,"")</f>
        <v/>
      </c>
      <c r="M327" s="22"/>
      <c r="N327" s="22"/>
      <c r="O327" s="16"/>
      <c r="P327" s="15">
        <v>12</v>
      </c>
      <c r="Q327" s="15"/>
      <c r="R327" s="15"/>
    </row>
    <row r="328" spans="1:18" hidden="1" x14ac:dyDescent="0.25">
      <c r="A328" s="15"/>
      <c r="B328" s="16"/>
      <c r="C328" s="15"/>
      <c r="D328" s="17"/>
      <c r="E328" s="18"/>
      <c r="F328" s="19"/>
      <c r="G328" s="16"/>
      <c r="H328" s="15"/>
      <c r="I328" s="16"/>
      <c r="J328" s="15"/>
      <c r="K328" s="20"/>
      <c r="L328" s="21" t="str">
        <f t="shared" si="45"/>
        <v/>
      </c>
      <c r="M328" s="22"/>
      <c r="N328" s="22"/>
      <c r="O328" s="16"/>
      <c r="P328" s="15">
        <v>12</v>
      </c>
      <c r="Q328" s="15"/>
      <c r="R328" s="15"/>
    </row>
    <row r="329" spans="1:18" hidden="1" x14ac:dyDescent="0.25">
      <c r="A329" s="15">
        <v>1</v>
      </c>
      <c r="B329" s="16" t="s">
        <v>216</v>
      </c>
      <c r="C329" s="15">
        <v>895177</v>
      </c>
      <c r="D329" s="17" t="s">
        <v>207</v>
      </c>
      <c r="E329" s="18" t="s">
        <v>208</v>
      </c>
      <c r="F329" s="19">
        <v>3</v>
      </c>
      <c r="G329" s="16" t="s">
        <v>179</v>
      </c>
      <c r="H329" s="15" t="s">
        <v>180</v>
      </c>
      <c r="I329" s="16" t="s">
        <v>181</v>
      </c>
      <c r="J329" s="15">
        <v>1</v>
      </c>
      <c r="K329" s="20">
        <v>59</v>
      </c>
      <c r="L329" s="21">
        <f t="shared" si="45"/>
        <v>59</v>
      </c>
      <c r="M329" s="22">
        <v>46097</v>
      </c>
      <c r="N329" s="22">
        <v>46102</v>
      </c>
      <c r="O329" s="16" t="s">
        <v>493</v>
      </c>
      <c r="P329" s="15">
        <v>12</v>
      </c>
      <c r="Q329" s="15"/>
      <c r="R329" s="15"/>
    </row>
    <row r="330" spans="1:18" hidden="1" x14ac:dyDescent="0.25">
      <c r="A330" s="15">
        <v>2</v>
      </c>
      <c r="B330" s="16" t="s">
        <v>216</v>
      </c>
      <c r="C330" s="15">
        <v>895180</v>
      </c>
      <c r="D330" s="17" t="s">
        <v>207</v>
      </c>
      <c r="E330" s="18" t="s">
        <v>208</v>
      </c>
      <c r="F330" s="19">
        <v>3</v>
      </c>
      <c r="G330" s="16" t="s">
        <v>179</v>
      </c>
      <c r="H330" s="15" t="s">
        <v>183</v>
      </c>
      <c r="I330" s="16" t="s">
        <v>184</v>
      </c>
      <c r="J330" s="15">
        <v>1</v>
      </c>
      <c r="K330" s="20">
        <v>59</v>
      </c>
      <c r="L330" s="21">
        <f t="shared" si="45"/>
        <v>59</v>
      </c>
      <c r="M330" s="22">
        <v>46097</v>
      </c>
      <c r="N330" s="22">
        <v>46102</v>
      </c>
      <c r="O330" s="16" t="s">
        <v>493</v>
      </c>
      <c r="P330" s="15">
        <v>12</v>
      </c>
      <c r="Q330" s="15"/>
      <c r="R330" s="15"/>
    </row>
    <row r="331" spans="1:18" hidden="1" x14ac:dyDescent="0.25">
      <c r="A331" s="15">
        <v>3</v>
      </c>
      <c r="B331" s="16" t="s">
        <v>216</v>
      </c>
      <c r="C331" s="15">
        <v>895286</v>
      </c>
      <c r="D331" s="17" t="s">
        <v>207</v>
      </c>
      <c r="E331" s="18" t="s">
        <v>208</v>
      </c>
      <c r="F331" s="19">
        <v>3</v>
      </c>
      <c r="G331" s="16" t="s">
        <v>185</v>
      </c>
      <c r="H331" s="15" t="s">
        <v>211</v>
      </c>
      <c r="I331" s="16" t="s">
        <v>212</v>
      </c>
      <c r="J331" s="15">
        <v>2</v>
      </c>
      <c r="K331" s="20">
        <v>5</v>
      </c>
      <c r="L331" s="21">
        <f t="shared" si="45"/>
        <v>10</v>
      </c>
      <c r="M331" s="22">
        <v>46103</v>
      </c>
      <c r="N331" s="22">
        <v>46103</v>
      </c>
      <c r="O331" s="16" t="s">
        <v>32</v>
      </c>
      <c r="P331" s="15">
        <v>12</v>
      </c>
      <c r="Q331" s="15"/>
      <c r="R331" s="15"/>
    </row>
    <row r="332" spans="1:18" hidden="1" x14ac:dyDescent="0.25">
      <c r="A332" s="15">
        <v>4</v>
      </c>
      <c r="B332" s="16" t="s">
        <v>216</v>
      </c>
      <c r="C332" s="15">
        <v>895287</v>
      </c>
      <c r="D332" s="17" t="s">
        <v>207</v>
      </c>
      <c r="E332" s="18" t="s">
        <v>208</v>
      </c>
      <c r="F332" s="19">
        <v>3</v>
      </c>
      <c r="G332" s="16" t="s">
        <v>185</v>
      </c>
      <c r="H332" s="15" t="s">
        <v>213</v>
      </c>
      <c r="I332" s="16" t="s">
        <v>214</v>
      </c>
      <c r="J332" s="15">
        <v>2</v>
      </c>
      <c r="K332" s="20">
        <v>5</v>
      </c>
      <c r="L332" s="21">
        <f t="shared" si="45"/>
        <v>10</v>
      </c>
      <c r="M332" s="22">
        <v>46103</v>
      </c>
      <c r="N332" s="22">
        <v>46103</v>
      </c>
      <c r="O332" s="16" t="s">
        <v>32</v>
      </c>
      <c r="P332" s="15">
        <v>12</v>
      </c>
      <c r="Q332" s="15"/>
      <c r="R332" s="15"/>
    </row>
    <row r="333" spans="1:18" hidden="1" x14ac:dyDescent="0.25">
      <c r="A333" s="15">
        <v>5</v>
      </c>
      <c r="B333" s="16" t="s">
        <v>216</v>
      </c>
      <c r="C333" s="15">
        <v>927122</v>
      </c>
      <c r="D333" s="17" t="s">
        <v>209</v>
      </c>
      <c r="E333" s="18" t="s">
        <v>210</v>
      </c>
      <c r="F333" s="19">
        <v>3</v>
      </c>
      <c r="G333" s="16" t="s">
        <v>539</v>
      </c>
      <c r="H333" s="15" t="s">
        <v>183</v>
      </c>
      <c r="I333" s="16" t="s">
        <v>184</v>
      </c>
      <c r="J333" s="15">
        <v>2</v>
      </c>
      <c r="K333" s="20">
        <v>1</v>
      </c>
      <c r="L333" s="21">
        <f t="shared" si="45"/>
        <v>2</v>
      </c>
      <c r="M333" s="22">
        <v>46097</v>
      </c>
      <c r="N333" s="22">
        <v>46097</v>
      </c>
      <c r="O333" s="16" t="s">
        <v>18</v>
      </c>
      <c r="P333" s="15">
        <v>12</v>
      </c>
      <c r="Q333" s="15"/>
      <c r="R333" s="15"/>
    </row>
    <row r="334" spans="1:18" hidden="1" x14ac:dyDescent="0.25">
      <c r="A334" s="6"/>
      <c r="B334" s="7"/>
      <c r="C334" s="8"/>
      <c r="D334" s="9"/>
      <c r="E334" s="8"/>
      <c r="F334" s="10"/>
      <c r="G334" s="11" t="s">
        <v>106</v>
      </c>
      <c r="H334" s="12"/>
      <c r="I334" s="8"/>
      <c r="J334" s="8"/>
      <c r="K334" s="8"/>
      <c r="L334" s="13"/>
      <c r="M334" s="13"/>
      <c r="N334" s="9"/>
      <c r="O334" s="14"/>
      <c r="P334" s="10">
        <v>13</v>
      </c>
      <c r="Q334" s="10"/>
      <c r="R334" s="10"/>
    </row>
    <row r="335" spans="1:18" hidden="1" x14ac:dyDescent="0.25">
      <c r="A335" s="15">
        <v>1</v>
      </c>
      <c r="B335" s="16"/>
      <c r="C335" s="15">
        <v>892604</v>
      </c>
      <c r="D335" s="17" t="s">
        <v>120</v>
      </c>
      <c r="E335" s="18" t="s">
        <v>121</v>
      </c>
      <c r="F335" s="19" t="s">
        <v>122</v>
      </c>
      <c r="G335" s="16" t="s">
        <v>123</v>
      </c>
      <c r="H335" s="15" t="s">
        <v>124</v>
      </c>
      <c r="I335" s="16" t="s">
        <v>125</v>
      </c>
      <c r="J335" s="15">
        <v>1</v>
      </c>
      <c r="K335" s="20">
        <v>20</v>
      </c>
      <c r="L335" s="21">
        <f>J335*K335</f>
        <v>20</v>
      </c>
      <c r="M335" s="22">
        <v>46104</v>
      </c>
      <c r="N335" s="22">
        <v>46107</v>
      </c>
      <c r="O335" s="16" t="s">
        <v>174</v>
      </c>
      <c r="P335" s="15">
        <v>13</v>
      </c>
      <c r="Q335" s="15"/>
      <c r="R335" s="15"/>
    </row>
    <row r="336" spans="1:18" hidden="1" x14ac:dyDescent="0.25">
      <c r="A336" s="15">
        <v>2</v>
      </c>
      <c r="B336" s="16"/>
      <c r="C336" s="15">
        <v>892627</v>
      </c>
      <c r="D336" s="17" t="s">
        <v>120</v>
      </c>
      <c r="E336" s="18" t="s">
        <v>121</v>
      </c>
      <c r="F336" s="19" t="s">
        <v>122</v>
      </c>
      <c r="G336" s="16" t="s">
        <v>123</v>
      </c>
      <c r="H336" s="15" t="s">
        <v>133</v>
      </c>
      <c r="I336" s="16" t="s">
        <v>125</v>
      </c>
      <c r="J336" s="15">
        <v>1</v>
      </c>
      <c r="K336" s="20">
        <v>20</v>
      </c>
      <c r="L336" s="21">
        <f t="shared" ref="L336:L350" si="51">J336*K336</f>
        <v>20</v>
      </c>
      <c r="M336" s="22">
        <v>46104</v>
      </c>
      <c r="N336" s="22">
        <v>46107</v>
      </c>
      <c r="O336" s="16" t="s">
        <v>174</v>
      </c>
      <c r="P336" s="15">
        <v>13</v>
      </c>
      <c r="Q336" s="15"/>
      <c r="R336" s="15"/>
    </row>
    <row r="337" spans="1:18" hidden="1" x14ac:dyDescent="0.25">
      <c r="A337" s="15">
        <v>3</v>
      </c>
      <c r="B337" s="16"/>
      <c r="C337" s="15">
        <v>905232</v>
      </c>
      <c r="D337" s="17" t="s">
        <v>209</v>
      </c>
      <c r="E337" s="18" t="s">
        <v>210</v>
      </c>
      <c r="F337" s="19">
        <v>3</v>
      </c>
      <c r="G337" s="16" t="s">
        <v>253</v>
      </c>
      <c r="H337" s="15" t="s">
        <v>254</v>
      </c>
      <c r="I337" s="16" t="s">
        <v>255</v>
      </c>
      <c r="J337" s="15">
        <v>1</v>
      </c>
      <c r="K337" s="20">
        <v>34</v>
      </c>
      <c r="L337" s="21">
        <f t="shared" si="51"/>
        <v>34</v>
      </c>
      <c r="M337" s="22">
        <v>46104</v>
      </c>
      <c r="N337" s="22">
        <v>46110</v>
      </c>
      <c r="O337" s="16" t="s">
        <v>173</v>
      </c>
      <c r="P337" s="15">
        <v>13</v>
      </c>
      <c r="Q337" s="15"/>
      <c r="R337" s="15"/>
    </row>
    <row r="338" spans="1:18" hidden="1" x14ac:dyDescent="0.25">
      <c r="A338" s="15">
        <v>4</v>
      </c>
      <c r="B338" s="16"/>
      <c r="C338" s="15">
        <v>887025</v>
      </c>
      <c r="D338" s="17" t="s">
        <v>159</v>
      </c>
      <c r="E338" s="18" t="s">
        <v>160</v>
      </c>
      <c r="F338" s="19" t="s">
        <v>281</v>
      </c>
      <c r="G338" s="16" t="s">
        <v>554</v>
      </c>
      <c r="H338" s="15" t="s">
        <v>134</v>
      </c>
      <c r="I338" s="16" t="s">
        <v>135</v>
      </c>
      <c r="J338" s="15">
        <v>1</v>
      </c>
      <c r="K338" s="20">
        <v>34</v>
      </c>
      <c r="L338" s="21">
        <f t="shared" si="51"/>
        <v>34</v>
      </c>
      <c r="M338" s="22">
        <v>46104</v>
      </c>
      <c r="N338" s="22">
        <v>46110</v>
      </c>
      <c r="O338" s="16" t="s">
        <v>173</v>
      </c>
      <c r="P338" s="15">
        <v>13</v>
      </c>
      <c r="Q338" s="15"/>
      <c r="R338" s="15"/>
    </row>
    <row r="339" spans="1:18" hidden="1" x14ac:dyDescent="0.25">
      <c r="A339" s="15">
        <v>5</v>
      </c>
      <c r="B339" s="16"/>
      <c r="C339" s="15">
        <v>892625</v>
      </c>
      <c r="D339" s="17" t="s">
        <v>120</v>
      </c>
      <c r="E339" s="18" t="s">
        <v>121</v>
      </c>
      <c r="F339" s="19" t="s">
        <v>122</v>
      </c>
      <c r="G339" s="16" t="s">
        <v>130</v>
      </c>
      <c r="H339" s="15" t="s">
        <v>131</v>
      </c>
      <c r="I339" s="16" t="s">
        <v>132</v>
      </c>
      <c r="J339" s="15">
        <v>2</v>
      </c>
      <c r="K339" s="20">
        <v>28</v>
      </c>
      <c r="L339" s="21">
        <f t="shared" si="51"/>
        <v>56</v>
      </c>
      <c r="M339" s="22">
        <v>46104</v>
      </c>
      <c r="N339" s="22">
        <v>46110</v>
      </c>
      <c r="O339" s="16" t="s">
        <v>173</v>
      </c>
      <c r="P339" s="15">
        <v>13</v>
      </c>
      <c r="Q339" s="15"/>
      <c r="R339" s="15"/>
    </row>
    <row r="340" spans="1:18" hidden="1" x14ac:dyDescent="0.25">
      <c r="A340" s="15">
        <v>6</v>
      </c>
      <c r="B340" s="16"/>
      <c r="C340" s="15">
        <v>892652</v>
      </c>
      <c r="D340" s="17" t="s">
        <v>120</v>
      </c>
      <c r="E340" s="18" t="s">
        <v>121</v>
      </c>
      <c r="F340" s="19" t="s">
        <v>122</v>
      </c>
      <c r="G340" s="16" t="s">
        <v>123</v>
      </c>
      <c r="H340" s="15" t="s">
        <v>136</v>
      </c>
      <c r="I340" s="16" t="s">
        <v>137</v>
      </c>
      <c r="J340" s="15">
        <v>2</v>
      </c>
      <c r="K340" s="20">
        <v>10</v>
      </c>
      <c r="L340" s="21">
        <f t="shared" si="51"/>
        <v>20</v>
      </c>
      <c r="M340" s="22">
        <v>46104</v>
      </c>
      <c r="N340" s="22">
        <v>46107</v>
      </c>
      <c r="O340" s="16" t="s">
        <v>174</v>
      </c>
      <c r="P340" s="15">
        <v>13</v>
      </c>
      <c r="Q340" s="15"/>
      <c r="R340" s="15"/>
    </row>
    <row r="341" spans="1:18" hidden="1" x14ac:dyDescent="0.25">
      <c r="A341" s="15">
        <v>7</v>
      </c>
      <c r="B341" s="16"/>
      <c r="C341" s="15">
        <v>931295</v>
      </c>
      <c r="D341" s="17" t="s">
        <v>159</v>
      </c>
      <c r="E341" s="18" t="s">
        <v>160</v>
      </c>
      <c r="F341" s="19" t="s">
        <v>161</v>
      </c>
      <c r="G341" s="16" t="s">
        <v>558</v>
      </c>
      <c r="H341" s="15" t="s">
        <v>230</v>
      </c>
      <c r="I341" s="16" t="s">
        <v>230</v>
      </c>
      <c r="J341" s="15">
        <v>2</v>
      </c>
      <c r="K341" s="20">
        <v>10</v>
      </c>
      <c r="L341" s="21">
        <f t="shared" si="51"/>
        <v>20</v>
      </c>
      <c r="M341" s="22">
        <v>46105</v>
      </c>
      <c r="N341" s="22">
        <v>46105</v>
      </c>
      <c r="O341" s="16" t="s">
        <v>87</v>
      </c>
      <c r="P341" s="15">
        <v>13</v>
      </c>
      <c r="Q341" s="15"/>
      <c r="R341" s="15"/>
    </row>
    <row r="342" spans="1:18" hidden="1" x14ac:dyDescent="0.25">
      <c r="A342" s="15">
        <v>8</v>
      </c>
      <c r="B342" s="16"/>
      <c r="C342" s="15">
        <v>892628</v>
      </c>
      <c r="D342" s="17" t="s">
        <v>120</v>
      </c>
      <c r="E342" s="18" t="s">
        <v>121</v>
      </c>
      <c r="F342" s="19" t="s">
        <v>122</v>
      </c>
      <c r="G342" s="16" t="s">
        <v>123</v>
      </c>
      <c r="H342" s="15" t="s">
        <v>134</v>
      </c>
      <c r="I342" s="16" t="s">
        <v>135</v>
      </c>
      <c r="J342" s="15">
        <v>2</v>
      </c>
      <c r="K342" s="20">
        <v>5</v>
      </c>
      <c r="L342" s="21">
        <f t="shared" si="51"/>
        <v>10</v>
      </c>
      <c r="M342" s="22">
        <v>46105</v>
      </c>
      <c r="N342" s="22">
        <v>46105</v>
      </c>
      <c r="O342" s="16" t="s">
        <v>87</v>
      </c>
      <c r="P342" s="15">
        <v>13</v>
      </c>
      <c r="Q342" s="15"/>
      <c r="R342" s="15"/>
    </row>
    <row r="343" spans="1:18" hidden="1" x14ac:dyDescent="0.25">
      <c r="A343" s="15">
        <v>9</v>
      </c>
      <c r="B343" s="16"/>
      <c r="C343" s="15">
        <v>931232</v>
      </c>
      <c r="D343" s="17" t="s">
        <v>159</v>
      </c>
      <c r="E343" s="18" t="s">
        <v>160</v>
      </c>
      <c r="F343" s="19" t="s">
        <v>281</v>
      </c>
      <c r="G343" s="16" t="s">
        <v>560</v>
      </c>
      <c r="H343" s="15" t="s">
        <v>443</v>
      </c>
      <c r="I343" s="16" t="s">
        <v>203</v>
      </c>
      <c r="J343" s="15">
        <v>2</v>
      </c>
      <c r="K343" s="20">
        <v>10</v>
      </c>
      <c r="L343" s="21">
        <f t="shared" si="51"/>
        <v>20</v>
      </c>
      <c r="M343" s="22">
        <v>46106</v>
      </c>
      <c r="N343" s="22">
        <v>46106</v>
      </c>
      <c r="O343" s="16" t="s">
        <v>88</v>
      </c>
      <c r="P343" s="15">
        <v>13</v>
      </c>
      <c r="Q343" s="15"/>
      <c r="R343" s="15"/>
    </row>
    <row r="344" spans="1:18" hidden="1" x14ac:dyDescent="0.25">
      <c r="A344" s="15">
        <v>10</v>
      </c>
      <c r="B344" s="16"/>
      <c r="C344" s="15">
        <v>893020</v>
      </c>
      <c r="D344" s="17" t="s">
        <v>120</v>
      </c>
      <c r="E344" s="18" t="s">
        <v>121</v>
      </c>
      <c r="F344" s="19" t="s">
        <v>122</v>
      </c>
      <c r="G344" s="16" t="s">
        <v>138</v>
      </c>
      <c r="H344" s="15" t="s">
        <v>268</v>
      </c>
      <c r="I344" s="16" t="s">
        <v>140</v>
      </c>
      <c r="J344" s="15">
        <v>2</v>
      </c>
      <c r="K344" s="20">
        <v>5</v>
      </c>
      <c r="L344" s="21">
        <f t="shared" si="51"/>
        <v>10</v>
      </c>
      <c r="M344" s="22">
        <v>46106</v>
      </c>
      <c r="N344" s="22">
        <v>46106</v>
      </c>
      <c r="O344" s="16" t="s">
        <v>88</v>
      </c>
      <c r="P344" s="15">
        <v>13</v>
      </c>
      <c r="Q344" s="15"/>
      <c r="R344" s="15"/>
    </row>
    <row r="345" spans="1:18" hidden="1" x14ac:dyDescent="0.25">
      <c r="A345" s="15">
        <v>11</v>
      </c>
      <c r="B345" s="16"/>
      <c r="C345" s="15">
        <v>893739</v>
      </c>
      <c r="D345" s="17" t="s">
        <v>120</v>
      </c>
      <c r="E345" s="18" t="s">
        <v>121</v>
      </c>
      <c r="F345" s="19" t="s">
        <v>122</v>
      </c>
      <c r="G345" s="16" t="s">
        <v>552</v>
      </c>
      <c r="H345" s="15" t="s">
        <v>553</v>
      </c>
      <c r="I345" s="16" t="s">
        <v>140</v>
      </c>
      <c r="J345" s="15">
        <v>2</v>
      </c>
      <c r="K345" s="20">
        <v>24</v>
      </c>
      <c r="L345" s="21">
        <f t="shared" si="51"/>
        <v>48</v>
      </c>
      <c r="M345" s="22">
        <v>46108</v>
      </c>
      <c r="N345" s="22">
        <v>46110</v>
      </c>
      <c r="O345" s="16" t="s">
        <v>562</v>
      </c>
      <c r="P345" s="15">
        <v>13</v>
      </c>
      <c r="Q345" s="15"/>
      <c r="R345" s="15"/>
    </row>
    <row r="346" spans="1:18" hidden="1" x14ac:dyDescent="0.25">
      <c r="A346" s="15">
        <v>12</v>
      </c>
      <c r="B346" s="16"/>
      <c r="C346" s="15">
        <v>892624</v>
      </c>
      <c r="D346" s="17" t="s">
        <v>120</v>
      </c>
      <c r="E346" s="18" t="s">
        <v>121</v>
      </c>
      <c r="F346" s="19" t="s">
        <v>122</v>
      </c>
      <c r="G346" s="16" t="s">
        <v>123</v>
      </c>
      <c r="H346" s="15" t="s">
        <v>128</v>
      </c>
      <c r="I346" s="16" t="s">
        <v>129</v>
      </c>
      <c r="J346" s="15">
        <v>2</v>
      </c>
      <c r="K346" s="20">
        <v>5</v>
      </c>
      <c r="L346" s="21">
        <f t="shared" si="51"/>
        <v>10</v>
      </c>
      <c r="M346" s="22">
        <v>46108</v>
      </c>
      <c r="N346" s="22">
        <v>46108</v>
      </c>
      <c r="O346" s="16" t="s">
        <v>91</v>
      </c>
      <c r="P346" s="15">
        <v>13</v>
      </c>
      <c r="Q346" s="15"/>
      <c r="R346" s="15"/>
    </row>
    <row r="347" spans="1:18" hidden="1" x14ac:dyDescent="0.25">
      <c r="A347" s="15">
        <v>13</v>
      </c>
      <c r="B347" s="16"/>
      <c r="C347" s="15">
        <v>893450</v>
      </c>
      <c r="D347" s="17" t="s">
        <v>120</v>
      </c>
      <c r="E347" s="18" t="s">
        <v>121</v>
      </c>
      <c r="F347" s="19" t="s">
        <v>122</v>
      </c>
      <c r="G347" s="16" t="s">
        <v>141</v>
      </c>
      <c r="H347" s="15" t="s">
        <v>142</v>
      </c>
      <c r="I347" s="16" t="s">
        <v>143</v>
      </c>
      <c r="J347" s="15">
        <v>2</v>
      </c>
      <c r="K347" s="20">
        <v>5</v>
      </c>
      <c r="L347" s="21">
        <f t="shared" si="51"/>
        <v>10</v>
      </c>
      <c r="M347" s="22">
        <v>46109</v>
      </c>
      <c r="N347" s="22">
        <v>46109</v>
      </c>
      <c r="O347" s="16" t="s">
        <v>92</v>
      </c>
      <c r="P347" s="15">
        <v>13</v>
      </c>
      <c r="Q347" s="15"/>
      <c r="R347" s="15"/>
    </row>
    <row r="348" spans="1:18" hidden="1" x14ac:dyDescent="0.25">
      <c r="A348" s="15">
        <v>14</v>
      </c>
      <c r="B348" s="16"/>
      <c r="C348" s="15">
        <v>931229</v>
      </c>
      <c r="D348" s="17" t="s">
        <v>159</v>
      </c>
      <c r="E348" s="18" t="s">
        <v>160</v>
      </c>
      <c r="F348" s="19" t="s">
        <v>281</v>
      </c>
      <c r="G348" s="16" t="s">
        <v>559</v>
      </c>
      <c r="H348" s="15" t="s">
        <v>531</v>
      </c>
      <c r="I348" s="16" t="s">
        <v>532</v>
      </c>
      <c r="J348" s="15">
        <v>2</v>
      </c>
      <c r="K348" s="20">
        <v>4</v>
      </c>
      <c r="L348" s="21">
        <f t="shared" si="51"/>
        <v>8</v>
      </c>
      <c r="M348" s="22">
        <v>46110</v>
      </c>
      <c r="N348" s="22">
        <v>46110</v>
      </c>
      <c r="O348" s="16" t="s">
        <v>93</v>
      </c>
      <c r="P348" s="15">
        <v>13</v>
      </c>
      <c r="Q348" s="15"/>
      <c r="R348" s="15"/>
    </row>
    <row r="349" spans="1:18" hidden="1" x14ac:dyDescent="0.25">
      <c r="A349" s="15">
        <v>15</v>
      </c>
      <c r="B349" s="16"/>
      <c r="C349" s="15">
        <v>892967</v>
      </c>
      <c r="D349" s="17" t="s">
        <v>167</v>
      </c>
      <c r="E349" s="18" t="s">
        <v>168</v>
      </c>
      <c r="F349" s="19">
        <v>3</v>
      </c>
      <c r="G349" s="16" t="s">
        <v>169</v>
      </c>
      <c r="H349" s="15" t="s">
        <v>145</v>
      </c>
      <c r="I349" s="16" t="s">
        <v>146</v>
      </c>
      <c r="J349" s="15">
        <v>6</v>
      </c>
      <c r="K349" s="20">
        <v>2</v>
      </c>
      <c r="L349" s="21">
        <f t="shared" si="51"/>
        <v>12</v>
      </c>
      <c r="M349" s="22">
        <v>46110</v>
      </c>
      <c r="N349" s="22">
        <v>46110</v>
      </c>
      <c r="O349" s="16" t="s">
        <v>93</v>
      </c>
      <c r="P349" s="15">
        <v>13</v>
      </c>
      <c r="Q349" s="15"/>
      <c r="R349" s="15"/>
    </row>
    <row r="350" spans="1:18" hidden="1" x14ac:dyDescent="0.25">
      <c r="A350" s="15">
        <v>16</v>
      </c>
      <c r="B350" s="16"/>
      <c r="C350" s="15">
        <v>893005</v>
      </c>
      <c r="D350" s="17" t="s">
        <v>120</v>
      </c>
      <c r="E350" s="18" t="s">
        <v>121</v>
      </c>
      <c r="F350" s="19" t="s">
        <v>122</v>
      </c>
      <c r="G350" s="16" t="s">
        <v>138</v>
      </c>
      <c r="H350" s="15" t="s">
        <v>139</v>
      </c>
      <c r="I350" s="16" t="s">
        <v>140</v>
      </c>
      <c r="J350" s="15">
        <v>2</v>
      </c>
      <c r="K350" s="20">
        <v>4</v>
      </c>
      <c r="L350" s="21">
        <f t="shared" si="51"/>
        <v>8</v>
      </c>
      <c r="M350" s="22">
        <v>46110</v>
      </c>
      <c r="N350" s="22">
        <v>46110</v>
      </c>
      <c r="O350" s="16" t="s">
        <v>93</v>
      </c>
      <c r="P350" s="15">
        <v>13</v>
      </c>
      <c r="Q350" s="15"/>
      <c r="R350" s="15"/>
    </row>
    <row r="351" spans="1:18" hidden="1" x14ac:dyDescent="0.25">
      <c r="A351" s="15"/>
      <c r="B351" s="16"/>
      <c r="C351" s="15"/>
      <c r="D351" s="17"/>
      <c r="E351" s="18"/>
      <c r="F351" s="19"/>
      <c r="G351" s="16"/>
      <c r="H351" s="15"/>
      <c r="I351" s="16"/>
      <c r="J351" s="15"/>
      <c r="K351" s="20"/>
      <c r="L351" s="21" t="str">
        <f t="shared" ref="L351:L363" si="52">IF(J351&lt;&gt;"",J351*K351,"")</f>
        <v/>
      </c>
      <c r="M351" s="22"/>
      <c r="N351" s="22"/>
      <c r="O351" s="16"/>
      <c r="P351" s="15">
        <v>13</v>
      </c>
      <c r="Q351" s="15"/>
      <c r="R351" s="15"/>
    </row>
    <row r="352" spans="1:18" hidden="1" x14ac:dyDescent="0.25">
      <c r="A352" s="15">
        <v>1</v>
      </c>
      <c r="B352" s="16" t="s">
        <v>178</v>
      </c>
      <c r="C352" s="15">
        <v>892625</v>
      </c>
      <c r="D352" s="17" t="s">
        <v>120</v>
      </c>
      <c r="E352" s="18" t="s">
        <v>121</v>
      </c>
      <c r="F352" s="19" t="s">
        <v>122</v>
      </c>
      <c r="G352" s="16" t="s">
        <v>130</v>
      </c>
      <c r="H352" s="15" t="s">
        <v>131</v>
      </c>
      <c r="I352" s="16" t="s">
        <v>132</v>
      </c>
      <c r="J352" s="15">
        <v>2</v>
      </c>
      <c r="K352" s="20">
        <v>28</v>
      </c>
      <c r="L352" s="21">
        <f t="shared" ref="L352:L358" si="53">J352*K352</f>
        <v>56</v>
      </c>
      <c r="M352" s="22">
        <v>46104</v>
      </c>
      <c r="N352" s="22">
        <v>46110</v>
      </c>
      <c r="O352" s="16" t="s">
        <v>173</v>
      </c>
      <c r="P352" s="15">
        <v>13</v>
      </c>
      <c r="Q352" s="15"/>
      <c r="R352" s="15"/>
    </row>
    <row r="353" spans="1:18" hidden="1" x14ac:dyDescent="0.25">
      <c r="A353" s="15">
        <v>2</v>
      </c>
      <c r="B353" s="16" t="s">
        <v>178</v>
      </c>
      <c r="C353" s="15">
        <v>892623</v>
      </c>
      <c r="D353" s="17" t="s">
        <v>120</v>
      </c>
      <c r="E353" s="18" t="s">
        <v>121</v>
      </c>
      <c r="F353" s="19" t="s">
        <v>122</v>
      </c>
      <c r="G353" s="16" t="s">
        <v>123</v>
      </c>
      <c r="H353" s="15" t="s">
        <v>126</v>
      </c>
      <c r="I353" s="16" t="s">
        <v>127</v>
      </c>
      <c r="J353" s="15">
        <v>2</v>
      </c>
      <c r="K353" s="20">
        <v>14</v>
      </c>
      <c r="L353" s="21">
        <f t="shared" si="53"/>
        <v>28</v>
      </c>
      <c r="M353" s="22">
        <v>46104</v>
      </c>
      <c r="N353" s="22">
        <v>46110</v>
      </c>
      <c r="O353" s="16" t="s">
        <v>173</v>
      </c>
      <c r="P353" s="15">
        <v>13</v>
      </c>
      <c r="Q353" s="15"/>
      <c r="R353" s="15"/>
    </row>
    <row r="354" spans="1:18" hidden="1" x14ac:dyDescent="0.25">
      <c r="A354" s="15">
        <v>3</v>
      </c>
      <c r="B354" s="16" t="s">
        <v>178</v>
      </c>
      <c r="C354" s="15">
        <v>893238</v>
      </c>
      <c r="D354" s="17" t="s">
        <v>120</v>
      </c>
      <c r="E354" s="18" t="s">
        <v>121</v>
      </c>
      <c r="F354" s="19" t="s">
        <v>122</v>
      </c>
      <c r="G354" s="16" t="s">
        <v>141</v>
      </c>
      <c r="H354" s="15" t="s">
        <v>545</v>
      </c>
      <c r="I354" s="16" t="s">
        <v>504</v>
      </c>
      <c r="J354" s="15">
        <v>2</v>
      </c>
      <c r="K354" s="20">
        <v>8</v>
      </c>
      <c r="L354" s="21">
        <f t="shared" si="53"/>
        <v>16</v>
      </c>
      <c r="M354" s="22">
        <v>46104</v>
      </c>
      <c r="N354" s="22">
        <v>46105</v>
      </c>
      <c r="O354" s="16" t="s">
        <v>298</v>
      </c>
      <c r="P354" s="15">
        <v>13</v>
      </c>
      <c r="Q354" s="15"/>
      <c r="R354" s="15"/>
    </row>
    <row r="355" spans="1:18" hidden="1" x14ac:dyDescent="0.25">
      <c r="A355" s="15">
        <v>4</v>
      </c>
      <c r="B355" s="16" t="s">
        <v>178</v>
      </c>
      <c r="C355" s="15">
        <v>893451</v>
      </c>
      <c r="D355" s="17" t="s">
        <v>120</v>
      </c>
      <c r="E355" s="18" t="s">
        <v>121</v>
      </c>
      <c r="F355" s="19" t="s">
        <v>122</v>
      </c>
      <c r="G355" s="16" t="s">
        <v>141</v>
      </c>
      <c r="H355" s="15" t="s">
        <v>550</v>
      </c>
      <c r="I355" s="16" t="s">
        <v>551</v>
      </c>
      <c r="J355" s="15">
        <v>2</v>
      </c>
      <c r="K355" s="20">
        <v>4</v>
      </c>
      <c r="L355" s="21">
        <f t="shared" si="53"/>
        <v>8</v>
      </c>
      <c r="M355" s="22">
        <v>46106</v>
      </c>
      <c r="N355" s="22">
        <v>46106</v>
      </c>
      <c r="O355" s="16" t="s">
        <v>88</v>
      </c>
      <c r="P355" s="15">
        <v>13</v>
      </c>
      <c r="Q355" s="15"/>
      <c r="R355" s="15"/>
    </row>
    <row r="356" spans="1:18" hidden="1" x14ac:dyDescent="0.25">
      <c r="A356" s="15">
        <v>5</v>
      </c>
      <c r="B356" s="16" t="s">
        <v>178</v>
      </c>
      <c r="C356" s="15">
        <v>893426</v>
      </c>
      <c r="D356" s="17" t="s">
        <v>120</v>
      </c>
      <c r="E356" s="18" t="s">
        <v>121</v>
      </c>
      <c r="F356" s="19" t="s">
        <v>122</v>
      </c>
      <c r="G356" s="16" t="s">
        <v>141</v>
      </c>
      <c r="H356" s="15" t="s">
        <v>549</v>
      </c>
      <c r="I356" s="16" t="s">
        <v>415</v>
      </c>
      <c r="J356" s="15">
        <v>2</v>
      </c>
      <c r="K356" s="20">
        <v>4</v>
      </c>
      <c r="L356" s="21">
        <f t="shared" si="53"/>
        <v>8</v>
      </c>
      <c r="M356" s="22">
        <v>46107</v>
      </c>
      <c r="N356" s="22">
        <v>46107</v>
      </c>
      <c r="O356" s="16" t="s">
        <v>89</v>
      </c>
      <c r="P356" s="15">
        <v>13</v>
      </c>
      <c r="Q356" s="15"/>
      <c r="R356" s="15"/>
    </row>
    <row r="357" spans="1:18" hidden="1" x14ac:dyDescent="0.25">
      <c r="A357" s="15">
        <v>6</v>
      </c>
      <c r="B357" s="16" t="s">
        <v>178</v>
      </c>
      <c r="C357" s="15">
        <v>893425</v>
      </c>
      <c r="D357" s="17" t="s">
        <v>120</v>
      </c>
      <c r="E357" s="18" t="s">
        <v>121</v>
      </c>
      <c r="F357" s="19" t="s">
        <v>122</v>
      </c>
      <c r="G357" s="16" t="s">
        <v>141</v>
      </c>
      <c r="H357" s="15" t="s">
        <v>547</v>
      </c>
      <c r="I357" s="16" t="s">
        <v>548</v>
      </c>
      <c r="J357" s="15">
        <v>2</v>
      </c>
      <c r="K357" s="20">
        <v>8</v>
      </c>
      <c r="L357" s="21">
        <f t="shared" si="53"/>
        <v>16</v>
      </c>
      <c r="M357" s="22">
        <v>46108</v>
      </c>
      <c r="N357" s="22">
        <v>46109</v>
      </c>
      <c r="O357" s="16" t="s">
        <v>563</v>
      </c>
      <c r="P357" s="15">
        <v>13</v>
      </c>
      <c r="Q357" s="15"/>
      <c r="R357" s="15"/>
    </row>
    <row r="358" spans="1:18" hidden="1" x14ac:dyDescent="0.25">
      <c r="A358" s="15">
        <v>7</v>
      </c>
      <c r="B358" s="16" t="s">
        <v>178</v>
      </c>
      <c r="C358" s="15">
        <v>893364</v>
      </c>
      <c r="D358" s="17" t="s">
        <v>120</v>
      </c>
      <c r="E358" s="18" t="s">
        <v>121</v>
      </c>
      <c r="F358" s="19" t="s">
        <v>122</v>
      </c>
      <c r="G358" s="16" t="s">
        <v>141</v>
      </c>
      <c r="H358" s="15" t="s">
        <v>546</v>
      </c>
      <c r="I358" s="16" t="s">
        <v>504</v>
      </c>
      <c r="J358" s="15">
        <v>2</v>
      </c>
      <c r="K358" s="20">
        <v>4</v>
      </c>
      <c r="L358" s="21">
        <f t="shared" si="53"/>
        <v>8</v>
      </c>
      <c r="M358" s="22">
        <v>46110</v>
      </c>
      <c r="N358" s="22">
        <v>46110</v>
      </c>
      <c r="O358" s="16" t="s">
        <v>93</v>
      </c>
      <c r="P358" s="15">
        <v>13</v>
      </c>
      <c r="Q358" s="15"/>
      <c r="R358" s="15"/>
    </row>
    <row r="359" spans="1:18" hidden="1" x14ac:dyDescent="0.25">
      <c r="A359" s="15"/>
      <c r="B359" s="16"/>
      <c r="C359" s="15"/>
      <c r="D359" s="17"/>
      <c r="E359" s="18"/>
      <c r="F359" s="19"/>
      <c r="G359" s="16"/>
      <c r="H359" s="15"/>
      <c r="I359" s="16"/>
      <c r="J359" s="15"/>
      <c r="K359" s="20"/>
      <c r="L359" s="21" t="str">
        <f t="shared" si="52"/>
        <v/>
      </c>
      <c r="M359" s="22"/>
      <c r="N359" s="22"/>
      <c r="O359" s="16"/>
      <c r="P359" s="15">
        <v>13</v>
      </c>
      <c r="Q359" s="15"/>
      <c r="R359" s="15"/>
    </row>
    <row r="360" spans="1:18" hidden="1" x14ac:dyDescent="0.25">
      <c r="A360" s="15">
        <v>1</v>
      </c>
      <c r="B360" s="16" t="s">
        <v>216</v>
      </c>
      <c r="C360" s="15">
        <v>895179</v>
      </c>
      <c r="D360" s="17" t="s">
        <v>207</v>
      </c>
      <c r="E360" s="18" t="s">
        <v>208</v>
      </c>
      <c r="F360" s="19">
        <v>3</v>
      </c>
      <c r="G360" s="16" t="s">
        <v>179</v>
      </c>
      <c r="H360" s="15" t="s">
        <v>180</v>
      </c>
      <c r="I360" s="16" t="s">
        <v>181</v>
      </c>
      <c r="J360" s="15">
        <v>1</v>
      </c>
      <c r="K360" s="20">
        <v>60</v>
      </c>
      <c r="L360" s="21">
        <f t="shared" si="52"/>
        <v>60</v>
      </c>
      <c r="M360" s="22"/>
      <c r="N360" s="22"/>
      <c r="O360" s="16" t="s">
        <v>493</v>
      </c>
      <c r="P360" s="15">
        <v>13</v>
      </c>
      <c r="Q360" s="15"/>
      <c r="R360" s="15"/>
    </row>
    <row r="361" spans="1:18" hidden="1" x14ac:dyDescent="0.25">
      <c r="A361" s="15">
        <v>2</v>
      </c>
      <c r="B361" s="16" t="s">
        <v>216</v>
      </c>
      <c r="C361" s="15">
        <v>895182</v>
      </c>
      <c r="D361" s="17" t="s">
        <v>207</v>
      </c>
      <c r="E361" s="18" t="s">
        <v>208</v>
      </c>
      <c r="F361" s="19">
        <v>3</v>
      </c>
      <c r="G361" s="16" t="s">
        <v>179</v>
      </c>
      <c r="H361" s="15" t="s">
        <v>183</v>
      </c>
      <c r="I361" s="16" t="s">
        <v>184</v>
      </c>
      <c r="J361" s="15">
        <v>1</v>
      </c>
      <c r="K361" s="20">
        <v>60</v>
      </c>
      <c r="L361" s="21">
        <f t="shared" si="52"/>
        <v>60</v>
      </c>
      <c r="M361" s="22"/>
      <c r="N361" s="22"/>
      <c r="O361" s="16" t="s">
        <v>493</v>
      </c>
      <c r="P361" s="15">
        <v>13</v>
      </c>
      <c r="Q361" s="15"/>
      <c r="R361" s="15"/>
    </row>
    <row r="362" spans="1:18" hidden="1" x14ac:dyDescent="0.25">
      <c r="A362" s="15">
        <v>3</v>
      </c>
      <c r="B362" s="16" t="s">
        <v>216</v>
      </c>
      <c r="C362" s="15">
        <v>895284</v>
      </c>
      <c r="D362" s="17" t="s">
        <v>207</v>
      </c>
      <c r="E362" s="18" t="s">
        <v>208</v>
      </c>
      <c r="F362" s="19">
        <v>3</v>
      </c>
      <c r="G362" s="16" t="s">
        <v>185</v>
      </c>
      <c r="H362" s="15" t="s">
        <v>186</v>
      </c>
      <c r="I362" s="16" t="s">
        <v>187</v>
      </c>
      <c r="J362" s="15">
        <v>2</v>
      </c>
      <c r="K362" s="20">
        <v>5</v>
      </c>
      <c r="L362" s="21">
        <f t="shared" si="52"/>
        <v>10</v>
      </c>
      <c r="M362" s="22"/>
      <c r="N362" s="22"/>
      <c r="O362" s="16" t="s">
        <v>32</v>
      </c>
      <c r="P362" s="15">
        <v>13</v>
      </c>
      <c r="Q362" s="15"/>
      <c r="R362" s="15"/>
    </row>
    <row r="363" spans="1:18" hidden="1" x14ac:dyDescent="0.25">
      <c r="A363" s="15">
        <v>4</v>
      </c>
      <c r="B363" s="16" t="s">
        <v>216</v>
      </c>
      <c r="C363" s="15">
        <v>895285</v>
      </c>
      <c r="D363" s="17" t="s">
        <v>207</v>
      </c>
      <c r="E363" s="18" t="s">
        <v>208</v>
      </c>
      <c r="F363" s="19">
        <v>3</v>
      </c>
      <c r="G363" s="16" t="s">
        <v>185</v>
      </c>
      <c r="H363" s="15" t="s">
        <v>188</v>
      </c>
      <c r="I363" s="16" t="s">
        <v>189</v>
      </c>
      <c r="J363" s="15">
        <v>2</v>
      </c>
      <c r="K363" s="20">
        <v>5</v>
      </c>
      <c r="L363" s="21">
        <f t="shared" si="52"/>
        <v>10</v>
      </c>
      <c r="M363" s="22"/>
      <c r="N363" s="22"/>
      <c r="O363" s="16" t="s">
        <v>32</v>
      </c>
      <c r="P363" s="15">
        <v>13</v>
      </c>
      <c r="Q363" s="15"/>
      <c r="R363" s="15"/>
    </row>
    <row r="364" spans="1:18" hidden="1" x14ac:dyDescent="0.25">
      <c r="A364" s="6"/>
      <c r="B364" s="7"/>
      <c r="C364" s="8"/>
      <c r="D364" s="9"/>
      <c r="E364" s="8"/>
      <c r="F364" s="10"/>
      <c r="G364" s="11" t="s">
        <v>107</v>
      </c>
      <c r="H364" s="12"/>
      <c r="I364" s="8"/>
      <c r="J364" s="8"/>
      <c r="K364" s="8"/>
      <c r="L364" s="13"/>
      <c r="M364" s="13"/>
      <c r="N364" s="9"/>
      <c r="O364" s="14"/>
      <c r="P364" s="10">
        <v>14</v>
      </c>
      <c r="Q364" s="10"/>
      <c r="R364" s="10"/>
    </row>
    <row r="365" spans="1:18" hidden="1" x14ac:dyDescent="0.25">
      <c r="A365" s="15">
        <v>1</v>
      </c>
      <c r="B365" s="16"/>
      <c r="C365" s="19">
        <v>892653</v>
      </c>
      <c r="D365" s="67" t="s">
        <v>207</v>
      </c>
      <c r="E365" s="68" t="s">
        <v>208</v>
      </c>
      <c r="F365" s="67">
        <v>3</v>
      </c>
      <c r="G365" s="69" t="s">
        <v>123</v>
      </c>
      <c r="H365" s="19" t="s">
        <v>133</v>
      </c>
      <c r="I365" s="69" t="s">
        <v>125</v>
      </c>
      <c r="J365" s="19">
        <v>1</v>
      </c>
      <c r="K365" s="19">
        <v>20</v>
      </c>
      <c r="L365" s="21">
        <f t="shared" ref="L365:L378" si="54">IF(J365&lt;&gt;"",J365*K365,"")</f>
        <v>20</v>
      </c>
      <c r="M365" s="22">
        <v>46111</v>
      </c>
      <c r="N365" s="22">
        <v>46114</v>
      </c>
      <c r="O365" s="16" t="s">
        <v>244</v>
      </c>
      <c r="P365" s="15">
        <v>14</v>
      </c>
      <c r="Q365" s="15"/>
      <c r="R365" s="15"/>
    </row>
    <row r="366" spans="1:18" hidden="1" x14ac:dyDescent="0.25">
      <c r="A366" s="15">
        <v>2</v>
      </c>
      <c r="B366" s="16"/>
      <c r="C366" s="19">
        <v>892629</v>
      </c>
      <c r="D366" s="19" t="s">
        <v>207</v>
      </c>
      <c r="E366" s="91" t="s">
        <v>208</v>
      </c>
      <c r="F366" s="15">
        <v>3</v>
      </c>
      <c r="G366" s="69" t="s">
        <v>123</v>
      </c>
      <c r="H366" s="19" t="s">
        <v>124</v>
      </c>
      <c r="I366" s="69" t="s">
        <v>125</v>
      </c>
      <c r="J366" s="19">
        <v>2</v>
      </c>
      <c r="K366" s="19">
        <v>10</v>
      </c>
      <c r="L366" s="21">
        <f t="shared" si="54"/>
        <v>20</v>
      </c>
      <c r="M366" s="22">
        <v>46111</v>
      </c>
      <c r="N366" s="22">
        <v>46114</v>
      </c>
      <c r="O366" s="16" t="s">
        <v>244</v>
      </c>
      <c r="P366" s="15">
        <v>14</v>
      </c>
      <c r="Q366" s="15"/>
      <c r="R366" s="15"/>
    </row>
    <row r="367" spans="1:18" hidden="1" x14ac:dyDescent="0.25">
      <c r="A367" s="15">
        <v>3</v>
      </c>
      <c r="B367" s="16"/>
      <c r="C367" s="75">
        <v>892677</v>
      </c>
      <c r="D367" s="19" t="s">
        <v>207</v>
      </c>
      <c r="E367" s="91" t="s">
        <v>208</v>
      </c>
      <c r="F367" s="15">
        <v>3</v>
      </c>
      <c r="G367" s="73" t="s">
        <v>123</v>
      </c>
      <c r="H367" s="92" t="s">
        <v>136</v>
      </c>
      <c r="I367" s="93" t="s">
        <v>137</v>
      </c>
      <c r="J367" s="19">
        <v>2</v>
      </c>
      <c r="K367" s="19">
        <v>5</v>
      </c>
      <c r="L367" s="21">
        <f t="shared" si="54"/>
        <v>10</v>
      </c>
      <c r="M367" s="22">
        <v>46111</v>
      </c>
      <c r="N367" s="22">
        <v>46114</v>
      </c>
      <c r="O367" s="16" t="s">
        <v>244</v>
      </c>
      <c r="P367" s="15">
        <v>14</v>
      </c>
      <c r="Q367" s="15"/>
      <c r="R367" s="15"/>
    </row>
    <row r="368" spans="1:18" hidden="1" x14ac:dyDescent="0.25">
      <c r="A368" s="15">
        <v>4</v>
      </c>
      <c r="B368" s="16"/>
      <c r="C368" s="19">
        <v>892651</v>
      </c>
      <c r="D368" s="17" t="s">
        <v>207</v>
      </c>
      <c r="E368" s="18" t="s">
        <v>208</v>
      </c>
      <c r="F368" s="19">
        <v>3</v>
      </c>
      <c r="G368" s="18" t="s">
        <v>130</v>
      </c>
      <c r="H368" s="17" t="s">
        <v>131</v>
      </c>
      <c r="I368" s="18" t="s">
        <v>132</v>
      </c>
      <c r="J368" s="94">
        <v>2</v>
      </c>
      <c r="K368" s="94">
        <v>34</v>
      </c>
      <c r="L368" s="21">
        <f t="shared" si="54"/>
        <v>68</v>
      </c>
      <c r="M368" s="22">
        <v>46111</v>
      </c>
      <c r="N368" s="22">
        <v>46117</v>
      </c>
      <c r="O368" s="16" t="s">
        <v>215</v>
      </c>
      <c r="P368" s="15">
        <v>14</v>
      </c>
      <c r="Q368" s="15"/>
      <c r="R368" s="15"/>
    </row>
    <row r="369" spans="1:18" hidden="1" x14ac:dyDescent="0.25">
      <c r="A369" s="15">
        <v>5</v>
      </c>
      <c r="B369" s="16"/>
      <c r="C369" s="75">
        <v>892654</v>
      </c>
      <c r="D369" s="109" t="s">
        <v>207</v>
      </c>
      <c r="E369" s="110" t="s">
        <v>208</v>
      </c>
      <c r="F369" s="111">
        <v>3</v>
      </c>
      <c r="G369" s="73" t="s">
        <v>123</v>
      </c>
      <c r="H369" s="92" t="s">
        <v>134</v>
      </c>
      <c r="I369" s="93" t="s">
        <v>135</v>
      </c>
      <c r="J369" s="94">
        <v>2</v>
      </c>
      <c r="K369" s="94">
        <v>2</v>
      </c>
      <c r="L369" s="21">
        <f t="shared" si="54"/>
        <v>4</v>
      </c>
      <c r="M369" s="22">
        <v>46111</v>
      </c>
      <c r="N369" s="22">
        <v>46111</v>
      </c>
      <c r="O369" s="16" t="s">
        <v>36</v>
      </c>
      <c r="P369" s="15">
        <v>14</v>
      </c>
      <c r="Q369" s="15"/>
      <c r="R369" s="15"/>
    </row>
    <row r="370" spans="1:18" hidden="1" x14ac:dyDescent="0.25">
      <c r="A370" s="15">
        <v>6</v>
      </c>
      <c r="B370" s="16"/>
      <c r="C370" s="95">
        <v>893465</v>
      </c>
      <c r="D370" s="17" t="s">
        <v>207</v>
      </c>
      <c r="E370" s="18" t="s">
        <v>208</v>
      </c>
      <c r="F370" s="111">
        <v>3</v>
      </c>
      <c r="G370" s="69" t="s">
        <v>141</v>
      </c>
      <c r="H370" s="15" t="s">
        <v>573</v>
      </c>
      <c r="I370" s="69" t="s">
        <v>548</v>
      </c>
      <c r="J370" s="94">
        <v>2</v>
      </c>
      <c r="K370" s="94">
        <v>3</v>
      </c>
      <c r="L370" s="21">
        <f t="shared" si="54"/>
        <v>6</v>
      </c>
      <c r="M370" s="22">
        <v>46111</v>
      </c>
      <c r="N370" s="22">
        <v>46111</v>
      </c>
      <c r="O370" s="16" t="s">
        <v>36</v>
      </c>
      <c r="P370" s="15">
        <v>14</v>
      </c>
      <c r="Q370" s="15"/>
      <c r="R370" s="15"/>
    </row>
    <row r="371" spans="1:18" hidden="1" x14ac:dyDescent="0.25">
      <c r="A371" s="15">
        <v>7</v>
      </c>
      <c r="B371" s="16"/>
      <c r="C371" s="19">
        <v>932045</v>
      </c>
      <c r="D371" s="67" t="s">
        <v>209</v>
      </c>
      <c r="E371" s="68" t="s">
        <v>210</v>
      </c>
      <c r="F371" s="111">
        <v>2</v>
      </c>
      <c r="G371" s="69" t="s">
        <v>574</v>
      </c>
      <c r="H371" s="19" t="s">
        <v>275</v>
      </c>
      <c r="I371" s="69" t="s">
        <v>276</v>
      </c>
      <c r="J371" s="94">
        <v>2</v>
      </c>
      <c r="K371" s="94">
        <v>5</v>
      </c>
      <c r="L371" s="21">
        <f t="shared" si="54"/>
        <v>10</v>
      </c>
      <c r="M371" s="22">
        <v>46112</v>
      </c>
      <c r="N371" s="22">
        <v>46112</v>
      </c>
      <c r="O371" s="16" t="s">
        <v>87</v>
      </c>
      <c r="P371" s="15">
        <v>14</v>
      </c>
      <c r="Q371" s="15"/>
      <c r="R371" s="15"/>
    </row>
    <row r="372" spans="1:18" hidden="1" x14ac:dyDescent="0.25">
      <c r="A372" s="15">
        <v>8</v>
      </c>
      <c r="B372" s="16"/>
      <c r="C372" s="95">
        <v>932051</v>
      </c>
      <c r="D372" s="67" t="s">
        <v>209</v>
      </c>
      <c r="E372" s="68" t="s">
        <v>210</v>
      </c>
      <c r="F372" s="15">
        <v>2</v>
      </c>
      <c r="G372" s="69" t="s">
        <v>575</v>
      </c>
      <c r="H372" s="15" t="s">
        <v>275</v>
      </c>
      <c r="I372" s="69" t="s">
        <v>276</v>
      </c>
      <c r="J372" s="94">
        <v>2</v>
      </c>
      <c r="K372" s="94">
        <v>5</v>
      </c>
      <c r="L372" s="21">
        <f t="shared" si="54"/>
        <v>10</v>
      </c>
      <c r="M372" s="22">
        <v>46112</v>
      </c>
      <c r="N372" s="22">
        <v>46112</v>
      </c>
      <c r="O372" s="16" t="s">
        <v>87</v>
      </c>
      <c r="P372" s="15">
        <v>14</v>
      </c>
      <c r="Q372" s="15"/>
      <c r="R372" s="15"/>
    </row>
    <row r="373" spans="1:18" hidden="1" x14ac:dyDescent="0.25">
      <c r="A373" s="15">
        <v>9</v>
      </c>
      <c r="B373" s="16"/>
      <c r="C373" s="95">
        <v>932294</v>
      </c>
      <c r="D373" s="67" t="s">
        <v>209</v>
      </c>
      <c r="E373" s="68" t="s">
        <v>210</v>
      </c>
      <c r="F373" s="111">
        <v>3</v>
      </c>
      <c r="G373" s="69" t="s">
        <v>582</v>
      </c>
      <c r="H373" s="15" t="s">
        <v>583</v>
      </c>
      <c r="I373" s="69" t="s">
        <v>584</v>
      </c>
      <c r="J373" s="94">
        <v>2</v>
      </c>
      <c r="K373" s="94">
        <v>5</v>
      </c>
      <c r="L373" s="21">
        <f t="shared" si="54"/>
        <v>10</v>
      </c>
      <c r="M373" s="22">
        <v>46112</v>
      </c>
      <c r="N373" s="22">
        <v>46112</v>
      </c>
      <c r="O373" s="16" t="s">
        <v>87</v>
      </c>
      <c r="P373" s="15">
        <v>14</v>
      </c>
      <c r="Q373" s="15"/>
      <c r="R373" s="15"/>
    </row>
    <row r="374" spans="1:18" hidden="1" x14ac:dyDescent="0.25">
      <c r="A374" s="15">
        <v>10</v>
      </c>
      <c r="B374" s="16"/>
      <c r="C374" s="19">
        <v>932048</v>
      </c>
      <c r="D374" s="67" t="s">
        <v>209</v>
      </c>
      <c r="E374" s="68" t="s">
        <v>210</v>
      </c>
      <c r="F374" s="111">
        <v>3</v>
      </c>
      <c r="G374" s="69" t="s">
        <v>574</v>
      </c>
      <c r="H374" s="19" t="s">
        <v>576</v>
      </c>
      <c r="I374" s="69" t="s">
        <v>577</v>
      </c>
      <c r="J374" s="94">
        <v>1</v>
      </c>
      <c r="K374" s="94">
        <v>6</v>
      </c>
      <c r="L374" s="21">
        <f t="shared" si="54"/>
        <v>6</v>
      </c>
      <c r="M374" s="22">
        <v>46113</v>
      </c>
      <c r="N374" s="22">
        <v>46113</v>
      </c>
      <c r="O374" s="16" t="s">
        <v>88</v>
      </c>
      <c r="P374" s="15">
        <v>14</v>
      </c>
      <c r="Q374" s="15"/>
      <c r="R374" s="15"/>
    </row>
    <row r="375" spans="1:18" hidden="1" x14ac:dyDescent="0.25">
      <c r="A375" s="15">
        <v>11</v>
      </c>
      <c r="B375" s="16"/>
      <c r="C375" s="95">
        <v>932047</v>
      </c>
      <c r="D375" s="67" t="s">
        <v>209</v>
      </c>
      <c r="E375" s="68" t="s">
        <v>210</v>
      </c>
      <c r="F375" s="15">
        <v>2</v>
      </c>
      <c r="G375" s="69" t="s">
        <v>578</v>
      </c>
      <c r="H375" s="15" t="s">
        <v>275</v>
      </c>
      <c r="I375" s="69" t="s">
        <v>276</v>
      </c>
      <c r="J375" s="94">
        <v>1</v>
      </c>
      <c r="K375" s="94">
        <v>3</v>
      </c>
      <c r="L375" s="21">
        <f t="shared" si="54"/>
        <v>3</v>
      </c>
      <c r="M375" s="22">
        <v>46113</v>
      </c>
      <c r="N375" s="22">
        <v>46113</v>
      </c>
      <c r="O375" s="16" t="s">
        <v>88</v>
      </c>
      <c r="P375" s="15">
        <v>14</v>
      </c>
      <c r="Q375" s="15"/>
      <c r="R375" s="15"/>
    </row>
    <row r="376" spans="1:18" hidden="1" x14ac:dyDescent="0.25">
      <c r="A376" s="15">
        <v>12</v>
      </c>
      <c r="B376" s="16"/>
      <c r="C376" s="95">
        <v>893460</v>
      </c>
      <c r="D376" s="17" t="s">
        <v>207</v>
      </c>
      <c r="E376" s="18" t="s">
        <v>208</v>
      </c>
      <c r="F376" s="111">
        <v>3</v>
      </c>
      <c r="G376" s="69" t="s">
        <v>141</v>
      </c>
      <c r="H376" s="15" t="s">
        <v>571</v>
      </c>
      <c r="I376" s="69" t="s">
        <v>572</v>
      </c>
      <c r="J376" s="94">
        <v>2</v>
      </c>
      <c r="K376" s="94">
        <v>4</v>
      </c>
      <c r="L376" s="21">
        <f t="shared" si="54"/>
        <v>8</v>
      </c>
      <c r="M376" s="22">
        <v>46113</v>
      </c>
      <c r="N376" s="22">
        <v>46113</v>
      </c>
      <c r="O376" s="16" t="s">
        <v>88</v>
      </c>
      <c r="P376" s="15">
        <v>14</v>
      </c>
      <c r="Q376" s="15"/>
      <c r="R376" s="15"/>
    </row>
    <row r="377" spans="1:18" hidden="1" x14ac:dyDescent="0.25">
      <c r="A377" s="15">
        <v>13</v>
      </c>
      <c r="B377" s="16"/>
      <c r="C377" s="19">
        <v>893489</v>
      </c>
      <c r="D377" s="17" t="s">
        <v>207</v>
      </c>
      <c r="E377" s="18" t="s">
        <v>208</v>
      </c>
      <c r="F377" s="111">
        <v>3</v>
      </c>
      <c r="G377" s="69" t="s">
        <v>144</v>
      </c>
      <c r="H377" s="19" t="s">
        <v>145</v>
      </c>
      <c r="I377" s="69" t="s">
        <v>146</v>
      </c>
      <c r="J377" s="94">
        <v>2</v>
      </c>
      <c r="K377" s="94">
        <v>4</v>
      </c>
      <c r="L377" s="21">
        <f t="shared" si="54"/>
        <v>8</v>
      </c>
      <c r="M377" s="22">
        <v>46113</v>
      </c>
      <c r="N377" s="22">
        <v>46115</v>
      </c>
      <c r="O377" s="16" t="s">
        <v>585</v>
      </c>
      <c r="P377" s="15">
        <v>14</v>
      </c>
      <c r="Q377" s="15"/>
      <c r="R377" s="15"/>
    </row>
    <row r="378" spans="1:18" hidden="1" x14ac:dyDescent="0.25">
      <c r="A378" s="15">
        <v>14</v>
      </c>
      <c r="B378" s="16"/>
      <c r="C378" s="95">
        <v>931229</v>
      </c>
      <c r="D378" s="67" t="s">
        <v>209</v>
      </c>
      <c r="E378" s="68" t="s">
        <v>210</v>
      </c>
      <c r="F378" s="15">
        <v>2</v>
      </c>
      <c r="G378" s="69" t="s">
        <v>579</v>
      </c>
      <c r="H378" s="15" t="s">
        <v>531</v>
      </c>
      <c r="I378" s="69" t="s">
        <v>532</v>
      </c>
      <c r="J378" s="19">
        <v>1</v>
      </c>
      <c r="K378" s="19">
        <v>22</v>
      </c>
      <c r="L378" s="21">
        <f t="shared" si="54"/>
        <v>22</v>
      </c>
      <c r="M378" s="22">
        <v>46115</v>
      </c>
      <c r="N378" s="22">
        <v>46117</v>
      </c>
      <c r="O378" s="16" t="s">
        <v>247</v>
      </c>
      <c r="P378" s="15">
        <v>14</v>
      </c>
      <c r="Q378" s="15"/>
      <c r="R378" s="15"/>
    </row>
    <row r="379" spans="1:18" hidden="1" x14ac:dyDescent="0.25">
      <c r="A379" s="15">
        <v>15</v>
      </c>
      <c r="B379" s="16"/>
      <c r="C379" s="75">
        <v>892650</v>
      </c>
      <c r="D379" s="17" t="s">
        <v>207</v>
      </c>
      <c r="E379" s="18" t="s">
        <v>208</v>
      </c>
      <c r="F379" s="111">
        <v>3</v>
      </c>
      <c r="G379" s="73" t="s">
        <v>123</v>
      </c>
      <c r="H379" s="92" t="s">
        <v>128</v>
      </c>
      <c r="I379" s="93" t="s">
        <v>129</v>
      </c>
      <c r="J379" s="94">
        <v>2</v>
      </c>
      <c r="K379" s="94">
        <v>3</v>
      </c>
      <c r="L379" s="21">
        <f t="shared" ref="L379" si="55">IF(J379&lt;&gt;"",J379*K379,"")</f>
        <v>6</v>
      </c>
      <c r="M379" s="22">
        <v>46115</v>
      </c>
      <c r="N379" s="22">
        <v>46115</v>
      </c>
      <c r="O379" s="16" t="s">
        <v>91</v>
      </c>
      <c r="P379" s="15">
        <v>14</v>
      </c>
      <c r="Q379" s="15"/>
      <c r="R379" s="15"/>
    </row>
    <row r="380" spans="1:18" hidden="1" x14ac:dyDescent="0.25">
      <c r="A380" s="15">
        <v>16</v>
      </c>
      <c r="B380" s="16"/>
      <c r="C380" s="75">
        <v>893428</v>
      </c>
      <c r="D380" s="17" t="s">
        <v>207</v>
      </c>
      <c r="E380" s="18" t="s">
        <v>208</v>
      </c>
      <c r="F380" s="111">
        <v>3</v>
      </c>
      <c r="G380" s="73" t="s">
        <v>141</v>
      </c>
      <c r="H380" s="92" t="s">
        <v>568</v>
      </c>
      <c r="I380" s="93" t="s">
        <v>569</v>
      </c>
      <c r="J380" s="94">
        <v>2</v>
      </c>
      <c r="K380" s="94">
        <v>7</v>
      </c>
      <c r="L380" s="21">
        <f>IF(J380&lt;&gt;"",J380*K380,"")</f>
        <v>14</v>
      </c>
      <c r="M380" s="22">
        <v>46116</v>
      </c>
      <c r="N380" s="22">
        <v>46117</v>
      </c>
      <c r="O380" s="16" t="s">
        <v>265</v>
      </c>
      <c r="P380" s="15">
        <v>14</v>
      </c>
      <c r="Q380" s="15"/>
      <c r="R380" s="15"/>
    </row>
    <row r="381" spans="1:18" hidden="1" x14ac:dyDescent="0.25">
      <c r="A381" s="15">
        <v>17</v>
      </c>
      <c r="B381" s="16"/>
      <c r="C381" s="95">
        <v>929200</v>
      </c>
      <c r="D381" s="67" t="s">
        <v>209</v>
      </c>
      <c r="E381" s="68" t="s">
        <v>210</v>
      </c>
      <c r="F381" s="15">
        <v>3</v>
      </c>
      <c r="G381" s="69" t="s">
        <v>580</v>
      </c>
      <c r="H381" s="15" t="s">
        <v>534</v>
      </c>
      <c r="I381" s="69" t="s">
        <v>512</v>
      </c>
      <c r="J381" s="94">
        <v>2</v>
      </c>
      <c r="K381" s="94">
        <v>2</v>
      </c>
      <c r="L381" s="21">
        <f>IF(J381&lt;&gt;"",J381*K381,"")</f>
        <v>4</v>
      </c>
      <c r="M381" s="22">
        <v>46116</v>
      </c>
      <c r="N381" s="22">
        <v>46116</v>
      </c>
      <c r="O381" s="16" t="s">
        <v>92</v>
      </c>
      <c r="P381" s="15">
        <v>14</v>
      </c>
      <c r="Q381" s="15"/>
      <c r="R381" s="15"/>
    </row>
    <row r="382" spans="1:18" hidden="1" x14ac:dyDescent="0.25">
      <c r="A382" s="15">
        <v>18</v>
      </c>
      <c r="B382" s="16"/>
      <c r="C382" s="19">
        <v>931812</v>
      </c>
      <c r="D382" s="19" t="s">
        <v>209</v>
      </c>
      <c r="E382" s="69" t="s">
        <v>210</v>
      </c>
      <c r="F382" s="15">
        <v>2</v>
      </c>
      <c r="G382" s="69" t="s">
        <v>581</v>
      </c>
      <c r="H382" s="19" t="s">
        <v>531</v>
      </c>
      <c r="I382" s="69" t="s">
        <v>532</v>
      </c>
      <c r="J382" s="19">
        <v>1</v>
      </c>
      <c r="K382" s="19">
        <v>4</v>
      </c>
      <c r="L382" s="21">
        <f>IF(J382&lt;&gt;"",J382*K382,"")</f>
        <v>4</v>
      </c>
      <c r="M382" s="22">
        <v>46117</v>
      </c>
      <c r="N382" s="22">
        <v>46117</v>
      </c>
      <c r="O382" s="16" t="s">
        <v>93</v>
      </c>
      <c r="P382" s="15">
        <v>14</v>
      </c>
      <c r="Q382" s="15"/>
      <c r="R382" s="15"/>
    </row>
    <row r="383" spans="1:18" hidden="1" x14ac:dyDescent="0.25">
      <c r="A383" s="15">
        <v>19</v>
      </c>
      <c r="B383" s="16"/>
      <c r="C383" s="19">
        <v>892968</v>
      </c>
      <c r="D383" s="17" t="s">
        <v>167</v>
      </c>
      <c r="E383" s="18" t="s">
        <v>168</v>
      </c>
      <c r="F383" s="19">
        <v>3</v>
      </c>
      <c r="G383" s="18" t="s">
        <v>169</v>
      </c>
      <c r="H383" s="17" t="s">
        <v>145</v>
      </c>
      <c r="I383" s="18" t="s">
        <v>146</v>
      </c>
      <c r="J383" s="94">
        <v>3</v>
      </c>
      <c r="K383" s="94">
        <v>2</v>
      </c>
      <c r="L383" s="21">
        <f>IF(J383&lt;&gt;"",J383*K383,"")</f>
        <v>6</v>
      </c>
      <c r="M383" s="22">
        <v>46117</v>
      </c>
      <c r="N383" s="22">
        <v>46117</v>
      </c>
      <c r="O383" s="16" t="s">
        <v>93</v>
      </c>
      <c r="P383" s="15">
        <v>14</v>
      </c>
      <c r="Q383" s="15"/>
      <c r="R383" s="15"/>
    </row>
    <row r="384" spans="1:18" hidden="1" x14ac:dyDescent="0.25">
      <c r="A384" s="15"/>
      <c r="B384" s="16"/>
      <c r="C384" s="75"/>
      <c r="D384" s="17"/>
      <c r="E384" s="18"/>
      <c r="F384" s="19"/>
      <c r="G384" s="18"/>
      <c r="H384" s="17"/>
      <c r="I384" s="18"/>
      <c r="J384" s="94"/>
      <c r="K384" s="250"/>
      <c r="L384" s="21"/>
      <c r="M384" s="22"/>
      <c r="N384" s="22"/>
      <c r="O384" s="16"/>
      <c r="P384" s="15">
        <v>14</v>
      </c>
      <c r="Q384" s="15"/>
      <c r="R384" s="15"/>
    </row>
    <row r="385" spans="1:18" hidden="1" x14ac:dyDescent="0.25">
      <c r="A385" s="15">
        <v>1</v>
      </c>
      <c r="B385" s="16" t="s">
        <v>242</v>
      </c>
      <c r="C385" s="19">
        <v>892651</v>
      </c>
      <c r="D385" s="17" t="s">
        <v>207</v>
      </c>
      <c r="E385" s="18" t="s">
        <v>208</v>
      </c>
      <c r="F385" s="19">
        <v>3</v>
      </c>
      <c r="G385" s="18" t="s">
        <v>130</v>
      </c>
      <c r="H385" s="17" t="s">
        <v>131</v>
      </c>
      <c r="I385" s="18" t="s">
        <v>132</v>
      </c>
      <c r="J385" s="94">
        <v>2</v>
      </c>
      <c r="K385" s="94">
        <v>33</v>
      </c>
      <c r="L385" s="21">
        <f t="shared" ref="L385:L392" si="56">IF(J385&lt;&gt;"",J385*K385,"")</f>
        <v>66</v>
      </c>
      <c r="M385" s="22">
        <v>46111</v>
      </c>
      <c r="N385" s="22">
        <v>46117</v>
      </c>
      <c r="O385" s="16" t="s">
        <v>215</v>
      </c>
      <c r="P385" s="15">
        <v>14</v>
      </c>
      <c r="Q385" s="15"/>
      <c r="R385" s="15"/>
    </row>
    <row r="386" spans="1:18" hidden="1" x14ac:dyDescent="0.25">
      <c r="A386" s="15">
        <v>2</v>
      </c>
      <c r="B386" s="16" t="s">
        <v>242</v>
      </c>
      <c r="C386" s="75">
        <v>892649</v>
      </c>
      <c r="D386" s="17" t="s">
        <v>207</v>
      </c>
      <c r="E386" s="18" t="s">
        <v>208</v>
      </c>
      <c r="F386" s="111">
        <v>3</v>
      </c>
      <c r="G386" s="73" t="s">
        <v>123</v>
      </c>
      <c r="H386" s="92" t="s">
        <v>126</v>
      </c>
      <c r="I386" s="93" t="s">
        <v>127</v>
      </c>
      <c r="J386" s="94">
        <v>2</v>
      </c>
      <c r="K386" s="94">
        <v>10</v>
      </c>
      <c r="L386" s="21">
        <f t="shared" si="56"/>
        <v>20</v>
      </c>
      <c r="M386" s="22">
        <v>46111</v>
      </c>
      <c r="N386" s="22">
        <v>46117</v>
      </c>
      <c r="O386" s="16" t="s">
        <v>215</v>
      </c>
      <c r="P386" s="15">
        <v>14</v>
      </c>
      <c r="Q386" s="15"/>
      <c r="R386" s="15"/>
    </row>
    <row r="387" spans="1:18" hidden="1" x14ac:dyDescent="0.25">
      <c r="A387" s="15">
        <v>3</v>
      </c>
      <c r="B387" s="16" t="s">
        <v>242</v>
      </c>
      <c r="C387" s="95">
        <v>893493</v>
      </c>
      <c r="D387" s="17" t="s">
        <v>207</v>
      </c>
      <c r="E387" s="18" t="s">
        <v>208</v>
      </c>
      <c r="F387" s="111">
        <v>3</v>
      </c>
      <c r="G387" s="69" t="s">
        <v>141</v>
      </c>
      <c r="H387" s="15" t="s">
        <v>147</v>
      </c>
      <c r="I387" s="69" t="s">
        <v>148</v>
      </c>
      <c r="J387" s="94">
        <v>2</v>
      </c>
      <c r="K387" s="94">
        <v>3</v>
      </c>
      <c r="L387" s="21">
        <f t="shared" si="56"/>
        <v>6</v>
      </c>
      <c r="M387" s="22">
        <v>46111</v>
      </c>
      <c r="N387" s="22">
        <v>46111</v>
      </c>
      <c r="O387" s="16" t="s">
        <v>36</v>
      </c>
      <c r="P387" s="15">
        <v>14</v>
      </c>
      <c r="Q387" s="15"/>
      <c r="R387" s="15"/>
    </row>
    <row r="388" spans="1:18" hidden="1" x14ac:dyDescent="0.25">
      <c r="A388" s="15">
        <v>4</v>
      </c>
      <c r="B388" s="16" t="s">
        <v>242</v>
      </c>
      <c r="C388" s="95">
        <v>893430</v>
      </c>
      <c r="D388" s="17" t="s">
        <v>207</v>
      </c>
      <c r="E388" s="18" t="s">
        <v>208</v>
      </c>
      <c r="F388" s="111">
        <v>3</v>
      </c>
      <c r="G388" s="69" t="s">
        <v>141</v>
      </c>
      <c r="H388" s="15" t="s">
        <v>570</v>
      </c>
      <c r="I388" s="69" t="s">
        <v>548</v>
      </c>
      <c r="J388" s="94">
        <v>2</v>
      </c>
      <c r="K388" s="94">
        <v>5</v>
      </c>
      <c r="L388" s="21">
        <f t="shared" si="56"/>
        <v>10</v>
      </c>
      <c r="M388" s="22">
        <v>46112</v>
      </c>
      <c r="N388" s="22">
        <v>46112</v>
      </c>
      <c r="O388" s="16" t="s">
        <v>87</v>
      </c>
      <c r="P388" s="15">
        <v>14</v>
      </c>
      <c r="Q388" s="15"/>
      <c r="R388" s="15"/>
    </row>
    <row r="389" spans="1:18" hidden="1" x14ac:dyDescent="0.25">
      <c r="A389" s="15">
        <v>5</v>
      </c>
      <c r="B389" s="16" t="s">
        <v>242</v>
      </c>
      <c r="C389" s="19">
        <v>893489</v>
      </c>
      <c r="D389" s="17" t="s">
        <v>207</v>
      </c>
      <c r="E389" s="18" t="s">
        <v>208</v>
      </c>
      <c r="F389" s="111">
        <v>3</v>
      </c>
      <c r="G389" s="69" t="s">
        <v>144</v>
      </c>
      <c r="H389" s="19" t="s">
        <v>145</v>
      </c>
      <c r="I389" s="69" t="s">
        <v>146</v>
      </c>
      <c r="J389" s="94">
        <v>2</v>
      </c>
      <c r="K389" s="94">
        <v>4</v>
      </c>
      <c r="L389" s="21">
        <f t="shared" si="56"/>
        <v>8</v>
      </c>
      <c r="M389" s="22">
        <v>46113</v>
      </c>
      <c r="N389" s="22">
        <v>46115</v>
      </c>
      <c r="O389" s="16" t="s">
        <v>585</v>
      </c>
      <c r="P389" s="15">
        <v>14</v>
      </c>
      <c r="Q389" s="15"/>
      <c r="R389" s="15"/>
    </row>
    <row r="390" spans="1:18" hidden="1" x14ac:dyDescent="0.25">
      <c r="A390" s="15">
        <v>6</v>
      </c>
      <c r="B390" s="16" t="s">
        <v>242</v>
      </c>
      <c r="C390" s="19">
        <v>892629</v>
      </c>
      <c r="D390" s="17" t="s">
        <v>207</v>
      </c>
      <c r="E390" s="18" t="s">
        <v>208</v>
      </c>
      <c r="F390" s="15">
        <v>3</v>
      </c>
      <c r="G390" s="69" t="s">
        <v>123</v>
      </c>
      <c r="H390" s="19" t="s">
        <v>124</v>
      </c>
      <c r="I390" s="69" t="s">
        <v>125</v>
      </c>
      <c r="J390" s="19">
        <v>2</v>
      </c>
      <c r="K390" s="19">
        <v>7</v>
      </c>
      <c r="L390" s="21">
        <f t="shared" si="56"/>
        <v>14</v>
      </c>
      <c r="M390" s="22">
        <v>46114</v>
      </c>
      <c r="N390" s="22">
        <v>46114</v>
      </c>
      <c r="O390" s="16" t="s">
        <v>89</v>
      </c>
      <c r="P390" s="15">
        <v>14</v>
      </c>
      <c r="Q390" s="15"/>
      <c r="R390" s="15"/>
    </row>
    <row r="391" spans="1:18" hidden="1" x14ac:dyDescent="0.25">
      <c r="A391" s="15">
        <v>7</v>
      </c>
      <c r="B391" s="16" t="s">
        <v>242</v>
      </c>
      <c r="C391" s="95">
        <v>893502</v>
      </c>
      <c r="D391" s="17" t="s">
        <v>207</v>
      </c>
      <c r="E391" s="18" t="s">
        <v>208</v>
      </c>
      <c r="F391" s="19">
        <v>3</v>
      </c>
      <c r="G391" s="69" t="s">
        <v>141</v>
      </c>
      <c r="H391" s="15" t="s">
        <v>151</v>
      </c>
      <c r="I391" s="69" t="s">
        <v>135</v>
      </c>
      <c r="J391" s="94">
        <v>2</v>
      </c>
      <c r="K391" s="94">
        <v>4</v>
      </c>
      <c r="L391" s="21">
        <f t="shared" si="56"/>
        <v>8</v>
      </c>
      <c r="M391" s="22">
        <v>46116</v>
      </c>
      <c r="N391" s="22">
        <v>46116</v>
      </c>
      <c r="O391" s="16" t="s">
        <v>92</v>
      </c>
      <c r="P391" s="15">
        <v>14</v>
      </c>
      <c r="Q391" s="15"/>
      <c r="R391" s="15"/>
    </row>
    <row r="392" spans="1:18" hidden="1" x14ac:dyDescent="0.25">
      <c r="A392" s="15">
        <v>8</v>
      </c>
      <c r="B392" s="16" t="s">
        <v>242</v>
      </c>
      <c r="C392" s="75">
        <v>893494</v>
      </c>
      <c r="D392" s="17" t="s">
        <v>207</v>
      </c>
      <c r="E392" s="18" t="s">
        <v>208</v>
      </c>
      <c r="F392" s="111">
        <v>3</v>
      </c>
      <c r="G392" s="73" t="s">
        <v>141</v>
      </c>
      <c r="H392" s="92" t="s">
        <v>197</v>
      </c>
      <c r="I392" s="93" t="s">
        <v>198</v>
      </c>
      <c r="J392" s="94">
        <v>2</v>
      </c>
      <c r="K392" s="94">
        <v>3</v>
      </c>
      <c r="L392" s="21">
        <f t="shared" si="56"/>
        <v>6</v>
      </c>
      <c r="M392" s="22">
        <v>46117</v>
      </c>
      <c r="N392" s="22">
        <v>46117</v>
      </c>
      <c r="O392" s="16" t="s">
        <v>93</v>
      </c>
      <c r="P392" s="15">
        <v>14</v>
      </c>
      <c r="Q392" s="15"/>
      <c r="R392" s="15"/>
    </row>
    <row r="393" spans="1:18" hidden="1" x14ac:dyDescent="0.25">
      <c r="A393" s="15"/>
      <c r="B393" s="16"/>
      <c r="C393" s="15"/>
      <c r="D393" s="17"/>
      <c r="E393" s="18"/>
      <c r="F393" s="19"/>
      <c r="G393" s="16"/>
      <c r="H393" s="15"/>
      <c r="I393" s="16"/>
      <c r="J393" s="15"/>
      <c r="K393" s="20"/>
      <c r="L393" s="21"/>
      <c r="M393" s="22"/>
      <c r="N393" s="22"/>
      <c r="O393" s="16"/>
      <c r="P393" s="15">
        <v>14</v>
      </c>
      <c r="Q393" s="15"/>
      <c r="R393" s="15"/>
    </row>
    <row r="394" spans="1:18" hidden="1" x14ac:dyDescent="0.25">
      <c r="A394" s="15">
        <v>1</v>
      </c>
      <c r="B394" s="16" t="s">
        <v>216</v>
      </c>
      <c r="C394" s="15">
        <v>895181</v>
      </c>
      <c r="D394" s="17" t="s">
        <v>207</v>
      </c>
      <c r="E394" s="18" t="s">
        <v>208</v>
      </c>
      <c r="F394" s="19">
        <v>3</v>
      </c>
      <c r="G394" s="16" t="s">
        <v>179</v>
      </c>
      <c r="H394" s="15" t="s">
        <v>180</v>
      </c>
      <c r="I394" s="16" t="s">
        <v>181</v>
      </c>
      <c r="J394" s="15">
        <v>1</v>
      </c>
      <c r="K394" s="20">
        <v>60</v>
      </c>
      <c r="L394" s="21">
        <f t="shared" ref="L394:L397" si="57">IF(J394&lt;&gt;"",J394*K394,"")</f>
        <v>60</v>
      </c>
      <c r="M394" s="22">
        <v>46111</v>
      </c>
      <c r="N394" s="22">
        <v>46116</v>
      </c>
      <c r="O394" s="16" t="s">
        <v>493</v>
      </c>
      <c r="P394" s="15">
        <v>14</v>
      </c>
      <c r="Q394" s="15"/>
      <c r="R394" s="15"/>
    </row>
    <row r="395" spans="1:18" hidden="1" x14ac:dyDescent="0.25">
      <c r="A395" s="15">
        <v>2</v>
      </c>
      <c r="B395" s="16" t="s">
        <v>216</v>
      </c>
      <c r="C395" s="15">
        <v>895184</v>
      </c>
      <c r="D395" s="17" t="s">
        <v>207</v>
      </c>
      <c r="E395" s="18" t="s">
        <v>208</v>
      </c>
      <c r="F395" s="19">
        <v>3</v>
      </c>
      <c r="G395" s="16" t="s">
        <v>179</v>
      </c>
      <c r="H395" s="15" t="s">
        <v>183</v>
      </c>
      <c r="I395" s="16" t="s">
        <v>184</v>
      </c>
      <c r="J395" s="15">
        <v>1</v>
      </c>
      <c r="K395" s="20">
        <v>60</v>
      </c>
      <c r="L395" s="21">
        <f t="shared" si="57"/>
        <v>60</v>
      </c>
      <c r="M395" s="22">
        <v>46111</v>
      </c>
      <c r="N395" s="22">
        <v>46116</v>
      </c>
      <c r="O395" s="16" t="s">
        <v>493</v>
      </c>
      <c r="P395" s="15">
        <v>14</v>
      </c>
      <c r="Q395" s="15"/>
      <c r="R395" s="15"/>
    </row>
    <row r="396" spans="1:18" hidden="1" x14ac:dyDescent="0.25">
      <c r="A396" s="15">
        <v>3</v>
      </c>
      <c r="B396" s="16" t="s">
        <v>216</v>
      </c>
      <c r="C396" s="15">
        <v>895290</v>
      </c>
      <c r="D396" s="17" t="s">
        <v>207</v>
      </c>
      <c r="E396" s="18" t="s">
        <v>208</v>
      </c>
      <c r="F396" s="19">
        <v>3</v>
      </c>
      <c r="G396" s="16" t="s">
        <v>185</v>
      </c>
      <c r="H396" s="15" t="s">
        <v>211</v>
      </c>
      <c r="I396" s="16" t="s">
        <v>212</v>
      </c>
      <c r="J396" s="15">
        <v>2</v>
      </c>
      <c r="K396" s="20">
        <v>5</v>
      </c>
      <c r="L396" s="21">
        <f t="shared" si="57"/>
        <v>10</v>
      </c>
      <c r="M396" s="22">
        <v>46117</v>
      </c>
      <c r="N396" s="22">
        <v>46117</v>
      </c>
      <c r="O396" s="16" t="s">
        <v>32</v>
      </c>
      <c r="P396" s="15">
        <v>14</v>
      </c>
      <c r="Q396" s="15"/>
      <c r="R396" s="15"/>
    </row>
    <row r="397" spans="1:18" hidden="1" x14ac:dyDescent="0.25">
      <c r="A397" s="15">
        <v>4</v>
      </c>
      <c r="B397" s="16" t="s">
        <v>216</v>
      </c>
      <c r="C397" s="15">
        <v>895291</v>
      </c>
      <c r="D397" s="17" t="s">
        <v>207</v>
      </c>
      <c r="E397" s="18" t="s">
        <v>208</v>
      </c>
      <c r="F397" s="19">
        <v>3</v>
      </c>
      <c r="G397" s="16" t="s">
        <v>185</v>
      </c>
      <c r="H397" s="15" t="s">
        <v>213</v>
      </c>
      <c r="I397" s="16" t="s">
        <v>214</v>
      </c>
      <c r="J397" s="15">
        <v>2</v>
      </c>
      <c r="K397" s="20">
        <v>5</v>
      </c>
      <c r="L397" s="21">
        <f t="shared" si="57"/>
        <v>10</v>
      </c>
      <c r="M397" s="22">
        <v>46117</v>
      </c>
      <c r="N397" s="22">
        <v>46117</v>
      </c>
      <c r="O397" s="16" t="s">
        <v>32</v>
      </c>
      <c r="P397" s="15">
        <v>14</v>
      </c>
      <c r="Q397" s="15"/>
      <c r="R397" s="15"/>
    </row>
    <row r="398" spans="1:18" hidden="1" x14ac:dyDescent="0.25">
      <c r="A398" s="6"/>
      <c r="B398" s="7"/>
      <c r="C398" s="8"/>
      <c r="D398" s="9"/>
      <c r="E398" s="8"/>
      <c r="F398" s="10"/>
      <c r="G398" s="11" t="s">
        <v>108</v>
      </c>
      <c r="H398" s="12"/>
      <c r="I398" s="8"/>
      <c r="J398" s="8"/>
      <c r="K398" s="8"/>
      <c r="L398" s="13"/>
      <c r="M398" s="13"/>
      <c r="N398" s="9"/>
      <c r="O398" s="14"/>
      <c r="P398" s="10">
        <v>15</v>
      </c>
      <c r="Q398" s="10"/>
      <c r="R398" s="10"/>
    </row>
    <row r="399" spans="1:18" hidden="1" x14ac:dyDescent="0.25">
      <c r="A399" s="15">
        <v>1</v>
      </c>
      <c r="B399" s="16"/>
      <c r="C399" s="15">
        <v>892676</v>
      </c>
      <c r="D399" s="17" t="s">
        <v>207</v>
      </c>
      <c r="E399" s="18" t="s">
        <v>208</v>
      </c>
      <c r="F399" s="19">
        <v>3</v>
      </c>
      <c r="G399" s="16" t="s">
        <v>130</v>
      </c>
      <c r="H399" s="15" t="s">
        <v>131</v>
      </c>
      <c r="I399" s="16" t="s">
        <v>132</v>
      </c>
      <c r="J399" s="15">
        <v>2</v>
      </c>
      <c r="K399" s="20">
        <v>69</v>
      </c>
      <c r="L399" s="21">
        <f>IF(J399&lt;&gt;"",J399*K399,"")</f>
        <v>138</v>
      </c>
      <c r="M399" s="22">
        <v>46118</v>
      </c>
      <c r="N399" s="22">
        <v>46124</v>
      </c>
      <c r="O399" s="16" t="s">
        <v>215</v>
      </c>
      <c r="P399" s="15">
        <v>15</v>
      </c>
      <c r="Q399" s="15"/>
      <c r="R399" s="15"/>
    </row>
    <row r="400" spans="1:18" hidden="1" x14ac:dyDescent="0.25">
      <c r="A400" s="15">
        <v>2</v>
      </c>
      <c r="B400" s="16"/>
      <c r="C400" s="15">
        <v>892679</v>
      </c>
      <c r="D400" s="17" t="s">
        <v>207</v>
      </c>
      <c r="E400" s="18" t="s">
        <v>208</v>
      </c>
      <c r="F400" s="19">
        <v>3</v>
      </c>
      <c r="G400" s="16" t="s">
        <v>123</v>
      </c>
      <c r="H400" s="15" t="s">
        <v>134</v>
      </c>
      <c r="I400" s="16" t="s">
        <v>135</v>
      </c>
      <c r="J400" s="15">
        <v>2</v>
      </c>
      <c r="K400" s="20">
        <v>2</v>
      </c>
      <c r="L400" s="21">
        <f>IF(J400&lt;&gt;"",J400*K400,"")</f>
        <v>4</v>
      </c>
      <c r="M400" s="22">
        <v>46118</v>
      </c>
      <c r="N400" s="22">
        <v>46118</v>
      </c>
      <c r="O400" s="16" t="s">
        <v>18</v>
      </c>
      <c r="P400" s="15">
        <v>15</v>
      </c>
      <c r="Q400" s="15"/>
      <c r="R400" s="15"/>
    </row>
    <row r="401" spans="1:18" hidden="1" x14ac:dyDescent="0.25">
      <c r="A401" s="15">
        <v>3</v>
      </c>
      <c r="B401" s="16"/>
      <c r="C401" s="15">
        <v>892675</v>
      </c>
      <c r="D401" s="17" t="s">
        <v>207</v>
      </c>
      <c r="E401" s="18" t="s">
        <v>208</v>
      </c>
      <c r="F401" s="19">
        <v>3</v>
      </c>
      <c r="G401" s="16" t="s">
        <v>123</v>
      </c>
      <c r="H401" s="15" t="s">
        <v>128</v>
      </c>
      <c r="I401" s="16" t="s">
        <v>129</v>
      </c>
      <c r="J401" s="15">
        <v>2</v>
      </c>
      <c r="K401" s="20">
        <v>2</v>
      </c>
      <c r="L401" s="21">
        <f>IF(J401&lt;&gt;"",J401*K401,"")</f>
        <v>4</v>
      </c>
      <c r="M401" s="22">
        <v>46122</v>
      </c>
      <c r="N401" s="22">
        <v>46122</v>
      </c>
      <c r="O401" s="16" t="s">
        <v>27</v>
      </c>
      <c r="P401" s="15">
        <v>15</v>
      </c>
      <c r="Q401" s="15"/>
      <c r="R401" s="15"/>
    </row>
    <row r="402" spans="1:18" hidden="1" x14ac:dyDescent="0.25">
      <c r="A402" s="15">
        <v>4</v>
      </c>
      <c r="B402" s="16"/>
      <c r="C402" s="15">
        <v>892703</v>
      </c>
      <c r="D402" s="17" t="s">
        <v>207</v>
      </c>
      <c r="E402" s="18" t="s">
        <v>208</v>
      </c>
      <c r="F402" s="19">
        <v>3</v>
      </c>
      <c r="G402" s="16" t="s">
        <v>123</v>
      </c>
      <c r="H402" s="15" t="s">
        <v>136</v>
      </c>
      <c r="I402" s="16" t="s">
        <v>137</v>
      </c>
      <c r="J402" s="15">
        <v>1</v>
      </c>
      <c r="K402" s="20">
        <v>6</v>
      </c>
      <c r="L402" s="21">
        <f>IF(J402&lt;&gt;"",J402*K402,"")</f>
        <v>6</v>
      </c>
      <c r="M402" s="22">
        <v>46118</v>
      </c>
      <c r="N402" s="22">
        <v>46121</v>
      </c>
      <c r="O402" s="16" t="s">
        <v>244</v>
      </c>
      <c r="P402" s="15">
        <v>15</v>
      </c>
      <c r="Q402" s="15"/>
      <c r="R402" s="15"/>
    </row>
    <row r="403" spans="1:18" hidden="1" x14ac:dyDescent="0.25">
      <c r="A403" s="15">
        <v>5</v>
      </c>
      <c r="B403" s="16"/>
      <c r="C403" s="15">
        <v>892655</v>
      </c>
      <c r="D403" s="17" t="s">
        <v>207</v>
      </c>
      <c r="E403" s="18" t="s">
        <v>208</v>
      </c>
      <c r="F403" s="19">
        <v>3</v>
      </c>
      <c r="G403" s="16" t="s">
        <v>123</v>
      </c>
      <c r="H403" s="15" t="s">
        <v>124</v>
      </c>
      <c r="I403" s="16" t="s">
        <v>125</v>
      </c>
      <c r="J403" s="15">
        <v>1</v>
      </c>
      <c r="K403" s="20">
        <v>14</v>
      </c>
      <c r="L403" s="21">
        <f t="shared" ref="L403:L434" si="58">IF(J403&lt;&gt;"",J403*K403,"")</f>
        <v>14</v>
      </c>
      <c r="M403" s="22">
        <v>46118</v>
      </c>
      <c r="N403" s="22">
        <v>46121</v>
      </c>
      <c r="O403" s="16" t="s">
        <v>244</v>
      </c>
      <c r="P403" s="15">
        <v>15</v>
      </c>
      <c r="Q403" s="15"/>
      <c r="R403" s="15"/>
    </row>
    <row r="404" spans="1:18" hidden="1" x14ac:dyDescent="0.25">
      <c r="A404" s="15">
        <v>6</v>
      </c>
      <c r="B404" s="16"/>
      <c r="C404" s="15">
        <v>892678</v>
      </c>
      <c r="D404" s="17" t="s">
        <v>207</v>
      </c>
      <c r="E404" s="18" t="s">
        <v>208</v>
      </c>
      <c r="F404" s="19">
        <v>3</v>
      </c>
      <c r="G404" s="16" t="s">
        <v>123</v>
      </c>
      <c r="H404" s="15" t="s">
        <v>133</v>
      </c>
      <c r="I404" s="16" t="s">
        <v>125</v>
      </c>
      <c r="J404" s="15">
        <v>1</v>
      </c>
      <c r="K404" s="20">
        <v>20</v>
      </c>
      <c r="L404" s="21">
        <f t="shared" si="58"/>
        <v>20</v>
      </c>
      <c r="M404" s="22">
        <v>46118</v>
      </c>
      <c r="N404" s="22">
        <v>46121</v>
      </c>
      <c r="O404" s="16" t="s">
        <v>244</v>
      </c>
      <c r="P404" s="15">
        <v>15</v>
      </c>
      <c r="Q404" s="15"/>
      <c r="R404" s="15"/>
    </row>
    <row r="405" spans="1:18" hidden="1" x14ac:dyDescent="0.25">
      <c r="A405" s="15">
        <v>7</v>
      </c>
      <c r="B405" s="16"/>
      <c r="C405" s="15">
        <v>893516</v>
      </c>
      <c r="D405" s="17" t="s">
        <v>207</v>
      </c>
      <c r="E405" s="18" t="s">
        <v>208</v>
      </c>
      <c r="F405" s="19">
        <v>3</v>
      </c>
      <c r="G405" s="16" t="s">
        <v>141</v>
      </c>
      <c r="H405" s="15" t="s">
        <v>413</v>
      </c>
      <c r="I405" s="16" t="s">
        <v>318</v>
      </c>
      <c r="J405" s="15">
        <v>1</v>
      </c>
      <c r="K405" s="20">
        <v>2</v>
      </c>
      <c r="L405" s="21">
        <f t="shared" ref="L405" si="59">IF(J405&lt;&gt;"",J405*K405,"")</f>
        <v>2</v>
      </c>
      <c r="M405" s="22">
        <v>46121</v>
      </c>
      <c r="N405" s="22">
        <v>46121</v>
      </c>
      <c r="O405" s="16" t="s">
        <v>25</v>
      </c>
      <c r="P405" s="15">
        <v>15</v>
      </c>
      <c r="Q405" s="15"/>
      <c r="R405" s="15"/>
    </row>
    <row r="406" spans="1:18" hidden="1" x14ac:dyDescent="0.25">
      <c r="A406" s="15">
        <v>8</v>
      </c>
      <c r="B406" s="16"/>
      <c r="C406" s="15">
        <v>893521</v>
      </c>
      <c r="D406" s="17" t="s">
        <v>207</v>
      </c>
      <c r="E406" s="18" t="s">
        <v>208</v>
      </c>
      <c r="F406" s="19">
        <v>3</v>
      </c>
      <c r="G406" s="16" t="s">
        <v>141</v>
      </c>
      <c r="H406" s="15" t="s">
        <v>571</v>
      </c>
      <c r="I406" s="16" t="s">
        <v>572</v>
      </c>
      <c r="J406" s="15">
        <v>1</v>
      </c>
      <c r="K406" s="20">
        <v>3</v>
      </c>
      <c r="L406" s="21">
        <f>IF(J406&lt;&gt;"",J406*K406,"")</f>
        <v>3</v>
      </c>
      <c r="M406" s="22">
        <v>46121</v>
      </c>
      <c r="N406" s="22">
        <v>46121</v>
      </c>
      <c r="O406" s="16" t="s">
        <v>25</v>
      </c>
      <c r="P406" s="15">
        <v>15</v>
      </c>
      <c r="Q406" s="15"/>
      <c r="R406" s="15"/>
    </row>
    <row r="407" spans="1:18" hidden="1" x14ac:dyDescent="0.25">
      <c r="A407" s="15">
        <v>9</v>
      </c>
      <c r="B407" s="16"/>
      <c r="C407" s="15">
        <v>893523</v>
      </c>
      <c r="D407" s="17" t="s">
        <v>207</v>
      </c>
      <c r="E407" s="18" t="s">
        <v>208</v>
      </c>
      <c r="F407" s="19">
        <v>3</v>
      </c>
      <c r="G407" s="16" t="s">
        <v>141</v>
      </c>
      <c r="H407" s="15" t="s">
        <v>525</v>
      </c>
      <c r="I407" s="16" t="s">
        <v>526</v>
      </c>
      <c r="J407" s="15">
        <v>1</v>
      </c>
      <c r="K407" s="20">
        <v>2</v>
      </c>
      <c r="L407" s="21">
        <f t="shared" ref="L407" si="60">IF(J407&lt;&gt;"",J407*K407,"")</f>
        <v>2</v>
      </c>
      <c r="M407" s="22">
        <v>46121</v>
      </c>
      <c r="N407" s="22">
        <v>46121</v>
      </c>
      <c r="O407" s="16" t="s">
        <v>25</v>
      </c>
      <c r="P407" s="15">
        <v>15</v>
      </c>
      <c r="Q407" s="15"/>
      <c r="R407" s="15"/>
    </row>
    <row r="408" spans="1:18" hidden="1" x14ac:dyDescent="0.25">
      <c r="A408" s="15">
        <v>10</v>
      </c>
      <c r="B408" s="16"/>
      <c r="C408" s="15">
        <v>893469</v>
      </c>
      <c r="D408" s="17" t="s">
        <v>207</v>
      </c>
      <c r="E408" s="18" t="s">
        <v>208</v>
      </c>
      <c r="F408" s="19">
        <v>3</v>
      </c>
      <c r="G408" s="16" t="s">
        <v>141</v>
      </c>
      <c r="H408" s="15" t="s">
        <v>317</v>
      </c>
      <c r="I408" s="16" t="s">
        <v>318</v>
      </c>
      <c r="J408" s="15">
        <v>1</v>
      </c>
      <c r="K408" s="20">
        <v>2</v>
      </c>
      <c r="L408" s="21">
        <f t="shared" ref="L408:L419" si="61">IF(J408&lt;&gt;"",J408*K408,"")</f>
        <v>2</v>
      </c>
      <c r="M408" s="22">
        <v>46121</v>
      </c>
      <c r="N408" s="22">
        <v>46121</v>
      </c>
      <c r="O408" s="16" t="s">
        <v>25</v>
      </c>
      <c r="P408" s="15">
        <v>15</v>
      </c>
      <c r="Q408" s="15"/>
      <c r="R408" s="15"/>
    </row>
    <row r="409" spans="1:18" hidden="1" x14ac:dyDescent="0.25">
      <c r="A409" s="15">
        <v>11</v>
      </c>
      <c r="B409" s="16"/>
      <c r="C409" s="15">
        <v>893633</v>
      </c>
      <c r="D409" s="17" t="s">
        <v>207</v>
      </c>
      <c r="E409" s="18" t="s">
        <v>208</v>
      </c>
      <c r="F409" s="19">
        <v>3</v>
      </c>
      <c r="G409" s="16" t="s">
        <v>201</v>
      </c>
      <c r="H409" s="15" t="s">
        <v>590</v>
      </c>
      <c r="I409" s="16" t="s">
        <v>591</v>
      </c>
      <c r="J409" s="15">
        <v>2</v>
      </c>
      <c r="K409" s="20">
        <v>8</v>
      </c>
      <c r="L409" s="21">
        <f t="shared" si="61"/>
        <v>16</v>
      </c>
      <c r="M409" s="22">
        <v>46119</v>
      </c>
      <c r="N409" s="22">
        <v>46120</v>
      </c>
      <c r="O409" s="16" t="s">
        <v>245</v>
      </c>
      <c r="P409" s="15">
        <v>15</v>
      </c>
      <c r="Q409" s="15"/>
      <c r="R409" s="15"/>
    </row>
    <row r="410" spans="1:18" hidden="1" x14ac:dyDescent="0.25">
      <c r="A410" s="15">
        <v>12</v>
      </c>
      <c r="B410" s="16"/>
      <c r="C410" s="15">
        <v>893635</v>
      </c>
      <c r="D410" s="17" t="s">
        <v>207</v>
      </c>
      <c r="E410" s="18" t="s">
        <v>208</v>
      </c>
      <c r="F410" s="19">
        <v>3</v>
      </c>
      <c r="G410" s="16" t="s">
        <v>201</v>
      </c>
      <c r="H410" s="15" t="s">
        <v>592</v>
      </c>
      <c r="I410" s="16" t="s">
        <v>593</v>
      </c>
      <c r="J410" s="15">
        <v>2</v>
      </c>
      <c r="K410" s="20">
        <v>2</v>
      </c>
      <c r="L410" s="21">
        <f t="shared" si="61"/>
        <v>4</v>
      </c>
      <c r="M410" s="22">
        <v>46120</v>
      </c>
      <c r="N410" s="22">
        <v>46120</v>
      </c>
      <c r="O410" s="16" t="s">
        <v>23</v>
      </c>
      <c r="P410" s="15">
        <v>15</v>
      </c>
      <c r="Q410" s="15"/>
      <c r="R410" s="15"/>
    </row>
    <row r="411" spans="1:18" hidden="1" x14ac:dyDescent="0.25">
      <c r="A411" s="15">
        <v>13</v>
      </c>
      <c r="B411" s="16"/>
      <c r="C411" s="15">
        <v>893640</v>
      </c>
      <c r="D411" s="17" t="s">
        <v>207</v>
      </c>
      <c r="E411" s="18" t="s">
        <v>208</v>
      </c>
      <c r="F411" s="19">
        <v>3</v>
      </c>
      <c r="G411" s="16" t="s">
        <v>201</v>
      </c>
      <c r="H411" s="15" t="s">
        <v>594</v>
      </c>
      <c r="I411" s="16" t="s">
        <v>512</v>
      </c>
      <c r="J411" s="15">
        <v>2</v>
      </c>
      <c r="K411" s="20">
        <v>4</v>
      </c>
      <c r="L411" s="21">
        <f t="shared" si="61"/>
        <v>8</v>
      </c>
      <c r="M411" s="22">
        <v>46122</v>
      </c>
      <c r="N411" s="22">
        <v>46122</v>
      </c>
      <c r="O411" s="16" t="s">
        <v>27</v>
      </c>
      <c r="P411" s="15">
        <v>15</v>
      </c>
      <c r="Q411" s="15"/>
      <c r="R411" s="15"/>
    </row>
    <row r="412" spans="1:18" hidden="1" x14ac:dyDescent="0.25">
      <c r="A412" s="15">
        <v>14</v>
      </c>
      <c r="B412" s="16"/>
      <c r="C412" s="15">
        <v>893649</v>
      </c>
      <c r="D412" s="17" t="s">
        <v>207</v>
      </c>
      <c r="E412" s="18" t="s">
        <v>208</v>
      </c>
      <c r="F412" s="19">
        <v>3</v>
      </c>
      <c r="G412" s="16" t="s">
        <v>201</v>
      </c>
      <c r="H412" s="15" t="s">
        <v>597</v>
      </c>
      <c r="I412" s="16" t="s">
        <v>508</v>
      </c>
      <c r="J412" s="15">
        <v>2</v>
      </c>
      <c r="K412" s="20">
        <v>8</v>
      </c>
      <c r="L412" s="21">
        <f t="shared" si="61"/>
        <v>16</v>
      </c>
      <c r="M412" s="22">
        <v>46123</v>
      </c>
      <c r="N412" s="22">
        <v>46124</v>
      </c>
      <c r="O412" s="16" t="s">
        <v>265</v>
      </c>
      <c r="P412" s="15">
        <v>15</v>
      </c>
      <c r="Q412" s="15"/>
      <c r="R412" s="15"/>
    </row>
    <row r="413" spans="1:18" hidden="1" x14ac:dyDescent="0.25">
      <c r="A413" s="15">
        <v>15</v>
      </c>
      <c r="B413" s="16"/>
      <c r="C413" s="15">
        <v>893650</v>
      </c>
      <c r="D413" s="17" t="s">
        <v>207</v>
      </c>
      <c r="E413" s="18" t="s">
        <v>208</v>
      </c>
      <c r="F413" s="19">
        <v>3</v>
      </c>
      <c r="G413" s="16" t="s">
        <v>201</v>
      </c>
      <c r="H413" s="15" t="s">
        <v>598</v>
      </c>
      <c r="I413" s="16" t="s">
        <v>278</v>
      </c>
      <c r="J413" s="15">
        <v>2</v>
      </c>
      <c r="K413" s="20">
        <v>5</v>
      </c>
      <c r="L413" s="21">
        <f t="shared" si="61"/>
        <v>10</v>
      </c>
      <c r="M413" s="22">
        <v>46121</v>
      </c>
      <c r="N413" s="22">
        <v>46121</v>
      </c>
      <c r="O413" s="16" t="s">
        <v>25</v>
      </c>
      <c r="P413" s="15">
        <v>15</v>
      </c>
      <c r="Q413" s="15"/>
      <c r="R413" s="15"/>
    </row>
    <row r="414" spans="1:18" hidden="1" x14ac:dyDescent="0.25">
      <c r="A414" s="15">
        <v>16</v>
      </c>
      <c r="B414" s="16"/>
      <c r="C414" s="15">
        <v>893663</v>
      </c>
      <c r="D414" s="17" t="s">
        <v>207</v>
      </c>
      <c r="E414" s="18" t="s">
        <v>208</v>
      </c>
      <c r="F414" s="19">
        <v>3</v>
      </c>
      <c r="G414" s="16" t="s">
        <v>201</v>
      </c>
      <c r="H414" s="15" t="s">
        <v>599</v>
      </c>
      <c r="I414" s="16" t="s">
        <v>600</v>
      </c>
      <c r="J414" s="15">
        <v>2</v>
      </c>
      <c r="K414" s="20">
        <v>2</v>
      </c>
      <c r="L414" s="21">
        <f t="shared" si="61"/>
        <v>4</v>
      </c>
      <c r="M414" s="22">
        <v>46118</v>
      </c>
      <c r="N414" s="22">
        <v>46118</v>
      </c>
      <c r="O414" s="16" t="s">
        <v>18</v>
      </c>
      <c r="P414" s="15">
        <v>15</v>
      </c>
      <c r="Q414" s="15"/>
      <c r="R414" s="15"/>
    </row>
    <row r="415" spans="1:18" hidden="1" x14ac:dyDescent="0.25">
      <c r="A415" s="15">
        <v>17</v>
      </c>
      <c r="B415" s="16"/>
      <c r="C415" s="15">
        <v>893731</v>
      </c>
      <c r="D415" s="17" t="s">
        <v>207</v>
      </c>
      <c r="E415" s="18" t="s">
        <v>208</v>
      </c>
      <c r="F415" s="19">
        <v>3</v>
      </c>
      <c r="G415" s="16" t="s">
        <v>552</v>
      </c>
      <c r="H415" s="15" t="s">
        <v>602</v>
      </c>
      <c r="I415" s="16" t="s">
        <v>548</v>
      </c>
      <c r="J415" s="15">
        <v>1</v>
      </c>
      <c r="K415" s="20">
        <v>15</v>
      </c>
      <c r="L415" s="21">
        <f t="shared" si="61"/>
        <v>15</v>
      </c>
      <c r="M415" s="22">
        <v>46122</v>
      </c>
      <c r="N415" s="22">
        <v>46123</v>
      </c>
      <c r="O415" s="16" t="s">
        <v>365</v>
      </c>
      <c r="P415" s="15">
        <v>15</v>
      </c>
      <c r="Q415" s="15"/>
      <c r="R415" s="15"/>
    </row>
    <row r="416" spans="1:18" hidden="1" x14ac:dyDescent="0.25">
      <c r="A416" s="15">
        <v>18</v>
      </c>
      <c r="B416" s="16"/>
      <c r="C416" s="15">
        <v>893732</v>
      </c>
      <c r="D416" s="17" t="s">
        <v>207</v>
      </c>
      <c r="E416" s="18" t="s">
        <v>208</v>
      </c>
      <c r="F416" s="19">
        <v>3</v>
      </c>
      <c r="G416" s="16" t="s">
        <v>552</v>
      </c>
      <c r="H416" s="15" t="s">
        <v>603</v>
      </c>
      <c r="I416" s="16" t="s">
        <v>140</v>
      </c>
      <c r="J416" s="15">
        <v>1</v>
      </c>
      <c r="K416" s="20">
        <v>13</v>
      </c>
      <c r="L416" s="21">
        <f t="shared" si="61"/>
        <v>13</v>
      </c>
      <c r="M416" s="22">
        <v>46123</v>
      </c>
      <c r="N416" s="22">
        <v>46124</v>
      </c>
      <c r="O416" s="16" t="s">
        <v>265</v>
      </c>
      <c r="P416" s="15">
        <v>15</v>
      </c>
      <c r="Q416" s="15"/>
      <c r="R416" s="15"/>
    </row>
    <row r="417" spans="1:18" hidden="1" x14ac:dyDescent="0.25">
      <c r="A417" s="15">
        <v>19</v>
      </c>
      <c r="B417" s="16"/>
      <c r="C417" s="15">
        <v>892968</v>
      </c>
      <c r="D417" s="17" t="s">
        <v>167</v>
      </c>
      <c r="E417" s="18" t="s">
        <v>168</v>
      </c>
      <c r="F417" s="19">
        <v>3</v>
      </c>
      <c r="G417" s="16" t="s">
        <v>169</v>
      </c>
      <c r="H417" s="15" t="s">
        <v>145</v>
      </c>
      <c r="I417" s="16" t="s">
        <v>146</v>
      </c>
      <c r="J417" s="15">
        <v>4</v>
      </c>
      <c r="K417" s="20">
        <v>2</v>
      </c>
      <c r="L417" s="21">
        <f t="shared" si="61"/>
        <v>8</v>
      </c>
      <c r="M417" s="22">
        <v>46124</v>
      </c>
      <c r="N417" s="22">
        <v>46124</v>
      </c>
      <c r="O417" s="16" t="s">
        <v>32</v>
      </c>
      <c r="P417" s="15">
        <v>15</v>
      </c>
      <c r="Q417" s="15"/>
      <c r="R417" s="15"/>
    </row>
    <row r="418" spans="1:18" hidden="1" x14ac:dyDescent="0.25">
      <c r="A418" s="15">
        <v>20</v>
      </c>
      <c r="B418" s="16" t="s">
        <v>242</v>
      </c>
      <c r="C418" s="15">
        <v>892676</v>
      </c>
      <c r="D418" s="17" t="s">
        <v>207</v>
      </c>
      <c r="E418" s="18" t="s">
        <v>208</v>
      </c>
      <c r="F418" s="19">
        <v>3</v>
      </c>
      <c r="G418" s="16" t="s">
        <v>130</v>
      </c>
      <c r="H418" s="15" t="s">
        <v>131</v>
      </c>
      <c r="I418" s="16" t="s">
        <v>132</v>
      </c>
      <c r="J418" s="15">
        <v>2</v>
      </c>
      <c r="K418" s="20">
        <v>69</v>
      </c>
      <c r="L418" s="21">
        <f t="shared" si="61"/>
        <v>138</v>
      </c>
      <c r="M418" s="22">
        <v>46118</v>
      </c>
      <c r="N418" s="22">
        <v>46124</v>
      </c>
      <c r="O418" s="16" t="s">
        <v>215</v>
      </c>
      <c r="P418" s="15">
        <v>15</v>
      </c>
      <c r="Q418" s="15"/>
      <c r="R418" s="15"/>
    </row>
    <row r="419" spans="1:18" hidden="1" x14ac:dyDescent="0.25">
      <c r="A419" s="15">
        <v>21</v>
      </c>
      <c r="B419" s="16" t="s">
        <v>242</v>
      </c>
      <c r="C419" s="15">
        <v>892674</v>
      </c>
      <c r="D419" s="17" t="s">
        <v>207</v>
      </c>
      <c r="E419" s="18" t="s">
        <v>208</v>
      </c>
      <c r="F419" s="19">
        <v>3</v>
      </c>
      <c r="G419" s="16" t="s">
        <v>123</v>
      </c>
      <c r="H419" s="15" t="s">
        <v>126</v>
      </c>
      <c r="I419" s="16" t="s">
        <v>127</v>
      </c>
      <c r="J419" s="15">
        <v>2</v>
      </c>
      <c r="K419" s="20">
        <v>8</v>
      </c>
      <c r="L419" s="21">
        <f t="shared" si="61"/>
        <v>16</v>
      </c>
      <c r="M419" s="22">
        <v>46118</v>
      </c>
      <c r="N419" s="22">
        <v>46124</v>
      </c>
      <c r="O419" s="16" t="s">
        <v>215</v>
      </c>
      <c r="P419" s="15">
        <v>15</v>
      </c>
      <c r="Q419" s="15"/>
      <c r="R419" s="15"/>
    </row>
    <row r="420" spans="1:18" hidden="1" x14ac:dyDescent="0.25">
      <c r="A420" s="15">
        <v>22</v>
      </c>
      <c r="B420" s="16" t="s">
        <v>242</v>
      </c>
      <c r="C420" s="15">
        <v>893495</v>
      </c>
      <c r="D420" s="17" t="s">
        <v>207</v>
      </c>
      <c r="E420" s="18" t="s">
        <v>208</v>
      </c>
      <c r="F420" s="19">
        <v>3</v>
      </c>
      <c r="G420" s="16" t="s">
        <v>141</v>
      </c>
      <c r="H420" s="15" t="s">
        <v>149</v>
      </c>
      <c r="I420" s="16" t="s">
        <v>150</v>
      </c>
      <c r="J420" s="15">
        <v>2</v>
      </c>
      <c r="K420" s="20">
        <v>3</v>
      </c>
      <c r="L420" s="21">
        <f t="shared" si="58"/>
        <v>6</v>
      </c>
      <c r="M420" s="22">
        <v>46120</v>
      </c>
      <c r="N420" s="22">
        <v>46120</v>
      </c>
      <c r="O420" s="16" t="s">
        <v>23</v>
      </c>
      <c r="P420" s="15">
        <v>15</v>
      </c>
      <c r="Q420" s="15"/>
      <c r="R420" s="15"/>
    </row>
    <row r="421" spans="1:18" hidden="1" x14ac:dyDescent="0.25">
      <c r="A421" s="15">
        <v>23</v>
      </c>
      <c r="B421" s="16" t="s">
        <v>242</v>
      </c>
      <c r="C421" s="15">
        <v>893509</v>
      </c>
      <c r="D421" s="17" t="s">
        <v>207</v>
      </c>
      <c r="E421" s="18" t="s">
        <v>208</v>
      </c>
      <c r="F421" s="19">
        <v>3</v>
      </c>
      <c r="G421" s="16" t="s">
        <v>141</v>
      </c>
      <c r="H421" s="15" t="s">
        <v>200</v>
      </c>
      <c r="I421" s="16" t="s">
        <v>153</v>
      </c>
      <c r="J421" s="15">
        <v>2</v>
      </c>
      <c r="K421" s="20">
        <v>11</v>
      </c>
      <c r="L421" s="21">
        <f t="shared" ref="L421:L425" si="62">IF(J421&lt;&gt;"",J421*K421,"")</f>
        <v>22</v>
      </c>
      <c r="M421" s="22">
        <v>46122</v>
      </c>
      <c r="N421" s="22">
        <v>46124</v>
      </c>
      <c r="O421" s="16" t="s">
        <v>247</v>
      </c>
      <c r="P421" s="15">
        <v>15</v>
      </c>
      <c r="Q421" s="15"/>
      <c r="R421" s="15"/>
    </row>
    <row r="422" spans="1:18" hidden="1" x14ac:dyDescent="0.25">
      <c r="A422" s="15">
        <v>24</v>
      </c>
      <c r="B422" s="16" t="s">
        <v>242</v>
      </c>
      <c r="C422" s="15">
        <v>893647</v>
      </c>
      <c r="D422" s="17" t="s">
        <v>207</v>
      </c>
      <c r="E422" s="18" t="s">
        <v>208</v>
      </c>
      <c r="F422" s="19">
        <v>3</v>
      </c>
      <c r="G422" s="16" t="s">
        <v>201</v>
      </c>
      <c r="H422" s="15" t="s">
        <v>595</v>
      </c>
      <c r="I422" s="16" t="s">
        <v>596</v>
      </c>
      <c r="J422" s="15">
        <v>2</v>
      </c>
      <c r="K422" s="20">
        <v>5</v>
      </c>
      <c r="L422" s="21">
        <f>IF(J422&lt;&gt;"",J422*K422,"")</f>
        <v>10</v>
      </c>
      <c r="M422" s="22">
        <v>46121</v>
      </c>
      <c r="N422" s="22">
        <v>46121</v>
      </c>
      <c r="O422" s="16" t="s">
        <v>25</v>
      </c>
      <c r="P422" s="15">
        <v>15</v>
      </c>
      <c r="Q422" s="15"/>
      <c r="R422" s="15"/>
    </row>
    <row r="423" spans="1:18" hidden="1" x14ac:dyDescent="0.25">
      <c r="A423" s="15">
        <v>25</v>
      </c>
      <c r="B423" s="16" t="s">
        <v>242</v>
      </c>
      <c r="C423" s="15">
        <v>893705</v>
      </c>
      <c r="D423" s="17" t="s">
        <v>207</v>
      </c>
      <c r="E423" s="18" t="s">
        <v>208</v>
      </c>
      <c r="F423" s="19">
        <v>3</v>
      </c>
      <c r="G423" s="16" t="s">
        <v>204</v>
      </c>
      <c r="H423" s="15" t="s">
        <v>601</v>
      </c>
      <c r="I423" s="16" t="s">
        <v>135</v>
      </c>
      <c r="J423" s="15">
        <v>2</v>
      </c>
      <c r="K423" s="20">
        <v>8</v>
      </c>
      <c r="L423" s="21">
        <f>IF(J423&lt;&gt;"",J423*K423,"")</f>
        <v>16</v>
      </c>
      <c r="M423" s="22">
        <v>46118</v>
      </c>
      <c r="N423" s="22">
        <v>46119</v>
      </c>
      <c r="O423" s="16" t="s">
        <v>406</v>
      </c>
      <c r="P423" s="15">
        <v>15</v>
      </c>
      <c r="Q423" s="15"/>
      <c r="R423" s="15"/>
    </row>
    <row r="424" spans="1:18" hidden="1" x14ac:dyDescent="0.25">
      <c r="A424" s="15">
        <v>26</v>
      </c>
      <c r="B424" s="16"/>
      <c r="C424" s="15">
        <v>905232</v>
      </c>
      <c r="D424" s="17" t="s">
        <v>209</v>
      </c>
      <c r="E424" s="18" t="s">
        <v>210</v>
      </c>
      <c r="F424" s="19">
        <v>3</v>
      </c>
      <c r="G424" s="16" t="s">
        <v>253</v>
      </c>
      <c r="H424" s="15" t="s">
        <v>254</v>
      </c>
      <c r="I424" s="16" t="s">
        <v>255</v>
      </c>
      <c r="J424" s="15">
        <v>1</v>
      </c>
      <c r="K424" s="20">
        <v>68</v>
      </c>
      <c r="L424" s="21">
        <f>IF(J424&lt;&gt;"",J424*K424,"")</f>
        <v>68</v>
      </c>
      <c r="M424" s="22">
        <v>46118</v>
      </c>
      <c r="N424" s="22">
        <v>46124</v>
      </c>
      <c r="O424" s="16" t="s">
        <v>215</v>
      </c>
      <c r="P424" s="15">
        <v>15</v>
      </c>
      <c r="Q424" s="15"/>
      <c r="R424" s="15"/>
    </row>
    <row r="425" spans="1:18" hidden="1" x14ac:dyDescent="0.25">
      <c r="A425" s="15">
        <v>27</v>
      </c>
      <c r="B425" s="16"/>
      <c r="C425" s="15">
        <v>793889</v>
      </c>
      <c r="D425" s="17" t="s">
        <v>209</v>
      </c>
      <c r="E425" s="18" t="s">
        <v>210</v>
      </c>
      <c r="F425" s="19">
        <v>5</v>
      </c>
      <c r="G425" s="16" t="s">
        <v>606</v>
      </c>
      <c r="H425" s="15" t="s">
        <v>607</v>
      </c>
      <c r="I425" s="16" t="s">
        <v>608</v>
      </c>
      <c r="J425" s="15">
        <v>1</v>
      </c>
      <c r="K425" s="20">
        <v>20</v>
      </c>
      <c r="L425" s="21">
        <f t="shared" si="62"/>
        <v>20</v>
      </c>
      <c r="M425" s="22">
        <v>46118</v>
      </c>
      <c r="N425" s="22">
        <v>46120</v>
      </c>
      <c r="O425" s="16" t="s">
        <v>612</v>
      </c>
      <c r="P425" s="15">
        <v>15</v>
      </c>
      <c r="Q425" s="15"/>
      <c r="R425" s="15"/>
    </row>
    <row r="426" spans="1:18" hidden="1" x14ac:dyDescent="0.25">
      <c r="A426" s="15">
        <v>28</v>
      </c>
      <c r="B426" s="16"/>
      <c r="C426" s="15">
        <v>933136</v>
      </c>
      <c r="D426" s="17" t="s">
        <v>209</v>
      </c>
      <c r="E426" s="18" t="s">
        <v>210</v>
      </c>
      <c r="F426" s="19">
        <v>3</v>
      </c>
      <c r="G426" s="16" t="s">
        <v>604</v>
      </c>
      <c r="H426" s="15" t="s">
        <v>434</v>
      </c>
      <c r="I426" s="16" t="s">
        <v>435</v>
      </c>
      <c r="J426" s="15">
        <v>1</v>
      </c>
      <c r="K426" s="20">
        <v>10</v>
      </c>
      <c r="L426" s="21">
        <f t="shared" si="58"/>
        <v>10</v>
      </c>
      <c r="M426" s="22">
        <v>46119</v>
      </c>
      <c r="N426" s="22">
        <v>46119</v>
      </c>
      <c r="O426" s="16" t="s">
        <v>20</v>
      </c>
      <c r="P426" s="15">
        <v>15</v>
      </c>
      <c r="Q426" s="15"/>
      <c r="R426" s="15"/>
    </row>
    <row r="427" spans="1:18" hidden="1" x14ac:dyDescent="0.25">
      <c r="A427" s="15">
        <v>29</v>
      </c>
      <c r="B427" s="16"/>
      <c r="C427" s="15">
        <v>933301</v>
      </c>
      <c r="D427" s="17" t="s">
        <v>209</v>
      </c>
      <c r="E427" s="18" t="s">
        <v>210</v>
      </c>
      <c r="F427" s="19">
        <v>3</v>
      </c>
      <c r="G427" s="16" t="s">
        <v>610</v>
      </c>
      <c r="H427" s="15" t="s">
        <v>275</v>
      </c>
      <c r="I427" s="16" t="s">
        <v>276</v>
      </c>
      <c r="J427" s="15">
        <v>1</v>
      </c>
      <c r="K427" s="20">
        <v>10</v>
      </c>
      <c r="L427" s="21">
        <f t="shared" si="58"/>
        <v>10</v>
      </c>
      <c r="M427" s="22">
        <v>46120</v>
      </c>
      <c r="N427" s="22">
        <v>46120</v>
      </c>
      <c r="O427" s="16" t="s">
        <v>23</v>
      </c>
      <c r="P427" s="15">
        <v>15</v>
      </c>
      <c r="Q427" s="15"/>
      <c r="R427" s="15"/>
    </row>
    <row r="428" spans="1:18" hidden="1" x14ac:dyDescent="0.25">
      <c r="A428" s="15"/>
      <c r="B428" s="16"/>
      <c r="C428" s="15"/>
      <c r="D428" s="17"/>
      <c r="E428" s="18"/>
      <c r="F428" s="19"/>
      <c r="G428" s="16"/>
      <c r="H428" s="15"/>
      <c r="I428" s="16"/>
      <c r="J428" s="15"/>
      <c r="K428" s="20"/>
      <c r="L428" s="21" t="str">
        <f t="shared" ref="L428" si="63">IF(J428&lt;&gt;"",J428*K428,"")</f>
        <v/>
      </c>
      <c r="M428" s="22"/>
      <c r="N428" s="22"/>
      <c r="O428" s="16"/>
      <c r="P428" s="15">
        <v>15</v>
      </c>
      <c r="Q428" s="15"/>
      <c r="R428" s="15"/>
    </row>
    <row r="429" spans="1:18" hidden="1" x14ac:dyDescent="0.25">
      <c r="A429" s="15"/>
      <c r="B429" s="16"/>
      <c r="C429" s="15"/>
      <c r="D429" s="17"/>
      <c r="E429" s="18"/>
      <c r="F429" s="19"/>
      <c r="G429" s="16"/>
      <c r="H429" s="15"/>
      <c r="I429" s="16"/>
      <c r="J429" s="15"/>
      <c r="K429" s="20"/>
      <c r="L429" s="21" t="str">
        <f t="shared" si="58"/>
        <v/>
      </c>
      <c r="M429" s="22"/>
      <c r="N429" s="22"/>
      <c r="O429" s="16"/>
      <c r="P429" s="15">
        <v>15</v>
      </c>
      <c r="Q429" s="15"/>
      <c r="R429" s="15"/>
    </row>
    <row r="430" spans="1:18" hidden="1" x14ac:dyDescent="0.25">
      <c r="A430" s="15">
        <v>1</v>
      </c>
      <c r="B430" s="16" t="s">
        <v>216</v>
      </c>
      <c r="C430" s="15">
        <v>895183</v>
      </c>
      <c r="D430" s="17" t="s">
        <v>207</v>
      </c>
      <c r="E430" s="18" t="s">
        <v>208</v>
      </c>
      <c r="F430" s="19">
        <v>3</v>
      </c>
      <c r="G430" s="16" t="s">
        <v>179</v>
      </c>
      <c r="H430" s="15" t="s">
        <v>180</v>
      </c>
      <c r="I430" s="16" t="s">
        <v>181</v>
      </c>
      <c r="J430" s="15">
        <v>1</v>
      </c>
      <c r="K430" s="20">
        <v>45</v>
      </c>
      <c r="L430" s="21">
        <f t="shared" si="58"/>
        <v>45</v>
      </c>
      <c r="M430" s="22">
        <v>46118</v>
      </c>
      <c r="N430" s="22">
        <v>46123</v>
      </c>
      <c r="O430" s="16" t="s">
        <v>493</v>
      </c>
      <c r="P430" s="15">
        <v>15</v>
      </c>
      <c r="Q430" s="15"/>
      <c r="R430" s="15"/>
    </row>
    <row r="431" spans="1:18" hidden="1" x14ac:dyDescent="0.25">
      <c r="A431" s="15">
        <v>2</v>
      </c>
      <c r="B431" s="16" t="s">
        <v>216</v>
      </c>
      <c r="C431" s="15">
        <v>895186</v>
      </c>
      <c r="D431" s="17" t="s">
        <v>207</v>
      </c>
      <c r="E431" s="18" t="s">
        <v>208</v>
      </c>
      <c r="F431" s="19">
        <v>3</v>
      </c>
      <c r="G431" s="16" t="s">
        <v>179</v>
      </c>
      <c r="H431" s="15" t="s">
        <v>183</v>
      </c>
      <c r="I431" s="16" t="s">
        <v>184</v>
      </c>
      <c r="J431" s="15">
        <v>1</v>
      </c>
      <c r="K431" s="20">
        <v>45</v>
      </c>
      <c r="L431" s="21">
        <f t="shared" si="58"/>
        <v>45</v>
      </c>
      <c r="M431" s="22">
        <v>46118</v>
      </c>
      <c r="N431" s="22">
        <v>46123</v>
      </c>
      <c r="O431" s="16" t="s">
        <v>493</v>
      </c>
      <c r="P431" s="15">
        <v>15</v>
      </c>
      <c r="Q431" s="15"/>
      <c r="R431" s="15"/>
    </row>
    <row r="432" spans="1:18" hidden="1" x14ac:dyDescent="0.25">
      <c r="A432" s="15">
        <v>3</v>
      </c>
      <c r="B432" s="16" t="s">
        <v>216</v>
      </c>
      <c r="C432" s="15">
        <v>895288</v>
      </c>
      <c r="D432" s="17" t="s">
        <v>207</v>
      </c>
      <c r="E432" s="18" t="s">
        <v>208</v>
      </c>
      <c r="F432" s="19">
        <v>3</v>
      </c>
      <c r="G432" s="16" t="s">
        <v>185</v>
      </c>
      <c r="H432" s="15" t="s">
        <v>186</v>
      </c>
      <c r="I432" s="16" t="s">
        <v>187</v>
      </c>
      <c r="J432" s="15">
        <v>2</v>
      </c>
      <c r="K432" s="20">
        <v>5</v>
      </c>
      <c r="L432" s="21">
        <f t="shared" si="58"/>
        <v>10</v>
      </c>
      <c r="M432" s="22">
        <v>46124</v>
      </c>
      <c r="N432" s="22">
        <v>46124</v>
      </c>
      <c r="O432" s="16" t="s">
        <v>32</v>
      </c>
      <c r="P432" s="15">
        <v>15</v>
      </c>
      <c r="Q432" s="15"/>
      <c r="R432" s="15"/>
    </row>
    <row r="433" spans="1:18" hidden="1" x14ac:dyDescent="0.25">
      <c r="A433" s="15">
        <v>4</v>
      </c>
      <c r="B433" s="16" t="s">
        <v>216</v>
      </c>
      <c r="C433" s="15">
        <v>895289</v>
      </c>
      <c r="D433" s="17" t="s">
        <v>207</v>
      </c>
      <c r="E433" s="18" t="s">
        <v>208</v>
      </c>
      <c r="F433" s="19">
        <v>3</v>
      </c>
      <c r="G433" s="16" t="s">
        <v>185</v>
      </c>
      <c r="H433" s="15" t="s">
        <v>188</v>
      </c>
      <c r="I433" s="16" t="s">
        <v>189</v>
      </c>
      <c r="J433" s="15">
        <v>2</v>
      </c>
      <c r="K433" s="20">
        <v>5</v>
      </c>
      <c r="L433" s="21">
        <f t="shared" si="58"/>
        <v>10</v>
      </c>
      <c r="M433" s="22">
        <v>46124</v>
      </c>
      <c r="N433" s="22">
        <v>46124</v>
      </c>
      <c r="O433" s="16" t="s">
        <v>32</v>
      </c>
      <c r="P433" s="15">
        <v>15</v>
      </c>
      <c r="Q433" s="15"/>
      <c r="R433" s="15"/>
    </row>
    <row r="434" spans="1:18" hidden="1" x14ac:dyDescent="0.25">
      <c r="A434" s="15">
        <v>5</v>
      </c>
      <c r="B434" s="16" t="s">
        <v>216</v>
      </c>
      <c r="C434" s="15">
        <v>921576</v>
      </c>
      <c r="D434" s="17" t="s">
        <v>209</v>
      </c>
      <c r="E434" s="18" t="s">
        <v>210</v>
      </c>
      <c r="F434" s="19">
        <v>3</v>
      </c>
      <c r="G434" s="16" t="s">
        <v>223</v>
      </c>
      <c r="H434" s="15" t="s">
        <v>157</v>
      </c>
      <c r="I434" s="16" t="s">
        <v>158</v>
      </c>
      <c r="J434" s="15">
        <v>2</v>
      </c>
      <c r="K434" s="20">
        <v>15</v>
      </c>
      <c r="L434" s="21">
        <f t="shared" si="58"/>
        <v>30</v>
      </c>
      <c r="M434" s="22">
        <v>46118</v>
      </c>
      <c r="N434" s="22">
        <v>46119</v>
      </c>
      <c r="O434" s="16" t="s">
        <v>406</v>
      </c>
      <c r="P434" s="15">
        <v>15</v>
      </c>
      <c r="Q434" s="15"/>
      <c r="R434" s="15"/>
    </row>
    <row r="435" spans="1:18" hidden="1" x14ac:dyDescent="0.25">
      <c r="A435" s="6"/>
      <c r="B435" s="7"/>
      <c r="C435" s="8"/>
      <c r="D435" s="9"/>
      <c r="E435" s="8"/>
      <c r="F435" s="10"/>
      <c r="G435" s="11" t="s">
        <v>109</v>
      </c>
      <c r="H435" s="12"/>
      <c r="I435" s="8"/>
      <c r="J435" s="8"/>
      <c r="K435" s="8"/>
      <c r="L435" s="13"/>
      <c r="M435" s="13"/>
      <c r="N435" s="9"/>
      <c r="O435" s="14"/>
      <c r="P435" s="10">
        <v>16</v>
      </c>
      <c r="Q435" s="10"/>
      <c r="R435" s="10"/>
    </row>
    <row r="436" spans="1:18" hidden="1" x14ac:dyDescent="0.25">
      <c r="A436" s="15">
        <v>1</v>
      </c>
      <c r="B436" s="16"/>
      <c r="C436" s="15">
        <v>892702</v>
      </c>
      <c r="D436" s="17" t="s">
        <v>207</v>
      </c>
      <c r="E436" s="18" t="s">
        <v>208</v>
      </c>
      <c r="F436" s="19">
        <v>3</v>
      </c>
      <c r="G436" s="16" t="s">
        <v>130</v>
      </c>
      <c r="H436" s="15" t="s">
        <v>131</v>
      </c>
      <c r="I436" s="16" t="s">
        <v>132</v>
      </c>
      <c r="J436" s="15">
        <v>2</v>
      </c>
      <c r="K436" s="20">
        <v>69</v>
      </c>
      <c r="L436" s="21">
        <f t="shared" ref="L436:L468" si="64">IF(J436&lt;&gt;"",J436*K436,"")</f>
        <v>138</v>
      </c>
      <c r="M436" s="22">
        <v>46125</v>
      </c>
      <c r="N436" s="22">
        <v>46131</v>
      </c>
      <c r="O436" s="16" t="s">
        <v>215</v>
      </c>
      <c r="P436" s="15">
        <v>16</v>
      </c>
      <c r="Q436" s="15"/>
      <c r="R436" s="15"/>
    </row>
    <row r="437" spans="1:18" hidden="1" x14ac:dyDescent="0.25">
      <c r="A437" s="15">
        <v>2</v>
      </c>
      <c r="B437" s="16"/>
      <c r="C437" s="15">
        <v>892705</v>
      </c>
      <c r="D437" s="17" t="s">
        <v>207</v>
      </c>
      <c r="E437" s="18" t="s">
        <v>208</v>
      </c>
      <c r="F437" s="19">
        <v>3</v>
      </c>
      <c r="G437" s="16" t="s">
        <v>123</v>
      </c>
      <c r="H437" s="15" t="s">
        <v>134</v>
      </c>
      <c r="I437" s="16" t="s">
        <v>135</v>
      </c>
      <c r="J437" s="15">
        <v>2</v>
      </c>
      <c r="K437" s="20">
        <v>2</v>
      </c>
      <c r="L437" s="21">
        <f>IF(J437&lt;&gt;"",J437*K437,"")</f>
        <v>4</v>
      </c>
      <c r="M437" s="22">
        <v>46125</v>
      </c>
      <c r="N437" s="22">
        <v>46125</v>
      </c>
      <c r="O437" s="16" t="s">
        <v>18</v>
      </c>
      <c r="P437" s="15">
        <v>16</v>
      </c>
      <c r="Q437" s="15"/>
      <c r="R437" s="15"/>
    </row>
    <row r="438" spans="1:18" hidden="1" x14ac:dyDescent="0.25">
      <c r="A438" s="15">
        <v>3</v>
      </c>
      <c r="B438" s="16"/>
      <c r="C438" s="15">
        <v>892701</v>
      </c>
      <c r="D438" s="17" t="s">
        <v>207</v>
      </c>
      <c r="E438" s="18" t="s">
        <v>208</v>
      </c>
      <c r="F438" s="19">
        <v>3</v>
      </c>
      <c r="G438" s="16" t="s">
        <v>123</v>
      </c>
      <c r="H438" s="15" t="s">
        <v>128</v>
      </c>
      <c r="I438" s="16" t="s">
        <v>129</v>
      </c>
      <c r="J438" s="15">
        <v>2</v>
      </c>
      <c r="K438" s="20">
        <v>2</v>
      </c>
      <c r="L438" s="21">
        <f>IF(J438&lt;&gt;"",J438*K438,"")</f>
        <v>4</v>
      </c>
      <c r="M438" s="22">
        <v>46129</v>
      </c>
      <c r="N438" s="22">
        <v>46129</v>
      </c>
      <c r="O438" s="16" t="s">
        <v>27</v>
      </c>
      <c r="P438" s="15">
        <v>16</v>
      </c>
      <c r="Q438" s="15"/>
      <c r="R438" s="15"/>
    </row>
    <row r="439" spans="1:18" hidden="1" x14ac:dyDescent="0.25">
      <c r="A439" s="15">
        <v>4</v>
      </c>
      <c r="B439" s="16"/>
      <c r="C439" s="15">
        <v>893006</v>
      </c>
      <c r="D439" s="17" t="s">
        <v>207</v>
      </c>
      <c r="E439" s="18" t="s">
        <v>208</v>
      </c>
      <c r="F439" s="19">
        <v>3</v>
      </c>
      <c r="G439" s="16" t="s">
        <v>312</v>
      </c>
      <c r="H439" s="15" t="s">
        <v>145</v>
      </c>
      <c r="I439" s="16" t="s">
        <v>146</v>
      </c>
      <c r="J439" s="15">
        <v>2</v>
      </c>
      <c r="K439" s="20">
        <v>2</v>
      </c>
      <c r="L439" s="21">
        <f t="shared" si="64"/>
        <v>4</v>
      </c>
      <c r="M439" s="22">
        <v>46131</v>
      </c>
      <c r="N439" s="22">
        <v>46131</v>
      </c>
      <c r="O439" s="16" t="s">
        <v>32</v>
      </c>
      <c r="P439" s="15">
        <v>16</v>
      </c>
      <c r="Q439" s="15"/>
      <c r="R439" s="15"/>
    </row>
    <row r="440" spans="1:18" hidden="1" x14ac:dyDescent="0.25">
      <c r="A440" s="15">
        <v>5</v>
      </c>
      <c r="B440" s="16"/>
      <c r="C440" s="15">
        <v>893073</v>
      </c>
      <c r="D440" s="17" t="s">
        <v>207</v>
      </c>
      <c r="E440" s="18" t="s">
        <v>208</v>
      </c>
      <c r="F440" s="19">
        <v>3</v>
      </c>
      <c r="G440" s="16" t="s">
        <v>313</v>
      </c>
      <c r="H440" s="15" t="s">
        <v>145</v>
      </c>
      <c r="I440" s="16" t="s">
        <v>146</v>
      </c>
      <c r="J440" s="15">
        <v>2</v>
      </c>
      <c r="K440" s="20">
        <v>2</v>
      </c>
      <c r="L440" s="21">
        <f t="shared" si="64"/>
        <v>4</v>
      </c>
      <c r="M440" s="22">
        <v>46131</v>
      </c>
      <c r="N440" s="22">
        <v>46131</v>
      </c>
      <c r="O440" s="16" t="s">
        <v>32</v>
      </c>
      <c r="P440" s="15">
        <v>16</v>
      </c>
      <c r="Q440" s="15"/>
      <c r="R440" s="15"/>
    </row>
    <row r="441" spans="1:18" hidden="1" x14ac:dyDescent="0.25">
      <c r="A441" s="15">
        <v>6</v>
      </c>
      <c r="B441" s="16"/>
      <c r="C441" s="15">
        <v>893219</v>
      </c>
      <c r="D441" s="17" t="s">
        <v>502</v>
      </c>
      <c r="E441" s="18" t="s">
        <v>503</v>
      </c>
      <c r="F441" s="19">
        <v>3</v>
      </c>
      <c r="G441" s="16" t="s">
        <v>315</v>
      </c>
      <c r="H441" s="15" t="s">
        <v>316</v>
      </c>
      <c r="I441" s="16" t="s">
        <v>137</v>
      </c>
      <c r="J441" s="15">
        <v>2</v>
      </c>
      <c r="K441" s="20">
        <v>5</v>
      </c>
      <c r="L441" s="21">
        <f t="shared" si="64"/>
        <v>10</v>
      </c>
      <c r="M441" s="22">
        <v>46126</v>
      </c>
      <c r="N441" s="22">
        <v>46126</v>
      </c>
      <c r="O441" s="16" t="s">
        <v>20</v>
      </c>
      <c r="P441" s="15">
        <v>16</v>
      </c>
      <c r="Q441" s="15"/>
      <c r="R441" s="15"/>
    </row>
    <row r="442" spans="1:18" hidden="1" x14ac:dyDescent="0.25">
      <c r="A442" s="15">
        <v>7</v>
      </c>
      <c r="B442" s="16"/>
      <c r="C442" s="15">
        <v>893220</v>
      </c>
      <c r="D442" s="17" t="s">
        <v>502</v>
      </c>
      <c r="E442" s="18" t="s">
        <v>503</v>
      </c>
      <c r="F442" s="19">
        <v>3</v>
      </c>
      <c r="G442" s="16" t="s">
        <v>636</v>
      </c>
      <c r="H442" s="15" t="s">
        <v>136</v>
      </c>
      <c r="I442" s="16" t="s">
        <v>137</v>
      </c>
      <c r="J442" s="15">
        <v>1</v>
      </c>
      <c r="K442" s="20">
        <v>6</v>
      </c>
      <c r="L442" s="21">
        <f t="shared" si="64"/>
        <v>6</v>
      </c>
      <c r="M442" s="22">
        <v>46125</v>
      </c>
      <c r="N442" s="22">
        <v>46128</v>
      </c>
      <c r="O442" s="16" t="s">
        <v>244</v>
      </c>
      <c r="P442" s="15">
        <v>16</v>
      </c>
      <c r="Q442" s="15"/>
      <c r="R442" s="15"/>
    </row>
    <row r="443" spans="1:18" hidden="1" x14ac:dyDescent="0.25">
      <c r="A443" s="15">
        <v>8</v>
      </c>
      <c r="B443" s="16"/>
      <c r="C443" s="15">
        <v>893221</v>
      </c>
      <c r="D443" s="17" t="s">
        <v>502</v>
      </c>
      <c r="E443" s="18" t="s">
        <v>503</v>
      </c>
      <c r="F443" s="19">
        <v>3</v>
      </c>
      <c r="G443" s="16" t="s">
        <v>636</v>
      </c>
      <c r="H443" s="15" t="s">
        <v>133</v>
      </c>
      <c r="I443" s="16" t="s">
        <v>125</v>
      </c>
      <c r="J443" s="15">
        <v>1</v>
      </c>
      <c r="K443" s="20">
        <v>20</v>
      </c>
      <c r="L443" s="21">
        <f t="shared" si="64"/>
        <v>20</v>
      </c>
      <c r="M443" s="22">
        <v>46125</v>
      </c>
      <c r="N443" s="22">
        <v>46128</v>
      </c>
      <c r="O443" s="16" t="s">
        <v>244</v>
      </c>
      <c r="P443" s="15">
        <v>16</v>
      </c>
      <c r="Q443" s="15"/>
      <c r="R443" s="15"/>
    </row>
    <row r="444" spans="1:18" hidden="1" x14ac:dyDescent="0.25">
      <c r="A444" s="15">
        <v>9</v>
      </c>
      <c r="B444" s="16"/>
      <c r="C444" s="15">
        <v>893222</v>
      </c>
      <c r="D444" s="17" t="s">
        <v>502</v>
      </c>
      <c r="E444" s="18" t="s">
        <v>503</v>
      </c>
      <c r="F444" s="19">
        <v>3</v>
      </c>
      <c r="G444" s="16" t="s">
        <v>636</v>
      </c>
      <c r="H444" s="15" t="s">
        <v>124</v>
      </c>
      <c r="I444" s="16" t="s">
        <v>125</v>
      </c>
      <c r="J444" s="15">
        <v>1</v>
      </c>
      <c r="K444" s="20">
        <v>14</v>
      </c>
      <c r="L444" s="21">
        <f t="shared" si="64"/>
        <v>14</v>
      </c>
      <c r="M444" s="22">
        <v>46125</v>
      </c>
      <c r="N444" s="22">
        <v>46128</v>
      </c>
      <c r="O444" s="16" t="s">
        <v>244</v>
      </c>
      <c r="P444" s="15">
        <v>16</v>
      </c>
      <c r="Q444" s="15"/>
      <c r="R444" s="15"/>
    </row>
    <row r="445" spans="1:18" hidden="1" x14ac:dyDescent="0.25">
      <c r="A445" s="15">
        <v>10</v>
      </c>
      <c r="B445" s="16"/>
      <c r="C445" s="15">
        <v>893679</v>
      </c>
      <c r="D445" s="17" t="s">
        <v>207</v>
      </c>
      <c r="E445" s="18" t="s">
        <v>208</v>
      </c>
      <c r="F445" s="19">
        <v>3</v>
      </c>
      <c r="G445" s="16" t="s">
        <v>622</v>
      </c>
      <c r="H445" s="15" t="s">
        <v>623</v>
      </c>
      <c r="I445" s="16" t="s">
        <v>624</v>
      </c>
      <c r="J445" s="15">
        <v>2</v>
      </c>
      <c r="K445" s="20">
        <v>5</v>
      </c>
      <c r="L445" s="21">
        <f>IF(J445&lt;&gt;"",J445*K445,"")</f>
        <v>10</v>
      </c>
      <c r="M445" s="22">
        <v>46126</v>
      </c>
      <c r="N445" s="22">
        <v>46126</v>
      </c>
      <c r="O445" s="16" t="s">
        <v>20</v>
      </c>
      <c r="P445" s="15">
        <v>16</v>
      </c>
      <c r="Q445" s="15"/>
      <c r="R445" s="15"/>
    </row>
    <row r="446" spans="1:18" hidden="1" x14ac:dyDescent="0.25">
      <c r="A446" s="15">
        <v>11</v>
      </c>
      <c r="B446" s="16"/>
      <c r="C446" s="15">
        <v>893429</v>
      </c>
      <c r="D446" s="17" t="s">
        <v>207</v>
      </c>
      <c r="E446" s="18" t="s">
        <v>208</v>
      </c>
      <c r="F446" s="19">
        <v>3</v>
      </c>
      <c r="G446" s="16" t="s">
        <v>141</v>
      </c>
      <c r="H446" s="15" t="s">
        <v>618</v>
      </c>
      <c r="I446" s="16" t="s">
        <v>619</v>
      </c>
      <c r="J446" s="15">
        <v>2</v>
      </c>
      <c r="K446" s="20">
        <v>9</v>
      </c>
      <c r="L446" s="21">
        <f t="shared" si="64"/>
        <v>18</v>
      </c>
      <c r="M446" s="22">
        <v>46127</v>
      </c>
      <c r="N446" s="22">
        <v>46127</v>
      </c>
      <c r="O446" s="16" t="s">
        <v>23</v>
      </c>
      <c r="P446" s="15">
        <v>16</v>
      </c>
      <c r="Q446" s="15"/>
      <c r="R446" s="15"/>
    </row>
    <row r="447" spans="1:18" hidden="1" x14ac:dyDescent="0.25">
      <c r="A447" s="15">
        <v>12</v>
      </c>
      <c r="B447" s="16"/>
      <c r="C447" s="15">
        <v>893452</v>
      </c>
      <c r="D447" s="17" t="s">
        <v>207</v>
      </c>
      <c r="E447" s="18" t="s">
        <v>208</v>
      </c>
      <c r="F447" s="19">
        <v>3</v>
      </c>
      <c r="G447" s="16" t="s">
        <v>141</v>
      </c>
      <c r="H447" s="15" t="s">
        <v>620</v>
      </c>
      <c r="I447" s="16" t="s">
        <v>432</v>
      </c>
      <c r="J447" s="15">
        <v>2</v>
      </c>
      <c r="K447" s="20">
        <v>5</v>
      </c>
      <c r="L447" s="21">
        <f t="shared" si="64"/>
        <v>10</v>
      </c>
      <c r="M447" s="22">
        <v>46126</v>
      </c>
      <c r="N447" s="22">
        <v>46126</v>
      </c>
      <c r="O447" s="16" t="s">
        <v>20</v>
      </c>
      <c r="P447" s="15">
        <v>16</v>
      </c>
      <c r="Q447" s="15"/>
      <c r="R447" s="15"/>
    </row>
    <row r="448" spans="1:18" hidden="1" x14ac:dyDescent="0.25">
      <c r="A448" s="15">
        <v>13</v>
      </c>
      <c r="B448" s="16"/>
      <c r="C448" s="15">
        <v>893515</v>
      </c>
      <c r="D448" s="17" t="s">
        <v>207</v>
      </c>
      <c r="E448" s="18" t="s">
        <v>208</v>
      </c>
      <c r="F448" s="19">
        <v>3</v>
      </c>
      <c r="G448" s="16" t="s">
        <v>141</v>
      </c>
      <c r="H448" s="15" t="s">
        <v>270</v>
      </c>
      <c r="I448" s="16" t="s">
        <v>271</v>
      </c>
      <c r="J448" s="15">
        <v>1</v>
      </c>
      <c r="K448" s="20">
        <v>7</v>
      </c>
      <c r="L448" s="21">
        <f t="shared" ref="L448:L450" si="65">IF(J448&lt;&gt;"",J448*K448,"")</f>
        <v>7</v>
      </c>
      <c r="M448" s="22">
        <v>46131</v>
      </c>
      <c r="N448" s="22">
        <v>46131</v>
      </c>
      <c r="O448" s="16" t="s">
        <v>32</v>
      </c>
      <c r="P448" s="15">
        <v>16</v>
      </c>
      <c r="Q448" s="15"/>
      <c r="R448" s="15"/>
    </row>
    <row r="449" spans="1:18" hidden="1" x14ac:dyDescent="0.25">
      <c r="A449" s="15">
        <v>14</v>
      </c>
      <c r="B449" s="16"/>
      <c r="C449" s="15">
        <v>893524</v>
      </c>
      <c r="D449" s="17" t="s">
        <v>207</v>
      </c>
      <c r="E449" s="18" t="s">
        <v>208</v>
      </c>
      <c r="F449" s="19">
        <v>3</v>
      </c>
      <c r="G449" s="16" t="s">
        <v>141</v>
      </c>
      <c r="H449" s="15" t="s">
        <v>272</v>
      </c>
      <c r="I449" s="16" t="s">
        <v>273</v>
      </c>
      <c r="J449" s="15">
        <v>2</v>
      </c>
      <c r="K449" s="20">
        <v>13</v>
      </c>
      <c r="L449" s="21">
        <f t="shared" si="65"/>
        <v>26</v>
      </c>
      <c r="M449" s="22">
        <v>46128</v>
      </c>
      <c r="N449" s="22">
        <v>46130</v>
      </c>
      <c r="O449" s="16" t="s">
        <v>246</v>
      </c>
      <c r="P449" s="15">
        <v>16</v>
      </c>
      <c r="Q449" s="15"/>
      <c r="R449" s="15"/>
    </row>
    <row r="450" spans="1:18" hidden="1" x14ac:dyDescent="0.25">
      <c r="A450" s="15">
        <v>15</v>
      </c>
      <c r="B450" s="16"/>
      <c r="C450" s="15">
        <v>893670</v>
      </c>
      <c r="D450" s="17" t="s">
        <v>207</v>
      </c>
      <c r="E450" s="18" t="s">
        <v>208</v>
      </c>
      <c r="F450" s="19">
        <v>3</v>
      </c>
      <c r="G450" s="16" t="s">
        <v>201</v>
      </c>
      <c r="H450" s="15" t="s">
        <v>621</v>
      </c>
      <c r="I450" s="16" t="s">
        <v>271</v>
      </c>
      <c r="J450" s="15">
        <v>1</v>
      </c>
      <c r="K450" s="20">
        <v>10</v>
      </c>
      <c r="L450" s="21">
        <f t="shared" si="65"/>
        <v>10</v>
      </c>
      <c r="M450" s="22">
        <v>46130</v>
      </c>
      <c r="N450" s="22">
        <v>46130</v>
      </c>
      <c r="O450" s="16" t="s">
        <v>30</v>
      </c>
      <c r="P450" s="15">
        <v>16</v>
      </c>
      <c r="Q450" s="15"/>
      <c r="R450" s="15"/>
    </row>
    <row r="451" spans="1:18" hidden="1" x14ac:dyDescent="0.25">
      <c r="A451" s="15">
        <v>16</v>
      </c>
      <c r="B451" s="16"/>
      <c r="C451" s="15">
        <v>893707</v>
      </c>
      <c r="D451" s="17" t="s">
        <v>207</v>
      </c>
      <c r="E451" s="18" t="s">
        <v>208</v>
      </c>
      <c r="F451" s="19">
        <v>3</v>
      </c>
      <c r="G451" s="16" t="s">
        <v>204</v>
      </c>
      <c r="H451" s="15" t="s">
        <v>625</v>
      </c>
      <c r="I451" s="16" t="s">
        <v>135</v>
      </c>
      <c r="J451" s="15">
        <v>2</v>
      </c>
      <c r="K451" s="20">
        <v>4</v>
      </c>
      <c r="L451" s="21">
        <f t="shared" si="64"/>
        <v>8</v>
      </c>
      <c r="M451" s="22">
        <v>46127</v>
      </c>
      <c r="N451" s="22">
        <v>46127</v>
      </c>
      <c r="O451" s="16" t="s">
        <v>23</v>
      </c>
      <c r="P451" s="15">
        <v>16</v>
      </c>
      <c r="Q451" s="15"/>
      <c r="R451" s="15"/>
    </row>
    <row r="452" spans="1:18" hidden="1" x14ac:dyDescent="0.25">
      <c r="A452" s="15">
        <v>17</v>
      </c>
      <c r="B452" s="16"/>
      <c r="C452" s="15">
        <v>892968</v>
      </c>
      <c r="D452" s="17" t="s">
        <v>167</v>
      </c>
      <c r="E452" s="18" t="s">
        <v>168</v>
      </c>
      <c r="F452" s="19">
        <v>3</v>
      </c>
      <c r="G452" s="16" t="s">
        <v>169</v>
      </c>
      <c r="H452" s="15" t="s">
        <v>145</v>
      </c>
      <c r="I452" s="16" t="s">
        <v>146</v>
      </c>
      <c r="J452" s="15">
        <v>5</v>
      </c>
      <c r="K452" s="20">
        <v>2</v>
      </c>
      <c r="L452" s="21">
        <f t="shared" si="64"/>
        <v>10</v>
      </c>
      <c r="M452" s="22">
        <v>46131</v>
      </c>
      <c r="N452" s="22">
        <v>46131</v>
      </c>
      <c r="O452" s="16" t="s">
        <v>32</v>
      </c>
      <c r="P452" s="15">
        <v>16</v>
      </c>
      <c r="Q452" s="15"/>
      <c r="R452" s="15"/>
    </row>
    <row r="453" spans="1:18" hidden="1" x14ac:dyDescent="0.25">
      <c r="A453" s="15">
        <v>18</v>
      </c>
      <c r="B453" s="16" t="s">
        <v>242</v>
      </c>
      <c r="C453" s="15">
        <v>892702</v>
      </c>
      <c r="D453" s="17" t="s">
        <v>207</v>
      </c>
      <c r="E453" s="18" t="s">
        <v>208</v>
      </c>
      <c r="F453" s="19">
        <v>3</v>
      </c>
      <c r="G453" s="16" t="s">
        <v>130</v>
      </c>
      <c r="H453" s="15" t="s">
        <v>131</v>
      </c>
      <c r="I453" s="16" t="s">
        <v>132</v>
      </c>
      <c r="J453" s="15">
        <v>2</v>
      </c>
      <c r="K453" s="20">
        <v>69</v>
      </c>
      <c r="L453" s="21">
        <f t="shared" ref="L453" si="66">IF(J453&lt;&gt;"",J453*K453,"")</f>
        <v>138</v>
      </c>
      <c r="M453" s="22">
        <v>46125</v>
      </c>
      <c r="N453" s="22">
        <v>46131</v>
      </c>
      <c r="O453" s="16" t="s">
        <v>215</v>
      </c>
      <c r="P453" s="15">
        <v>16</v>
      </c>
      <c r="Q453" s="15"/>
      <c r="R453" s="15"/>
    </row>
    <row r="454" spans="1:18" hidden="1" x14ac:dyDescent="0.25">
      <c r="A454" s="15">
        <v>19</v>
      </c>
      <c r="B454" s="16" t="s">
        <v>242</v>
      </c>
      <c r="C454" s="15">
        <v>892700</v>
      </c>
      <c r="D454" s="17" t="s">
        <v>207</v>
      </c>
      <c r="E454" s="18" t="s">
        <v>208</v>
      </c>
      <c r="F454" s="19">
        <v>3</v>
      </c>
      <c r="G454" s="16" t="s">
        <v>123</v>
      </c>
      <c r="H454" s="15" t="s">
        <v>126</v>
      </c>
      <c r="I454" s="16" t="s">
        <v>127</v>
      </c>
      <c r="J454" s="15">
        <v>2</v>
      </c>
      <c r="K454" s="20">
        <v>8</v>
      </c>
      <c r="L454" s="21">
        <f>IF(J454&lt;&gt;"",J454*K454,"")</f>
        <v>16</v>
      </c>
      <c r="M454" s="22">
        <v>46131</v>
      </c>
      <c r="N454" s="22">
        <v>46131</v>
      </c>
      <c r="O454" s="16" t="s">
        <v>32</v>
      </c>
      <c r="P454" s="15">
        <v>16</v>
      </c>
      <c r="Q454" s="15"/>
      <c r="R454" s="15"/>
    </row>
    <row r="455" spans="1:18" hidden="1" x14ac:dyDescent="0.25">
      <c r="A455" s="15">
        <v>20</v>
      </c>
      <c r="B455" s="16" t="s">
        <v>242</v>
      </c>
      <c r="C455" s="15">
        <v>893503</v>
      </c>
      <c r="D455" s="17" t="s">
        <v>207</v>
      </c>
      <c r="E455" s="18" t="s">
        <v>208</v>
      </c>
      <c r="F455" s="19">
        <v>3</v>
      </c>
      <c r="G455" s="16" t="s">
        <v>141</v>
      </c>
      <c r="H455" s="15" t="s">
        <v>152</v>
      </c>
      <c r="I455" s="16" t="s">
        <v>153</v>
      </c>
      <c r="J455" s="15">
        <v>2</v>
      </c>
      <c r="K455" s="20">
        <v>5</v>
      </c>
      <c r="L455" s="21">
        <f>IF(J455&lt;&gt;"",J455*K455,"")</f>
        <v>10</v>
      </c>
      <c r="M455" s="22">
        <v>46128</v>
      </c>
      <c r="N455" s="22">
        <v>46128</v>
      </c>
      <c r="O455" s="16" t="s">
        <v>25</v>
      </c>
      <c r="P455" s="15">
        <v>16</v>
      </c>
      <c r="Q455" s="15"/>
      <c r="R455" s="15"/>
    </row>
    <row r="456" spans="1:18" hidden="1" x14ac:dyDescent="0.25">
      <c r="A456" s="15">
        <v>21</v>
      </c>
      <c r="B456" s="16" t="s">
        <v>242</v>
      </c>
      <c r="C456" s="15">
        <v>893508</v>
      </c>
      <c r="D456" s="17" t="s">
        <v>207</v>
      </c>
      <c r="E456" s="18" t="s">
        <v>208</v>
      </c>
      <c r="F456" s="19">
        <v>3</v>
      </c>
      <c r="G456" s="16" t="s">
        <v>141</v>
      </c>
      <c r="H456" s="15" t="s">
        <v>199</v>
      </c>
      <c r="I456" s="16" t="s">
        <v>135</v>
      </c>
      <c r="J456" s="15">
        <v>2</v>
      </c>
      <c r="K456" s="20">
        <v>8</v>
      </c>
      <c r="L456" s="21">
        <f>IF(J456&lt;&gt;"",J456*K456,"")</f>
        <v>16</v>
      </c>
      <c r="M456" s="22">
        <v>46125</v>
      </c>
      <c r="N456" s="22">
        <v>46126</v>
      </c>
      <c r="O456" s="16" t="s">
        <v>406</v>
      </c>
      <c r="P456" s="15">
        <v>16</v>
      </c>
      <c r="Q456" s="15"/>
      <c r="R456" s="15"/>
    </row>
    <row r="457" spans="1:18" hidden="1" x14ac:dyDescent="0.25">
      <c r="A457" s="15">
        <v>22</v>
      </c>
      <c r="B457" s="16" t="s">
        <v>242</v>
      </c>
      <c r="C457" s="15">
        <v>893008</v>
      </c>
      <c r="D457" s="17" t="s">
        <v>207</v>
      </c>
      <c r="E457" s="18" t="s">
        <v>208</v>
      </c>
      <c r="F457" s="19">
        <v>3</v>
      </c>
      <c r="G457" s="16" t="s">
        <v>138</v>
      </c>
      <c r="H457" s="15" t="s">
        <v>139</v>
      </c>
      <c r="I457" s="16" t="s">
        <v>140</v>
      </c>
      <c r="J457" s="15">
        <v>2</v>
      </c>
      <c r="K457" s="20">
        <v>3</v>
      </c>
      <c r="L457" s="21">
        <f>IF(J457&lt;&gt;"",J457*K457,"")</f>
        <v>6</v>
      </c>
      <c r="M457" s="22">
        <v>46127</v>
      </c>
      <c r="N457" s="22">
        <v>46127</v>
      </c>
      <c r="O457" s="16" t="s">
        <v>23</v>
      </c>
      <c r="P457" s="15">
        <v>16</v>
      </c>
      <c r="Q457" s="15"/>
      <c r="R457" s="15"/>
    </row>
    <row r="458" spans="1:18" hidden="1" x14ac:dyDescent="0.25">
      <c r="A458" s="15">
        <v>23</v>
      </c>
      <c r="B458" s="16" t="s">
        <v>242</v>
      </c>
      <c r="C458" s="15">
        <v>893639</v>
      </c>
      <c r="D458" s="17" t="s">
        <v>207</v>
      </c>
      <c r="E458" s="18" t="s">
        <v>208</v>
      </c>
      <c r="F458" s="19">
        <v>3</v>
      </c>
      <c r="G458" s="16" t="s">
        <v>201</v>
      </c>
      <c r="H458" s="15" t="s">
        <v>626</v>
      </c>
      <c r="I458" s="16" t="s">
        <v>508</v>
      </c>
      <c r="J458" s="15">
        <v>2</v>
      </c>
      <c r="K458" s="20">
        <v>11</v>
      </c>
      <c r="L458" s="21">
        <f t="shared" ref="L458:L459" si="67">IF(J458&lt;&gt;"",J458*K458,"")</f>
        <v>22</v>
      </c>
      <c r="M458" s="22">
        <v>46129</v>
      </c>
      <c r="N458" s="22">
        <v>46131</v>
      </c>
      <c r="O458" s="16" t="s">
        <v>247</v>
      </c>
      <c r="P458" s="15">
        <v>16</v>
      </c>
      <c r="Q458" s="15"/>
      <c r="R458" s="15"/>
    </row>
    <row r="459" spans="1:18" hidden="1" x14ac:dyDescent="0.25">
      <c r="A459" s="15">
        <v>24</v>
      </c>
      <c r="B459" s="16"/>
      <c r="C459" s="15">
        <v>905232</v>
      </c>
      <c r="D459" s="17" t="s">
        <v>209</v>
      </c>
      <c r="E459" s="18" t="s">
        <v>210</v>
      </c>
      <c r="F459" s="19">
        <v>3</v>
      </c>
      <c r="G459" s="16" t="s">
        <v>253</v>
      </c>
      <c r="H459" s="15" t="s">
        <v>254</v>
      </c>
      <c r="I459" s="16" t="s">
        <v>255</v>
      </c>
      <c r="J459" s="15">
        <v>1</v>
      </c>
      <c r="K459" s="20">
        <v>68</v>
      </c>
      <c r="L459" s="21">
        <f t="shared" si="67"/>
        <v>68</v>
      </c>
      <c r="M459" s="22">
        <v>46125</v>
      </c>
      <c r="N459" s="22">
        <v>46131</v>
      </c>
      <c r="O459" s="16" t="s">
        <v>215</v>
      </c>
      <c r="P459" s="15">
        <v>16</v>
      </c>
      <c r="Q459" s="15"/>
      <c r="R459" s="15"/>
    </row>
    <row r="460" spans="1:18" hidden="1" x14ac:dyDescent="0.25">
      <c r="A460" s="15">
        <v>25</v>
      </c>
      <c r="B460" s="16"/>
      <c r="C460" s="15">
        <v>933989</v>
      </c>
      <c r="D460" s="17" t="s">
        <v>209</v>
      </c>
      <c r="E460" s="18" t="s">
        <v>210</v>
      </c>
      <c r="F460" s="19">
        <v>3</v>
      </c>
      <c r="G460" s="16" t="s">
        <v>627</v>
      </c>
      <c r="H460" s="15" t="s">
        <v>628</v>
      </c>
      <c r="I460" s="16" t="s">
        <v>629</v>
      </c>
      <c r="J460" s="15">
        <v>1</v>
      </c>
      <c r="K460" s="20">
        <v>20</v>
      </c>
      <c r="L460" s="21">
        <f t="shared" ref="L460:L462" si="68">IF(J460&lt;&gt;"",J460*K460,"")</f>
        <v>20</v>
      </c>
      <c r="M460" s="22">
        <v>46128</v>
      </c>
      <c r="N460" s="22">
        <v>46129</v>
      </c>
      <c r="O460" s="16" t="s">
        <v>364</v>
      </c>
      <c r="P460" s="15">
        <v>16</v>
      </c>
      <c r="Q460" s="15"/>
      <c r="R460" s="15"/>
    </row>
    <row r="461" spans="1:18" hidden="1" x14ac:dyDescent="0.25">
      <c r="A461" s="15">
        <v>26</v>
      </c>
      <c r="B461" s="16"/>
      <c r="C461" s="15">
        <v>934162</v>
      </c>
      <c r="D461" s="17" t="s">
        <v>209</v>
      </c>
      <c r="E461" s="18" t="s">
        <v>210</v>
      </c>
      <c r="F461" s="19">
        <v>3</v>
      </c>
      <c r="G461" s="16" t="s">
        <v>630</v>
      </c>
      <c r="H461" s="15" t="s">
        <v>225</v>
      </c>
      <c r="I461" s="16" t="s">
        <v>226</v>
      </c>
      <c r="J461" s="15">
        <v>1</v>
      </c>
      <c r="K461" s="20">
        <v>30</v>
      </c>
      <c r="L461" s="21">
        <f t="shared" si="68"/>
        <v>30</v>
      </c>
      <c r="M461" s="22">
        <v>46128</v>
      </c>
      <c r="N461" s="22">
        <v>46130</v>
      </c>
      <c r="O461" s="16" t="s">
        <v>246</v>
      </c>
      <c r="P461" s="15">
        <v>16</v>
      </c>
      <c r="Q461" s="15"/>
      <c r="R461" s="15"/>
    </row>
    <row r="462" spans="1:18" hidden="1" x14ac:dyDescent="0.25">
      <c r="A462" s="15">
        <v>27</v>
      </c>
      <c r="B462" s="16"/>
      <c r="C462" s="15">
        <v>934164</v>
      </c>
      <c r="D462" s="17" t="s">
        <v>209</v>
      </c>
      <c r="E462" s="18" t="s">
        <v>210</v>
      </c>
      <c r="F462" s="19">
        <v>3</v>
      </c>
      <c r="G462" s="16" t="s">
        <v>631</v>
      </c>
      <c r="H462" s="15" t="s">
        <v>632</v>
      </c>
      <c r="I462" s="16" t="s">
        <v>633</v>
      </c>
      <c r="J462" s="15">
        <v>1</v>
      </c>
      <c r="K462" s="20">
        <v>8</v>
      </c>
      <c r="L462" s="21">
        <f t="shared" si="68"/>
        <v>8</v>
      </c>
      <c r="M462" s="22">
        <v>46131</v>
      </c>
      <c r="N462" s="22">
        <v>46131</v>
      </c>
      <c r="O462" s="16" t="s">
        <v>32</v>
      </c>
      <c r="P462" s="15">
        <v>16</v>
      </c>
      <c r="Q462" s="15"/>
      <c r="R462" s="15"/>
    </row>
    <row r="463" spans="1:18" hidden="1" x14ac:dyDescent="0.25">
      <c r="A463" s="15"/>
      <c r="B463" s="16"/>
      <c r="C463" s="15"/>
      <c r="D463" s="17"/>
      <c r="E463" s="18"/>
      <c r="F463" s="19"/>
      <c r="G463" s="16"/>
      <c r="H463" s="15"/>
      <c r="I463" s="16"/>
      <c r="J463" s="15"/>
      <c r="K463" s="20"/>
      <c r="L463" s="21" t="str">
        <f t="shared" si="64"/>
        <v/>
      </c>
      <c r="M463" s="22"/>
      <c r="N463" s="22"/>
      <c r="O463" s="16"/>
      <c r="P463" s="15">
        <v>16</v>
      </c>
      <c r="Q463" s="15"/>
      <c r="R463" s="15"/>
    </row>
    <row r="464" spans="1:18" hidden="1" x14ac:dyDescent="0.25">
      <c r="A464" s="15"/>
      <c r="B464" s="16"/>
      <c r="C464" s="15"/>
      <c r="D464" s="17"/>
      <c r="E464" s="18"/>
      <c r="F464" s="19"/>
      <c r="G464" s="16"/>
      <c r="H464" s="15"/>
      <c r="I464" s="16"/>
      <c r="J464" s="15"/>
      <c r="K464" s="20"/>
      <c r="L464" s="21" t="str">
        <f t="shared" si="64"/>
        <v/>
      </c>
      <c r="M464" s="22"/>
      <c r="N464" s="22"/>
      <c r="O464" s="16"/>
      <c r="P464" s="15">
        <v>16</v>
      </c>
      <c r="Q464" s="15"/>
      <c r="R464" s="15"/>
    </row>
    <row r="465" spans="1:18" hidden="1" x14ac:dyDescent="0.25">
      <c r="A465" s="15">
        <v>1</v>
      </c>
      <c r="B465" s="16" t="s">
        <v>216</v>
      </c>
      <c r="C465" s="15">
        <v>895185</v>
      </c>
      <c r="D465" s="17" t="s">
        <v>207</v>
      </c>
      <c r="E465" s="18" t="s">
        <v>208</v>
      </c>
      <c r="F465" s="19">
        <v>3</v>
      </c>
      <c r="G465" s="16" t="s">
        <v>179</v>
      </c>
      <c r="H465" s="15" t="s">
        <v>180</v>
      </c>
      <c r="I465" s="16" t="s">
        <v>181</v>
      </c>
      <c r="J465" s="15">
        <v>1</v>
      </c>
      <c r="K465" s="20">
        <v>60</v>
      </c>
      <c r="L465" s="21">
        <f t="shared" si="64"/>
        <v>60</v>
      </c>
      <c r="M465" s="22">
        <v>46125</v>
      </c>
      <c r="N465" s="22">
        <v>46130</v>
      </c>
      <c r="O465" s="16" t="s">
        <v>493</v>
      </c>
      <c r="P465" s="15">
        <v>16</v>
      </c>
      <c r="Q465" s="15"/>
      <c r="R465" s="15"/>
    </row>
    <row r="466" spans="1:18" hidden="1" x14ac:dyDescent="0.25">
      <c r="A466" s="15">
        <v>2</v>
      </c>
      <c r="B466" s="16" t="s">
        <v>216</v>
      </c>
      <c r="C466" s="15">
        <v>895188</v>
      </c>
      <c r="D466" s="17" t="s">
        <v>207</v>
      </c>
      <c r="E466" s="18" t="s">
        <v>208</v>
      </c>
      <c r="F466" s="19">
        <v>3</v>
      </c>
      <c r="G466" s="16" t="s">
        <v>179</v>
      </c>
      <c r="H466" s="15" t="s">
        <v>183</v>
      </c>
      <c r="I466" s="16" t="s">
        <v>184</v>
      </c>
      <c r="J466" s="15">
        <v>1</v>
      </c>
      <c r="K466" s="20">
        <v>60</v>
      </c>
      <c r="L466" s="21">
        <f t="shared" si="64"/>
        <v>60</v>
      </c>
      <c r="M466" s="22">
        <v>46125</v>
      </c>
      <c r="N466" s="22">
        <v>46130</v>
      </c>
      <c r="O466" s="16" t="s">
        <v>493</v>
      </c>
      <c r="P466" s="15">
        <v>16</v>
      </c>
      <c r="Q466" s="15"/>
      <c r="R466" s="15"/>
    </row>
    <row r="467" spans="1:18" hidden="1" x14ac:dyDescent="0.25">
      <c r="A467" s="15">
        <v>3</v>
      </c>
      <c r="B467" s="16" t="s">
        <v>216</v>
      </c>
      <c r="C467" s="15">
        <v>895294</v>
      </c>
      <c r="D467" s="17" t="s">
        <v>207</v>
      </c>
      <c r="E467" s="18" t="s">
        <v>208</v>
      </c>
      <c r="F467" s="19">
        <v>3</v>
      </c>
      <c r="G467" s="16" t="s">
        <v>185</v>
      </c>
      <c r="H467" s="15" t="s">
        <v>211</v>
      </c>
      <c r="I467" s="16" t="s">
        <v>212</v>
      </c>
      <c r="J467" s="15">
        <v>2</v>
      </c>
      <c r="K467" s="20">
        <v>5</v>
      </c>
      <c r="L467" s="21">
        <f t="shared" si="64"/>
        <v>10</v>
      </c>
      <c r="M467" s="22">
        <v>46131</v>
      </c>
      <c r="N467" s="22">
        <v>46131</v>
      </c>
      <c r="O467" s="16" t="s">
        <v>32</v>
      </c>
      <c r="P467" s="15">
        <v>16</v>
      </c>
      <c r="Q467" s="15"/>
      <c r="R467" s="15"/>
    </row>
    <row r="468" spans="1:18" hidden="1" x14ac:dyDescent="0.25">
      <c r="A468" s="15">
        <v>4</v>
      </c>
      <c r="B468" s="16" t="s">
        <v>216</v>
      </c>
      <c r="C468" s="15">
        <v>895295</v>
      </c>
      <c r="D468" s="17" t="s">
        <v>207</v>
      </c>
      <c r="E468" s="18" t="s">
        <v>208</v>
      </c>
      <c r="F468" s="19">
        <v>3</v>
      </c>
      <c r="G468" s="16" t="s">
        <v>185</v>
      </c>
      <c r="H468" s="15" t="s">
        <v>213</v>
      </c>
      <c r="I468" s="16" t="s">
        <v>214</v>
      </c>
      <c r="J468" s="15">
        <v>2</v>
      </c>
      <c r="K468" s="20">
        <v>5</v>
      </c>
      <c r="L468" s="21">
        <f t="shared" si="64"/>
        <v>10</v>
      </c>
      <c r="M468" s="22">
        <v>46131</v>
      </c>
      <c r="N468" s="22">
        <v>46131</v>
      </c>
      <c r="O468" s="16" t="s">
        <v>32</v>
      </c>
      <c r="P468" s="15">
        <v>16</v>
      </c>
      <c r="Q468" s="15"/>
      <c r="R468" s="15"/>
    </row>
    <row r="469" spans="1:18" hidden="1" x14ac:dyDescent="0.25">
      <c r="A469" s="6"/>
      <c r="B469" s="7"/>
      <c r="C469" s="8"/>
      <c r="D469" s="9"/>
      <c r="E469" s="8"/>
      <c r="F469" s="10"/>
      <c r="G469" s="11" t="s">
        <v>110</v>
      </c>
      <c r="H469" s="12"/>
      <c r="I469" s="8"/>
      <c r="J469" s="8"/>
      <c r="K469" s="8"/>
      <c r="L469" s="13"/>
      <c r="M469" s="13"/>
      <c r="N469" s="9"/>
      <c r="O469" s="14"/>
      <c r="P469" s="10">
        <v>17</v>
      </c>
      <c r="Q469" s="10"/>
      <c r="R469" s="10"/>
    </row>
    <row r="470" spans="1:18" hidden="1" x14ac:dyDescent="0.25">
      <c r="A470" s="15">
        <v>1</v>
      </c>
      <c r="B470" s="16"/>
      <c r="C470" s="15">
        <v>892723</v>
      </c>
      <c r="D470" s="17" t="s">
        <v>207</v>
      </c>
      <c r="E470" s="18" t="s">
        <v>208</v>
      </c>
      <c r="F470" s="19">
        <v>3</v>
      </c>
      <c r="G470" s="16" t="s">
        <v>130</v>
      </c>
      <c r="H470" s="15" t="s">
        <v>131</v>
      </c>
      <c r="I470" s="16" t="s">
        <v>132</v>
      </c>
      <c r="J470" s="15">
        <v>2</v>
      </c>
      <c r="K470" s="20">
        <v>67</v>
      </c>
      <c r="L470" s="21">
        <f t="shared" ref="L470" si="69">IF(J470&lt;&gt;"",J470*K470,"")</f>
        <v>134</v>
      </c>
      <c r="M470" s="22">
        <v>46132</v>
      </c>
      <c r="N470" s="22">
        <v>46138</v>
      </c>
      <c r="O470" s="16" t="s">
        <v>215</v>
      </c>
      <c r="P470" s="15">
        <v>17</v>
      </c>
      <c r="Q470" s="15"/>
      <c r="R470" s="15"/>
    </row>
    <row r="471" spans="1:18" hidden="1" x14ac:dyDescent="0.25">
      <c r="A471" s="15">
        <v>2</v>
      </c>
      <c r="B471" s="16"/>
      <c r="C471" s="15">
        <v>892722</v>
      </c>
      <c r="D471" s="17" t="s">
        <v>207</v>
      </c>
      <c r="E471" s="18" t="s">
        <v>208</v>
      </c>
      <c r="F471" s="19">
        <v>3</v>
      </c>
      <c r="G471" s="16" t="s">
        <v>123</v>
      </c>
      <c r="H471" s="15" t="s">
        <v>128</v>
      </c>
      <c r="I471" s="16" t="s">
        <v>129</v>
      </c>
      <c r="J471" s="15">
        <v>2</v>
      </c>
      <c r="K471" s="20">
        <v>2</v>
      </c>
      <c r="L471" s="21">
        <f t="shared" ref="L471:L501" si="70">IF(J471&lt;&gt;"",J471*K471,"")</f>
        <v>4</v>
      </c>
      <c r="M471" s="22">
        <v>46136</v>
      </c>
      <c r="N471" s="22">
        <v>46136</v>
      </c>
      <c r="O471" s="16" t="s">
        <v>27</v>
      </c>
      <c r="P471" s="15">
        <v>17</v>
      </c>
      <c r="Q471" s="15"/>
      <c r="R471" s="15"/>
    </row>
    <row r="472" spans="1:18" hidden="1" x14ac:dyDescent="0.25">
      <c r="A472" s="15">
        <v>3</v>
      </c>
      <c r="B472" s="16"/>
      <c r="C472" s="15">
        <v>892724</v>
      </c>
      <c r="D472" s="17" t="s">
        <v>207</v>
      </c>
      <c r="E472" s="18" t="s">
        <v>208</v>
      </c>
      <c r="F472" s="19">
        <v>3</v>
      </c>
      <c r="G472" s="16" t="s">
        <v>123</v>
      </c>
      <c r="H472" s="15" t="s">
        <v>133</v>
      </c>
      <c r="I472" s="16" t="s">
        <v>125</v>
      </c>
      <c r="J472" s="15">
        <v>1</v>
      </c>
      <c r="K472" s="20">
        <v>20</v>
      </c>
      <c r="L472" s="21">
        <f t="shared" si="70"/>
        <v>20</v>
      </c>
      <c r="M472" s="22">
        <v>46132</v>
      </c>
      <c r="N472" s="22">
        <v>46135</v>
      </c>
      <c r="O472" s="16" t="s">
        <v>244</v>
      </c>
      <c r="P472" s="15">
        <v>17</v>
      </c>
      <c r="Q472" s="15"/>
      <c r="R472" s="15"/>
    </row>
    <row r="473" spans="1:18" hidden="1" x14ac:dyDescent="0.25">
      <c r="A473" s="15">
        <v>4</v>
      </c>
      <c r="B473" s="16"/>
      <c r="C473" s="15">
        <v>892706</v>
      </c>
      <c r="D473" s="17" t="s">
        <v>207</v>
      </c>
      <c r="E473" s="18" t="s">
        <v>208</v>
      </c>
      <c r="F473" s="19">
        <v>3</v>
      </c>
      <c r="G473" s="16" t="s">
        <v>123</v>
      </c>
      <c r="H473" s="15" t="s">
        <v>124</v>
      </c>
      <c r="I473" s="16" t="s">
        <v>125</v>
      </c>
      <c r="J473" s="15">
        <v>1</v>
      </c>
      <c r="K473" s="20">
        <v>14</v>
      </c>
      <c r="L473" s="21">
        <f>IF(J473&lt;&gt;"",J473*K473,"")</f>
        <v>14</v>
      </c>
      <c r="M473" s="22">
        <v>46132</v>
      </c>
      <c r="N473" s="22">
        <v>46135</v>
      </c>
      <c r="O473" s="16" t="s">
        <v>244</v>
      </c>
      <c r="P473" s="15">
        <v>17</v>
      </c>
      <c r="Q473" s="15"/>
      <c r="R473" s="15"/>
    </row>
    <row r="474" spans="1:18" hidden="1" x14ac:dyDescent="0.25">
      <c r="A474" s="15">
        <v>5</v>
      </c>
      <c r="B474" s="16"/>
      <c r="C474" s="15">
        <v>892765</v>
      </c>
      <c r="D474" s="17" t="s">
        <v>207</v>
      </c>
      <c r="E474" s="18" t="s">
        <v>208</v>
      </c>
      <c r="F474" s="19">
        <v>3</v>
      </c>
      <c r="G474" s="16" t="s">
        <v>123</v>
      </c>
      <c r="H474" s="15" t="s">
        <v>136</v>
      </c>
      <c r="I474" s="16" t="s">
        <v>137</v>
      </c>
      <c r="J474" s="15">
        <v>1</v>
      </c>
      <c r="K474" s="20">
        <v>6</v>
      </c>
      <c r="L474" s="21">
        <f t="shared" ref="L474" si="71">IF(J474&lt;&gt;"",J474*K474,"")</f>
        <v>6</v>
      </c>
      <c r="M474" s="22">
        <v>46132</v>
      </c>
      <c r="N474" s="22">
        <v>46135</v>
      </c>
      <c r="O474" s="16" t="s">
        <v>244</v>
      </c>
      <c r="P474" s="15">
        <v>17</v>
      </c>
      <c r="Q474" s="15"/>
      <c r="R474" s="15"/>
    </row>
    <row r="475" spans="1:18" hidden="1" x14ac:dyDescent="0.25">
      <c r="A475" s="15">
        <v>6</v>
      </c>
      <c r="B475" s="16"/>
      <c r="C475" s="15">
        <v>892725</v>
      </c>
      <c r="D475" s="17" t="s">
        <v>207</v>
      </c>
      <c r="E475" s="18" t="s">
        <v>208</v>
      </c>
      <c r="F475" s="19">
        <v>3</v>
      </c>
      <c r="G475" s="16" t="s">
        <v>123</v>
      </c>
      <c r="H475" s="15" t="s">
        <v>134</v>
      </c>
      <c r="I475" s="16" t="s">
        <v>135</v>
      </c>
      <c r="J475" s="15">
        <v>2</v>
      </c>
      <c r="K475" s="20">
        <v>2</v>
      </c>
      <c r="L475" s="21">
        <f t="shared" si="70"/>
        <v>4</v>
      </c>
      <c r="M475" s="22">
        <v>46133</v>
      </c>
      <c r="N475" s="22">
        <v>46133</v>
      </c>
      <c r="O475" s="16" t="s">
        <v>20</v>
      </c>
      <c r="P475" s="15">
        <v>17</v>
      </c>
      <c r="Q475" s="15"/>
      <c r="R475" s="15"/>
    </row>
    <row r="476" spans="1:18" hidden="1" x14ac:dyDescent="0.25">
      <c r="A476" s="15">
        <v>7</v>
      </c>
      <c r="B476" s="16"/>
      <c r="C476" s="15">
        <v>893467</v>
      </c>
      <c r="D476" s="17" t="s">
        <v>207</v>
      </c>
      <c r="E476" s="18" t="s">
        <v>208</v>
      </c>
      <c r="F476" s="19">
        <v>3</v>
      </c>
      <c r="G476" s="16" t="s">
        <v>141</v>
      </c>
      <c r="H476" s="15" t="s">
        <v>648</v>
      </c>
      <c r="I476" s="16" t="s">
        <v>206</v>
      </c>
      <c r="J476" s="15">
        <v>2</v>
      </c>
      <c r="K476" s="20">
        <v>3</v>
      </c>
      <c r="L476" s="21">
        <f t="shared" si="70"/>
        <v>6</v>
      </c>
      <c r="M476" s="22">
        <v>46135</v>
      </c>
      <c r="N476" s="22">
        <v>46135</v>
      </c>
      <c r="O476" s="16" t="s">
        <v>25</v>
      </c>
      <c r="P476" s="15">
        <v>17</v>
      </c>
      <c r="Q476" s="15"/>
      <c r="R476" s="15"/>
    </row>
    <row r="477" spans="1:18" hidden="1" x14ac:dyDescent="0.25">
      <c r="A477" s="15">
        <v>8</v>
      </c>
      <c r="B477" s="16"/>
      <c r="C477" s="15">
        <v>893498</v>
      </c>
      <c r="D477" s="17" t="s">
        <v>207</v>
      </c>
      <c r="E477" s="18" t="s">
        <v>208</v>
      </c>
      <c r="F477" s="19">
        <v>3</v>
      </c>
      <c r="G477" s="16" t="s">
        <v>141</v>
      </c>
      <c r="H477" s="15" t="s">
        <v>410</v>
      </c>
      <c r="I477" s="16" t="s">
        <v>135</v>
      </c>
      <c r="J477" s="15">
        <v>2</v>
      </c>
      <c r="K477" s="20">
        <v>4</v>
      </c>
      <c r="L477" s="21">
        <f t="shared" ref="L477:L479" si="72">IF(J477&lt;&gt;"",J477*K477,"")</f>
        <v>8</v>
      </c>
      <c r="M477" s="22">
        <v>46133</v>
      </c>
      <c r="N477" s="22">
        <v>46133</v>
      </c>
      <c r="O477" s="16" t="s">
        <v>20</v>
      </c>
      <c r="P477" s="15">
        <v>17</v>
      </c>
      <c r="Q477" s="15"/>
      <c r="R477" s="15"/>
    </row>
    <row r="478" spans="1:18" hidden="1" x14ac:dyDescent="0.25">
      <c r="A478" s="15">
        <v>9</v>
      </c>
      <c r="B478" s="16"/>
      <c r="C478" s="15">
        <v>893520</v>
      </c>
      <c r="D478" s="17" t="s">
        <v>207</v>
      </c>
      <c r="E478" s="18" t="s">
        <v>208</v>
      </c>
      <c r="F478" s="19">
        <v>3</v>
      </c>
      <c r="G478" s="16" t="s">
        <v>141</v>
      </c>
      <c r="H478" s="15" t="s">
        <v>257</v>
      </c>
      <c r="I478" s="16" t="s">
        <v>258</v>
      </c>
      <c r="J478" s="15">
        <v>2</v>
      </c>
      <c r="K478" s="20">
        <v>8</v>
      </c>
      <c r="L478" s="21">
        <f t="shared" si="72"/>
        <v>16</v>
      </c>
      <c r="M478" s="22">
        <v>46137</v>
      </c>
      <c r="N478" s="22">
        <v>46138</v>
      </c>
      <c r="O478" s="16" t="s">
        <v>265</v>
      </c>
      <c r="P478" s="15">
        <v>17</v>
      </c>
      <c r="Q478" s="15"/>
      <c r="R478" s="15"/>
    </row>
    <row r="479" spans="1:18" hidden="1" x14ac:dyDescent="0.25">
      <c r="A479" s="15">
        <v>10</v>
      </c>
      <c r="B479" s="16"/>
      <c r="C479" s="15">
        <v>893527</v>
      </c>
      <c r="D479" s="17" t="s">
        <v>207</v>
      </c>
      <c r="E479" s="18" t="s">
        <v>208</v>
      </c>
      <c r="F479" s="19">
        <v>3</v>
      </c>
      <c r="G479" s="16" t="s">
        <v>141</v>
      </c>
      <c r="H479" s="15" t="s">
        <v>154</v>
      </c>
      <c r="I479" s="16" t="s">
        <v>155</v>
      </c>
      <c r="J479" s="15">
        <v>2</v>
      </c>
      <c r="K479" s="20">
        <v>3</v>
      </c>
      <c r="L479" s="21">
        <f t="shared" si="72"/>
        <v>6</v>
      </c>
      <c r="M479" s="22">
        <v>46136</v>
      </c>
      <c r="N479" s="22">
        <v>46136</v>
      </c>
      <c r="O479" s="16" t="s">
        <v>27</v>
      </c>
      <c r="P479" s="15">
        <v>17</v>
      </c>
      <c r="Q479" s="15"/>
      <c r="R479" s="15"/>
    </row>
    <row r="480" spans="1:18" hidden="1" x14ac:dyDescent="0.25">
      <c r="A480" s="15">
        <v>11</v>
      </c>
      <c r="B480" s="16"/>
      <c r="C480" s="15">
        <v>893579</v>
      </c>
      <c r="D480" s="17" t="s">
        <v>207</v>
      </c>
      <c r="E480" s="18" t="s">
        <v>208</v>
      </c>
      <c r="F480" s="19">
        <v>3</v>
      </c>
      <c r="G480" s="16" t="s">
        <v>649</v>
      </c>
      <c r="H480" s="15" t="s">
        <v>650</v>
      </c>
      <c r="I480" s="16" t="s">
        <v>651</v>
      </c>
      <c r="J480" s="15">
        <v>1</v>
      </c>
      <c r="K480" s="20">
        <v>8</v>
      </c>
      <c r="L480" s="21">
        <f t="shared" si="70"/>
        <v>8</v>
      </c>
      <c r="M480" s="22">
        <v>46138</v>
      </c>
      <c r="N480" s="22">
        <v>46138</v>
      </c>
      <c r="O480" s="16" t="s">
        <v>32</v>
      </c>
      <c r="P480" s="15">
        <v>17</v>
      </c>
      <c r="Q480" s="15"/>
      <c r="R480" s="15"/>
    </row>
    <row r="481" spans="1:18" hidden="1" x14ac:dyDescent="0.25">
      <c r="A481" s="15">
        <v>12</v>
      </c>
      <c r="B481" s="16"/>
      <c r="C481" s="15">
        <v>893706</v>
      </c>
      <c r="D481" s="17" t="s">
        <v>207</v>
      </c>
      <c r="E481" s="18" t="s">
        <v>208</v>
      </c>
      <c r="F481" s="19">
        <v>3</v>
      </c>
      <c r="G481" s="16" t="s">
        <v>204</v>
      </c>
      <c r="H481" s="15" t="s">
        <v>655</v>
      </c>
      <c r="I481" s="16" t="s">
        <v>548</v>
      </c>
      <c r="J481" s="15">
        <v>2</v>
      </c>
      <c r="K481" s="20">
        <v>5</v>
      </c>
      <c r="L481" s="21">
        <f t="shared" ref="L481" si="73">IF(J481&lt;&gt;"",J481*K481,"")</f>
        <v>10</v>
      </c>
      <c r="M481" s="22">
        <v>46134</v>
      </c>
      <c r="N481" s="22">
        <v>46134</v>
      </c>
      <c r="O481" s="16" t="s">
        <v>23</v>
      </c>
      <c r="P481" s="15">
        <v>17</v>
      </c>
      <c r="Q481" s="15"/>
      <c r="R481" s="15"/>
    </row>
    <row r="482" spans="1:18" hidden="1" x14ac:dyDescent="0.25">
      <c r="A482" s="15">
        <v>13</v>
      </c>
      <c r="B482" s="16" t="s">
        <v>242</v>
      </c>
      <c r="C482" s="15">
        <v>892723</v>
      </c>
      <c r="D482" s="17" t="s">
        <v>207</v>
      </c>
      <c r="E482" s="18" t="s">
        <v>208</v>
      </c>
      <c r="F482" s="19">
        <v>3</v>
      </c>
      <c r="G482" s="16" t="s">
        <v>130</v>
      </c>
      <c r="H482" s="15" t="s">
        <v>131</v>
      </c>
      <c r="I482" s="16" t="s">
        <v>132</v>
      </c>
      <c r="J482" s="15">
        <v>2</v>
      </c>
      <c r="K482" s="20">
        <v>67</v>
      </c>
      <c r="L482" s="21">
        <f t="shared" ref="L482:L487" si="74">IF(J482&lt;&gt;"",J482*K482,"")</f>
        <v>134</v>
      </c>
      <c r="M482" s="22">
        <v>46132</v>
      </c>
      <c r="N482" s="22">
        <v>46138</v>
      </c>
      <c r="O482" s="16" t="s">
        <v>215</v>
      </c>
      <c r="P482" s="15">
        <v>17</v>
      </c>
      <c r="Q482" s="15"/>
      <c r="R482" s="15"/>
    </row>
    <row r="483" spans="1:18" hidden="1" x14ac:dyDescent="0.25">
      <c r="A483" s="15">
        <v>14</v>
      </c>
      <c r="B483" s="16" t="s">
        <v>242</v>
      </c>
      <c r="C483" s="15">
        <v>892721</v>
      </c>
      <c r="D483" s="17" t="s">
        <v>207</v>
      </c>
      <c r="E483" s="18" t="s">
        <v>208</v>
      </c>
      <c r="F483" s="19">
        <v>3</v>
      </c>
      <c r="G483" s="16" t="s">
        <v>123</v>
      </c>
      <c r="H483" s="15" t="s">
        <v>126</v>
      </c>
      <c r="I483" s="16" t="s">
        <v>127</v>
      </c>
      <c r="J483" s="15">
        <v>2</v>
      </c>
      <c r="K483" s="20">
        <v>12</v>
      </c>
      <c r="L483" s="21">
        <f t="shared" si="74"/>
        <v>24</v>
      </c>
      <c r="M483" s="22">
        <v>46132</v>
      </c>
      <c r="N483" s="22">
        <v>46138</v>
      </c>
      <c r="O483" s="16" t="s">
        <v>215</v>
      </c>
      <c r="P483" s="15">
        <v>17</v>
      </c>
      <c r="Q483" s="15"/>
      <c r="R483" s="15"/>
    </row>
    <row r="484" spans="1:18" hidden="1" x14ac:dyDescent="0.25">
      <c r="A484" s="15">
        <v>15</v>
      </c>
      <c r="B484" s="16" t="s">
        <v>242</v>
      </c>
      <c r="C484" s="15">
        <v>893634</v>
      </c>
      <c r="D484" s="17" t="s">
        <v>207</v>
      </c>
      <c r="E484" s="18" t="s">
        <v>208</v>
      </c>
      <c r="F484" s="19">
        <v>3</v>
      </c>
      <c r="G484" s="16" t="s">
        <v>201</v>
      </c>
      <c r="H484" s="15" t="s">
        <v>652</v>
      </c>
      <c r="I484" s="16" t="s">
        <v>135</v>
      </c>
      <c r="J484" s="15">
        <v>2</v>
      </c>
      <c r="K484" s="20">
        <v>11</v>
      </c>
      <c r="L484" s="21">
        <f t="shared" si="74"/>
        <v>22</v>
      </c>
      <c r="M484" s="22">
        <v>46132</v>
      </c>
      <c r="N484" s="22">
        <v>46134</v>
      </c>
      <c r="O484" s="16" t="s">
        <v>241</v>
      </c>
      <c r="P484" s="15">
        <v>17</v>
      </c>
      <c r="Q484" s="15"/>
      <c r="R484" s="15"/>
    </row>
    <row r="485" spans="1:18" hidden="1" x14ac:dyDescent="0.25">
      <c r="A485" s="15">
        <v>16</v>
      </c>
      <c r="B485" s="16" t="s">
        <v>242</v>
      </c>
      <c r="C485" s="15">
        <v>893668</v>
      </c>
      <c r="D485" s="17" t="s">
        <v>207</v>
      </c>
      <c r="E485" s="18" t="s">
        <v>208</v>
      </c>
      <c r="F485" s="19">
        <v>3</v>
      </c>
      <c r="G485" s="16" t="s">
        <v>201</v>
      </c>
      <c r="H485" s="15" t="s">
        <v>654</v>
      </c>
      <c r="I485" s="16" t="s">
        <v>600</v>
      </c>
      <c r="J485" s="15">
        <v>2</v>
      </c>
      <c r="K485" s="20">
        <v>8</v>
      </c>
      <c r="L485" s="21">
        <f t="shared" si="74"/>
        <v>16</v>
      </c>
      <c r="M485" s="22">
        <v>46135</v>
      </c>
      <c r="N485" s="22">
        <v>46136</v>
      </c>
      <c r="O485" s="16" t="s">
        <v>364</v>
      </c>
      <c r="P485" s="15">
        <v>17</v>
      </c>
      <c r="Q485" s="15"/>
      <c r="R485" s="15"/>
    </row>
    <row r="486" spans="1:18" hidden="1" x14ac:dyDescent="0.25">
      <c r="A486" s="15">
        <v>17</v>
      </c>
      <c r="B486" s="16" t="s">
        <v>242</v>
      </c>
      <c r="C486" s="15">
        <v>893652</v>
      </c>
      <c r="D486" s="17" t="s">
        <v>207</v>
      </c>
      <c r="E486" s="18" t="s">
        <v>208</v>
      </c>
      <c r="F486" s="19">
        <v>3</v>
      </c>
      <c r="G486" s="16" t="s">
        <v>201</v>
      </c>
      <c r="H486" s="15" t="s">
        <v>653</v>
      </c>
      <c r="I486" s="16" t="s">
        <v>512</v>
      </c>
      <c r="J486" s="15">
        <v>2</v>
      </c>
      <c r="K486" s="20">
        <v>5</v>
      </c>
      <c r="L486" s="21">
        <f t="shared" si="74"/>
        <v>10</v>
      </c>
      <c r="M486" s="22">
        <v>46137</v>
      </c>
      <c r="N486" s="22">
        <v>46137</v>
      </c>
      <c r="O486" s="16" t="s">
        <v>30</v>
      </c>
      <c r="P486" s="15">
        <v>17</v>
      </c>
      <c r="Q486" s="15"/>
      <c r="R486" s="15"/>
    </row>
    <row r="487" spans="1:18" hidden="1" x14ac:dyDescent="0.25">
      <c r="A487" s="15">
        <v>18</v>
      </c>
      <c r="B487" s="16" t="s">
        <v>242</v>
      </c>
      <c r="C487" s="15">
        <v>893500</v>
      </c>
      <c r="D487" s="17" t="s">
        <v>207</v>
      </c>
      <c r="E487" s="18" t="s">
        <v>208</v>
      </c>
      <c r="F487" s="19">
        <v>3</v>
      </c>
      <c r="G487" s="16" t="s">
        <v>141</v>
      </c>
      <c r="H487" s="15" t="s">
        <v>320</v>
      </c>
      <c r="I487" s="16" t="s">
        <v>321</v>
      </c>
      <c r="J487" s="15">
        <v>2</v>
      </c>
      <c r="K487" s="20">
        <v>5</v>
      </c>
      <c r="L487" s="21">
        <f t="shared" si="74"/>
        <v>10</v>
      </c>
      <c r="M487" s="22">
        <v>46138</v>
      </c>
      <c r="N487" s="22">
        <v>46138</v>
      </c>
      <c r="O487" s="16" t="s">
        <v>32</v>
      </c>
      <c r="P487" s="15">
        <v>17</v>
      </c>
      <c r="Q487" s="15"/>
      <c r="R487" s="15"/>
    </row>
    <row r="488" spans="1:18" hidden="1" x14ac:dyDescent="0.25">
      <c r="A488" s="15">
        <v>19</v>
      </c>
      <c r="B488" s="16"/>
      <c r="C488" s="15">
        <v>892968</v>
      </c>
      <c r="D488" s="17" t="s">
        <v>167</v>
      </c>
      <c r="E488" s="18" t="s">
        <v>168</v>
      </c>
      <c r="F488" s="19">
        <v>3</v>
      </c>
      <c r="G488" s="16" t="s">
        <v>169</v>
      </c>
      <c r="H488" s="15" t="s">
        <v>145</v>
      </c>
      <c r="I488" s="16" t="s">
        <v>146</v>
      </c>
      <c r="J488" s="15">
        <v>4</v>
      </c>
      <c r="K488" s="20">
        <v>2</v>
      </c>
      <c r="L488" s="21">
        <f t="shared" ref="L488:L491" si="75">IF(J488&lt;&gt;"",J488*K488,"")</f>
        <v>8</v>
      </c>
      <c r="M488" s="22">
        <v>46138</v>
      </c>
      <c r="N488" s="22">
        <v>46138</v>
      </c>
      <c r="O488" s="16" t="s">
        <v>32</v>
      </c>
      <c r="P488" s="15">
        <v>17</v>
      </c>
      <c r="Q488" s="15"/>
      <c r="R488" s="15"/>
    </row>
    <row r="489" spans="1:18" hidden="1" x14ac:dyDescent="0.25">
      <c r="A489" s="15">
        <v>20</v>
      </c>
      <c r="B489" s="16"/>
      <c r="C489" s="15">
        <v>905232</v>
      </c>
      <c r="D489" s="17" t="s">
        <v>209</v>
      </c>
      <c r="E489" s="18" t="s">
        <v>210</v>
      </c>
      <c r="F489" s="19">
        <v>3</v>
      </c>
      <c r="G489" s="16" t="s">
        <v>253</v>
      </c>
      <c r="H489" s="15" t="s">
        <v>254</v>
      </c>
      <c r="I489" s="16" t="s">
        <v>255</v>
      </c>
      <c r="J489" s="15">
        <v>1</v>
      </c>
      <c r="K489" s="20">
        <v>68</v>
      </c>
      <c r="L489" s="21">
        <f t="shared" si="75"/>
        <v>68</v>
      </c>
      <c r="M489" s="22">
        <v>46132</v>
      </c>
      <c r="N489" s="22">
        <v>46134</v>
      </c>
      <c r="O489" s="16" t="s">
        <v>241</v>
      </c>
      <c r="P489" s="15">
        <v>17</v>
      </c>
      <c r="Q489" s="15"/>
      <c r="R489" s="15"/>
    </row>
    <row r="490" spans="1:18" hidden="1" x14ac:dyDescent="0.25">
      <c r="A490" s="15">
        <v>21</v>
      </c>
      <c r="B490" s="16"/>
      <c r="C490" s="15">
        <v>934601</v>
      </c>
      <c r="D490" s="17" t="s">
        <v>209</v>
      </c>
      <c r="E490" s="18" t="s">
        <v>210</v>
      </c>
      <c r="F490" s="19">
        <v>2</v>
      </c>
      <c r="G490" s="16" t="s">
        <v>670</v>
      </c>
      <c r="H490" s="15" t="s">
        <v>659</v>
      </c>
      <c r="I490" s="16" t="s">
        <v>660</v>
      </c>
      <c r="J490" s="15">
        <v>1</v>
      </c>
      <c r="K490" s="20">
        <v>10</v>
      </c>
      <c r="L490" s="21">
        <f t="shared" si="75"/>
        <v>10</v>
      </c>
      <c r="M490" s="22">
        <v>46132</v>
      </c>
      <c r="N490" s="22">
        <v>46133</v>
      </c>
      <c r="O490" s="16" t="s">
        <v>406</v>
      </c>
      <c r="P490" s="15">
        <v>17</v>
      </c>
      <c r="Q490" s="15"/>
      <c r="R490" s="15"/>
    </row>
    <row r="491" spans="1:18" hidden="1" x14ac:dyDescent="0.25">
      <c r="A491" s="15">
        <v>22</v>
      </c>
      <c r="B491" s="16"/>
      <c r="C491" s="15">
        <v>934675</v>
      </c>
      <c r="D491" s="17" t="s">
        <v>209</v>
      </c>
      <c r="E491" s="18" t="s">
        <v>210</v>
      </c>
      <c r="F491" s="19">
        <v>3</v>
      </c>
      <c r="G491" s="16" t="s">
        <v>658</v>
      </c>
      <c r="H491" s="15" t="s">
        <v>126</v>
      </c>
      <c r="I491" s="16" t="s">
        <v>127</v>
      </c>
      <c r="J491" s="15">
        <v>1</v>
      </c>
      <c r="K491" s="20">
        <v>30</v>
      </c>
      <c r="L491" s="21">
        <f t="shared" si="75"/>
        <v>30</v>
      </c>
      <c r="M491" s="22">
        <v>46135</v>
      </c>
      <c r="N491" s="22">
        <v>46137</v>
      </c>
      <c r="O491" s="16" t="s">
        <v>246</v>
      </c>
      <c r="P491" s="15">
        <v>17</v>
      </c>
      <c r="Q491" s="15"/>
      <c r="R491" s="15"/>
    </row>
    <row r="492" spans="1:18" hidden="1" x14ac:dyDescent="0.25">
      <c r="A492" s="15">
        <v>23</v>
      </c>
      <c r="B492" s="16"/>
      <c r="C492" s="15">
        <v>934769</v>
      </c>
      <c r="D492" s="17" t="s">
        <v>209</v>
      </c>
      <c r="E492" s="18" t="s">
        <v>210</v>
      </c>
      <c r="F492" s="19">
        <v>3</v>
      </c>
      <c r="G492" s="16" t="s">
        <v>671</v>
      </c>
      <c r="H492" s="15" t="s">
        <v>661</v>
      </c>
      <c r="I492" s="16" t="s">
        <v>662</v>
      </c>
      <c r="J492" s="15">
        <v>1</v>
      </c>
      <c r="K492" s="20">
        <v>20</v>
      </c>
      <c r="L492" s="21">
        <f t="shared" si="70"/>
        <v>20</v>
      </c>
      <c r="M492" s="22">
        <v>46133</v>
      </c>
      <c r="N492" s="22">
        <v>46134</v>
      </c>
      <c r="O492" s="16" t="s">
        <v>245</v>
      </c>
      <c r="P492" s="15">
        <v>17</v>
      </c>
      <c r="Q492" s="15"/>
      <c r="R492" s="15"/>
    </row>
    <row r="493" spans="1:18" hidden="1" x14ac:dyDescent="0.25">
      <c r="A493" s="15">
        <v>24</v>
      </c>
      <c r="B493" s="16"/>
      <c r="C493" s="15">
        <v>934770</v>
      </c>
      <c r="D493" s="17" t="s">
        <v>209</v>
      </c>
      <c r="E493" s="18" t="s">
        <v>210</v>
      </c>
      <c r="F493" s="19">
        <v>3</v>
      </c>
      <c r="G493" s="16" t="s">
        <v>663</v>
      </c>
      <c r="H493" s="15" t="s">
        <v>664</v>
      </c>
      <c r="I493" s="16" t="s">
        <v>665</v>
      </c>
      <c r="J493" s="15">
        <v>1</v>
      </c>
      <c r="K493" s="20">
        <v>5</v>
      </c>
      <c r="L493" s="21">
        <f t="shared" si="70"/>
        <v>5</v>
      </c>
      <c r="M493" s="22">
        <v>46132</v>
      </c>
      <c r="N493" s="22">
        <v>46132</v>
      </c>
      <c r="O493" s="16" t="s">
        <v>18</v>
      </c>
      <c r="P493" s="15">
        <v>17</v>
      </c>
      <c r="Q493" s="15"/>
      <c r="R493" s="15"/>
    </row>
    <row r="494" spans="1:18" hidden="1" x14ac:dyDescent="0.25">
      <c r="A494" s="15">
        <v>25</v>
      </c>
      <c r="B494" s="16"/>
      <c r="C494" s="15">
        <v>935023</v>
      </c>
      <c r="D494" s="17" t="s">
        <v>209</v>
      </c>
      <c r="E494" s="18" t="s">
        <v>210</v>
      </c>
      <c r="F494" s="19">
        <v>3</v>
      </c>
      <c r="G494" s="16" t="s">
        <v>681</v>
      </c>
      <c r="H494" s="15" t="s">
        <v>682</v>
      </c>
      <c r="I494" s="16" t="s">
        <v>683</v>
      </c>
      <c r="J494" s="15">
        <v>1</v>
      </c>
      <c r="K494" s="20">
        <v>5</v>
      </c>
      <c r="L494" s="21">
        <f>IF(J494&lt;&gt;"",J494*K494,"")</f>
        <v>5</v>
      </c>
      <c r="M494" s="22">
        <v>46133</v>
      </c>
      <c r="N494" s="22">
        <v>46133</v>
      </c>
      <c r="O494" s="16" t="s">
        <v>20</v>
      </c>
      <c r="P494" s="15">
        <v>17</v>
      </c>
      <c r="Q494" s="15"/>
      <c r="R494" s="15"/>
    </row>
    <row r="495" spans="1:18" hidden="1" x14ac:dyDescent="0.25">
      <c r="A495" s="15">
        <v>26</v>
      </c>
      <c r="B495" s="16"/>
      <c r="C495" s="15">
        <v>933130</v>
      </c>
      <c r="D495" s="17" t="s">
        <v>209</v>
      </c>
      <c r="E495" s="18" t="s">
        <v>210</v>
      </c>
      <c r="F495" s="19">
        <v>3</v>
      </c>
      <c r="G495" s="16" t="s">
        <v>676</v>
      </c>
      <c r="H495" s="15" t="s">
        <v>668</v>
      </c>
      <c r="I495" s="16" t="s">
        <v>669</v>
      </c>
      <c r="J495" s="15">
        <v>2</v>
      </c>
      <c r="K495" s="20">
        <v>3</v>
      </c>
      <c r="L495" s="21">
        <f t="shared" si="70"/>
        <v>6</v>
      </c>
      <c r="M495" s="22">
        <v>46132</v>
      </c>
      <c r="N495" s="22">
        <v>46132</v>
      </c>
      <c r="O495" s="16" t="s">
        <v>18</v>
      </c>
      <c r="P495" s="15">
        <v>17</v>
      </c>
      <c r="Q495" s="15"/>
      <c r="R495" s="15"/>
    </row>
    <row r="496" spans="1:18" hidden="1" x14ac:dyDescent="0.25">
      <c r="A496" s="15">
        <v>27</v>
      </c>
      <c r="B496" s="16"/>
      <c r="C496" s="15">
        <v>934663</v>
      </c>
      <c r="D496" s="17" t="s">
        <v>209</v>
      </c>
      <c r="E496" s="18" t="s">
        <v>210</v>
      </c>
      <c r="F496" s="19">
        <v>3</v>
      </c>
      <c r="G496" s="16" t="s">
        <v>677</v>
      </c>
      <c r="H496" s="15" t="s">
        <v>666</v>
      </c>
      <c r="I496" s="16" t="s">
        <v>667</v>
      </c>
      <c r="J496" s="15">
        <v>2</v>
      </c>
      <c r="K496" s="20">
        <v>3</v>
      </c>
      <c r="L496" s="21">
        <f t="shared" ref="L496:L497" si="76">IF(J496&lt;&gt;"",J496*K496,"")</f>
        <v>6</v>
      </c>
      <c r="M496" s="22">
        <v>46132</v>
      </c>
      <c r="N496" s="22">
        <v>46132</v>
      </c>
      <c r="O496" s="16" t="s">
        <v>18</v>
      </c>
      <c r="P496" s="15">
        <v>17</v>
      </c>
      <c r="Q496" s="15"/>
      <c r="R496" s="15"/>
    </row>
    <row r="497" spans="1:18" hidden="1" x14ac:dyDescent="0.25">
      <c r="A497" s="15"/>
      <c r="B497" s="16"/>
      <c r="C497" s="15"/>
      <c r="D497" s="17"/>
      <c r="E497" s="18"/>
      <c r="F497" s="19"/>
      <c r="G497" s="16"/>
      <c r="H497" s="15"/>
      <c r="I497" s="16"/>
      <c r="J497" s="15"/>
      <c r="K497" s="20"/>
      <c r="L497" s="21" t="str">
        <f t="shared" si="76"/>
        <v/>
      </c>
      <c r="M497" s="22"/>
      <c r="N497" s="22"/>
      <c r="O497" s="16"/>
      <c r="P497" s="15">
        <v>17</v>
      </c>
      <c r="Q497" s="15"/>
      <c r="R497" s="15"/>
    </row>
    <row r="498" spans="1:18" hidden="1" x14ac:dyDescent="0.25">
      <c r="A498" s="15">
        <v>1</v>
      </c>
      <c r="B498" s="16" t="s">
        <v>216</v>
      </c>
      <c r="C498" s="15">
        <v>895187</v>
      </c>
      <c r="D498" s="17" t="s">
        <v>207</v>
      </c>
      <c r="E498" s="18" t="s">
        <v>208</v>
      </c>
      <c r="F498" s="19">
        <v>3</v>
      </c>
      <c r="G498" s="16" t="s">
        <v>179</v>
      </c>
      <c r="H498" s="15" t="s">
        <v>180</v>
      </c>
      <c r="I498" s="16" t="s">
        <v>181</v>
      </c>
      <c r="J498" s="15">
        <v>1</v>
      </c>
      <c r="K498" s="20">
        <v>60</v>
      </c>
      <c r="L498" s="21">
        <f t="shared" si="70"/>
        <v>60</v>
      </c>
      <c r="M498" s="22">
        <v>46132</v>
      </c>
      <c r="N498" s="22">
        <v>46137</v>
      </c>
      <c r="O498" s="16" t="s">
        <v>493</v>
      </c>
      <c r="P498" s="15">
        <v>17</v>
      </c>
      <c r="Q498" s="15"/>
      <c r="R498" s="15"/>
    </row>
    <row r="499" spans="1:18" hidden="1" x14ac:dyDescent="0.25">
      <c r="A499" s="15">
        <v>2</v>
      </c>
      <c r="B499" s="16" t="s">
        <v>216</v>
      </c>
      <c r="C499" s="15">
        <v>895190</v>
      </c>
      <c r="D499" s="17" t="s">
        <v>207</v>
      </c>
      <c r="E499" s="18" t="s">
        <v>208</v>
      </c>
      <c r="F499" s="19">
        <v>3</v>
      </c>
      <c r="G499" s="16" t="s">
        <v>179</v>
      </c>
      <c r="H499" s="15" t="s">
        <v>183</v>
      </c>
      <c r="I499" s="16" t="s">
        <v>184</v>
      </c>
      <c r="J499" s="15">
        <v>1</v>
      </c>
      <c r="K499" s="20">
        <v>60</v>
      </c>
      <c r="L499" s="21">
        <f t="shared" si="70"/>
        <v>60</v>
      </c>
      <c r="M499" s="22">
        <v>46132</v>
      </c>
      <c r="N499" s="22">
        <v>46137</v>
      </c>
      <c r="O499" s="16" t="s">
        <v>493</v>
      </c>
      <c r="P499" s="15">
        <v>17</v>
      </c>
      <c r="Q499" s="15"/>
      <c r="R499" s="15"/>
    </row>
    <row r="500" spans="1:18" hidden="1" x14ac:dyDescent="0.25">
      <c r="A500" s="15">
        <v>3</v>
      </c>
      <c r="B500" s="16" t="s">
        <v>216</v>
      </c>
      <c r="C500" s="15">
        <v>895292</v>
      </c>
      <c r="D500" s="17" t="s">
        <v>207</v>
      </c>
      <c r="E500" s="18" t="s">
        <v>208</v>
      </c>
      <c r="F500" s="19">
        <v>3</v>
      </c>
      <c r="G500" s="16" t="s">
        <v>185</v>
      </c>
      <c r="H500" s="15" t="s">
        <v>186</v>
      </c>
      <c r="I500" s="16" t="s">
        <v>187</v>
      </c>
      <c r="J500" s="15">
        <v>2</v>
      </c>
      <c r="K500" s="20">
        <v>5</v>
      </c>
      <c r="L500" s="21">
        <f t="shared" si="70"/>
        <v>10</v>
      </c>
      <c r="M500" s="22">
        <v>46138</v>
      </c>
      <c r="N500" s="22">
        <v>46138</v>
      </c>
      <c r="O500" s="16" t="s">
        <v>32</v>
      </c>
      <c r="P500" s="15">
        <v>17</v>
      </c>
      <c r="Q500" s="15"/>
      <c r="R500" s="15"/>
    </row>
    <row r="501" spans="1:18" hidden="1" x14ac:dyDescent="0.25">
      <c r="A501" s="15">
        <v>4</v>
      </c>
      <c r="B501" s="16" t="s">
        <v>216</v>
      </c>
      <c r="C501" s="15">
        <v>895293</v>
      </c>
      <c r="D501" s="17" t="s">
        <v>207</v>
      </c>
      <c r="E501" s="18" t="s">
        <v>208</v>
      </c>
      <c r="F501" s="19">
        <v>3</v>
      </c>
      <c r="G501" s="16" t="s">
        <v>185</v>
      </c>
      <c r="H501" s="15" t="s">
        <v>188</v>
      </c>
      <c r="I501" s="16" t="s">
        <v>189</v>
      </c>
      <c r="J501" s="15">
        <v>2</v>
      </c>
      <c r="K501" s="20">
        <v>5</v>
      </c>
      <c r="L501" s="21">
        <f t="shared" si="70"/>
        <v>10</v>
      </c>
      <c r="M501" s="22">
        <v>46138</v>
      </c>
      <c r="N501" s="22">
        <v>46138</v>
      </c>
      <c r="O501" s="16" t="s">
        <v>32</v>
      </c>
      <c r="P501" s="15">
        <v>17</v>
      </c>
      <c r="Q501" s="15"/>
      <c r="R501" s="15"/>
    </row>
    <row r="502" spans="1:18" hidden="1" x14ac:dyDescent="0.25">
      <c r="A502" s="6"/>
      <c r="B502" s="7"/>
      <c r="C502" s="8"/>
      <c r="D502" s="9"/>
      <c r="E502" s="8"/>
      <c r="F502" s="10"/>
      <c r="G502" s="11" t="s">
        <v>111</v>
      </c>
      <c r="H502" s="12"/>
      <c r="I502" s="8"/>
      <c r="J502" s="8"/>
      <c r="K502" s="8"/>
      <c r="L502" s="13"/>
      <c r="M502" s="13"/>
      <c r="N502" s="9"/>
      <c r="O502" s="14"/>
      <c r="P502" s="10">
        <v>18</v>
      </c>
      <c r="Q502" s="10"/>
      <c r="R502" s="10"/>
    </row>
    <row r="503" spans="1:18" hidden="1" x14ac:dyDescent="0.25">
      <c r="A503" s="15">
        <v>1</v>
      </c>
      <c r="B503" s="16"/>
      <c r="C503" s="201">
        <v>865116</v>
      </c>
      <c r="D503" s="17" t="s">
        <v>159</v>
      </c>
      <c r="E503" s="18" t="s">
        <v>160</v>
      </c>
      <c r="F503" s="19" t="s">
        <v>702</v>
      </c>
      <c r="G503" s="16" t="s">
        <v>705</v>
      </c>
      <c r="H503" s="15" t="s">
        <v>703</v>
      </c>
      <c r="I503" s="16" t="s">
        <v>704</v>
      </c>
      <c r="J503" s="15">
        <v>1</v>
      </c>
      <c r="K503" s="20">
        <v>10</v>
      </c>
      <c r="L503" s="21">
        <f>J503*K503</f>
        <v>10</v>
      </c>
      <c r="M503" s="22">
        <v>46139</v>
      </c>
      <c r="N503" s="22">
        <v>46139</v>
      </c>
      <c r="O503" s="16" t="s">
        <v>36</v>
      </c>
      <c r="P503" s="15">
        <v>18</v>
      </c>
      <c r="Q503" s="15"/>
      <c r="R503" s="15"/>
    </row>
    <row r="504" spans="1:18" hidden="1" x14ac:dyDescent="0.25">
      <c r="A504" s="15">
        <v>2</v>
      </c>
      <c r="B504" s="16"/>
      <c r="C504" s="201">
        <v>935717</v>
      </c>
      <c r="D504" s="17" t="s">
        <v>159</v>
      </c>
      <c r="E504" s="18" t="s">
        <v>160</v>
      </c>
      <c r="F504" s="19" t="s">
        <v>281</v>
      </c>
      <c r="G504" s="16" t="s">
        <v>706</v>
      </c>
      <c r="H504" s="15" t="s">
        <v>134</v>
      </c>
      <c r="I504" s="16" t="s">
        <v>135</v>
      </c>
      <c r="J504" s="15">
        <v>1</v>
      </c>
      <c r="K504" s="20">
        <v>30</v>
      </c>
      <c r="L504" s="21">
        <f t="shared" ref="L504:L520" si="77">J504*K504</f>
        <v>30</v>
      </c>
      <c r="M504" s="22">
        <v>46139</v>
      </c>
      <c r="N504" s="22">
        <v>46141</v>
      </c>
      <c r="O504" s="16" t="s">
        <v>335</v>
      </c>
      <c r="P504" s="15">
        <v>18</v>
      </c>
      <c r="Q504" s="15"/>
      <c r="R504" s="15"/>
    </row>
    <row r="505" spans="1:18" hidden="1" x14ac:dyDescent="0.25">
      <c r="A505" s="15">
        <v>3</v>
      </c>
      <c r="B505" s="16"/>
      <c r="C505" s="15">
        <v>935723</v>
      </c>
      <c r="D505" s="17" t="s">
        <v>209</v>
      </c>
      <c r="E505" s="18" t="s">
        <v>210</v>
      </c>
      <c r="F505" s="19">
        <v>3</v>
      </c>
      <c r="G505" s="16" t="s">
        <v>253</v>
      </c>
      <c r="H505" s="15" t="s">
        <v>254</v>
      </c>
      <c r="I505" s="16" t="s">
        <v>255</v>
      </c>
      <c r="J505" s="15">
        <v>1</v>
      </c>
      <c r="K505" s="20">
        <v>53</v>
      </c>
      <c r="L505" s="21">
        <f t="shared" si="77"/>
        <v>53</v>
      </c>
      <c r="M505" s="22">
        <v>46139</v>
      </c>
      <c r="N505" s="22">
        <v>46145</v>
      </c>
      <c r="O505" s="16" t="s">
        <v>173</v>
      </c>
      <c r="P505" s="15">
        <v>18</v>
      </c>
      <c r="Q505" s="15"/>
      <c r="R505" s="15"/>
    </row>
    <row r="506" spans="1:18" hidden="1" x14ac:dyDescent="0.25">
      <c r="A506" s="15">
        <v>4</v>
      </c>
      <c r="B506" s="16"/>
      <c r="C506" s="15">
        <v>892726</v>
      </c>
      <c r="D506" s="17" t="s">
        <v>120</v>
      </c>
      <c r="E506" s="18" t="s">
        <v>121</v>
      </c>
      <c r="F506" s="19" t="s">
        <v>122</v>
      </c>
      <c r="G506" s="16" t="s">
        <v>123</v>
      </c>
      <c r="H506" s="15" t="s">
        <v>124</v>
      </c>
      <c r="I506" s="16" t="s">
        <v>125</v>
      </c>
      <c r="J506" s="15"/>
      <c r="K506" s="20"/>
      <c r="L506" s="21">
        <f t="shared" si="77"/>
        <v>0</v>
      </c>
      <c r="M506" s="22">
        <v>46139</v>
      </c>
      <c r="N506" s="22">
        <v>46139</v>
      </c>
      <c r="O506" s="16" t="s">
        <v>36</v>
      </c>
      <c r="P506" s="15">
        <v>18</v>
      </c>
      <c r="Q506" s="15"/>
      <c r="R506" s="15"/>
    </row>
    <row r="507" spans="1:18" hidden="1" x14ac:dyDescent="0.25">
      <c r="A507" s="15">
        <v>5</v>
      </c>
      <c r="B507" s="16"/>
      <c r="C507" s="201">
        <v>892745</v>
      </c>
      <c r="D507" s="17" t="s">
        <v>120</v>
      </c>
      <c r="E507" s="18" t="s">
        <v>121</v>
      </c>
      <c r="F507" s="19" t="s">
        <v>122</v>
      </c>
      <c r="G507" s="16" t="s">
        <v>123</v>
      </c>
      <c r="H507" s="15" t="s">
        <v>133</v>
      </c>
      <c r="I507" s="16" t="s">
        <v>125</v>
      </c>
      <c r="J507" s="15"/>
      <c r="K507" s="20"/>
      <c r="L507" s="21">
        <f t="shared" si="77"/>
        <v>0</v>
      </c>
      <c r="M507" s="22">
        <v>46139</v>
      </c>
      <c r="N507" s="22">
        <v>46142</v>
      </c>
      <c r="O507" s="16" t="s">
        <v>174</v>
      </c>
      <c r="P507" s="15">
        <v>18</v>
      </c>
      <c r="Q507" s="15"/>
      <c r="R507" s="15"/>
    </row>
    <row r="508" spans="1:18" hidden="1" x14ac:dyDescent="0.25">
      <c r="A508" s="15">
        <v>6</v>
      </c>
      <c r="B508" s="16"/>
      <c r="C508" s="15">
        <v>892743</v>
      </c>
      <c r="D508" s="17" t="s">
        <v>120</v>
      </c>
      <c r="E508" s="18" t="s">
        <v>121</v>
      </c>
      <c r="F508" s="19" t="s">
        <v>122</v>
      </c>
      <c r="G508" s="16" t="s">
        <v>130</v>
      </c>
      <c r="H508" s="15" t="s">
        <v>131</v>
      </c>
      <c r="I508" s="16" t="s">
        <v>132</v>
      </c>
      <c r="J508" s="15">
        <v>2</v>
      </c>
      <c r="K508" s="20">
        <v>28</v>
      </c>
      <c r="L508" s="21">
        <f t="shared" si="77"/>
        <v>56</v>
      </c>
      <c r="M508" s="22">
        <v>46139</v>
      </c>
      <c r="N508" s="22">
        <v>46145</v>
      </c>
      <c r="O508" s="16" t="s">
        <v>173</v>
      </c>
      <c r="P508" s="15">
        <v>18</v>
      </c>
      <c r="Q508" s="15"/>
      <c r="R508" s="15"/>
    </row>
    <row r="509" spans="1:18" hidden="1" x14ac:dyDescent="0.25">
      <c r="A509" s="15">
        <v>7</v>
      </c>
      <c r="B509" s="16"/>
      <c r="C509" s="15">
        <v>892797</v>
      </c>
      <c r="D509" s="17" t="s">
        <v>120</v>
      </c>
      <c r="E509" s="18" t="s">
        <v>121</v>
      </c>
      <c r="F509" s="19" t="s">
        <v>122</v>
      </c>
      <c r="G509" s="16" t="s">
        <v>123</v>
      </c>
      <c r="H509" s="15" t="s">
        <v>136</v>
      </c>
      <c r="I509" s="16" t="s">
        <v>137</v>
      </c>
      <c r="J509" s="15">
        <v>2</v>
      </c>
      <c r="K509" s="20">
        <v>10</v>
      </c>
      <c r="L509" s="21">
        <f t="shared" si="77"/>
        <v>20</v>
      </c>
      <c r="M509" s="22">
        <v>46139</v>
      </c>
      <c r="N509" s="22">
        <v>46142</v>
      </c>
      <c r="O509" s="16" t="s">
        <v>174</v>
      </c>
      <c r="P509" s="15">
        <v>18</v>
      </c>
      <c r="Q509" s="15"/>
      <c r="R509" s="15"/>
    </row>
    <row r="510" spans="1:18" hidden="1" x14ac:dyDescent="0.25">
      <c r="A510" s="15">
        <v>8</v>
      </c>
      <c r="B510" s="16"/>
      <c r="C510" s="201">
        <v>893733</v>
      </c>
      <c r="D510" s="17" t="s">
        <v>120</v>
      </c>
      <c r="E510" s="18" t="s">
        <v>121</v>
      </c>
      <c r="F510" s="19" t="s">
        <v>122</v>
      </c>
      <c r="G510" s="16" t="s">
        <v>552</v>
      </c>
      <c r="H510" s="15" t="s">
        <v>695</v>
      </c>
      <c r="I510" s="16" t="s">
        <v>140</v>
      </c>
      <c r="J510" s="15">
        <v>1</v>
      </c>
      <c r="K510" s="20">
        <v>10</v>
      </c>
      <c r="L510" s="21">
        <f t="shared" si="77"/>
        <v>10</v>
      </c>
      <c r="M510" s="22">
        <v>46140</v>
      </c>
      <c r="N510" s="22">
        <v>46140</v>
      </c>
      <c r="O510" s="16" t="s">
        <v>87</v>
      </c>
      <c r="P510" s="15">
        <v>18</v>
      </c>
      <c r="Q510" s="15"/>
      <c r="R510" s="15"/>
    </row>
    <row r="511" spans="1:18" hidden="1" x14ac:dyDescent="0.25">
      <c r="A511" s="15">
        <v>9</v>
      </c>
      <c r="B511" s="16"/>
      <c r="C511" s="15">
        <v>911856</v>
      </c>
      <c r="D511" s="17" t="s">
        <v>159</v>
      </c>
      <c r="E511" s="18" t="s">
        <v>160</v>
      </c>
      <c r="F511" s="19" t="s">
        <v>281</v>
      </c>
      <c r="G511" s="16" t="s">
        <v>698</v>
      </c>
      <c r="H511" s="15" t="s">
        <v>145</v>
      </c>
      <c r="I511" s="16" t="s">
        <v>146</v>
      </c>
      <c r="J511" s="15">
        <v>1</v>
      </c>
      <c r="K511" s="20">
        <v>15</v>
      </c>
      <c r="L511" s="21">
        <f t="shared" si="77"/>
        <v>15</v>
      </c>
      <c r="M511" s="22">
        <v>46140</v>
      </c>
      <c r="N511" s="22">
        <v>46142</v>
      </c>
      <c r="O511" s="16" t="s">
        <v>707</v>
      </c>
      <c r="P511" s="15">
        <v>18</v>
      </c>
      <c r="Q511" s="15"/>
      <c r="R511" s="15"/>
    </row>
    <row r="512" spans="1:18" hidden="1" x14ac:dyDescent="0.25">
      <c r="A512" s="15">
        <v>10</v>
      </c>
      <c r="B512" s="16"/>
      <c r="C512" s="15">
        <v>892746</v>
      </c>
      <c r="D512" s="17" t="s">
        <v>120</v>
      </c>
      <c r="E512" s="18" t="s">
        <v>121</v>
      </c>
      <c r="F512" s="19" t="s">
        <v>122</v>
      </c>
      <c r="G512" s="16" t="s">
        <v>123</v>
      </c>
      <c r="H512" s="15" t="s">
        <v>134</v>
      </c>
      <c r="I512" s="16" t="s">
        <v>135</v>
      </c>
      <c r="J512" s="15">
        <v>2</v>
      </c>
      <c r="K512" s="20">
        <v>5</v>
      </c>
      <c r="L512" s="21">
        <f t="shared" si="77"/>
        <v>10</v>
      </c>
      <c r="M512" s="22">
        <v>46140</v>
      </c>
      <c r="N512" s="22">
        <v>46140</v>
      </c>
      <c r="O512" s="16" t="s">
        <v>87</v>
      </c>
      <c r="P512" s="15">
        <v>18</v>
      </c>
      <c r="Q512" s="15"/>
      <c r="R512" s="15"/>
    </row>
    <row r="513" spans="1:18" hidden="1" x14ac:dyDescent="0.25">
      <c r="A513" s="15">
        <v>11</v>
      </c>
      <c r="B513" s="16"/>
      <c r="C513" s="15">
        <v>920126</v>
      </c>
      <c r="D513" s="17" t="s">
        <v>159</v>
      </c>
      <c r="E513" s="18" t="s">
        <v>160</v>
      </c>
      <c r="F513" s="19" t="s">
        <v>281</v>
      </c>
      <c r="G513" s="16" t="s">
        <v>217</v>
      </c>
      <c r="H513" s="15" t="s">
        <v>394</v>
      </c>
      <c r="I513" s="16" t="s">
        <v>395</v>
      </c>
      <c r="J513" s="15">
        <v>1</v>
      </c>
      <c r="K513" s="20">
        <v>10</v>
      </c>
      <c r="L513" s="21">
        <f t="shared" si="77"/>
        <v>10</v>
      </c>
      <c r="M513" s="22">
        <v>46141</v>
      </c>
      <c r="N513" s="22">
        <v>46141</v>
      </c>
      <c r="O513" s="16" t="s">
        <v>88</v>
      </c>
      <c r="P513" s="15">
        <v>18</v>
      </c>
      <c r="Q513" s="15"/>
      <c r="R513" s="15"/>
    </row>
    <row r="514" spans="1:18" hidden="1" x14ac:dyDescent="0.25">
      <c r="A514" s="15">
        <v>12</v>
      </c>
      <c r="B514" s="16"/>
      <c r="C514" s="15">
        <v>893725</v>
      </c>
      <c r="D514" s="17" t="s">
        <v>120</v>
      </c>
      <c r="E514" s="18" t="s">
        <v>121</v>
      </c>
      <c r="F514" s="19" t="s">
        <v>122</v>
      </c>
      <c r="G514" s="16" t="s">
        <v>204</v>
      </c>
      <c r="H514" s="15" t="s">
        <v>693</v>
      </c>
      <c r="I514" s="16" t="s">
        <v>600</v>
      </c>
      <c r="J514" s="15">
        <v>2</v>
      </c>
      <c r="K514" s="20">
        <v>5</v>
      </c>
      <c r="L514" s="21">
        <f t="shared" si="77"/>
        <v>10</v>
      </c>
      <c r="M514" s="22">
        <v>46141</v>
      </c>
      <c r="N514" s="22">
        <v>46141</v>
      </c>
      <c r="O514" s="16" t="s">
        <v>88</v>
      </c>
      <c r="P514" s="15">
        <v>18</v>
      </c>
      <c r="Q514" s="15"/>
      <c r="R514" s="15"/>
    </row>
    <row r="515" spans="1:18" hidden="1" x14ac:dyDescent="0.25">
      <c r="A515" s="15">
        <v>13</v>
      </c>
      <c r="B515" s="16"/>
      <c r="C515" s="15">
        <v>892726</v>
      </c>
      <c r="D515" s="17" t="s">
        <v>120</v>
      </c>
      <c r="E515" s="18" t="s">
        <v>121</v>
      </c>
      <c r="F515" s="19" t="s">
        <v>122</v>
      </c>
      <c r="G515" s="16" t="s">
        <v>123</v>
      </c>
      <c r="H515" s="15" t="s">
        <v>124</v>
      </c>
      <c r="I515" s="16" t="s">
        <v>125</v>
      </c>
      <c r="J515" s="15">
        <v>1</v>
      </c>
      <c r="K515" s="20">
        <v>10</v>
      </c>
      <c r="L515" s="21">
        <f t="shared" si="77"/>
        <v>10</v>
      </c>
      <c r="M515" s="22">
        <v>46142</v>
      </c>
      <c r="N515" s="22">
        <v>46142</v>
      </c>
      <c r="O515" s="16" t="s">
        <v>89</v>
      </c>
      <c r="P515" s="15">
        <v>18</v>
      </c>
      <c r="Q515" s="15"/>
      <c r="R515" s="15"/>
    </row>
    <row r="516" spans="1:18" hidden="1" x14ac:dyDescent="0.25">
      <c r="A516" s="15">
        <v>14</v>
      </c>
      <c r="B516" s="16"/>
      <c r="C516" s="201">
        <v>911358</v>
      </c>
      <c r="D516" s="17" t="s">
        <v>159</v>
      </c>
      <c r="E516" s="18" t="s">
        <v>160</v>
      </c>
      <c r="F516" s="19" t="s">
        <v>281</v>
      </c>
      <c r="G516" s="16" t="s">
        <v>326</v>
      </c>
      <c r="H516" s="15" t="s">
        <v>239</v>
      </c>
      <c r="I516" s="16" t="s">
        <v>125</v>
      </c>
      <c r="J516" s="15">
        <v>1</v>
      </c>
      <c r="K516" s="20">
        <v>28</v>
      </c>
      <c r="L516" s="21">
        <f t="shared" si="77"/>
        <v>28</v>
      </c>
      <c r="M516" s="22">
        <v>46143</v>
      </c>
      <c r="N516" s="22">
        <v>46145</v>
      </c>
      <c r="O516" s="16" t="s">
        <v>562</v>
      </c>
      <c r="P516" s="15">
        <v>18</v>
      </c>
      <c r="Q516" s="15"/>
      <c r="R516" s="15"/>
    </row>
    <row r="517" spans="1:18" hidden="1" x14ac:dyDescent="0.25">
      <c r="A517" s="15">
        <v>15</v>
      </c>
      <c r="B517" s="16"/>
      <c r="C517" s="201">
        <v>935710</v>
      </c>
      <c r="D517" s="17" t="s">
        <v>159</v>
      </c>
      <c r="E517" s="18" t="s">
        <v>160</v>
      </c>
      <c r="F517" s="19" t="s">
        <v>281</v>
      </c>
      <c r="G517" s="16" t="s">
        <v>701</v>
      </c>
      <c r="H517" s="15" t="s">
        <v>696</v>
      </c>
      <c r="I517" s="16" t="s">
        <v>697</v>
      </c>
      <c r="J517" s="15">
        <v>2</v>
      </c>
      <c r="K517" s="20">
        <v>5</v>
      </c>
      <c r="L517" s="21">
        <f t="shared" si="77"/>
        <v>10</v>
      </c>
      <c r="M517" s="22">
        <v>46143</v>
      </c>
      <c r="N517" s="22">
        <v>46143</v>
      </c>
      <c r="O517" s="16" t="s">
        <v>91</v>
      </c>
      <c r="P517" s="15">
        <v>18</v>
      </c>
      <c r="Q517" s="15"/>
      <c r="R517" s="15"/>
    </row>
    <row r="518" spans="1:18" hidden="1" x14ac:dyDescent="0.25">
      <c r="A518" s="15">
        <v>16</v>
      </c>
      <c r="B518" s="16"/>
      <c r="C518" s="15">
        <v>892742</v>
      </c>
      <c r="D518" s="17" t="s">
        <v>120</v>
      </c>
      <c r="E518" s="18" t="s">
        <v>121</v>
      </c>
      <c r="F518" s="19" t="s">
        <v>122</v>
      </c>
      <c r="G518" s="16" t="s">
        <v>123</v>
      </c>
      <c r="H518" s="15" t="s">
        <v>128</v>
      </c>
      <c r="I518" s="16" t="s">
        <v>129</v>
      </c>
      <c r="J518" s="15">
        <v>2</v>
      </c>
      <c r="K518" s="20">
        <v>5</v>
      </c>
      <c r="L518" s="21">
        <f t="shared" si="77"/>
        <v>10</v>
      </c>
      <c r="M518" s="22">
        <v>46144</v>
      </c>
      <c r="N518" s="22">
        <v>46144</v>
      </c>
      <c r="O518" s="16" t="s">
        <v>92</v>
      </c>
      <c r="P518" s="15">
        <v>18</v>
      </c>
      <c r="Q518" s="15"/>
      <c r="R518" s="15"/>
    </row>
    <row r="519" spans="1:18" hidden="1" x14ac:dyDescent="0.25">
      <c r="A519" s="15">
        <v>17</v>
      </c>
      <c r="B519" s="16"/>
      <c r="C519" s="15">
        <v>892968</v>
      </c>
      <c r="D519" s="17" t="s">
        <v>167</v>
      </c>
      <c r="E519" s="18" t="s">
        <v>168</v>
      </c>
      <c r="F519" s="19">
        <v>3</v>
      </c>
      <c r="G519" s="16" t="s">
        <v>169</v>
      </c>
      <c r="H519" s="15" t="s">
        <v>145</v>
      </c>
      <c r="I519" s="16" t="s">
        <v>146</v>
      </c>
      <c r="J519" s="15">
        <v>5</v>
      </c>
      <c r="K519" s="20">
        <v>2</v>
      </c>
      <c r="L519" s="21">
        <f t="shared" si="77"/>
        <v>10</v>
      </c>
      <c r="M519" s="22">
        <v>46145</v>
      </c>
      <c r="N519" s="22">
        <v>46145</v>
      </c>
      <c r="O519" s="16" t="s">
        <v>93</v>
      </c>
      <c r="P519" s="15">
        <v>18</v>
      </c>
      <c r="Q519" s="15"/>
      <c r="R519" s="15"/>
    </row>
    <row r="520" spans="1:18" hidden="1" x14ac:dyDescent="0.25">
      <c r="A520" s="15">
        <v>18</v>
      </c>
      <c r="B520" s="16"/>
      <c r="C520" s="15">
        <v>893659</v>
      </c>
      <c r="D520" s="17" t="s">
        <v>120</v>
      </c>
      <c r="E520" s="18" t="s">
        <v>121</v>
      </c>
      <c r="F520" s="19" t="s">
        <v>122</v>
      </c>
      <c r="G520" s="16" t="s">
        <v>201</v>
      </c>
      <c r="H520" s="15" t="s">
        <v>690</v>
      </c>
      <c r="I520" s="16" t="s">
        <v>691</v>
      </c>
      <c r="J520" s="15">
        <v>2</v>
      </c>
      <c r="K520" s="20">
        <v>4</v>
      </c>
      <c r="L520" s="21">
        <f t="shared" si="77"/>
        <v>8</v>
      </c>
      <c r="M520" s="22">
        <v>46145</v>
      </c>
      <c r="N520" s="22">
        <v>46145</v>
      </c>
      <c r="O520" s="16" t="s">
        <v>93</v>
      </c>
      <c r="P520" s="15">
        <v>18</v>
      </c>
      <c r="Q520" s="15"/>
      <c r="R520" s="15"/>
    </row>
    <row r="521" spans="1:18" hidden="1" x14ac:dyDescent="0.25">
      <c r="A521" s="15"/>
      <c r="B521" s="16"/>
      <c r="C521" s="15"/>
      <c r="D521" s="17"/>
      <c r="E521" s="18"/>
      <c r="F521" s="19"/>
      <c r="G521" s="16"/>
      <c r="H521" s="15"/>
      <c r="I521" s="16"/>
      <c r="J521" s="15"/>
      <c r="K521" s="20"/>
      <c r="L521" s="21" t="str">
        <f t="shared" ref="L521:L535" si="78">IF(J521&lt;&gt;"",J521*K521,"")</f>
        <v/>
      </c>
      <c r="M521" s="22"/>
      <c r="N521" s="22"/>
      <c r="O521" s="16"/>
      <c r="P521" s="15">
        <v>18</v>
      </c>
      <c r="Q521" s="15"/>
      <c r="R521" s="15"/>
    </row>
    <row r="522" spans="1:18" hidden="1" x14ac:dyDescent="0.25">
      <c r="A522" s="15">
        <v>1</v>
      </c>
      <c r="B522" s="16" t="s">
        <v>216</v>
      </c>
      <c r="C522" s="15">
        <v>895189</v>
      </c>
      <c r="D522" s="17" t="s">
        <v>120</v>
      </c>
      <c r="E522" s="18" t="s">
        <v>121</v>
      </c>
      <c r="F522" s="19" t="s">
        <v>122</v>
      </c>
      <c r="G522" s="16" t="s">
        <v>179</v>
      </c>
      <c r="H522" s="15" t="s">
        <v>180</v>
      </c>
      <c r="I522" s="16" t="s">
        <v>181</v>
      </c>
      <c r="J522" s="15" t="s">
        <v>122</v>
      </c>
      <c r="K522" s="20" t="s">
        <v>182</v>
      </c>
      <c r="L522" s="21">
        <v>60</v>
      </c>
      <c r="M522" s="22">
        <v>46139</v>
      </c>
      <c r="N522" s="22"/>
      <c r="O522" s="16"/>
      <c r="P522" s="15">
        <v>18</v>
      </c>
      <c r="Q522" s="15"/>
      <c r="R522" s="15"/>
    </row>
    <row r="523" spans="1:18" hidden="1" x14ac:dyDescent="0.25">
      <c r="A523" s="15">
        <v>2</v>
      </c>
      <c r="B523" s="16" t="s">
        <v>216</v>
      </c>
      <c r="C523" s="15">
        <v>895192</v>
      </c>
      <c r="D523" s="17" t="s">
        <v>120</v>
      </c>
      <c r="E523" s="18" t="s">
        <v>121</v>
      </c>
      <c r="F523" s="19" t="s">
        <v>122</v>
      </c>
      <c r="G523" s="16" t="s">
        <v>179</v>
      </c>
      <c r="H523" s="15" t="s">
        <v>183</v>
      </c>
      <c r="I523" s="16" t="s">
        <v>184</v>
      </c>
      <c r="J523" s="15" t="s">
        <v>122</v>
      </c>
      <c r="K523" s="20" t="s">
        <v>182</v>
      </c>
      <c r="L523" s="21">
        <v>60</v>
      </c>
      <c r="M523" s="22">
        <v>46139</v>
      </c>
      <c r="N523" s="22"/>
      <c r="O523" s="16"/>
      <c r="P523" s="15">
        <v>18</v>
      </c>
      <c r="Q523" s="15"/>
      <c r="R523" s="15"/>
    </row>
    <row r="524" spans="1:18" hidden="1" x14ac:dyDescent="0.25">
      <c r="A524" s="15">
        <v>3</v>
      </c>
      <c r="B524" s="16" t="s">
        <v>216</v>
      </c>
      <c r="C524" s="15">
        <v>895298</v>
      </c>
      <c r="D524" s="17" t="s">
        <v>120</v>
      </c>
      <c r="E524" s="18" t="s">
        <v>121</v>
      </c>
      <c r="F524" s="19" t="s">
        <v>122</v>
      </c>
      <c r="G524" s="16" t="s">
        <v>185</v>
      </c>
      <c r="H524" s="15" t="s">
        <v>211</v>
      </c>
      <c r="I524" s="16" t="s">
        <v>212</v>
      </c>
      <c r="J524" s="15" t="s">
        <v>122</v>
      </c>
      <c r="K524" s="20" t="s">
        <v>182</v>
      </c>
      <c r="L524" s="21">
        <v>10</v>
      </c>
      <c r="M524" s="22">
        <v>46145</v>
      </c>
      <c r="N524" s="22"/>
      <c r="O524" s="16"/>
      <c r="P524" s="15">
        <v>18</v>
      </c>
      <c r="Q524" s="15"/>
      <c r="R524" s="15"/>
    </row>
    <row r="525" spans="1:18" hidden="1" x14ac:dyDescent="0.25">
      <c r="A525" s="15">
        <v>4</v>
      </c>
      <c r="B525" s="16" t="s">
        <v>216</v>
      </c>
      <c r="C525" s="15">
        <v>895299</v>
      </c>
      <c r="D525" s="17" t="s">
        <v>120</v>
      </c>
      <c r="E525" s="18" t="s">
        <v>121</v>
      </c>
      <c r="F525" s="19" t="s">
        <v>122</v>
      </c>
      <c r="G525" s="16" t="s">
        <v>185</v>
      </c>
      <c r="H525" s="15" t="s">
        <v>213</v>
      </c>
      <c r="I525" s="16" t="s">
        <v>214</v>
      </c>
      <c r="J525" s="15" t="s">
        <v>122</v>
      </c>
      <c r="K525" s="20" t="s">
        <v>182</v>
      </c>
      <c r="L525" s="21">
        <v>10</v>
      </c>
      <c r="M525" s="22">
        <v>46145</v>
      </c>
      <c r="N525" s="22"/>
      <c r="O525" s="16"/>
      <c r="P525" s="15">
        <v>18</v>
      </c>
      <c r="Q525" s="15"/>
      <c r="R525" s="15"/>
    </row>
    <row r="526" spans="1:18" hidden="1" x14ac:dyDescent="0.25">
      <c r="A526" s="15"/>
      <c r="B526" s="16"/>
      <c r="C526" s="15"/>
      <c r="D526" s="17"/>
      <c r="E526" s="18"/>
      <c r="F526" s="19"/>
      <c r="G526" s="16"/>
      <c r="H526" s="15"/>
      <c r="I526" s="16"/>
      <c r="J526" s="15"/>
      <c r="K526" s="20"/>
      <c r="L526" s="21"/>
      <c r="M526" s="22"/>
      <c r="N526" s="22"/>
      <c r="O526" s="16"/>
      <c r="P526" s="15">
        <v>18</v>
      </c>
      <c r="Q526" s="15"/>
      <c r="R526" s="15"/>
    </row>
    <row r="527" spans="1:18" hidden="1" x14ac:dyDescent="0.25">
      <c r="A527" s="15">
        <v>1</v>
      </c>
      <c r="B527" s="16" t="s">
        <v>178</v>
      </c>
      <c r="C527" s="15">
        <v>892743</v>
      </c>
      <c r="D527" s="17" t="s">
        <v>120</v>
      </c>
      <c r="E527" s="18" t="s">
        <v>121</v>
      </c>
      <c r="F527" s="19" t="s">
        <v>122</v>
      </c>
      <c r="G527" s="16" t="s">
        <v>130</v>
      </c>
      <c r="H527" s="15" t="s">
        <v>131</v>
      </c>
      <c r="I527" s="16" t="s">
        <v>132</v>
      </c>
      <c r="J527" s="15">
        <v>2</v>
      </c>
      <c r="K527" s="20">
        <v>28</v>
      </c>
      <c r="L527" s="21">
        <f t="shared" ref="L527:L534" si="79">J527*K527</f>
        <v>56</v>
      </c>
      <c r="M527" s="22">
        <v>46139</v>
      </c>
      <c r="N527" s="22">
        <v>46145</v>
      </c>
      <c r="O527" s="16" t="s">
        <v>173</v>
      </c>
      <c r="P527" s="15">
        <v>18</v>
      </c>
      <c r="Q527" s="15"/>
      <c r="R527" s="15"/>
    </row>
    <row r="528" spans="1:18" hidden="1" x14ac:dyDescent="0.25">
      <c r="A528" s="15">
        <v>2</v>
      </c>
      <c r="B528" s="16" t="s">
        <v>178</v>
      </c>
      <c r="C528" s="15">
        <v>892741</v>
      </c>
      <c r="D528" s="17" t="s">
        <v>120</v>
      </c>
      <c r="E528" s="18" t="s">
        <v>121</v>
      </c>
      <c r="F528" s="19" t="s">
        <v>122</v>
      </c>
      <c r="G528" s="16" t="s">
        <v>123</v>
      </c>
      <c r="H528" s="15" t="s">
        <v>126</v>
      </c>
      <c r="I528" s="16" t="s">
        <v>127</v>
      </c>
      <c r="J528" s="15">
        <v>2</v>
      </c>
      <c r="K528" s="20">
        <v>21</v>
      </c>
      <c r="L528" s="21">
        <f t="shared" si="79"/>
        <v>42</v>
      </c>
      <c r="M528" s="22">
        <v>46139</v>
      </c>
      <c r="N528" s="22">
        <v>46145</v>
      </c>
      <c r="O528" s="16" t="s">
        <v>173</v>
      </c>
      <c r="P528" s="15">
        <v>18</v>
      </c>
      <c r="Q528" s="15"/>
      <c r="R528" s="15"/>
    </row>
    <row r="529" spans="1:18" hidden="1" x14ac:dyDescent="0.25">
      <c r="A529" s="15">
        <v>3</v>
      </c>
      <c r="B529" s="16" t="s">
        <v>178</v>
      </c>
      <c r="C529" s="15">
        <v>893021</v>
      </c>
      <c r="D529" s="17" t="s">
        <v>120</v>
      </c>
      <c r="E529" s="18" t="s">
        <v>121</v>
      </c>
      <c r="F529" s="19" t="s">
        <v>122</v>
      </c>
      <c r="G529" s="16" t="s">
        <v>138</v>
      </c>
      <c r="H529" s="15" t="s">
        <v>268</v>
      </c>
      <c r="I529" s="16" t="s">
        <v>140</v>
      </c>
      <c r="J529" s="15">
        <v>2</v>
      </c>
      <c r="K529" s="20">
        <v>3</v>
      </c>
      <c r="L529" s="21">
        <f t="shared" si="79"/>
        <v>6</v>
      </c>
      <c r="M529" s="22">
        <v>46139</v>
      </c>
      <c r="N529" s="22">
        <v>46139</v>
      </c>
      <c r="O529" s="16" t="s">
        <v>36</v>
      </c>
      <c r="P529" s="15">
        <v>18</v>
      </c>
      <c r="Q529" s="15"/>
      <c r="R529" s="15"/>
    </row>
    <row r="530" spans="1:18" hidden="1" x14ac:dyDescent="0.25">
      <c r="A530" s="15">
        <v>4</v>
      </c>
      <c r="B530" s="16" t="s">
        <v>178</v>
      </c>
      <c r="C530" s="15">
        <v>893464</v>
      </c>
      <c r="D530" s="17" t="s">
        <v>120</v>
      </c>
      <c r="E530" s="18" t="s">
        <v>121</v>
      </c>
      <c r="F530" s="19" t="s">
        <v>122</v>
      </c>
      <c r="G530" s="16" t="s">
        <v>141</v>
      </c>
      <c r="H530" s="15" t="s">
        <v>688</v>
      </c>
      <c r="I530" s="16" t="s">
        <v>689</v>
      </c>
      <c r="J530" s="15">
        <v>2</v>
      </c>
      <c r="K530" s="20">
        <v>3</v>
      </c>
      <c r="L530" s="21">
        <f t="shared" si="79"/>
        <v>6</v>
      </c>
      <c r="M530" s="22">
        <v>46140</v>
      </c>
      <c r="N530" s="22">
        <v>46140</v>
      </c>
      <c r="O530" s="16" t="s">
        <v>87</v>
      </c>
      <c r="P530" s="15">
        <v>18</v>
      </c>
      <c r="Q530" s="15"/>
      <c r="R530" s="15"/>
    </row>
    <row r="531" spans="1:18" hidden="1" x14ac:dyDescent="0.25">
      <c r="A531" s="15">
        <v>5</v>
      </c>
      <c r="B531" s="16" t="s">
        <v>178</v>
      </c>
      <c r="C531" s="15">
        <v>893501</v>
      </c>
      <c r="D531" s="17" t="s">
        <v>120</v>
      </c>
      <c r="E531" s="18" t="s">
        <v>121</v>
      </c>
      <c r="F531" s="19" t="s">
        <v>122</v>
      </c>
      <c r="G531" s="16" t="s">
        <v>141</v>
      </c>
      <c r="H531" s="15" t="s">
        <v>322</v>
      </c>
      <c r="I531" s="16" t="s">
        <v>135</v>
      </c>
      <c r="J531" s="15">
        <v>2</v>
      </c>
      <c r="K531" s="20">
        <v>3</v>
      </c>
      <c r="L531" s="21">
        <f t="shared" si="79"/>
        <v>6</v>
      </c>
      <c r="M531" s="22">
        <v>46141</v>
      </c>
      <c r="N531" s="22">
        <v>46141</v>
      </c>
      <c r="O531" s="16" t="s">
        <v>88</v>
      </c>
      <c r="P531" s="15">
        <v>18</v>
      </c>
      <c r="Q531" s="15"/>
      <c r="R531" s="15"/>
    </row>
    <row r="532" spans="1:18" hidden="1" x14ac:dyDescent="0.25">
      <c r="A532" s="15">
        <v>6</v>
      </c>
      <c r="B532" s="16" t="s">
        <v>178</v>
      </c>
      <c r="C532" s="15">
        <v>893665</v>
      </c>
      <c r="D532" s="17" t="s">
        <v>120</v>
      </c>
      <c r="E532" s="18" t="s">
        <v>121</v>
      </c>
      <c r="F532" s="19" t="s">
        <v>122</v>
      </c>
      <c r="G532" s="16" t="s">
        <v>201</v>
      </c>
      <c r="H532" s="15" t="s">
        <v>692</v>
      </c>
      <c r="I532" s="16" t="s">
        <v>271</v>
      </c>
      <c r="J532" s="15">
        <v>2</v>
      </c>
      <c r="K532" s="20">
        <v>3</v>
      </c>
      <c r="L532" s="21">
        <f t="shared" si="79"/>
        <v>6</v>
      </c>
      <c r="M532" s="22">
        <v>46142</v>
      </c>
      <c r="N532" s="22">
        <v>46142</v>
      </c>
      <c r="O532" s="16" t="s">
        <v>89</v>
      </c>
      <c r="P532" s="15">
        <v>18</v>
      </c>
      <c r="Q532" s="15"/>
      <c r="R532" s="15"/>
    </row>
    <row r="533" spans="1:18" hidden="1" x14ac:dyDescent="0.25">
      <c r="A533" s="15">
        <v>7</v>
      </c>
      <c r="B533" s="16" t="s">
        <v>178</v>
      </c>
      <c r="C533" s="15">
        <v>893519</v>
      </c>
      <c r="D533" s="17" t="s">
        <v>120</v>
      </c>
      <c r="E533" s="18" t="s">
        <v>121</v>
      </c>
      <c r="F533" s="19" t="s">
        <v>122</v>
      </c>
      <c r="G533" s="16" t="s">
        <v>141</v>
      </c>
      <c r="H533" s="15" t="s">
        <v>382</v>
      </c>
      <c r="I533" s="16" t="s">
        <v>206</v>
      </c>
      <c r="J533" s="15">
        <v>2</v>
      </c>
      <c r="K533" s="20">
        <v>6</v>
      </c>
      <c r="L533" s="21">
        <f t="shared" si="79"/>
        <v>12</v>
      </c>
      <c r="M533" s="22">
        <v>46143</v>
      </c>
      <c r="N533" s="22">
        <v>46144</v>
      </c>
      <c r="O533" s="16" t="s">
        <v>563</v>
      </c>
      <c r="P533" s="15">
        <v>18</v>
      </c>
      <c r="Q533" s="15"/>
      <c r="R533" s="15"/>
    </row>
    <row r="534" spans="1:18" hidden="1" x14ac:dyDescent="0.25">
      <c r="A534" s="15">
        <v>8</v>
      </c>
      <c r="B534" s="16" t="s">
        <v>178</v>
      </c>
      <c r="C534" s="15">
        <v>893727</v>
      </c>
      <c r="D534" s="17" t="s">
        <v>120</v>
      </c>
      <c r="E534" s="18" t="s">
        <v>121</v>
      </c>
      <c r="F534" s="19" t="s">
        <v>122</v>
      </c>
      <c r="G534" s="16" t="s">
        <v>204</v>
      </c>
      <c r="H534" s="15" t="s">
        <v>694</v>
      </c>
      <c r="I534" s="16" t="s">
        <v>600</v>
      </c>
      <c r="J534" s="15">
        <v>2</v>
      </c>
      <c r="K534" s="20">
        <v>3</v>
      </c>
      <c r="L534" s="21">
        <f t="shared" si="79"/>
        <v>6</v>
      </c>
      <c r="M534" s="22">
        <v>46145</v>
      </c>
      <c r="N534" s="22">
        <v>46145</v>
      </c>
      <c r="O534" s="16" t="s">
        <v>93</v>
      </c>
      <c r="P534" s="15">
        <v>18</v>
      </c>
      <c r="Q534" s="15"/>
      <c r="R534" s="15"/>
    </row>
    <row r="535" spans="1:18" hidden="1" x14ac:dyDescent="0.25">
      <c r="A535" s="15"/>
      <c r="B535" s="16"/>
      <c r="C535" s="15"/>
      <c r="D535" s="23"/>
      <c r="E535" s="24"/>
      <c r="F535" s="15"/>
      <c r="G535" s="16"/>
      <c r="H535" s="15"/>
      <c r="I535" s="16"/>
      <c r="J535" s="15"/>
      <c r="K535" s="20"/>
      <c r="L535" s="21" t="str">
        <f t="shared" si="78"/>
        <v/>
      </c>
      <c r="M535" s="22"/>
      <c r="N535" s="22"/>
      <c r="O535" s="16"/>
      <c r="P535" s="15">
        <v>18</v>
      </c>
      <c r="Q535" s="15"/>
      <c r="R535" s="15"/>
    </row>
    <row r="536" spans="1:18" hidden="1" x14ac:dyDescent="0.25">
      <c r="A536" s="6"/>
      <c r="B536" s="7"/>
      <c r="C536" s="8"/>
      <c r="D536" s="9"/>
      <c r="E536" s="8"/>
      <c r="F536" s="10"/>
      <c r="G536" s="11" t="s">
        <v>112</v>
      </c>
      <c r="H536" s="12"/>
      <c r="I536" s="8"/>
      <c r="J536" s="8"/>
      <c r="K536" s="8"/>
      <c r="L536" s="13"/>
      <c r="M536" s="13"/>
      <c r="N536" s="9"/>
      <c r="O536" s="14"/>
      <c r="P536" s="10">
        <v>19</v>
      </c>
      <c r="Q536" s="10"/>
      <c r="R536" s="10"/>
    </row>
    <row r="537" spans="1:18" hidden="1" x14ac:dyDescent="0.25">
      <c r="A537" s="15">
        <v>1</v>
      </c>
      <c r="B537" s="16"/>
      <c r="C537" s="15">
        <v>928067</v>
      </c>
      <c r="D537" s="17" t="s">
        <v>159</v>
      </c>
      <c r="E537" s="18" t="s">
        <v>160</v>
      </c>
      <c r="F537" s="19" t="s">
        <v>281</v>
      </c>
      <c r="G537" s="16" t="s">
        <v>712</v>
      </c>
      <c r="H537" s="15" t="s">
        <v>716</v>
      </c>
      <c r="I537" s="16" t="s">
        <v>717</v>
      </c>
      <c r="J537" s="15">
        <v>1</v>
      </c>
      <c r="K537" s="20">
        <v>30</v>
      </c>
      <c r="L537" s="21">
        <f>J537*K537</f>
        <v>30</v>
      </c>
      <c r="M537" s="22">
        <v>46146</v>
      </c>
      <c r="N537" s="22">
        <v>46148</v>
      </c>
      <c r="O537" s="16" t="s">
        <v>335</v>
      </c>
      <c r="P537" s="15">
        <v>19</v>
      </c>
      <c r="Q537" s="15"/>
      <c r="R537" s="15"/>
    </row>
    <row r="538" spans="1:18" hidden="1" x14ac:dyDescent="0.25">
      <c r="A538" s="15">
        <v>2</v>
      </c>
      <c r="B538" s="16"/>
      <c r="C538" s="15">
        <v>935723</v>
      </c>
      <c r="D538" s="17" t="s">
        <v>209</v>
      </c>
      <c r="E538" s="18" t="s">
        <v>210</v>
      </c>
      <c r="F538" s="19">
        <v>3</v>
      </c>
      <c r="G538" s="16" t="s">
        <v>253</v>
      </c>
      <c r="H538" s="15" t="s">
        <v>254</v>
      </c>
      <c r="I538" s="16" t="s">
        <v>255</v>
      </c>
      <c r="J538" s="15">
        <v>1</v>
      </c>
      <c r="K538" s="20">
        <v>68</v>
      </c>
      <c r="L538" s="21">
        <f t="shared" ref="L538:L550" si="80">J538*K538</f>
        <v>68</v>
      </c>
      <c r="M538" s="22">
        <v>46146</v>
      </c>
      <c r="N538" s="22">
        <v>46152</v>
      </c>
      <c r="O538" s="16" t="s">
        <v>173</v>
      </c>
      <c r="P538" s="15">
        <v>19</v>
      </c>
      <c r="Q538" s="15"/>
      <c r="R538" s="15"/>
    </row>
    <row r="539" spans="1:18" hidden="1" x14ac:dyDescent="0.25">
      <c r="A539" s="15">
        <v>3</v>
      </c>
      <c r="B539" s="16"/>
      <c r="C539" s="15">
        <v>892747</v>
      </c>
      <c r="D539" s="17" t="s">
        <v>120</v>
      </c>
      <c r="E539" s="18" t="s">
        <v>121</v>
      </c>
      <c r="F539" s="19" t="s">
        <v>122</v>
      </c>
      <c r="G539" s="16" t="s">
        <v>123</v>
      </c>
      <c r="H539" s="15" t="s">
        <v>124</v>
      </c>
      <c r="I539" s="16" t="s">
        <v>125</v>
      </c>
      <c r="J539" s="15"/>
      <c r="K539" s="20"/>
      <c r="L539" s="21">
        <f t="shared" si="80"/>
        <v>0</v>
      </c>
      <c r="M539" s="22">
        <v>46146</v>
      </c>
      <c r="N539" s="22">
        <v>46149</v>
      </c>
      <c r="O539" s="16" t="s">
        <v>174</v>
      </c>
      <c r="P539" s="15">
        <v>19</v>
      </c>
      <c r="Q539" s="15"/>
      <c r="R539" s="15"/>
    </row>
    <row r="540" spans="1:18" hidden="1" x14ac:dyDescent="0.25">
      <c r="A540" s="15">
        <v>4</v>
      </c>
      <c r="B540" s="16"/>
      <c r="C540" s="15">
        <v>892766</v>
      </c>
      <c r="D540" s="17" t="s">
        <v>120</v>
      </c>
      <c r="E540" s="18" t="s">
        <v>121</v>
      </c>
      <c r="F540" s="19" t="s">
        <v>122</v>
      </c>
      <c r="G540" s="16" t="s">
        <v>123</v>
      </c>
      <c r="H540" s="15" t="s">
        <v>133</v>
      </c>
      <c r="I540" s="16" t="s">
        <v>125</v>
      </c>
      <c r="J540" s="15"/>
      <c r="K540" s="20"/>
      <c r="L540" s="21">
        <f t="shared" si="80"/>
        <v>0</v>
      </c>
      <c r="M540" s="22">
        <v>46146</v>
      </c>
      <c r="N540" s="22">
        <v>46149</v>
      </c>
      <c r="O540" s="16" t="s">
        <v>174</v>
      </c>
      <c r="P540" s="15">
        <v>19</v>
      </c>
      <c r="Q540" s="15"/>
      <c r="R540" s="15"/>
    </row>
    <row r="541" spans="1:18" hidden="1" x14ac:dyDescent="0.25">
      <c r="A541" s="15">
        <v>5</v>
      </c>
      <c r="B541" s="16"/>
      <c r="C541" s="15">
        <v>892764</v>
      </c>
      <c r="D541" s="17" t="s">
        <v>120</v>
      </c>
      <c r="E541" s="18" t="s">
        <v>121</v>
      </c>
      <c r="F541" s="19" t="s">
        <v>122</v>
      </c>
      <c r="G541" s="16" t="s">
        <v>130</v>
      </c>
      <c r="H541" s="15" t="s">
        <v>131</v>
      </c>
      <c r="I541" s="16" t="s">
        <v>132</v>
      </c>
      <c r="J541" s="15">
        <v>2</v>
      </c>
      <c r="K541" s="20">
        <v>28</v>
      </c>
      <c r="L541" s="21">
        <f t="shared" si="80"/>
        <v>56</v>
      </c>
      <c r="M541" s="22">
        <v>46146</v>
      </c>
      <c r="N541" s="22">
        <v>46152</v>
      </c>
      <c r="O541" s="16" t="s">
        <v>173</v>
      </c>
      <c r="P541" s="15">
        <v>19</v>
      </c>
      <c r="Q541" s="15"/>
      <c r="R541" s="15"/>
    </row>
    <row r="542" spans="1:18" hidden="1" x14ac:dyDescent="0.25">
      <c r="A542" s="15">
        <v>6</v>
      </c>
      <c r="B542" s="16"/>
      <c r="C542" s="15">
        <v>892824</v>
      </c>
      <c r="D542" s="17" t="s">
        <v>120</v>
      </c>
      <c r="E542" s="18" t="s">
        <v>121</v>
      </c>
      <c r="F542" s="19" t="s">
        <v>122</v>
      </c>
      <c r="G542" s="16" t="s">
        <v>123</v>
      </c>
      <c r="H542" s="15" t="s">
        <v>136</v>
      </c>
      <c r="I542" s="16" t="s">
        <v>137</v>
      </c>
      <c r="J542" s="15">
        <v>2</v>
      </c>
      <c r="K542" s="20">
        <v>5</v>
      </c>
      <c r="L542" s="21">
        <f t="shared" si="80"/>
        <v>10</v>
      </c>
      <c r="M542" s="22">
        <v>46146</v>
      </c>
      <c r="N542" s="22">
        <v>46149</v>
      </c>
      <c r="O542" s="16" t="s">
        <v>174</v>
      </c>
      <c r="P542" s="15">
        <v>19</v>
      </c>
      <c r="Q542" s="15"/>
      <c r="R542" s="15"/>
    </row>
    <row r="543" spans="1:18" hidden="1" x14ac:dyDescent="0.25">
      <c r="A543" s="15">
        <v>7</v>
      </c>
      <c r="B543" s="16"/>
      <c r="C543" s="15">
        <v>892767</v>
      </c>
      <c r="D543" s="17" t="s">
        <v>120</v>
      </c>
      <c r="E543" s="18" t="s">
        <v>121</v>
      </c>
      <c r="F543" s="19" t="s">
        <v>122</v>
      </c>
      <c r="G543" s="16" t="s">
        <v>123</v>
      </c>
      <c r="H543" s="15" t="s">
        <v>134</v>
      </c>
      <c r="I543" s="16" t="s">
        <v>135</v>
      </c>
      <c r="J543" s="15">
        <v>2</v>
      </c>
      <c r="K543" s="20">
        <v>5</v>
      </c>
      <c r="L543" s="21">
        <f t="shared" si="80"/>
        <v>10</v>
      </c>
      <c r="M543" s="22">
        <v>46147</v>
      </c>
      <c r="N543" s="22">
        <v>46147</v>
      </c>
      <c r="O543" s="16" t="s">
        <v>87</v>
      </c>
      <c r="P543" s="15">
        <v>19</v>
      </c>
      <c r="Q543" s="15"/>
      <c r="R543" s="15"/>
    </row>
    <row r="544" spans="1:18" hidden="1" x14ac:dyDescent="0.25">
      <c r="A544" s="15">
        <v>8</v>
      </c>
      <c r="B544" s="16"/>
      <c r="C544" s="15">
        <v>893504</v>
      </c>
      <c r="D544" s="17" t="s">
        <v>120</v>
      </c>
      <c r="E544" s="18" t="s">
        <v>121</v>
      </c>
      <c r="F544" s="19" t="s">
        <v>122</v>
      </c>
      <c r="G544" s="16" t="s">
        <v>141</v>
      </c>
      <c r="H544" s="15" t="s">
        <v>411</v>
      </c>
      <c r="I544" s="16" t="s">
        <v>135</v>
      </c>
      <c r="J544" s="15">
        <v>2</v>
      </c>
      <c r="K544" s="20">
        <v>5</v>
      </c>
      <c r="L544" s="21">
        <f t="shared" si="80"/>
        <v>10</v>
      </c>
      <c r="M544" s="22">
        <v>46148</v>
      </c>
      <c r="N544" s="22">
        <v>46148</v>
      </c>
      <c r="O544" s="16" t="s">
        <v>88</v>
      </c>
      <c r="P544" s="15">
        <v>19</v>
      </c>
      <c r="Q544" s="15"/>
      <c r="R544" s="15"/>
    </row>
    <row r="545" spans="1:18" hidden="1" x14ac:dyDescent="0.25">
      <c r="A545" s="15">
        <v>9</v>
      </c>
      <c r="B545" s="16"/>
      <c r="C545" s="15">
        <v>935717</v>
      </c>
      <c r="D545" s="17" t="s">
        <v>159</v>
      </c>
      <c r="E545" s="18" t="s">
        <v>160</v>
      </c>
      <c r="F545" s="19" t="s">
        <v>281</v>
      </c>
      <c r="G545" s="16" t="s">
        <v>719</v>
      </c>
      <c r="H545" s="15" t="s">
        <v>134</v>
      </c>
      <c r="I545" s="16" t="s">
        <v>135</v>
      </c>
      <c r="J545" s="15">
        <v>1</v>
      </c>
      <c r="K545" s="20">
        <v>38</v>
      </c>
      <c r="L545" s="21">
        <f t="shared" si="80"/>
        <v>38</v>
      </c>
      <c r="M545" s="22">
        <v>46149</v>
      </c>
      <c r="N545" s="22">
        <v>46152</v>
      </c>
      <c r="O545" s="16" t="s">
        <v>720</v>
      </c>
      <c r="P545" s="15">
        <v>19</v>
      </c>
      <c r="Q545" s="15"/>
      <c r="R545" s="15"/>
    </row>
    <row r="546" spans="1:18" hidden="1" x14ac:dyDescent="0.25">
      <c r="A546" s="15">
        <v>10</v>
      </c>
      <c r="B546" s="16"/>
      <c r="C546" s="15">
        <v>825201</v>
      </c>
      <c r="D546" s="17" t="s">
        <v>159</v>
      </c>
      <c r="E546" s="18" t="s">
        <v>160</v>
      </c>
      <c r="F546" s="19" t="s">
        <v>281</v>
      </c>
      <c r="G546" s="16" t="s">
        <v>718</v>
      </c>
      <c r="H546" s="15" t="s">
        <v>711</v>
      </c>
      <c r="I546" s="16" t="s">
        <v>278</v>
      </c>
      <c r="J546" s="15">
        <v>1</v>
      </c>
      <c r="K546" s="20">
        <v>38</v>
      </c>
      <c r="L546" s="21">
        <f t="shared" si="80"/>
        <v>38</v>
      </c>
      <c r="M546" s="22">
        <v>46149</v>
      </c>
      <c r="N546" s="22">
        <v>46152</v>
      </c>
      <c r="O546" s="16" t="s">
        <v>720</v>
      </c>
      <c r="P546" s="15">
        <v>19</v>
      </c>
      <c r="Q546" s="15"/>
      <c r="R546" s="15"/>
    </row>
    <row r="547" spans="1:18" hidden="1" x14ac:dyDescent="0.25">
      <c r="A547" s="15">
        <v>11</v>
      </c>
      <c r="B547" s="16"/>
      <c r="C547" s="15">
        <v>892763</v>
      </c>
      <c r="D547" s="17" t="s">
        <v>120</v>
      </c>
      <c r="E547" s="18" t="s">
        <v>121</v>
      </c>
      <c r="F547" s="19" t="s">
        <v>122</v>
      </c>
      <c r="G547" s="16" t="s">
        <v>123</v>
      </c>
      <c r="H547" s="15" t="s">
        <v>128</v>
      </c>
      <c r="I547" s="16" t="s">
        <v>129</v>
      </c>
      <c r="J547" s="15">
        <v>2</v>
      </c>
      <c r="K547" s="20">
        <v>5</v>
      </c>
      <c r="L547" s="21">
        <f t="shared" si="80"/>
        <v>10</v>
      </c>
      <c r="M547" s="22">
        <v>46150</v>
      </c>
      <c r="N547" s="22">
        <v>46150</v>
      </c>
      <c r="O547" s="16" t="s">
        <v>91</v>
      </c>
      <c r="P547" s="15">
        <v>19</v>
      </c>
      <c r="Q547" s="15"/>
      <c r="R547" s="15"/>
    </row>
    <row r="548" spans="1:18" hidden="1" x14ac:dyDescent="0.25">
      <c r="A548" s="15">
        <v>12</v>
      </c>
      <c r="B548" s="16"/>
      <c r="C548" s="15">
        <v>893511</v>
      </c>
      <c r="D548" s="17" t="s">
        <v>120</v>
      </c>
      <c r="E548" s="18" t="s">
        <v>121</v>
      </c>
      <c r="F548" s="19" t="s">
        <v>122</v>
      </c>
      <c r="G548" s="16" t="s">
        <v>141</v>
      </c>
      <c r="H548" s="15" t="s">
        <v>428</v>
      </c>
      <c r="I548" s="16" t="s">
        <v>429</v>
      </c>
      <c r="J548" s="15">
        <v>2</v>
      </c>
      <c r="K548" s="20">
        <v>5</v>
      </c>
      <c r="L548" s="21">
        <f t="shared" si="80"/>
        <v>10</v>
      </c>
      <c r="M548" s="22">
        <v>46151</v>
      </c>
      <c r="N548" s="22">
        <v>46151</v>
      </c>
      <c r="O548" s="16" t="s">
        <v>92</v>
      </c>
      <c r="P548" s="15">
        <v>19</v>
      </c>
      <c r="Q548" s="15"/>
      <c r="R548" s="15"/>
    </row>
    <row r="549" spans="1:18" hidden="1" x14ac:dyDescent="0.25">
      <c r="A549" s="15">
        <v>13</v>
      </c>
      <c r="B549" s="16"/>
      <c r="C549" s="15">
        <v>892969</v>
      </c>
      <c r="D549" s="17" t="s">
        <v>167</v>
      </c>
      <c r="E549" s="18" t="s">
        <v>168</v>
      </c>
      <c r="F549" s="19" t="s">
        <v>122</v>
      </c>
      <c r="G549" s="16" t="s">
        <v>169</v>
      </c>
      <c r="H549" s="15" t="s">
        <v>145</v>
      </c>
      <c r="I549" s="16" t="s">
        <v>146</v>
      </c>
      <c r="J549" s="15">
        <v>5</v>
      </c>
      <c r="K549" s="20">
        <v>2</v>
      </c>
      <c r="L549" s="21">
        <f t="shared" si="80"/>
        <v>10</v>
      </c>
      <c r="M549" s="22">
        <v>46152</v>
      </c>
      <c r="N549" s="22">
        <v>46152</v>
      </c>
      <c r="O549" s="16" t="s">
        <v>93</v>
      </c>
      <c r="P549" s="15">
        <v>19</v>
      </c>
      <c r="Q549" s="15"/>
      <c r="R549" s="15"/>
    </row>
    <row r="550" spans="1:18" hidden="1" x14ac:dyDescent="0.25">
      <c r="A550" s="15">
        <v>14</v>
      </c>
      <c r="B550" s="16"/>
      <c r="C550" s="15">
        <v>893507</v>
      </c>
      <c r="D550" s="17" t="s">
        <v>120</v>
      </c>
      <c r="E550" s="18" t="s">
        <v>121</v>
      </c>
      <c r="F550" s="19" t="s">
        <v>122</v>
      </c>
      <c r="G550" s="16" t="s">
        <v>141</v>
      </c>
      <c r="H550" s="15" t="s">
        <v>457</v>
      </c>
      <c r="I550" s="16" t="s">
        <v>135</v>
      </c>
      <c r="J550" s="15">
        <v>2</v>
      </c>
      <c r="K550" s="20">
        <v>4</v>
      </c>
      <c r="L550" s="21">
        <f t="shared" si="80"/>
        <v>8</v>
      </c>
      <c r="M550" s="22">
        <v>46152</v>
      </c>
      <c r="N550" s="22">
        <v>46152</v>
      </c>
      <c r="O550" s="16" t="s">
        <v>93</v>
      </c>
      <c r="P550" s="15">
        <v>19</v>
      </c>
      <c r="Q550" s="15"/>
      <c r="R550" s="15"/>
    </row>
    <row r="551" spans="1:18" hidden="1" x14ac:dyDescent="0.25">
      <c r="A551" s="15"/>
      <c r="B551" s="16"/>
      <c r="C551" s="15"/>
      <c r="D551" s="17"/>
      <c r="E551" s="18"/>
      <c r="F551" s="19"/>
      <c r="G551" s="16"/>
      <c r="H551" s="15"/>
      <c r="I551" s="16"/>
      <c r="J551" s="15"/>
      <c r="K551" s="20"/>
      <c r="L551" s="21" t="str">
        <f t="shared" ref="L551:L556" si="81">IF(J551&lt;&gt;"",J551*K551,"")</f>
        <v/>
      </c>
      <c r="M551" s="22"/>
      <c r="N551" s="22"/>
      <c r="O551" s="16"/>
      <c r="P551" s="15">
        <v>19</v>
      </c>
      <c r="Q551" s="15"/>
      <c r="R551" s="15"/>
    </row>
    <row r="552" spans="1:18" hidden="1" x14ac:dyDescent="0.25">
      <c r="A552" s="15">
        <v>1</v>
      </c>
      <c r="B552" s="16" t="s">
        <v>216</v>
      </c>
      <c r="C552" s="15">
        <v>895191</v>
      </c>
      <c r="D552" s="17" t="s">
        <v>120</v>
      </c>
      <c r="E552" s="18" t="s">
        <v>121</v>
      </c>
      <c r="F552" s="19" t="s">
        <v>122</v>
      </c>
      <c r="G552" s="16" t="s">
        <v>179</v>
      </c>
      <c r="H552" s="15" t="s">
        <v>180</v>
      </c>
      <c r="I552" s="16" t="s">
        <v>181</v>
      </c>
      <c r="J552" s="15" t="s">
        <v>122</v>
      </c>
      <c r="K552" s="20"/>
      <c r="L552" s="21">
        <v>60</v>
      </c>
      <c r="M552" s="22">
        <v>46146</v>
      </c>
      <c r="N552" s="22"/>
      <c r="O552" s="16"/>
      <c r="P552" s="15">
        <v>19</v>
      </c>
      <c r="Q552" s="15"/>
      <c r="R552" s="15"/>
    </row>
    <row r="553" spans="1:18" hidden="1" x14ac:dyDescent="0.25">
      <c r="A553" s="15">
        <v>2</v>
      </c>
      <c r="B553" s="16" t="s">
        <v>216</v>
      </c>
      <c r="C553" s="15">
        <v>895195</v>
      </c>
      <c r="D553" s="17" t="s">
        <v>120</v>
      </c>
      <c r="E553" s="18" t="s">
        <v>121</v>
      </c>
      <c r="F553" s="19" t="s">
        <v>122</v>
      </c>
      <c r="G553" s="16" t="s">
        <v>179</v>
      </c>
      <c r="H553" s="15" t="s">
        <v>183</v>
      </c>
      <c r="I553" s="16" t="s">
        <v>184</v>
      </c>
      <c r="J553" s="15" t="s">
        <v>122</v>
      </c>
      <c r="K553" s="20"/>
      <c r="L553" s="21">
        <v>60</v>
      </c>
      <c r="M553" s="22">
        <v>46146</v>
      </c>
      <c r="N553" s="22"/>
      <c r="O553" s="16"/>
      <c r="P553" s="15">
        <v>19</v>
      </c>
      <c r="Q553" s="15"/>
      <c r="R553" s="15"/>
    </row>
    <row r="554" spans="1:18" hidden="1" x14ac:dyDescent="0.25">
      <c r="A554" s="15">
        <v>3</v>
      </c>
      <c r="B554" s="16" t="s">
        <v>216</v>
      </c>
      <c r="C554" s="15">
        <v>895296</v>
      </c>
      <c r="D554" s="17" t="s">
        <v>120</v>
      </c>
      <c r="E554" s="18" t="s">
        <v>121</v>
      </c>
      <c r="F554" s="19" t="s">
        <v>122</v>
      </c>
      <c r="G554" s="16" t="s">
        <v>185</v>
      </c>
      <c r="H554" s="15" t="s">
        <v>186</v>
      </c>
      <c r="I554" s="16" t="s">
        <v>187</v>
      </c>
      <c r="J554" s="15" t="s">
        <v>122</v>
      </c>
      <c r="K554" s="20"/>
      <c r="L554" s="21">
        <v>10</v>
      </c>
      <c r="M554" s="22">
        <v>46152</v>
      </c>
      <c r="N554" s="22"/>
      <c r="O554" s="16"/>
      <c r="P554" s="15">
        <v>19</v>
      </c>
      <c r="Q554" s="15"/>
      <c r="R554" s="15"/>
    </row>
    <row r="555" spans="1:18" hidden="1" x14ac:dyDescent="0.25">
      <c r="A555" s="15">
        <v>4</v>
      </c>
      <c r="B555" s="16" t="s">
        <v>216</v>
      </c>
      <c r="C555" s="15">
        <v>895297</v>
      </c>
      <c r="D555" s="17" t="s">
        <v>120</v>
      </c>
      <c r="E555" s="18" t="s">
        <v>121</v>
      </c>
      <c r="F555" s="19" t="s">
        <v>122</v>
      </c>
      <c r="G555" s="16" t="s">
        <v>185</v>
      </c>
      <c r="H555" s="15" t="s">
        <v>188</v>
      </c>
      <c r="I555" s="16" t="s">
        <v>189</v>
      </c>
      <c r="J555" s="15" t="s">
        <v>122</v>
      </c>
      <c r="K555" s="20"/>
      <c r="L555" s="21">
        <v>10</v>
      </c>
      <c r="M555" s="22">
        <v>46152</v>
      </c>
      <c r="N555" s="22"/>
      <c r="O555" s="16"/>
      <c r="P555" s="15">
        <v>19</v>
      </c>
      <c r="Q555" s="15"/>
      <c r="R555" s="15"/>
    </row>
    <row r="556" spans="1:18" hidden="1" x14ac:dyDescent="0.25">
      <c r="A556" s="15"/>
      <c r="B556" s="16"/>
      <c r="C556" s="15"/>
      <c r="D556" s="23"/>
      <c r="E556" s="24"/>
      <c r="F556" s="15"/>
      <c r="G556" s="16"/>
      <c r="H556" s="15"/>
      <c r="I556" s="16"/>
      <c r="J556" s="15"/>
      <c r="K556" s="20"/>
      <c r="L556" s="21" t="str">
        <f t="shared" si="81"/>
        <v/>
      </c>
      <c r="M556" s="22"/>
      <c r="N556" s="22"/>
      <c r="O556" s="16"/>
      <c r="P556" s="15">
        <v>19</v>
      </c>
      <c r="Q556" s="15"/>
      <c r="R556" s="15"/>
    </row>
    <row r="557" spans="1:18" hidden="1" x14ac:dyDescent="0.25">
      <c r="A557" s="15">
        <v>1</v>
      </c>
      <c r="B557" s="16" t="s">
        <v>178</v>
      </c>
      <c r="C557" s="15">
        <v>892764</v>
      </c>
      <c r="D557" s="17" t="s">
        <v>120</v>
      </c>
      <c r="E557" s="18" t="s">
        <v>121</v>
      </c>
      <c r="F557" s="19" t="s">
        <v>122</v>
      </c>
      <c r="G557" s="16" t="s">
        <v>130</v>
      </c>
      <c r="H557" s="15" t="s">
        <v>131</v>
      </c>
      <c r="I557" s="16" t="s">
        <v>132</v>
      </c>
      <c r="J557" s="15">
        <v>2</v>
      </c>
      <c r="K557" s="20">
        <v>28</v>
      </c>
      <c r="L557" s="21">
        <f t="shared" ref="L557:L562" si="82">J557*K557</f>
        <v>56</v>
      </c>
      <c r="M557" s="22">
        <v>46146</v>
      </c>
      <c r="N557" s="22">
        <v>46152</v>
      </c>
      <c r="O557" s="16" t="s">
        <v>173</v>
      </c>
      <c r="P557" s="15">
        <v>19</v>
      </c>
      <c r="Q557" s="15"/>
      <c r="R557" s="15"/>
    </row>
    <row r="558" spans="1:18" hidden="1" x14ac:dyDescent="0.25">
      <c r="A558" s="15">
        <v>2</v>
      </c>
      <c r="B558" s="16" t="s">
        <v>178</v>
      </c>
      <c r="C558" s="15">
        <v>892762</v>
      </c>
      <c r="D558" s="17" t="s">
        <v>120</v>
      </c>
      <c r="E558" s="18" t="s">
        <v>121</v>
      </c>
      <c r="F558" s="19" t="s">
        <v>122</v>
      </c>
      <c r="G558" s="16" t="s">
        <v>123</v>
      </c>
      <c r="H558" s="15" t="s">
        <v>126</v>
      </c>
      <c r="I558" s="16" t="s">
        <v>127</v>
      </c>
      <c r="J558" s="15">
        <v>2</v>
      </c>
      <c r="K558" s="20">
        <v>21</v>
      </c>
      <c r="L558" s="21">
        <f t="shared" si="82"/>
        <v>42</v>
      </c>
      <c r="M558" s="22">
        <v>46146</v>
      </c>
      <c r="N558" s="22">
        <v>46152</v>
      </c>
      <c r="O558" s="16" t="s">
        <v>173</v>
      </c>
      <c r="P558" s="15">
        <v>19</v>
      </c>
      <c r="Q558" s="15"/>
      <c r="R558" s="15"/>
    </row>
    <row r="559" spans="1:18" hidden="1" x14ac:dyDescent="0.25">
      <c r="A559" s="15">
        <v>3</v>
      </c>
      <c r="B559" s="16" t="s">
        <v>178</v>
      </c>
      <c r="C559" s="15">
        <v>893496</v>
      </c>
      <c r="D559" s="17" t="s">
        <v>120</v>
      </c>
      <c r="E559" s="18" t="s">
        <v>121</v>
      </c>
      <c r="F559" s="19" t="s">
        <v>122</v>
      </c>
      <c r="G559" s="16" t="s">
        <v>141</v>
      </c>
      <c r="H559" s="15" t="s">
        <v>455</v>
      </c>
      <c r="I559" s="16" t="s">
        <v>150</v>
      </c>
      <c r="J559" s="15">
        <v>2</v>
      </c>
      <c r="K559" s="20">
        <v>6</v>
      </c>
      <c r="L559" s="21">
        <f t="shared" si="82"/>
        <v>12</v>
      </c>
      <c r="M559" s="22">
        <v>46146</v>
      </c>
      <c r="N559" s="22">
        <v>46147</v>
      </c>
      <c r="O559" s="16" t="s">
        <v>298</v>
      </c>
      <c r="P559" s="15">
        <v>19</v>
      </c>
      <c r="Q559" s="15"/>
      <c r="R559" s="15"/>
    </row>
    <row r="560" spans="1:18" hidden="1" x14ac:dyDescent="0.25">
      <c r="A560" s="15">
        <v>4</v>
      </c>
      <c r="B560" s="16" t="s">
        <v>178</v>
      </c>
      <c r="C560" s="15">
        <v>893497</v>
      </c>
      <c r="D560" s="17" t="s">
        <v>120</v>
      </c>
      <c r="E560" s="18" t="s">
        <v>121</v>
      </c>
      <c r="F560" s="19" t="s">
        <v>122</v>
      </c>
      <c r="G560" s="16" t="s">
        <v>141</v>
      </c>
      <c r="H560" s="15" t="s">
        <v>386</v>
      </c>
      <c r="I560" s="16" t="s">
        <v>387</v>
      </c>
      <c r="J560" s="15">
        <v>2</v>
      </c>
      <c r="K560" s="20">
        <v>2</v>
      </c>
      <c r="L560" s="21">
        <f t="shared" si="82"/>
        <v>4</v>
      </c>
      <c r="M560" s="22">
        <v>46148</v>
      </c>
      <c r="N560" s="22">
        <v>46148</v>
      </c>
      <c r="O560" s="16" t="s">
        <v>88</v>
      </c>
      <c r="P560" s="15">
        <v>19</v>
      </c>
      <c r="Q560" s="15"/>
      <c r="R560" s="15"/>
    </row>
    <row r="561" spans="1:18" hidden="1" x14ac:dyDescent="0.25">
      <c r="A561" s="15">
        <v>5</v>
      </c>
      <c r="B561" s="16" t="s">
        <v>178</v>
      </c>
      <c r="C561" s="15">
        <v>893517</v>
      </c>
      <c r="D561" s="17" t="s">
        <v>120</v>
      </c>
      <c r="E561" s="18" t="s">
        <v>121</v>
      </c>
      <c r="F561" s="19" t="s">
        <v>122</v>
      </c>
      <c r="G561" s="16" t="s">
        <v>141</v>
      </c>
      <c r="H561" s="15" t="s">
        <v>323</v>
      </c>
      <c r="I561" s="16" t="s">
        <v>324</v>
      </c>
      <c r="J561" s="15">
        <v>2</v>
      </c>
      <c r="K561" s="20">
        <v>6</v>
      </c>
      <c r="L561" s="21">
        <f t="shared" si="82"/>
        <v>12</v>
      </c>
      <c r="M561" s="22">
        <v>46149</v>
      </c>
      <c r="N561" s="22">
        <v>46150</v>
      </c>
      <c r="O561" s="16" t="s">
        <v>300</v>
      </c>
      <c r="P561" s="15">
        <v>19</v>
      </c>
      <c r="Q561" s="15"/>
      <c r="R561" s="15"/>
    </row>
    <row r="562" spans="1:18" hidden="1" x14ac:dyDescent="0.25">
      <c r="A562" s="15">
        <v>6</v>
      </c>
      <c r="B562" s="16" t="s">
        <v>178</v>
      </c>
      <c r="C562" s="15">
        <v>893522</v>
      </c>
      <c r="D562" s="17" t="s">
        <v>120</v>
      </c>
      <c r="E562" s="18" t="s">
        <v>121</v>
      </c>
      <c r="F562" s="19" t="s">
        <v>122</v>
      </c>
      <c r="G562" s="16" t="s">
        <v>141</v>
      </c>
      <c r="H562" s="15" t="s">
        <v>383</v>
      </c>
      <c r="I562" s="16" t="s">
        <v>324</v>
      </c>
      <c r="J562" s="15">
        <v>2</v>
      </c>
      <c r="K562" s="20">
        <v>6</v>
      </c>
      <c r="L562" s="21">
        <f t="shared" si="82"/>
        <v>12</v>
      </c>
      <c r="M562" s="22">
        <v>46151</v>
      </c>
      <c r="N562" s="22">
        <v>46152</v>
      </c>
      <c r="O562" s="16" t="s">
        <v>177</v>
      </c>
      <c r="P562" s="15">
        <v>19</v>
      </c>
      <c r="Q562" s="15"/>
      <c r="R562" s="15"/>
    </row>
    <row r="563" spans="1:18" hidden="1" x14ac:dyDescent="0.25">
      <c r="A563" s="6"/>
      <c r="B563" s="7"/>
      <c r="C563" s="8"/>
      <c r="D563" s="9"/>
      <c r="E563" s="8"/>
      <c r="F563" s="10"/>
      <c r="G563" s="11" t="s">
        <v>637</v>
      </c>
      <c r="H563" s="12"/>
      <c r="I563" s="8"/>
      <c r="J563" s="8"/>
      <c r="K563" s="8"/>
      <c r="L563" s="13"/>
      <c r="M563" s="13"/>
      <c r="N563" s="9"/>
      <c r="O563" s="14"/>
      <c r="P563" s="10">
        <v>20</v>
      </c>
      <c r="Q563" s="10"/>
      <c r="R563" s="10"/>
    </row>
    <row r="564" spans="1:18" hidden="1" x14ac:dyDescent="0.25">
      <c r="A564" s="15">
        <v>1</v>
      </c>
      <c r="B564" s="16"/>
      <c r="C564" s="15">
        <v>892796</v>
      </c>
      <c r="D564" s="17" t="s">
        <v>207</v>
      </c>
      <c r="E564" s="18" t="s">
        <v>208</v>
      </c>
      <c r="F564" s="19">
        <v>3</v>
      </c>
      <c r="G564" s="16" t="s">
        <v>130</v>
      </c>
      <c r="H564" s="15" t="s">
        <v>131</v>
      </c>
      <c r="I564" s="16" t="s">
        <v>132</v>
      </c>
      <c r="J564" s="15">
        <v>2</v>
      </c>
      <c r="K564" s="20">
        <v>65</v>
      </c>
      <c r="L564" s="21">
        <f>IF(J564&lt;&gt;"",J564*K564,"")</f>
        <v>130</v>
      </c>
      <c r="M564" s="22">
        <v>46153</v>
      </c>
      <c r="N564" s="22">
        <v>46159</v>
      </c>
      <c r="O564" s="16" t="s">
        <v>215</v>
      </c>
      <c r="P564" s="15">
        <v>20</v>
      </c>
      <c r="Q564" s="15"/>
      <c r="R564" s="15"/>
    </row>
    <row r="565" spans="1:18" hidden="1" x14ac:dyDescent="0.25">
      <c r="A565" s="15">
        <v>2</v>
      </c>
      <c r="B565" s="16"/>
      <c r="C565" s="15">
        <v>893715</v>
      </c>
      <c r="D565" s="17" t="s">
        <v>207</v>
      </c>
      <c r="E565" s="18" t="s">
        <v>208</v>
      </c>
      <c r="F565" s="19">
        <v>3</v>
      </c>
      <c r="G565" s="16" t="s">
        <v>204</v>
      </c>
      <c r="H565" s="15" t="s">
        <v>721</v>
      </c>
      <c r="I565" s="16" t="s">
        <v>206</v>
      </c>
      <c r="J565" s="15">
        <v>2</v>
      </c>
      <c r="K565" s="20">
        <v>3</v>
      </c>
      <c r="L565" s="21">
        <f t="shared" ref="L565:L601" si="83">IF(J565&lt;&gt;"",J565*K565,"")</f>
        <v>6</v>
      </c>
      <c r="M565" s="22">
        <v>46157</v>
      </c>
      <c r="N565" s="22">
        <v>46157</v>
      </c>
      <c r="O565" s="16" t="s">
        <v>27</v>
      </c>
      <c r="P565" s="15">
        <v>20</v>
      </c>
      <c r="Q565" s="15"/>
      <c r="R565" s="15"/>
    </row>
    <row r="566" spans="1:18" hidden="1" x14ac:dyDescent="0.25">
      <c r="A566" s="15">
        <v>3</v>
      </c>
      <c r="B566" s="16"/>
      <c r="C566" s="15">
        <v>893708</v>
      </c>
      <c r="D566" s="17" t="s">
        <v>207</v>
      </c>
      <c r="E566" s="18" t="s">
        <v>208</v>
      </c>
      <c r="F566" s="19">
        <v>3</v>
      </c>
      <c r="G566" s="16" t="s">
        <v>204</v>
      </c>
      <c r="H566" s="15" t="s">
        <v>724</v>
      </c>
      <c r="I566" s="16" t="s">
        <v>278</v>
      </c>
      <c r="J566" s="15">
        <v>2</v>
      </c>
      <c r="K566" s="20">
        <v>3</v>
      </c>
      <c r="L566" s="21">
        <f t="shared" si="83"/>
        <v>6</v>
      </c>
      <c r="M566" s="22">
        <v>46156</v>
      </c>
      <c r="N566" s="22">
        <v>46156</v>
      </c>
      <c r="O566" s="16" t="s">
        <v>25</v>
      </c>
      <c r="P566" s="15">
        <v>20</v>
      </c>
      <c r="Q566" s="15"/>
      <c r="R566" s="15"/>
    </row>
    <row r="567" spans="1:18" hidden="1" x14ac:dyDescent="0.25">
      <c r="A567" s="15">
        <v>4</v>
      </c>
      <c r="B567" s="16"/>
      <c r="C567" s="15">
        <v>892795</v>
      </c>
      <c r="D567" s="17" t="s">
        <v>207</v>
      </c>
      <c r="E567" s="18" t="s">
        <v>208</v>
      </c>
      <c r="F567" s="19">
        <v>3</v>
      </c>
      <c r="G567" s="16" t="s">
        <v>123</v>
      </c>
      <c r="H567" s="15" t="s">
        <v>128</v>
      </c>
      <c r="I567" s="16" t="s">
        <v>129</v>
      </c>
      <c r="J567" s="15">
        <v>2</v>
      </c>
      <c r="K567" s="20">
        <v>2</v>
      </c>
      <c r="L567" s="21">
        <f t="shared" ref="L567" si="84">IF(J567&lt;&gt;"",J567*K567,"")</f>
        <v>4</v>
      </c>
      <c r="M567" s="22">
        <v>46157</v>
      </c>
      <c r="N567" s="22">
        <v>46157</v>
      </c>
      <c r="O567" s="16" t="s">
        <v>27</v>
      </c>
      <c r="P567" s="15">
        <v>20</v>
      </c>
      <c r="Q567" s="15"/>
      <c r="R567" s="15"/>
    </row>
    <row r="568" spans="1:18" hidden="1" x14ac:dyDescent="0.25">
      <c r="A568" s="15">
        <v>5</v>
      </c>
      <c r="B568" s="16"/>
      <c r="C568" s="15">
        <v>893009</v>
      </c>
      <c r="D568" s="17" t="s">
        <v>207</v>
      </c>
      <c r="E568" s="18" t="s">
        <v>208</v>
      </c>
      <c r="F568" s="19">
        <v>3</v>
      </c>
      <c r="G568" s="16" t="s">
        <v>312</v>
      </c>
      <c r="H568" s="15" t="s">
        <v>145</v>
      </c>
      <c r="I568" s="16" t="s">
        <v>146</v>
      </c>
      <c r="J568" s="15">
        <v>2</v>
      </c>
      <c r="K568" s="20">
        <v>2</v>
      </c>
      <c r="L568" s="21">
        <f t="shared" si="83"/>
        <v>4</v>
      </c>
      <c r="M568" s="22">
        <v>46159</v>
      </c>
      <c r="N568" s="22">
        <v>46159</v>
      </c>
      <c r="O568" s="16" t="s">
        <v>32</v>
      </c>
      <c r="P568" s="15">
        <v>20</v>
      </c>
      <c r="Q568" s="15"/>
      <c r="R568" s="15"/>
    </row>
    <row r="569" spans="1:18" hidden="1" x14ac:dyDescent="0.25">
      <c r="A569" s="15">
        <v>6</v>
      </c>
      <c r="B569" s="16"/>
      <c r="C569" s="15">
        <v>893076</v>
      </c>
      <c r="D569" s="17" t="s">
        <v>207</v>
      </c>
      <c r="E569" s="18" t="s">
        <v>208</v>
      </c>
      <c r="F569" s="19">
        <v>3</v>
      </c>
      <c r="G569" s="16" t="s">
        <v>313</v>
      </c>
      <c r="H569" s="15" t="s">
        <v>145</v>
      </c>
      <c r="I569" s="16" t="s">
        <v>146</v>
      </c>
      <c r="J569" s="15">
        <v>2</v>
      </c>
      <c r="K569" s="20">
        <v>2</v>
      </c>
      <c r="L569" s="21">
        <f t="shared" si="83"/>
        <v>4</v>
      </c>
      <c r="M569" s="22">
        <v>46159</v>
      </c>
      <c r="N569" s="22">
        <v>46159</v>
      </c>
      <c r="O569" s="16" t="s">
        <v>32</v>
      </c>
      <c r="P569" s="15">
        <v>20</v>
      </c>
      <c r="Q569" s="15"/>
      <c r="R569" s="15"/>
    </row>
    <row r="570" spans="1:18" hidden="1" x14ac:dyDescent="0.25">
      <c r="A570" s="15">
        <v>7</v>
      </c>
      <c r="B570" s="16"/>
      <c r="C570" s="15">
        <v>893224</v>
      </c>
      <c r="D570" s="17" t="s">
        <v>502</v>
      </c>
      <c r="E570" s="18" t="s">
        <v>503</v>
      </c>
      <c r="F570" s="19">
        <v>3</v>
      </c>
      <c r="G570" s="16" t="s">
        <v>315</v>
      </c>
      <c r="H570" s="15" t="s">
        <v>136</v>
      </c>
      <c r="I570" s="16" t="s">
        <v>137</v>
      </c>
      <c r="J570" s="15">
        <v>1</v>
      </c>
      <c r="K570" s="20">
        <v>6</v>
      </c>
      <c r="L570" s="21">
        <f t="shared" si="83"/>
        <v>6</v>
      </c>
      <c r="M570" s="22">
        <v>46153</v>
      </c>
      <c r="N570" s="22">
        <v>46156</v>
      </c>
      <c r="O570" s="16" t="s">
        <v>244</v>
      </c>
      <c r="P570" s="15">
        <v>20</v>
      </c>
      <c r="Q570" s="15"/>
      <c r="R570" s="15"/>
    </row>
    <row r="571" spans="1:18" hidden="1" x14ac:dyDescent="0.25">
      <c r="A571" s="15">
        <v>8</v>
      </c>
      <c r="B571" s="16"/>
      <c r="C571" s="15">
        <v>893223</v>
      </c>
      <c r="D571" s="17" t="s">
        <v>502</v>
      </c>
      <c r="E571" s="18" t="s">
        <v>503</v>
      </c>
      <c r="F571" s="19">
        <v>3</v>
      </c>
      <c r="G571" s="16" t="s">
        <v>315</v>
      </c>
      <c r="H571" s="15" t="s">
        <v>316</v>
      </c>
      <c r="I571" s="16" t="s">
        <v>137</v>
      </c>
      <c r="J571" s="15">
        <v>2</v>
      </c>
      <c r="K571" s="20">
        <v>5</v>
      </c>
      <c r="L571" s="21">
        <f t="shared" si="83"/>
        <v>10</v>
      </c>
      <c r="M571" s="22">
        <v>46154</v>
      </c>
      <c r="N571" s="22">
        <v>46154</v>
      </c>
      <c r="O571" s="16" t="s">
        <v>20</v>
      </c>
      <c r="P571" s="15">
        <v>20</v>
      </c>
      <c r="Q571" s="15"/>
      <c r="R571" s="15"/>
    </row>
    <row r="572" spans="1:18" hidden="1" x14ac:dyDescent="0.25">
      <c r="A572" s="15">
        <v>9</v>
      </c>
      <c r="B572" s="16"/>
      <c r="C572" s="15">
        <v>893226</v>
      </c>
      <c r="D572" s="17" t="s">
        <v>502</v>
      </c>
      <c r="E572" s="18" t="s">
        <v>503</v>
      </c>
      <c r="F572" s="19">
        <v>3</v>
      </c>
      <c r="G572" s="16" t="s">
        <v>315</v>
      </c>
      <c r="H572" s="15" t="s">
        <v>124</v>
      </c>
      <c r="I572" s="16" t="s">
        <v>125</v>
      </c>
      <c r="J572" s="15">
        <v>1</v>
      </c>
      <c r="K572" s="20">
        <v>14</v>
      </c>
      <c r="L572" s="21">
        <f t="shared" si="83"/>
        <v>14</v>
      </c>
      <c r="M572" s="22">
        <v>46153</v>
      </c>
      <c r="N572" s="22">
        <v>46156</v>
      </c>
      <c r="O572" s="16" t="s">
        <v>244</v>
      </c>
      <c r="P572" s="15">
        <v>20</v>
      </c>
      <c r="Q572" s="15"/>
      <c r="R572" s="15"/>
    </row>
    <row r="573" spans="1:18" hidden="1" x14ac:dyDescent="0.25">
      <c r="A573" s="15">
        <v>10</v>
      </c>
      <c r="B573" s="16"/>
      <c r="C573" s="15">
        <v>893225</v>
      </c>
      <c r="D573" s="17" t="s">
        <v>502</v>
      </c>
      <c r="E573" s="18" t="s">
        <v>503</v>
      </c>
      <c r="F573" s="19">
        <v>3</v>
      </c>
      <c r="G573" s="16" t="s">
        <v>315</v>
      </c>
      <c r="H573" s="15" t="s">
        <v>133</v>
      </c>
      <c r="I573" s="16" t="s">
        <v>125</v>
      </c>
      <c r="J573" s="15">
        <v>1</v>
      </c>
      <c r="K573" s="20">
        <v>20</v>
      </c>
      <c r="L573" s="21">
        <f t="shared" si="83"/>
        <v>20</v>
      </c>
      <c r="M573" s="22">
        <v>46153</v>
      </c>
      <c r="N573" s="22">
        <v>46156</v>
      </c>
      <c r="O573" s="16" t="s">
        <v>244</v>
      </c>
      <c r="P573" s="15">
        <v>20</v>
      </c>
      <c r="Q573" s="15"/>
      <c r="R573" s="15"/>
    </row>
    <row r="574" spans="1:18" hidden="1" x14ac:dyDescent="0.25">
      <c r="A574" s="15">
        <v>11</v>
      </c>
      <c r="B574" s="16"/>
      <c r="C574" s="15">
        <v>893648</v>
      </c>
      <c r="D574" s="17" t="s">
        <v>207</v>
      </c>
      <c r="E574" s="18" t="s">
        <v>208</v>
      </c>
      <c r="F574" s="19">
        <v>3</v>
      </c>
      <c r="G574" s="16" t="s">
        <v>201</v>
      </c>
      <c r="H574" s="15" t="s">
        <v>728</v>
      </c>
      <c r="I574" s="16" t="s">
        <v>512</v>
      </c>
      <c r="J574" s="15">
        <v>2</v>
      </c>
      <c r="K574" s="20">
        <v>5</v>
      </c>
      <c r="L574" s="21">
        <f t="shared" ref="L574:L577" si="85">IF(J574&lt;&gt;"",J574*K574,"")</f>
        <v>10</v>
      </c>
      <c r="M574" s="22">
        <v>46155</v>
      </c>
      <c r="N574" s="22">
        <v>46155</v>
      </c>
      <c r="O574" s="16" t="s">
        <v>23</v>
      </c>
      <c r="P574" s="15">
        <v>20</v>
      </c>
      <c r="Q574" s="15"/>
      <c r="R574" s="15"/>
    </row>
    <row r="575" spans="1:18" hidden="1" x14ac:dyDescent="0.25">
      <c r="A575" s="15">
        <v>12</v>
      </c>
      <c r="B575" s="16"/>
      <c r="C575" s="15">
        <v>892799</v>
      </c>
      <c r="D575" s="17" t="s">
        <v>207</v>
      </c>
      <c r="E575" s="18" t="s">
        <v>208</v>
      </c>
      <c r="F575" s="19">
        <v>3</v>
      </c>
      <c r="G575" s="16" t="s">
        <v>123</v>
      </c>
      <c r="H575" s="15" t="s">
        <v>134</v>
      </c>
      <c r="I575" s="16" t="s">
        <v>135</v>
      </c>
      <c r="J575" s="15">
        <v>2</v>
      </c>
      <c r="K575" s="20">
        <v>2</v>
      </c>
      <c r="L575" s="21">
        <f t="shared" si="85"/>
        <v>4</v>
      </c>
      <c r="M575" s="22">
        <v>46153</v>
      </c>
      <c r="N575" s="22">
        <v>46153</v>
      </c>
      <c r="O575" s="16" t="s">
        <v>18</v>
      </c>
      <c r="P575" s="15">
        <v>20</v>
      </c>
      <c r="Q575" s="15"/>
      <c r="R575" s="15"/>
    </row>
    <row r="576" spans="1:18" hidden="1" x14ac:dyDescent="0.25">
      <c r="A576" s="15">
        <v>13</v>
      </c>
      <c r="B576" s="16"/>
      <c r="C576" s="15">
        <v>893742</v>
      </c>
      <c r="D576" s="17" t="s">
        <v>207</v>
      </c>
      <c r="E576" s="18" t="s">
        <v>208</v>
      </c>
      <c r="F576" s="19">
        <v>3</v>
      </c>
      <c r="G576" s="16" t="s">
        <v>729</v>
      </c>
      <c r="H576" s="15" t="s">
        <v>730</v>
      </c>
      <c r="I576" s="16" t="s">
        <v>370</v>
      </c>
      <c r="J576" s="15">
        <v>1</v>
      </c>
      <c r="K576" s="20">
        <v>6</v>
      </c>
      <c r="L576" s="21">
        <f t="shared" si="85"/>
        <v>6</v>
      </c>
      <c r="M576" s="22">
        <v>46155</v>
      </c>
      <c r="N576" s="22">
        <v>46155</v>
      </c>
      <c r="O576" s="16" t="s">
        <v>23</v>
      </c>
      <c r="P576" s="15">
        <v>20</v>
      </c>
      <c r="Q576" s="15"/>
      <c r="R576" s="15"/>
    </row>
    <row r="577" spans="1:18" hidden="1" x14ac:dyDescent="0.25">
      <c r="A577" s="15">
        <v>14</v>
      </c>
      <c r="B577" s="16"/>
      <c r="C577" s="15">
        <v>893716</v>
      </c>
      <c r="D577" s="17" t="s">
        <v>207</v>
      </c>
      <c r="E577" s="18" t="s">
        <v>208</v>
      </c>
      <c r="F577" s="19">
        <v>3</v>
      </c>
      <c r="G577" s="16" t="s">
        <v>204</v>
      </c>
      <c r="H577" s="15" t="s">
        <v>731</v>
      </c>
      <c r="I577" s="16" t="s">
        <v>732</v>
      </c>
      <c r="J577" s="15">
        <v>2</v>
      </c>
      <c r="K577" s="20">
        <v>3</v>
      </c>
      <c r="L577" s="21">
        <f t="shared" si="85"/>
        <v>6</v>
      </c>
      <c r="M577" s="22">
        <v>46153</v>
      </c>
      <c r="N577" s="22">
        <v>46153</v>
      </c>
      <c r="O577" s="16" t="s">
        <v>18</v>
      </c>
      <c r="P577" s="15">
        <v>20</v>
      </c>
      <c r="Q577" s="15"/>
      <c r="R577" s="15"/>
    </row>
    <row r="578" spans="1:18" hidden="1" x14ac:dyDescent="0.25">
      <c r="A578" s="15">
        <v>15</v>
      </c>
      <c r="B578" s="16"/>
      <c r="C578" s="15">
        <v>892969</v>
      </c>
      <c r="D578" s="17" t="s">
        <v>167</v>
      </c>
      <c r="E578" s="18" t="s">
        <v>168</v>
      </c>
      <c r="F578" s="19" t="s">
        <v>122</v>
      </c>
      <c r="G578" s="16" t="s">
        <v>169</v>
      </c>
      <c r="H578" s="15" t="s">
        <v>145</v>
      </c>
      <c r="I578" s="16" t="s">
        <v>146</v>
      </c>
      <c r="J578" s="15">
        <v>3</v>
      </c>
      <c r="K578" s="20">
        <v>2</v>
      </c>
      <c r="L578" s="21">
        <f>IF(J578&lt;&gt;"",J578*K578,"")</f>
        <v>6</v>
      </c>
      <c r="M578" s="22">
        <v>46159</v>
      </c>
      <c r="N578" s="22">
        <v>46159</v>
      </c>
      <c r="O578" s="16" t="s">
        <v>32</v>
      </c>
      <c r="P578" s="15">
        <v>20</v>
      </c>
      <c r="Q578" s="15"/>
      <c r="R578" s="15"/>
    </row>
    <row r="579" spans="1:18" hidden="1" x14ac:dyDescent="0.25">
      <c r="A579" s="15">
        <v>16</v>
      </c>
      <c r="B579" s="16" t="s">
        <v>242</v>
      </c>
      <c r="C579" s="15">
        <v>892796</v>
      </c>
      <c r="D579" s="17" t="s">
        <v>207</v>
      </c>
      <c r="E579" s="18" t="s">
        <v>208</v>
      </c>
      <c r="F579" s="19">
        <v>3</v>
      </c>
      <c r="G579" s="16" t="s">
        <v>130</v>
      </c>
      <c r="H579" s="15" t="s">
        <v>131</v>
      </c>
      <c r="I579" s="16" t="s">
        <v>132</v>
      </c>
      <c r="J579" s="15">
        <v>2</v>
      </c>
      <c r="K579" s="20">
        <v>65</v>
      </c>
      <c r="L579" s="21">
        <f t="shared" ref="L579" si="86">IF(J579&lt;&gt;"",J579*K579,"")</f>
        <v>130</v>
      </c>
      <c r="M579" s="22">
        <v>46153</v>
      </c>
      <c r="N579" s="22">
        <v>46159</v>
      </c>
      <c r="O579" s="16" t="s">
        <v>215</v>
      </c>
      <c r="P579" s="15">
        <v>20</v>
      </c>
      <c r="Q579" s="15"/>
      <c r="R579" s="15"/>
    </row>
    <row r="580" spans="1:18" hidden="1" x14ac:dyDescent="0.25">
      <c r="A580" s="15">
        <v>17</v>
      </c>
      <c r="B580" s="16" t="s">
        <v>242</v>
      </c>
      <c r="C580" s="15">
        <v>892789</v>
      </c>
      <c r="D580" s="17" t="s">
        <v>207</v>
      </c>
      <c r="E580" s="18" t="s">
        <v>208</v>
      </c>
      <c r="F580" s="19">
        <v>3</v>
      </c>
      <c r="G580" s="16" t="s">
        <v>123</v>
      </c>
      <c r="H580" s="15" t="s">
        <v>126</v>
      </c>
      <c r="I580" s="16" t="s">
        <v>127</v>
      </c>
      <c r="J580" s="15">
        <v>2</v>
      </c>
      <c r="K580" s="20">
        <v>8</v>
      </c>
      <c r="L580" s="21">
        <f t="shared" ref="L580:L585" si="87">IF(J580&lt;&gt;"",J580*K580,"")</f>
        <v>16</v>
      </c>
      <c r="M580" s="22">
        <v>46153</v>
      </c>
      <c r="N580" s="22">
        <v>46159</v>
      </c>
      <c r="O580" s="16" t="s">
        <v>215</v>
      </c>
      <c r="P580" s="15">
        <v>20</v>
      </c>
      <c r="Q580" s="15"/>
      <c r="R580" s="15"/>
    </row>
    <row r="581" spans="1:18" hidden="1" x14ac:dyDescent="0.25">
      <c r="A581" s="15">
        <v>18</v>
      </c>
      <c r="B581" s="16" t="s">
        <v>242</v>
      </c>
      <c r="C581" s="15">
        <v>893499</v>
      </c>
      <c r="D581" s="17" t="s">
        <v>207</v>
      </c>
      <c r="E581" s="18" t="s">
        <v>208</v>
      </c>
      <c r="F581" s="19">
        <v>3</v>
      </c>
      <c r="G581" s="16" t="s">
        <v>141</v>
      </c>
      <c r="H581" s="15" t="s">
        <v>319</v>
      </c>
      <c r="I581" s="16" t="s">
        <v>235</v>
      </c>
      <c r="J581" s="15">
        <v>2</v>
      </c>
      <c r="K581" s="20">
        <v>6</v>
      </c>
      <c r="L581" s="21">
        <f t="shared" si="87"/>
        <v>12</v>
      </c>
      <c r="M581" s="22">
        <v>46153</v>
      </c>
      <c r="N581" s="22">
        <v>46154</v>
      </c>
      <c r="O581" s="16" t="s">
        <v>406</v>
      </c>
      <c r="P581" s="15">
        <v>20</v>
      </c>
      <c r="Q581" s="15"/>
      <c r="R581" s="15"/>
    </row>
    <row r="582" spans="1:18" hidden="1" x14ac:dyDescent="0.25">
      <c r="A582" s="15">
        <v>19</v>
      </c>
      <c r="B582" s="16" t="s">
        <v>242</v>
      </c>
      <c r="C582" s="15">
        <v>893510</v>
      </c>
      <c r="D582" s="17" t="s">
        <v>207</v>
      </c>
      <c r="E582" s="18" t="s">
        <v>208</v>
      </c>
      <c r="F582" s="19">
        <v>3</v>
      </c>
      <c r="G582" s="16" t="s">
        <v>141</v>
      </c>
      <c r="H582" s="15" t="s">
        <v>412</v>
      </c>
      <c r="I582" s="16" t="s">
        <v>203</v>
      </c>
      <c r="J582" s="15">
        <v>2</v>
      </c>
      <c r="K582" s="20">
        <v>6</v>
      </c>
      <c r="L582" s="21">
        <f t="shared" si="87"/>
        <v>12</v>
      </c>
      <c r="M582" s="22">
        <v>46154</v>
      </c>
      <c r="N582" s="22">
        <v>46155</v>
      </c>
      <c r="O582" s="16" t="s">
        <v>245</v>
      </c>
      <c r="P582" s="15">
        <v>20</v>
      </c>
      <c r="Q582" s="15"/>
      <c r="R582" s="15"/>
    </row>
    <row r="583" spans="1:18" hidden="1" x14ac:dyDescent="0.25">
      <c r="A583" s="15">
        <v>20</v>
      </c>
      <c r="B583" s="16" t="s">
        <v>242</v>
      </c>
      <c r="C583" s="15">
        <v>893505</v>
      </c>
      <c r="D583" s="17" t="s">
        <v>207</v>
      </c>
      <c r="E583" s="18" t="s">
        <v>208</v>
      </c>
      <c r="F583" s="19">
        <v>3</v>
      </c>
      <c r="G583" s="16" t="s">
        <v>141</v>
      </c>
      <c r="H583" s="15" t="s">
        <v>430</v>
      </c>
      <c r="I583" s="16" t="s">
        <v>235</v>
      </c>
      <c r="J583" s="15">
        <v>2</v>
      </c>
      <c r="K583" s="20">
        <v>8</v>
      </c>
      <c r="L583" s="21">
        <f t="shared" si="87"/>
        <v>16</v>
      </c>
      <c r="M583" s="22">
        <v>46156</v>
      </c>
      <c r="N583" s="22">
        <v>46157</v>
      </c>
      <c r="O583" s="16" t="s">
        <v>364</v>
      </c>
      <c r="P583" s="15">
        <v>20</v>
      </c>
      <c r="Q583" s="15"/>
      <c r="R583" s="15"/>
    </row>
    <row r="584" spans="1:18" hidden="1" x14ac:dyDescent="0.25">
      <c r="A584" s="15">
        <v>21</v>
      </c>
      <c r="B584" s="16" t="s">
        <v>242</v>
      </c>
      <c r="C584" s="15">
        <v>893651</v>
      </c>
      <c r="D584" s="17" t="s">
        <v>207</v>
      </c>
      <c r="E584" s="18" t="s">
        <v>208</v>
      </c>
      <c r="F584" s="19">
        <v>3</v>
      </c>
      <c r="G584" s="16" t="s">
        <v>201</v>
      </c>
      <c r="H584" s="15" t="s">
        <v>726</v>
      </c>
      <c r="I584" s="16" t="s">
        <v>727</v>
      </c>
      <c r="J584" s="15">
        <v>2</v>
      </c>
      <c r="K584" s="20">
        <v>5</v>
      </c>
      <c r="L584" s="21">
        <f t="shared" si="87"/>
        <v>10</v>
      </c>
      <c r="M584" s="22">
        <v>46158</v>
      </c>
      <c r="N584" s="22">
        <v>46158</v>
      </c>
      <c r="O584" s="16" t="s">
        <v>30</v>
      </c>
      <c r="P584" s="15">
        <v>20</v>
      </c>
      <c r="Q584" s="15"/>
      <c r="R584" s="15"/>
    </row>
    <row r="585" spans="1:18" hidden="1" x14ac:dyDescent="0.25">
      <c r="A585" s="15">
        <v>22</v>
      </c>
      <c r="B585" s="16" t="s">
        <v>242</v>
      </c>
      <c r="C585" s="15">
        <v>893638</v>
      </c>
      <c r="D585" s="17" t="s">
        <v>207</v>
      </c>
      <c r="E585" s="18" t="s">
        <v>208</v>
      </c>
      <c r="F585" s="19">
        <v>3</v>
      </c>
      <c r="G585" s="16" t="s">
        <v>201</v>
      </c>
      <c r="H585" s="15" t="s">
        <v>725</v>
      </c>
      <c r="I585" s="16" t="s">
        <v>512</v>
      </c>
      <c r="J585" s="15">
        <v>2</v>
      </c>
      <c r="K585" s="20">
        <v>3</v>
      </c>
      <c r="L585" s="21">
        <f t="shared" si="87"/>
        <v>6</v>
      </c>
      <c r="M585" s="22">
        <v>46159</v>
      </c>
      <c r="N585" s="22">
        <v>46159</v>
      </c>
      <c r="O585" s="16" t="s">
        <v>32</v>
      </c>
      <c r="P585" s="15">
        <v>20</v>
      </c>
      <c r="Q585" s="15"/>
      <c r="R585" s="15"/>
    </row>
    <row r="586" spans="1:18" hidden="1" x14ac:dyDescent="0.25">
      <c r="A586" s="15">
        <v>23</v>
      </c>
      <c r="B586" s="16"/>
      <c r="C586" s="15">
        <v>937454</v>
      </c>
      <c r="D586" s="17" t="s">
        <v>209</v>
      </c>
      <c r="E586" s="18" t="s">
        <v>210</v>
      </c>
      <c r="F586" s="19">
        <v>3</v>
      </c>
      <c r="G586" s="16" t="s">
        <v>253</v>
      </c>
      <c r="H586" s="15" t="s">
        <v>254</v>
      </c>
      <c r="I586" s="16" t="s">
        <v>255</v>
      </c>
      <c r="J586" s="15">
        <v>1</v>
      </c>
      <c r="K586" s="20">
        <v>58</v>
      </c>
      <c r="L586" s="21">
        <f t="shared" si="83"/>
        <v>58</v>
      </c>
      <c r="M586" s="22">
        <v>46153</v>
      </c>
      <c r="N586" s="22">
        <v>46159</v>
      </c>
      <c r="O586" s="16" t="s">
        <v>215</v>
      </c>
      <c r="P586" s="15">
        <v>20</v>
      </c>
      <c r="Q586" s="15"/>
      <c r="R586" s="15"/>
    </row>
    <row r="587" spans="1:18" hidden="1" x14ac:dyDescent="0.25">
      <c r="A587" s="15">
        <v>24</v>
      </c>
      <c r="B587" s="16"/>
      <c r="C587" s="15">
        <v>937483</v>
      </c>
      <c r="D587" s="17" t="s">
        <v>209</v>
      </c>
      <c r="E587" s="18" t="s">
        <v>210</v>
      </c>
      <c r="F587" s="19">
        <v>3</v>
      </c>
      <c r="G587" s="16" t="s">
        <v>736</v>
      </c>
      <c r="H587" s="15" t="s">
        <v>737</v>
      </c>
      <c r="I587" s="16" t="s">
        <v>738</v>
      </c>
      <c r="J587" s="15">
        <v>1</v>
      </c>
      <c r="K587" s="20">
        <v>20</v>
      </c>
      <c r="L587" s="21">
        <f t="shared" si="83"/>
        <v>20</v>
      </c>
      <c r="M587" s="22">
        <v>46153</v>
      </c>
      <c r="N587" s="22">
        <v>46154</v>
      </c>
      <c r="O587" s="16" t="s">
        <v>406</v>
      </c>
      <c r="P587" s="15">
        <v>20</v>
      </c>
      <c r="Q587" s="15"/>
      <c r="R587" s="15"/>
    </row>
    <row r="588" spans="1:18" hidden="1" x14ac:dyDescent="0.25">
      <c r="A588" s="15">
        <v>25</v>
      </c>
      <c r="B588" s="16"/>
      <c r="C588" s="15">
        <v>937671</v>
      </c>
      <c r="D588" s="17" t="s">
        <v>209</v>
      </c>
      <c r="E588" s="18" t="s">
        <v>210</v>
      </c>
      <c r="F588" s="19">
        <v>3</v>
      </c>
      <c r="G588" s="16" t="s">
        <v>712</v>
      </c>
      <c r="H588" s="15" t="s">
        <v>403</v>
      </c>
      <c r="I588" s="16" t="s">
        <v>404</v>
      </c>
      <c r="J588" s="15">
        <v>1</v>
      </c>
      <c r="K588" s="20">
        <v>38</v>
      </c>
      <c r="L588" s="21">
        <f t="shared" ref="L588" si="88">IF(J588&lt;&gt;"",J588*K588,"")</f>
        <v>38</v>
      </c>
      <c r="M588" s="22">
        <v>46156</v>
      </c>
      <c r="N588" s="22">
        <v>46159</v>
      </c>
      <c r="O588" s="16" t="s">
        <v>405</v>
      </c>
      <c r="P588" s="15">
        <v>20</v>
      </c>
      <c r="Q588" s="15"/>
      <c r="R588" s="15"/>
    </row>
    <row r="589" spans="1:18" hidden="1" x14ac:dyDescent="0.25">
      <c r="A589" s="15">
        <v>26</v>
      </c>
      <c r="B589" s="16"/>
      <c r="C589" s="15">
        <v>937683</v>
      </c>
      <c r="D589" s="17" t="s">
        <v>209</v>
      </c>
      <c r="E589" s="18" t="s">
        <v>210</v>
      </c>
      <c r="F589" s="19">
        <v>2</v>
      </c>
      <c r="G589" s="16" t="s">
        <v>743</v>
      </c>
      <c r="H589" s="15" t="s">
        <v>628</v>
      </c>
      <c r="I589" s="16" t="s">
        <v>629</v>
      </c>
      <c r="J589" s="15">
        <v>1</v>
      </c>
      <c r="K589" s="20">
        <v>10</v>
      </c>
      <c r="L589" s="21">
        <f t="shared" ref="L589" si="89">IF(J589&lt;&gt;"",J589*K589,"")</f>
        <v>10</v>
      </c>
      <c r="M589" s="22">
        <v>46153</v>
      </c>
      <c r="N589" s="22">
        <v>46154</v>
      </c>
      <c r="O589" s="16" t="s">
        <v>406</v>
      </c>
      <c r="P589" s="15">
        <v>20</v>
      </c>
      <c r="Q589" s="15"/>
      <c r="R589" s="15"/>
    </row>
    <row r="590" spans="1:18" hidden="1" x14ac:dyDescent="0.25">
      <c r="A590" s="15">
        <v>27</v>
      </c>
      <c r="B590" s="16"/>
      <c r="C590" s="15">
        <v>937684</v>
      </c>
      <c r="D590" s="17" t="s">
        <v>209</v>
      </c>
      <c r="E590" s="18" t="s">
        <v>210</v>
      </c>
      <c r="F590" s="19">
        <v>3</v>
      </c>
      <c r="G590" s="16" t="s">
        <v>745</v>
      </c>
      <c r="H590" s="15" t="s">
        <v>746</v>
      </c>
      <c r="I590" s="16" t="s">
        <v>747</v>
      </c>
      <c r="J590" s="15">
        <v>1</v>
      </c>
      <c r="K590" s="20">
        <v>2</v>
      </c>
      <c r="L590" s="21">
        <f t="shared" ref="L590" si="90">IF(J590&lt;&gt;"",J590*K590,"")</f>
        <v>2</v>
      </c>
      <c r="M590" s="22">
        <v>46155</v>
      </c>
      <c r="N590" s="22">
        <v>46155</v>
      </c>
      <c r="O590" s="16" t="s">
        <v>23</v>
      </c>
      <c r="P590" s="15">
        <v>20</v>
      </c>
      <c r="Q590" s="15"/>
      <c r="R590" s="15"/>
    </row>
    <row r="591" spans="1:18" hidden="1" x14ac:dyDescent="0.25">
      <c r="A591" s="15">
        <v>28</v>
      </c>
      <c r="B591" s="16"/>
      <c r="C591" s="15">
        <v>937685</v>
      </c>
      <c r="D591" s="17" t="s">
        <v>209</v>
      </c>
      <c r="E591" s="18" t="s">
        <v>210</v>
      </c>
      <c r="F591" s="19">
        <v>3</v>
      </c>
      <c r="G591" s="16" t="s">
        <v>745</v>
      </c>
      <c r="H591" s="15" t="s">
        <v>748</v>
      </c>
      <c r="I591" s="16" t="s">
        <v>749</v>
      </c>
      <c r="J591" s="15">
        <v>1</v>
      </c>
      <c r="K591" s="20">
        <v>2</v>
      </c>
      <c r="L591" s="21">
        <f t="shared" ref="L591:L594" si="91">IF(J591&lt;&gt;"",J591*K591,"")</f>
        <v>2</v>
      </c>
      <c r="M591" s="22">
        <v>46155</v>
      </c>
      <c r="N591" s="22">
        <v>46155</v>
      </c>
      <c r="O591" s="16" t="s">
        <v>23</v>
      </c>
      <c r="P591" s="15">
        <v>20</v>
      </c>
      <c r="Q591" s="15"/>
      <c r="R591" s="15"/>
    </row>
    <row r="592" spans="1:18" hidden="1" x14ac:dyDescent="0.25">
      <c r="A592" s="15">
        <v>29</v>
      </c>
      <c r="B592" s="16"/>
      <c r="C592" s="15">
        <v>937687</v>
      </c>
      <c r="D592" s="17" t="s">
        <v>209</v>
      </c>
      <c r="E592" s="18" t="s">
        <v>210</v>
      </c>
      <c r="F592" s="19">
        <v>3</v>
      </c>
      <c r="G592" s="16" t="s">
        <v>750</v>
      </c>
      <c r="H592" s="15" t="s">
        <v>751</v>
      </c>
      <c r="I592" s="16" t="s">
        <v>752</v>
      </c>
      <c r="J592" s="15">
        <v>2</v>
      </c>
      <c r="K592" s="20">
        <v>2</v>
      </c>
      <c r="L592" s="21">
        <f t="shared" si="91"/>
        <v>4</v>
      </c>
      <c r="M592" s="22">
        <v>46156</v>
      </c>
      <c r="N592" s="22">
        <v>46156</v>
      </c>
      <c r="O592" s="16" t="s">
        <v>25</v>
      </c>
      <c r="P592" s="15">
        <v>20</v>
      </c>
      <c r="Q592" s="15"/>
      <c r="R592" s="15"/>
    </row>
    <row r="593" spans="1:18" hidden="1" x14ac:dyDescent="0.25">
      <c r="A593" s="15">
        <v>30</v>
      </c>
      <c r="B593" s="16"/>
      <c r="C593" s="15">
        <v>937691</v>
      </c>
      <c r="D593" s="17" t="s">
        <v>209</v>
      </c>
      <c r="E593" s="18" t="s">
        <v>210</v>
      </c>
      <c r="F593" s="19">
        <v>3</v>
      </c>
      <c r="G593" s="16" t="s">
        <v>745</v>
      </c>
      <c r="H593" s="15" t="s">
        <v>753</v>
      </c>
      <c r="I593" s="16" t="s">
        <v>754</v>
      </c>
      <c r="J593" s="15">
        <v>2</v>
      </c>
      <c r="K593" s="20">
        <v>1</v>
      </c>
      <c r="L593" s="21">
        <f t="shared" si="91"/>
        <v>2</v>
      </c>
      <c r="M593" s="22">
        <v>46155</v>
      </c>
      <c r="N593" s="22">
        <v>46155</v>
      </c>
      <c r="O593" s="16" t="s">
        <v>23</v>
      </c>
      <c r="P593" s="15">
        <v>20</v>
      </c>
      <c r="Q593" s="15"/>
      <c r="R593" s="15"/>
    </row>
    <row r="594" spans="1:18" hidden="1" x14ac:dyDescent="0.25">
      <c r="A594" s="15">
        <v>31</v>
      </c>
      <c r="B594" s="16"/>
      <c r="C594" s="15">
        <v>937830</v>
      </c>
      <c r="D594" s="17" t="s">
        <v>209</v>
      </c>
      <c r="E594" s="18" t="s">
        <v>210</v>
      </c>
      <c r="F594" s="19">
        <v>3</v>
      </c>
      <c r="G594" s="16" t="s">
        <v>756</v>
      </c>
      <c r="H594" s="15" t="s">
        <v>757</v>
      </c>
      <c r="I594" s="16" t="s">
        <v>758</v>
      </c>
      <c r="J594" s="15">
        <v>2</v>
      </c>
      <c r="K594" s="20">
        <v>2</v>
      </c>
      <c r="L594" s="21">
        <f t="shared" si="91"/>
        <v>4</v>
      </c>
      <c r="M594" s="22">
        <v>46158</v>
      </c>
      <c r="N594" s="22">
        <v>46158</v>
      </c>
      <c r="O594" s="16" t="s">
        <v>30</v>
      </c>
      <c r="P594" s="15">
        <v>20</v>
      </c>
      <c r="Q594" s="15"/>
      <c r="R594" s="15"/>
    </row>
    <row r="595" spans="1:18" hidden="1" x14ac:dyDescent="0.25">
      <c r="A595" s="15">
        <v>32</v>
      </c>
      <c r="B595" s="16"/>
      <c r="C595" s="15">
        <v>893421</v>
      </c>
      <c r="D595" s="17" t="s">
        <v>209</v>
      </c>
      <c r="E595" s="18" t="s">
        <v>210</v>
      </c>
      <c r="F595" s="19">
        <v>3</v>
      </c>
      <c r="G595" s="16" t="s">
        <v>759</v>
      </c>
      <c r="H595" s="15" t="s">
        <v>741</v>
      </c>
      <c r="I595" s="16" t="s">
        <v>742</v>
      </c>
      <c r="J595" s="15">
        <v>2</v>
      </c>
      <c r="K595" s="20">
        <v>1</v>
      </c>
      <c r="L595" s="21">
        <f>IF(J595&lt;&gt;"",J595*K595,"")</f>
        <v>2</v>
      </c>
      <c r="M595" s="22">
        <v>46154</v>
      </c>
      <c r="N595" s="22">
        <v>46154</v>
      </c>
      <c r="O595" s="16" t="s">
        <v>20</v>
      </c>
      <c r="P595" s="15">
        <v>20</v>
      </c>
      <c r="Q595" s="15"/>
      <c r="R595" s="15"/>
    </row>
    <row r="596" spans="1:18" hidden="1" x14ac:dyDescent="0.25">
      <c r="A596" s="15"/>
      <c r="B596" s="16"/>
      <c r="C596" s="15"/>
      <c r="D596" s="17"/>
      <c r="E596" s="18"/>
      <c r="F596" s="19"/>
      <c r="G596" s="16"/>
      <c r="H596" s="15"/>
      <c r="I596" s="16"/>
      <c r="J596" s="15"/>
      <c r="K596" s="20"/>
      <c r="L596" s="21" t="str">
        <f t="shared" si="83"/>
        <v/>
      </c>
      <c r="M596" s="22"/>
      <c r="N596" s="22"/>
      <c r="O596" s="16"/>
      <c r="P596" s="15">
        <v>20</v>
      </c>
      <c r="Q596" s="15"/>
      <c r="R596" s="15"/>
    </row>
    <row r="597" spans="1:18" hidden="1" x14ac:dyDescent="0.25">
      <c r="A597" s="15"/>
      <c r="B597" s="16"/>
      <c r="C597" s="15"/>
      <c r="D597" s="17"/>
      <c r="E597" s="18"/>
      <c r="F597" s="19"/>
      <c r="G597" s="16"/>
      <c r="H597" s="15"/>
      <c r="I597" s="16"/>
      <c r="J597" s="15"/>
      <c r="K597" s="20"/>
      <c r="L597" s="21" t="str">
        <f t="shared" si="83"/>
        <v/>
      </c>
      <c r="M597" s="22"/>
      <c r="N597" s="22"/>
      <c r="O597" s="16"/>
      <c r="P597" s="15">
        <v>20</v>
      </c>
      <c r="Q597" s="15"/>
      <c r="R597" s="15"/>
    </row>
    <row r="598" spans="1:18" hidden="1" x14ac:dyDescent="0.25">
      <c r="A598" s="15">
        <v>1</v>
      </c>
      <c r="B598" s="16" t="s">
        <v>216</v>
      </c>
      <c r="C598" s="15">
        <v>895194</v>
      </c>
      <c r="D598" s="17" t="s">
        <v>207</v>
      </c>
      <c r="E598" s="18" t="s">
        <v>208</v>
      </c>
      <c r="F598" s="19">
        <v>3</v>
      </c>
      <c r="G598" s="16" t="s">
        <v>179</v>
      </c>
      <c r="H598" s="15" t="s">
        <v>180</v>
      </c>
      <c r="I598" s="16" t="s">
        <v>181</v>
      </c>
      <c r="J598" s="15">
        <v>1</v>
      </c>
      <c r="K598" s="20">
        <v>60</v>
      </c>
      <c r="L598" s="21">
        <f t="shared" si="83"/>
        <v>60</v>
      </c>
      <c r="M598" s="22">
        <v>46153</v>
      </c>
      <c r="N598" s="22">
        <v>46158</v>
      </c>
      <c r="O598" s="16" t="s">
        <v>493</v>
      </c>
      <c r="P598" s="15">
        <v>20</v>
      </c>
      <c r="Q598" s="15"/>
      <c r="R598" s="15"/>
    </row>
    <row r="599" spans="1:18" hidden="1" x14ac:dyDescent="0.25">
      <c r="A599" s="15">
        <v>2</v>
      </c>
      <c r="B599" s="16" t="s">
        <v>216</v>
      </c>
      <c r="C599" s="15">
        <v>895197</v>
      </c>
      <c r="D599" s="17" t="s">
        <v>207</v>
      </c>
      <c r="E599" s="18" t="s">
        <v>208</v>
      </c>
      <c r="F599" s="19">
        <v>3</v>
      </c>
      <c r="G599" s="16" t="s">
        <v>179</v>
      </c>
      <c r="H599" s="15" t="s">
        <v>183</v>
      </c>
      <c r="I599" s="16" t="s">
        <v>184</v>
      </c>
      <c r="J599" s="15">
        <v>1</v>
      </c>
      <c r="K599" s="20">
        <v>60</v>
      </c>
      <c r="L599" s="21">
        <f t="shared" si="83"/>
        <v>60</v>
      </c>
      <c r="M599" s="22">
        <v>46153</v>
      </c>
      <c r="N599" s="22">
        <v>46158</v>
      </c>
      <c r="O599" s="16" t="s">
        <v>493</v>
      </c>
      <c r="P599" s="15">
        <v>20</v>
      </c>
      <c r="Q599" s="15"/>
      <c r="R599" s="15"/>
    </row>
    <row r="600" spans="1:18" hidden="1" x14ac:dyDescent="0.25">
      <c r="A600" s="15">
        <v>3</v>
      </c>
      <c r="B600" s="16" t="s">
        <v>216</v>
      </c>
      <c r="C600" s="15">
        <v>895302</v>
      </c>
      <c r="D600" s="17" t="s">
        <v>207</v>
      </c>
      <c r="E600" s="18" t="s">
        <v>208</v>
      </c>
      <c r="F600" s="19">
        <v>3</v>
      </c>
      <c r="G600" s="16" t="s">
        <v>185</v>
      </c>
      <c r="H600" s="15" t="s">
        <v>211</v>
      </c>
      <c r="I600" s="16" t="s">
        <v>212</v>
      </c>
      <c r="J600" s="15">
        <v>2</v>
      </c>
      <c r="K600" s="20">
        <v>5</v>
      </c>
      <c r="L600" s="21">
        <f t="shared" si="83"/>
        <v>10</v>
      </c>
      <c r="M600" s="22">
        <v>46159</v>
      </c>
      <c r="N600" s="22">
        <v>46159</v>
      </c>
      <c r="O600" s="16" t="s">
        <v>32</v>
      </c>
      <c r="P600" s="15">
        <v>20</v>
      </c>
      <c r="Q600" s="15"/>
      <c r="R600" s="15"/>
    </row>
    <row r="601" spans="1:18" hidden="1" x14ac:dyDescent="0.25">
      <c r="A601" s="15">
        <v>4</v>
      </c>
      <c r="B601" s="16" t="s">
        <v>216</v>
      </c>
      <c r="C601" s="15">
        <v>895303</v>
      </c>
      <c r="D601" s="17" t="s">
        <v>207</v>
      </c>
      <c r="E601" s="18" t="s">
        <v>208</v>
      </c>
      <c r="F601" s="19">
        <v>3</v>
      </c>
      <c r="G601" s="16" t="s">
        <v>185</v>
      </c>
      <c r="H601" s="15" t="s">
        <v>213</v>
      </c>
      <c r="I601" s="16" t="s">
        <v>214</v>
      </c>
      <c r="J601" s="15">
        <v>2</v>
      </c>
      <c r="K601" s="20">
        <v>5</v>
      </c>
      <c r="L601" s="21">
        <f t="shared" si="83"/>
        <v>10</v>
      </c>
      <c r="M601" s="22">
        <v>46159</v>
      </c>
      <c r="N601" s="22">
        <v>46159</v>
      </c>
      <c r="O601" s="16" t="s">
        <v>32</v>
      </c>
      <c r="P601" s="15">
        <v>20</v>
      </c>
      <c r="Q601" s="15"/>
      <c r="R601" s="15"/>
    </row>
    <row r="602" spans="1:18" hidden="1" x14ac:dyDescent="0.25">
      <c r="A602" s="6"/>
      <c r="B602" s="7"/>
      <c r="C602" s="8"/>
      <c r="D602" s="9"/>
      <c r="E602" s="8"/>
      <c r="F602" s="10"/>
      <c r="G602" s="11" t="s">
        <v>638</v>
      </c>
      <c r="H602" s="12"/>
      <c r="I602" s="8"/>
      <c r="J602" s="8"/>
      <c r="K602" s="8"/>
      <c r="L602" s="13"/>
      <c r="M602" s="13"/>
      <c r="N602" s="9"/>
      <c r="O602" s="14"/>
      <c r="P602" s="10">
        <v>21</v>
      </c>
      <c r="Q602" s="10"/>
      <c r="R602" s="10"/>
    </row>
    <row r="603" spans="1:18" hidden="1" x14ac:dyDescent="0.25">
      <c r="A603" s="15">
        <v>1</v>
      </c>
      <c r="B603" s="16"/>
      <c r="C603" s="15">
        <v>937454</v>
      </c>
      <c r="D603" s="17" t="s">
        <v>209</v>
      </c>
      <c r="E603" s="18" t="s">
        <v>210</v>
      </c>
      <c r="F603" s="19">
        <v>3</v>
      </c>
      <c r="G603" s="16" t="s">
        <v>253</v>
      </c>
      <c r="H603" s="15" t="s">
        <v>254</v>
      </c>
      <c r="I603" s="16" t="s">
        <v>255</v>
      </c>
      <c r="J603" s="15">
        <v>1</v>
      </c>
      <c r="K603" s="20">
        <v>68</v>
      </c>
      <c r="L603" s="21">
        <f>J603*K603</f>
        <v>68</v>
      </c>
      <c r="M603" s="22">
        <v>46160</v>
      </c>
      <c r="N603" s="22">
        <v>46166</v>
      </c>
      <c r="O603" s="16" t="s">
        <v>173</v>
      </c>
      <c r="P603" s="15">
        <v>21</v>
      </c>
      <c r="Q603" s="15"/>
      <c r="R603" s="15"/>
    </row>
    <row r="604" spans="1:18" hidden="1" x14ac:dyDescent="0.25">
      <c r="A604" s="15">
        <v>2</v>
      </c>
      <c r="B604" s="16"/>
      <c r="C604" s="15">
        <v>921583</v>
      </c>
      <c r="D604" s="17" t="s">
        <v>159</v>
      </c>
      <c r="E604" s="18" t="s">
        <v>160</v>
      </c>
      <c r="F604" s="19" t="s">
        <v>281</v>
      </c>
      <c r="G604" s="16" t="s">
        <v>775</v>
      </c>
      <c r="H604" s="15" t="s">
        <v>157</v>
      </c>
      <c r="I604" s="16" t="s">
        <v>158</v>
      </c>
      <c r="J604" s="15">
        <v>2</v>
      </c>
      <c r="K604" s="20">
        <v>10</v>
      </c>
      <c r="L604" s="21">
        <f t="shared" ref="L604:L618" si="92">J604*K604</f>
        <v>20</v>
      </c>
      <c r="M604" s="22">
        <v>46160</v>
      </c>
      <c r="N604" s="22">
        <v>46160</v>
      </c>
      <c r="O604" s="16" t="s">
        <v>36</v>
      </c>
      <c r="P604" s="15">
        <v>21</v>
      </c>
      <c r="Q604" s="15"/>
      <c r="R604" s="15"/>
    </row>
    <row r="605" spans="1:18" hidden="1" x14ac:dyDescent="0.25">
      <c r="A605" s="15">
        <v>3</v>
      </c>
      <c r="B605" s="16"/>
      <c r="C605" s="15">
        <v>892800</v>
      </c>
      <c r="D605" s="17" t="s">
        <v>120</v>
      </c>
      <c r="E605" s="18" t="s">
        <v>121</v>
      </c>
      <c r="F605" s="19" t="s">
        <v>122</v>
      </c>
      <c r="G605" s="16" t="s">
        <v>123</v>
      </c>
      <c r="H605" s="15" t="s">
        <v>124</v>
      </c>
      <c r="I605" s="16" t="s">
        <v>125</v>
      </c>
      <c r="J605" s="15"/>
      <c r="K605" s="20"/>
      <c r="L605" s="21">
        <f t="shared" si="92"/>
        <v>0</v>
      </c>
      <c r="M605" s="22">
        <v>46160</v>
      </c>
      <c r="N605" s="22">
        <v>46161</v>
      </c>
      <c r="O605" s="16" t="s">
        <v>298</v>
      </c>
      <c r="P605" s="15">
        <v>21</v>
      </c>
      <c r="Q605" s="15"/>
      <c r="R605" s="15"/>
    </row>
    <row r="606" spans="1:18" hidden="1" x14ac:dyDescent="0.25">
      <c r="A606" s="15">
        <v>4</v>
      </c>
      <c r="B606" s="16"/>
      <c r="C606" s="15">
        <v>892825</v>
      </c>
      <c r="D606" s="17" t="s">
        <v>120</v>
      </c>
      <c r="E606" s="18" t="s">
        <v>121</v>
      </c>
      <c r="F606" s="19" t="s">
        <v>122</v>
      </c>
      <c r="G606" s="16" t="s">
        <v>123</v>
      </c>
      <c r="H606" s="15" t="s">
        <v>133</v>
      </c>
      <c r="I606" s="16" t="s">
        <v>125</v>
      </c>
      <c r="J606" s="15"/>
      <c r="K606" s="20"/>
      <c r="L606" s="21">
        <f t="shared" si="92"/>
        <v>0</v>
      </c>
      <c r="M606" s="22">
        <v>46160</v>
      </c>
      <c r="N606" s="22">
        <v>46163</v>
      </c>
      <c r="O606" s="16" t="s">
        <v>174</v>
      </c>
      <c r="P606" s="15">
        <v>21</v>
      </c>
      <c r="Q606" s="15"/>
      <c r="R606" s="15"/>
    </row>
    <row r="607" spans="1:18" hidden="1" x14ac:dyDescent="0.25">
      <c r="A607" s="15">
        <v>5</v>
      </c>
      <c r="B607" s="16"/>
      <c r="C607" s="15">
        <v>892823</v>
      </c>
      <c r="D607" s="17" t="s">
        <v>120</v>
      </c>
      <c r="E607" s="18" t="s">
        <v>121</v>
      </c>
      <c r="F607" s="19" t="s">
        <v>122</v>
      </c>
      <c r="G607" s="16" t="s">
        <v>130</v>
      </c>
      <c r="H607" s="15" t="s">
        <v>131</v>
      </c>
      <c r="I607" s="16" t="s">
        <v>132</v>
      </c>
      <c r="J607" s="15">
        <v>2</v>
      </c>
      <c r="K607" s="20">
        <v>28</v>
      </c>
      <c r="L607" s="21">
        <f t="shared" si="92"/>
        <v>56</v>
      </c>
      <c r="M607" s="22">
        <v>46160</v>
      </c>
      <c r="N607" s="22">
        <v>46166</v>
      </c>
      <c r="O607" s="16" t="s">
        <v>173</v>
      </c>
      <c r="P607" s="15">
        <v>21</v>
      </c>
      <c r="Q607" s="15"/>
      <c r="R607" s="15"/>
    </row>
    <row r="608" spans="1:18" hidden="1" x14ac:dyDescent="0.25">
      <c r="A608" s="15">
        <v>6</v>
      </c>
      <c r="B608" s="16"/>
      <c r="C608" s="15">
        <v>892868</v>
      </c>
      <c r="D608" s="17" t="s">
        <v>120</v>
      </c>
      <c r="E608" s="18" t="s">
        <v>121</v>
      </c>
      <c r="F608" s="19" t="s">
        <v>122</v>
      </c>
      <c r="G608" s="16" t="s">
        <v>123</v>
      </c>
      <c r="H608" s="15" t="s">
        <v>136</v>
      </c>
      <c r="I608" s="16" t="s">
        <v>137</v>
      </c>
      <c r="J608" s="15">
        <v>2</v>
      </c>
      <c r="K608" s="20">
        <v>10</v>
      </c>
      <c r="L608" s="21">
        <f t="shared" si="92"/>
        <v>20</v>
      </c>
      <c r="M608" s="22">
        <v>46160</v>
      </c>
      <c r="N608" s="22">
        <v>46163</v>
      </c>
      <c r="O608" s="16" t="s">
        <v>174</v>
      </c>
      <c r="P608" s="15">
        <v>21</v>
      </c>
      <c r="Q608" s="15"/>
      <c r="R608" s="15"/>
    </row>
    <row r="609" spans="1:18" hidden="1" x14ac:dyDescent="0.25">
      <c r="A609" s="15">
        <v>7</v>
      </c>
      <c r="B609" s="16"/>
      <c r="C609" s="15">
        <v>893740</v>
      </c>
      <c r="D609" s="17" t="s">
        <v>120</v>
      </c>
      <c r="E609" s="18" t="s">
        <v>121</v>
      </c>
      <c r="F609" s="19" t="s">
        <v>122</v>
      </c>
      <c r="G609" s="16" t="s">
        <v>552</v>
      </c>
      <c r="H609" s="15" t="s">
        <v>772</v>
      </c>
      <c r="I609" s="16" t="s">
        <v>773</v>
      </c>
      <c r="J609" s="15">
        <v>2</v>
      </c>
      <c r="K609" s="20">
        <v>20</v>
      </c>
      <c r="L609" s="21">
        <f t="shared" si="92"/>
        <v>40</v>
      </c>
      <c r="M609" s="22">
        <v>46161</v>
      </c>
      <c r="N609" s="22">
        <v>46162</v>
      </c>
      <c r="O609" s="16" t="s">
        <v>176</v>
      </c>
      <c r="P609" s="15">
        <v>21</v>
      </c>
      <c r="Q609" s="15"/>
      <c r="R609" s="15"/>
    </row>
    <row r="610" spans="1:18" hidden="1" x14ac:dyDescent="0.25">
      <c r="A610" s="15">
        <v>8</v>
      </c>
      <c r="B610" s="16"/>
      <c r="C610" s="15">
        <v>938409</v>
      </c>
      <c r="D610" s="17" t="s">
        <v>159</v>
      </c>
      <c r="E610" s="18" t="s">
        <v>160</v>
      </c>
      <c r="F610" s="19" t="s">
        <v>281</v>
      </c>
      <c r="G610" s="16" t="s">
        <v>781</v>
      </c>
      <c r="H610" s="15" t="s">
        <v>134</v>
      </c>
      <c r="I610" s="16" t="s">
        <v>135</v>
      </c>
      <c r="J610" s="15"/>
      <c r="K610" s="20"/>
      <c r="L610" s="21">
        <f t="shared" si="92"/>
        <v>0</v>
      </c>
      <c r="M610" s="22">
        <v>46161</v>
      </c>
      <c r="N610" s="22">
        <v>46166</v>
      </c>
      <c r="O610" s="16" t="s">
        <v>175</v>
      </c>
      <c r="P610" s="15">
        <v>21</v>
      </c>
      <c r="Q610" s="15"/>
      <c r="R610" s="15"/>
    </row>
    <row r="611" spans="1:18" hidden="1" x14ac:dyDescent="0.25">
      <c r="A611" s="15">
        <v>9</v>
      </c>
      <c r="B611" s="16"/>
      <c r="C611" s="15">
        <v>893717</v>
      </c>
      <c r="D611" s="17" t="s">
        <v>120</v>
      </c>
      <c r="E611" s="18" t="s">
        <v>121</v>
      </c>
      <c r="F611" s="19" t="s">
        <v>122</v>
      </c>
      <c r="G611" s="16" t="s">
        <v>204</v>
      </c>
      <c r="H611" s="15" t="s">
        <v>768</v>
      </c>
      <c r="I611" s="16" t="s">
        <v>769</v>
      </c>
      <c r="J611" s="15">
        <v>2</v>
      </c>
      <c r="K611" s="20">
        <v>5</v>
      </c>
      <c r="L611" s="21">
        <f t="shared" si="92"/>
        <v>10</v>
      </c>
      <c r="M611" s="22">
        <v>46161</v>
      </c>
      <c r="N611" s="22">
        <v>46161</v>
      </c>
      <c r="O611" s="16" t="s">
        <v>87</v>
      </c>
      <c r="P611" s="15">
        <v>21</v>
      </c>
      <c r="Q611" s="15"/>
      <c r="R611" s="15"/>
    </row>
    <row r="612" spans="1:18" hidden="1" x14ac:dyDescent="0.25">
      <c r="A612" s="15">
        <v>10</v>
      </c>
      <c r="B612" s="16"/>
      <c r="C612" s="15">
        <v>893718</v>
      </c>
      <c r="D612" s="17" t="s">
        <v>120</v>
      </c>
      <c r="E612" s="18" t="s">
        <v>121</v>
      </c>
      <c r="F612" s="19" t="s">
        <v>122</v>
      </c>
      <c r="G612" s="16" t="s">
        <v>204</v>
      </c>
      <c r="H612" s="15" t="s">
        <v>770</v>
      </c>
      <c r="I612" s="16" t="s">
        <v>769</v>
      </c>
      <c r="J612" s="15">
        <v>2</v>
      </c>
      <c r="K612" s="20">
        <v>5</v>
      </c>
      <c r="L612" s="21">
        <f t="shared" si="92"/>
        <v>10</v>
      </c>
      <c r="M612" s="22">
        <v>46162</v>
      </c>
      <c r="N612" s="22">
        <v>46162</v>
      </c>
      <c r="O612" s="16" t="s">
        <v>88</v>
      </c>
      <c r="P612" s="15">
        <v>21</v>
      </c>
      <c r="Q612" s="15"/>
      <c r="R612" s="15"/>
    </row>
    <row r="613" spans="1:18" hidden="1" x14ac:dyDescent="0.25">
      <c r="A613" s="15">
        <v>11</v>
      </c>
      <c r="B613" s="16"/>
      <c r="C613" s="15">
        <v>937688</v>
      </c>
      <c r="D613" s="17" t="s">
        <v>159</v>
      </c>
      <c r="E613" s="18" t="s">
        <v>160</v>
      </c>
      <c r="F613" s="19" t="s">
        <v>774</v>
      </c>
      <c r="G613" s="16" t="s">
        <v>782</v>
      </c>
      <c r="H613" s="15" t="s">
        <v>777</v>
      </c>
      <c r="I613" s="16" t="s">
        <v>778</v>
      </c>
      <c r="J613" s="15">
        <v>2</v>
      </c>
      <c r="K613" s="20">
        <v>10</v>
      </c>
      <c r="L613" s="21">
        <f t="shared" si="92"/>
        <v>20</v>
      </c>
      <c r="M613" s="22">
        <v>46163</v>
      </c>
      <c r="N613" s="22">
        <v>46163</v>
      </c>
      <c r="O613" s="16" t="s">
        <v>89</v>
      </c>
      <c r="P613" s="15">
        <v>21</v>
      </c>
      <c r="Q613" s="15"/>
      <c r="R613" s="15"/>
    </row>
    <row r="614" spans="1:18" hidden="1" x14ac:dyDescent="0.25">
      <c r="A614" s="15">
        <v>12</v>
      </c>
      <c r="B614" s="16"/>
      <c r="C614" s="15">
        <v>937823</v>
      </c>
      <c r="D614" s="17" t="s">
        <v>159</v>
      </c>
      <c r="E614" s="18" t="s">
        <v>160</v>
      </c>
      <c r="F614" s="19" t="s">
        <v>282</v>
      </c>
      <c r="G614" s="16" t="s">
        <v>779</v>
      </c>
      <c r="H614" s="15" t="s">
        <v>780</v>
      </c>
      <c r="I614" s="16" t="s">
        <v>776</v>
      </c>
      <c r="J614" s="15">
        <v>2</v>
      </c>
      <c r="K614" s="20">
        <v>10</v>
      </c>
      <c r="L614" s="21">
        <f t="shared" si="92"/>
        <v>20</v>
      </c>
      <c r="M614" s="22">
        <v>46164</v>
      </c>
      <c r="N614" s="22">
        <v>46164</v>
      </c>
      <c r="O614" s="16" t="s">
        <v>91</v>
      </c>
      <c r="P614" s="15">
        <v>21</v>
      </c>
      <c r="Q614" s="15"/>
      <c r="R614" s="15"/>
    </row>
    <row r="615" spans="1:18" hidden="1" x14ac:dyDescent="0.25">
      <c r="A615" s="15">
        <v>13</v>
      </c>
      <c r="B615" s="16"/>
      <c r="C615" s="15">
        <v>892822</v>
      </c>
      <c r="D615" s="17" t="s">
        <v>120</v>
      </c>
      <c r="E615" s="18" t="s">
        <v>121</v>
      </c>
      <c r="F615" s="19" t="s">
        <v>122</v>
      </c>
      <c r="G615" s="16" t="s">
        <v>123</v>
      </c>
      <c r="H615" s="15" t="s">
        <v>128</v>
      </c>
      <c r="I615" s="16" t="s">
        <v>129</v>
      </c>
      <c r="J615" s="15">
        <v>2</v>
      </c>
      <c r="K615" s="20">
        <v>5</v>
      </c>
      <c r="L615" s="21">
        <f t="shared" si="92"/>
        <v>10</v>
      </c>
      <c r="M615" s="22">
        <v>46164</v>
      </c>
      <c r="N615" s="22">
        <v>46164</v>
      </c>
      <c r="O615" s="16" t="s">
        <v>91</v>
      </c>
      <c r="P615" s="15">
        <v>21</v>
      </c>
      <c r="Q615" s="15"/>
      <c r="R615" s="15"/>
    </row>
    <row r="616" spans="1:18" hidden="1" x14ac:dyDescent="0.25">
      <c r="A616" s="15">
        <v>14</v>
      </c>
      <c r="B616" s="16"/>
      <c r="C616" s="15">
        <v>893700</v>
      </c>
      <c r="D616" s="17" t="s">
        <v>120</v>
      </c>
      <c r="E616" s="18" t="s">
        <v>121</v>
      </c>
      <c r="F616" s="19" t="s">
        <v>122</v>
      </c>
      <c r="G616" s="16" t="s">
        <v>204</v>
      </c>
      <c r="H616" s="15" t="s">
        <v>765</v>
      </c>
      <c r="I616" s="16" t="s">
        <v>343</v>
      </c>
      <c r="J616" s="15">
        <v>2</v>
      </c>
      <c r="K616" s="20">
        <v>5</v>
      </c>
      <c r="L616" s="21">
        <f t="shared" si="92"/>
        <v>10</v>
      </c>
      <c r="M616" s="22">
        <v>46165</v>
      </c>
      <c r="N616" s="22">
        <v>46165</v>
      </c>
      <c r="O616" s="16" t="s">
        <v>92</v>
      </c>
      <c r="P616" s="15">
        <v>21</v>
      </c>
      <c r="Q616" s="15"/>
      <c r="R616" s="15"/>
    </row>
    <row r="617" spans="1:18" hidden="1" x14ac:dyDescent="0.25">
      <c r="A617" s="15">
        <v>15</v>
      </c>
      <c r="B617" s="16"/>
      <c r="C617" s="15">
        <v>892969</v>
      </c>
      <c r="D617" s="17" t="s">
        <v>167</v>
      </c>
      <c r="E617" s="18" t="s">
        <v>168</v>
      </c>
      <c r="F617" s="19" t="s">
        <v>122</v>
      </c>
      <c r="G617" s="16" t="s">
        <v>169</v>
      </c>
      <c r="H617" s="15" t="s">
        <v>145</v>
      </c>
      <c r="I617" s="16" t="s">
        <v>146</v>
      </c>
      <c r="J617" s="15">
        <v>5</v>
      </c>
      <c r="K617" s="20">
        <v>2</v>
      </c>
      <c r="L617" s="21">
        <f t="shared" si="92"/>
        <v>10</v>
      </c>
      <c r="M617" s="22">
        <v>46166</v>
      </c>
      <c r="N617" s="22">
        <v>46166</v>
      </c>
      <c r="O617" s="16" t="s">
        <v>93</v>
      </c>
      <c r="P617" s="15">
        <v>21</v>
      </c>
      <c r="Q617" s="15"/>
      <c r="R617" s="15"/>
    </row>
    <row r="618" spans="1:18" hidden="1" x14ac:dyDescent="0.25">
      <c r="A618" s="15">
        <v>16</v>
      </c>
      <c r="B618" s="16"/>
      <c r="C618" s="15">
        <v>893698</v>
      </c>
      <c r="D618" s="17" t="s">
        <v>120</v>
      </c>
      <c r="E618" s="18" t="s">
        <v>121</v>
      </c>
      <c r="F618" s="19" t="s">
        <v>122</v>
      </c>
      <c r="G618" s="16" t="s">
        <v>204</v>
      </c>
      <c r="H618" s="15" t="s">
        <v>762</v>
      </c>
      <c r="I618" s="16" t="s">
        <v>763</v>
      </c>
      <c r="J618" s="15">
        <v>2</v>
      </c>
      <c r="K618" s="20">
        <v>3</v>
      </c>
      <c r="L618" s="21">
        <f t="shared" si="92"/>
        <v>6</v>
      </c>
      <c r="M618" s="22">
        <v>46166</v>
      </c>
      <c r="N618" s="22">
        <v>46166</v>
      </c>
      <c r="O618" s="16" t="s">
        <v>93</v>
      </c>
      <c r="P618" s="15">
        <v>21</v>
      </c>
      <c r="Q618" s="15"/>
      <c r="R618" s="15"/>
    </row>
    <row r="619" spans="1:18" hidden="1" x14ac:dyDescent="0.25">
      <c r="A619" s="15">
        <v>17</v>
      </c>
      <c r="B619" s="16"/>
      <c r="C619" s="19">
        <v>938509</v>
      </c>
      <c r="D619" s="67" t="s">
        <v>159</v>
      </c>
      <c r="E619" s="68" t="s">
        <v>160</v>
      </c>
      <c r="F619" s="67" t="s">
        <v>774</v>
      </c>
      <c r="G619" s="69" t="s">
        <v>784</v>
      </c>
      <c r="H619" s="19" t="s">
        <v>275</v>
      </c>
      <c r="I619" s="69" t="s">
        <v>276</v>
      </c>
      <c r="J619" s="19">
        <v>2</v>
      </c>
      <c r="K619" s="19">
        <v>10</v>
      </c>
      <c r="L619" s="21">
        <v>20</v>
      </c>
      <c r="M619" s="22">
        <v>46165</v>
      </c>
      <c r="N619" s="22">
        <v>46165</v>
      </c>
      <c r="O619" s="16" t="s">
        <v>92</v>
      </c>
      <c r="P619" s="15">
        <v>21</v>
      </c>
      <c r="Q619" s="15"/>
      <c r="R619" s="15"/>
    </row>
    <row r="620" spans="1:18" hidden="1" x14ac:dyDescent="0.25">
      <c r="A620" s="15">
        <v>18</v>
      </c>
      <c r="B620" s="16"/>
      <c r="C620" s="15">
        <v>938546</v>
      </c>
      <c r="D620" s="17" t="s">
        <v>159</v>
      </c>
      <c r="E620" s="18" t="s">
        <v>160</v>
      </c>
      <c r="F620" s="19" t="s">
        <v>281</v>
      </c>
      <c r="G620" s="16" t="s">
        <v>783</v>
      </c>
      <c r="H620" s="15" t="s">
        <v>180</v>
      </c>
      <c r="I620" s="16" t="s">
        <v>181</v>
      </c>
      <c r="J620" s="15">
        <v>2</v>
      </c>
      <c r="K620" s="15">
        <v>8</v>
      </c>
      <c r="L620" s="21">
        <v>16</v>
      </c>
      <c r="M620" s="22">
        <v>46166</v>
      </c>
      <c r="N620" s="22">
        <v>46166</v>
      </c>
      <c r="O620" s="16" t="s">
        <v>93</v>
      </c>
      <c r="P620" s="15">
        <v>21</v>
      </c>
      <c r="Q620" s="15"/>
      <c r="R620" s="15"/>
    </row>
    <row r="621" spans="1:18" hidden="1" x14ac:dyDescent="0.25">
      <c r="A621" s="15"/>
      <c r="B621" s="16"/>
      <c r="C621" s="15"/>
      <c r="D621" s="17"/>
      <c r="E621" s="18"/>
      <c r="F621" s="19"/>
      <c r="G621" s="16"/>
      <c r="H621" s="15"/>
      <c r="I621" s="16"/>
      <c r="J621" s="15"/>
      <c r="K621" s="81"/>
      <c r="L621" s="21"/>
      <c r="M621" s="22"/>
      <c r="N621" s="22"/>
      <c r="O621" s="16"/>
      <c r="P621" s="15">
        <v>21</v>
      </c>
      <c r="Q621" s="15"/>
      <c r="R621" s="15"/>
    </row>
    <row r="622" spans="1:18" hidden="1" x14ac:dyDescent="0.25">
      <c r="A622" s="15">
        <v>1</v>
      </c>
      <c r="B622" s="16" t="s">
        <v>178</v>
      </c>
      <c r="C622" s="15">
        <v>892823</v>
      </c>
      <c r="D622" s="17" t="s">
        <v>120</v>
      </c>
      <c r="E622" s="18" t="s">
        <v>121</v>
      </c>
      <c r="F622" s="19" t="s">
        <v>122</v>
      </c>
      <c r="G622" s="16" t="s">
        <v>130</v>
      </c>
      <c r="H622" s="15" t="s">
        <v>131</v>
      </c>
      <c r="I622" s="16" t="s">
        <v>132</v>
      </c>
      <c r="J622" s="15">
        <v>2</v>
      </c>
      <c r="K622" s="20">
        <v>28</v>
      </c>
      <c r="L622" s="21">
        <f t="shared" ref="L622:L628" si="93">J622*K622</f>
        <v>56</v>
      </c>
      <c r="M622" s="22">
        <v>46160</v>
      </c>
      <c r="N622" s="22">
        <v>46166</v>
      </c>
      <c r="O622" s="16" t="s">
        <v>173</v>
      </c>
      <c r="P622" s="15">
        <v>21</v>
      </c>
      <c r="Q622" s="15"/>
      <c r="R622" s="15"/>
    </row>
    <row r="623" spans="1:18" hidden="1" x14ac:dyDescent="0.25">
      <c r="A623" s="15">
        <v>2</v>
      </c>
      <c r="B623" s="16" t="s">
        <v>178</v>
      </c>
      <c r="C623" s="15">
        <v>892821</v>
      </c>
      <c r="D623" s="17" t="s">
        <v>120</v>
      </c>
      <c r="E623" s="18" t="s">
        <v>121</v>
      </c>
      <c r="F623" s="19" t="s">
        <v>122</v>
      </c>
      <c r="G623" s="16" t="s">
        <v>123</v>
      </c>
      <c r="H623" s="15" t="s">
        <v>126</v>
      </c>
      <c r="I623" s="16" t="s">
        <v>127</v>
      </c>
      <c r="J623" s="15">
        <v>2</v>
      </c>
      <c r="K623" s="20">
        <v>21</v>
      </c>
      <c r="L623" s="21">
        <f t="shared" si="93"/>
        <v>42</v>
      </c>
      <c r="M623" s="22">
        <v>46160</v>
      </c>
      <c r="N623" s="22">
        <v>46166</v>
      </c>
      <c r="O623" s="16" t="s">
        <v>173</v>
      </c>
      <c r="P623" s="15">
        <v>21</v>
      </c>
      <c r="Q623" s="15"/>
      <c r="R623" s="15"/>
    </row>
    <row r="624" spans="1:18" hidden="1" x14ac:dyDescent="0.25">
      <c r="A624" s="15">
        <v>3</v>
      </c>
      <c r="B624" s="16" t="s">
        <v>178</v>
      </c>
      <c r="C624" s="15">
        <v>893714</v>
      </c>
      <c r="D624" s="17" t="s">
        <v>120</v>
      </c>
      <c r="E624" s="18" t="s">
        <v>121</v>
      </c>
      <c r="F624" s="19" t="s">
        <v>122</v>
      </c>
      <c r="G624" s="16" t="s">
        <v>204</v>
      </c>
      <c r="H624" s="15" t="s">
        <v>766</v>
      </c>
      <c r="I624" s="16" t="s">
        <v>767</v>
      </c>
      <c r="J624" s="15">
        <v>2</v>
      </c>
      <c r="K624" s="20">
        <v>6</v>
      </c>
      <c r="L624" s="21">
        <f t="shared" si="93"/>
        <v>12</v>
      </c>
      <c r="M624" s="22">
        <v>46160</v>
      </c>
      <c r="N624" s="22">
        <v>46161</v>
      </c>
      <c r="O624" s="16" t="s">
        <v>298</v>
      </c>
      <c r="P624" s="15">
        <v>21</v>
      </c>
      <c r="Q624" s="15"/>
      <c r="R624" s="15"/>
    </row>
    <row r="625" spans="1:18" hidden="1" x14ac:dyDescent="0.25">
      <c r="A625" s="15">
        <v>4</v>
      </c>
      <c r="B625" s="16" t="s">
        <v>178</v>
      </c>
      <c r="C625" s="15">
        <v>893697</v>
      </c>
      <c r="D625" s="17" t="s">
        <v>120</v>
      </c>
      <c r="E625" s="18" t="s">
        <v>121</v>
      </c>
      <c r="F625" s="19" t="s">
        <v>122</v>
      </c>
      <c r="G625" s="16" t="s">
        <v>204</v>
      </c>
      <c r="H625" s="15" t="s">
        <v>602</v>
      </c>
      <c r="I625" s="16" t="s">
        <v>548</v>
      </c>
      <c r="J625" s="15">
        <v>2</v>
      </c>
      <c r="K625" s="20">
        <v>3</v>
      </c>
      <c r="L625" s="21">
        <f t="shared" si="93"/>
        <v>6</v>
      </c>
      <c r="M625" s="22">
        <v>46162</v>
      </c>
      <c r="N625" s="22">
        <v>46162</v>
      </c>
      <c r="O625" s="16" t="s">
        <v>88</v>
      </c>
      <c r="P625" s="15">
        <v>21</v>
      </c>
      <c r="Q625" s="15"/>
      <c r="R625" s="15"/>
    </row>
    <row r="626" spans="1:18" hidden="1" x14ac:dyDescent="0.25">
      <c r="A626" s="15">
        <v>5</v>
      </c>
      <c r="B626" s="16" t="s">
        <v>178</v>
      </c>
      <c r="C626" s="15">
        <v>893699</v>
      </c>
      <c r="D626" s="17" t="s">
        <v>120</v>
      </c>
      <c r="E626" s="18" t="s">
        <v>121</v>
      </c>
      <c r="F626" s="19" t="s">
        <v>122</v>
      </c>
      <c r="G626" s="16" t="s">
        <v>204</v>
      </c>
      <c r="H626" s="15" t="s">
        <v>764</v>
      </c>
      <c r="I626" s="16" t="s">
        <v>280</v>
      </c>
      <c r="J626" s="15">
        <v>2</v>
      </c>
      <c r="K626" s="20">
        <v>3</v>
      </c>
      <c r="L626" s="21">
        <f t="shared" si="93"/>
        <v>6</v>
      </c>
      <c r="M626" s="22">
        <v>46163</v>
      </c>
      <c r="N626" s="22">
        <v>46163</v>
      </c>
      <c r="O626" s="16" t="s">
        <v>89</v>
      </c>
      <c r="P626" s="15">
        <v>21</v>
      </c>
      <c r="Q626" s="15"/>
      <c r="R626" s="15"/>
    </row>
    <row r="627" spans="1:18" hidden="1" x14ac:dyDescent="0.25">
      <c r="A627" s="15">
        <v>6</v>
      </c>
      <c r="B627" s="16" t="s">
        <v>178</v>
      </c>
      <c r="C627" s="15">
        <v>893514</v>
      </c>
      <c r="D627" s="17" t="s">
        <v>120</v>
      </c>
      <c r="E627" s="18" t="s">
        <v>121</v>
      </c>
      <c r="F627" s="19" t="s">
        <v>122</v>
      </c>
      <c r="G627" s="16" t="s">
        <v>141</v>
      </c>
      <c r="H627" s="15" t="s">
        <v>384</v>
      </c>
      <c r="I627" s="16" t="s">
        <v>385</v>
      </c>
      <c r="J627" s="15">
        <v>2</v>
      </c>
      <c r="K627" s="20">
        <v>6</v>
      </c>
      <c r="L627" s="21">
        <f t="shared" si="93"/>
        <v>12</v>
      </c>
      <c r="M627" s="22">
        <v>46164</v>
      </c>
      <c r="N627" s="22">
        <v>46165</v>
      </c>
      <c r="O627" s="16" t="s">
        <v>563</v>
      </c>
      <c r="P627" s="15">
        <v>21</v>
      </c>
      <c r="Q627" s="15"/>
      <c r="R627" s="15"/>
    </row>
    <row r="628" spans="1:18" hidden="1" x14ac:dyDescent="0.25">
      <c r="A628" s="15">
        <v>7</v>
      </c>
      <c r="B628" s="16" t="s">
        <v>178</v>
      </c>
      <c r="C628" s="15">
        <v>893726</v>
      </c>
      <c r="D628" s="17" t="s">
        <v>120</v>
      </c>
      <c r="E628" s="18" t="s">
        <v>121</v>
      </c>
      <c r="F628" s="19" t="s">
        <v>122</v>
      </c>
      <c r="G628" s="16" t="s">
        <v>204</v>
      </c>
      <c r="H628" s="15" t="s">
        <v>771</v>
      </c>
      <c r="I628" s="16" t="s">
        <v>548</v>
      </c>
      <c r="J628" s="15">
        <v>2</v>
      </c>
      <c r="K628" s="20">
        <v>3</v>
      </c>
      <c r="L628" s="21">
        <f t="shared" si="93"/>
        <v>6</v>
      </c>
      <c r="M628" s="22">
        <v>46166</v>
      </c>
      <c r="N628" s="22">
        <v>46166</v>
      </c>
      <c r="O628" s="16" t="s">
        <v>93</v>
      </c>
      <c r="P628" s="15">
        <v>21</v>
      </c>
      <c r="Q628" s="15"/>
      <c r="R628" s="15"/>
    </row>
    <row r="629" spans="1:18" hidden="1" x14ac:dyDescent="0.25">
      <c r="A629" s="15"/>
      <c r="B629" s="16"/>
      <c r="C629" s="15"/>
      <c r="D629" s="17"/>
      <c r="E629" s="18"/>
      <c r="F629" s="19"/>
      <c r="G629" s="16"/>
      <c r="H629" s="15"/>
      <c r="I629" s="16"/>
      <c r="J629" s="15"/>
      <c r="K629" s="20"/>
      <c r="L629" s="21"/>
      <c r="M629" s="22"/>
      <c r="N629" s="22"/>
      <c r="O629" s="16"/>
      <c r="P629" s="15"/>
      <c r="Q629" s="15"/>
      <c r="R629" s="15"/>
    </row>
    <row r="630" spans="1:18" hidden="1" x14ac:dyDescent="0.25">
      <c r="A630" s="15"/>
      <c r="B630" s="16"/>
      <c r="C630" s="15"/>
      <c r="D630" s="17"/>
      <c r="E630" s="18"/>
      <c r="F630" s="19"/>
      <c r="G630" s="16"/>
      <c r="H630" s="15"/>
      <c r="I630" s="16"/>
      <c r="J630" s="15"/>
      <c r="K630" s="20"/>
      <c r="L630" s="21" t="str">
        <f t="shared" ref="L630:L634" si="94">IF(J630&lt;&gt;"",J630*K630,"")</f>
        <v/>
      </c>
      <c r="M630" s="22"/>
      <c r="N630" s="22"/>
      <c r="O630" s="16"/>
      <c r="P630" s="15">
        <v>21</v>
      </c>
      <c r="Q630" s="15"/>
      <c r="R630" s="15"/>
    </row>
    <row r="631" spans="1:18" hidden="1" x14ac:dyDescent="0.25">
      <c r="A631" s="15">
        <v>1</v>
      </c>
      <c r="B631" s="16" t="s">
        <v>216</v>
      </c>
      <c r="C631" s="15">
        <v>895196</v>
      </c>
      <c r="D631" s="17" t="s">
        <v>207</v>
      </c>
      <c r="E631" s="18" t="s">
        <v>208</v>
      </c>
      <c r="F631" s="19">
        <v>3</v>
      </c>
      <c r="G631" s="16" t="s">
        <v>179</v>
      </c>
      <c r="H631" s="15" t="s">
        <v>180</v>
      </c>
      <c r="I631" s="16" t="s">
        <v>181</v>
      </c>
      <c r="J631" s="15">
        <v>1</v>
      </c>
      <c r="K631" s="20">
        <v>60</v>
      </c>
      <c r="L631" s="21">
        <f t="shared" si="94"/>
        <v>60</v>
      </c>
      <c r="M631" s="22"/>
      <c r="N631" s="22"/>
      <c r="O631" s="16" t="s">
        <v>493</v>
      </c>
      <c r="P631" s="15">
        <v>21</v>
      </c>
      <c r="Q631" s="15"/>
      <c r="R631" s="15"/>
    </row>
    <row r="632" spans="1:18" hidden="1" x14ac:dyDescent="0.25">
      <c r="A632" s="15">
        <v>2</v>
      </c>
      <c r="B632" s="16" t="s">
        <v>216</v>
      </c>
      <c r="C632" s="15">
        <v>895199</v>
      </c>
      <c r="D632" s="17" t="s">
        <v>207</v>
      </c>
      <c r="E632" s="18" t="s">
        <v>208</v>
      </c>
      <c r="F632" s="19">
        <v>3</v>
      </c>
      <c r="G632" s="16" t="s">
        <v>179</v>
      </c>
      <c r="H632" s="15" t="s">
        <v>183</v>
      </c>
      <c r="I632" s="16" t="s">
        <v>184</v>
      </c>
      <c r="J632" s="15">
        <v>1</v>
      </c>
      <c r="K632" s="20">
        <v>60</v>
      </c>
      <c r="L632" s="21">
        <f t="shared" si="94"/>
        <v>60</v>
      </c>
      <c r="M632" s="22"/>
      <c r="N632" s="22"/>
      <c r="O632" s="16" t="s">
        <v>493</v>
      </c>
      <c r="P632" s="15">
        <v>21</v>
      </c>
      <c r="Q632" s="15"/>
      <c r="R632" s="15"/>
    </row>
    <row r="633" spans="1:18" hidden="1" x14ac:dyDescent="0.25">
      <c r="A633" s="15">
        <v>3</v>
      </c>
      <c r="B633" s="16" t="s">
        <v>216</v>
      </c>
      <c r="C633" s="15">
        <v>895300</v>
      </c>
      <c r="D633" s="17" t="s">
        <v>207</v>
      </c>
      <c r="E633" s="18" t="s">
        <v>208</v>
      </c>
      <c r="F633" s="19">
        <v>3</v>
      </c>
      <c r="G633" s="16" t="s">
        <v>185</v>
      </c>
      <c r="H633" s="15" t="s">
        <v>186</v>
      </c>
      <c r="I633" s="16" t="s">
        <v>187</v>
      </c>
      <c r="J633" s="15">
        <v>2</v>
      </c>
      <c r="K633" s="20">
        <v>5</v>
      </c>
      <c r="L633" s="21">
        <f t="shared" si="94"/>
        <v>10</v>
      </c>
      <c r="M633" s="22"/>
      <c r="N633" s="22"/>
      <c r="O633" s="16" t="s">
        <v>32</v>
      </c>
      <c r="P633" s="15">
        <v>21</v>
      </c>
      <c r="Q633" s="15"/>
      <c r="R633" s="15"/>
    </row>
    <row r="634" spans="1:18" hidden="1" x14ac:dyDescent="0.25">
      <c r="A634" s="15">
        <v>4</v>
      </c>
      <c r="B634" s="16" t="s">
        <v>216</v>
      </c>
      <c r="C634" s="15">
        <v>895301</v>
      </c>
      <c r="D634" s="17" t="s">
        <v>207</v>
      </c>
      <c r="E634" s="18" t="s">
        <v>208</v>
      </c>
      <c r="F634" s="19">
        <v>3</v>
      </c>
      <c r="G634" s="16" t="s">
        <v>185</v>
      </c>
      <c r="H634" s="15" t="s">
        <v>188</v>
      </c>
      <c r="I634" s="16" t="s">
        <v>189</v>
      </c>
      <c r="J634" s="15">
        <v>2</v>
      </c>
      <c r="K634" s="20">
        <v>5</v>
      </c>
      <c r="L634" s="21">
        <f t="shared" si="94"/>
        <v>10</v>
      </c>
      <c r="M634" s="22"/>
      <c r="N634" s="22"/>
      <c r="O634" s="16" t="s">
        <v>32</v>
      </c>
      <c r="P634" s="15">
        <v>21</v>
      </c>
      <c r="Q634" s="15"/>
      <c r="R634" s="15"/>
    </row>
    <row r="635" spans="1:18" hidden="1" x14ac:dyDescent="0.25">
      <c r="A635" s="6"/>
      <c r="B635" s="7"/>
      <c r="C635" s="8"/>
      <c r="D635" s="9"/>
      <c r="E635" s="8"/>
      <c r="F635" s="10"/>
      <c r="G635" s="11" t="s">
        <v>639</v>
      </c>
      <c r="H635" s="12"/>
      <c r="I635" s="8"/>
      <c r="J635" s="8"/>
      <c r="K635" s="8"/>
      <c r="L635" s="13"/>
      <c r="M635" s="13"/>
      <c r="N635" s="9"/>
      <c r="O635" s="14"/>
      <c r="P635" s="10">
        <v>22</v>
      </c>
      <c r="Q635" s="10"/>
      <c r="R635" s="10"/>
    </row>
    <row r="636" spans="1:18" hidden="1" x14ac:dyDescent="0.25">
      <c r="A636" s="15">
        <v>1</v>
      </c>
      <c r="B636" s="308"/>
      <c r="C636" s="309">
        <v>937454</v>
      </c>
      <c r="D636" s="310" t="s">
        <v>209</v>
      </c>
      <c r="E636" s="311" t="s">
        <v>210</v>
      </c>
      <c r="F636" s="312">
        <v>3</v>
      </c>
      <c r="G636" s="308" t="s">
        <v>253</v>
      </c>
      <c r="H636" s="309" t="s">
        <v>254</v>
      </c>
      <c r="I636" s="308" t="s">
        <v>255</v>
      </c>
      <c r="J636" s="309">
        <v>1</v>
      </c>
      <c r="K636" s="313">
        <v>68</v>
      </c>
      <c r="L636" s="314">
        <f>J636*K636</f>
        <v>68</v>
      </c>
      <c r="M636" s="22">
        <v>46167</v>
      </c>
      <c r="N636" s="22">
        <v>46173</v>
      </c>
      <c r="O636" s="16" t="s">
        <v>173</v>
      </c>
      <c r="P636" s="15">
        <v>22</v>
      </c>
      <c r="Q636" s="15"/>
      <c r="R636" s="15"/>
    </row>
    <row r="637" spans="1:18" hidden="1" x14ac:dyDescent="0.25">
      <c r="A637" s="15">
        <v>2</v>
      </c>
      <c r="B637" s="308"/>
      <c r="C637" s="309">
        <v>892827</v>
      </c>
      <c r="D637" s="310" t="s">
        <v>120</v>
      </c>
      <c r="E637" s="311" t="s">
        <v>121</v>
      </c>
      <c r="F637" s="312" t="s">
        <v>122</v>
      </c>
      <c r="G637" s="308" t="s">
        <v>123</v>
      </c>
      <c r="H637" s="309" t="s">
        <v>124</v>
      </c>
      <c r="I637" s="308" t="s">
        <v>125</v>
      </c>
      <c r="J637" s="309"/>
      <c r="K637" s="313"/>
      <c r="L637" s="314">
        <f t="shared" ref="L637:L653" si="95">J637*K637</f>
        <v>0</v>
      </c>
      <c r="M637" s="22">
        <v>46167</v>
      </c>
      <c r="N637" s="22">
        <v>46170</v>
      </c>
      <c r="O637" s="16" t="s">
        <v>174</v>
      </c>
      <c r="P637" s="15">
        <v>22</v>
      </c>
      <c r="Q637" s="15"/>
      <c r="R637" s="15"/>
    </row>
    <row r="638" spans="1:18" hidden="1" x14ac:dyDescent="0.25">
      <c r="A638" s="15">
        <v>3</v>
      </c>
      <c r="B638" s="308"/>
      <c r="C638" s="309">
        <v>892852</v>
      </c>
      <c r="D638" s="310" t="s">
        <v>120</v>
      </c>
      <c r="E638" s="311" t="s">
        <v>121</v>
      </c>
      <c r="F638" s="312" t="s">
        <v>122</v>
      </c>
      <c r="G638" s="308" t="s">
        <v>123</v>
      </c>
      <c r="H638" s="309" t="s">
        <v>133</v>
      </c>
      <c r="I638" s="308" t="s">
        <v>125</v>
      </c>
      <c r="J638" s="309"/>
      <c r="K638" s="313"/>
      <c r="L638" s="314">
        <f t="shared" si="95"/>
        <v>0</v>
      </c>
      <c r="M638" s="22">
        <v>46167</v>
      </c>
      <c r="N638" s="22">
        <v>46170</v>
      </c>
      <c r="O638" s="16" t="s">
        <v>174</v>
      </c>
      <c r="P638" s="15">
        <v>22</v>
      </c>
      <c r="Q638" s="15"/>
      <c r="R638" s="15"/>
    </row>
    <row r="639" spans="1:18" hidden="1" x14ac:dyDescent="0.25">
      <c r="A639" s="15">
        <v>4</v>
      </c>
      <c r="B639" s="308"/>
      <c r="C639" s="309">
        <v>893681</v>
      </c>
      <c r="D639" s="310" t="s">
        <v>120</v>
      </c>
      <c r="E639" s="311" t="s">
        <v>121</v>
      </c>
      <c r="F639" s="312" t="s">
        <v>122</v>
      </c>
      <c r="G639" s="308" t="s">
        <v>156</v>
      </c>
      <c r="H639" s="309" t="s">
        <v>790</v>
      </c>
      <c r="I639" s="308" t="s">
        <v>462</v>
      </c>
      <c r="J639" s="309">
        <v>2</v>
      </c>
      <c r="K639" s="313">
        <v>10</v>
      </c>
      <c r="L639" s="314">
        <f t="shared" si="95"/>
        <v>20</v>
      </c>
      <c r="M639" s="22">
        <v>46167</v>
      </c>
      <c r="N639" s="22">
        <v>46167</v>
      </c>
      <c r="O639" s="16" t="s">
        <v>36</v>
      </c>
      <c r="P639" s="15">
        <v>22</v>
      </c>
      <c r="Q639" s="15"/>
      <c r="R639" s="15"/>
    </row>
    <row r="640" spans="1:18" hidden="1" x14ac:dyDescent="0.25">
      <c r="A640" s="15">
        <v>5</v>
      </c>
      <c r="B640" s="308"/>
      <c r="C640" s="309">
        <v>892850</v>
      </c>
      <c r="D640" s="310" t="s">
        <v>120</v>
      </c>
      <c r="E640" s="311" t="s">
        <v>121</v>
      </c>
      <c r="F640" s="312" t="s">
        <v>122</v>
      </c>
      <c r="G640" s="308" t="s">
        <v>130</v>
      </c>
      <c r="H640" s="309" t="s">
        <v>131</v>
      </c>
      <c r="I640" s="308" t="s">
        <v>132</v>
      </c>
      <c r="J640" s="309">
        <v>2</v>
      </c>
      <c r="K640" s="313">
        <v>28</v>
      </c>
      <c r="L640" s="314">
        <f t="shared" si="95"/>
        <v>56</v>
      </c>
      <c r="M640" s="22">
        <v>46167</v>
      </c>
      <c r="N640" s="22">
        <v>46173</v>
      </c>
      <c r="O640" s="16" t="s">
        <v>173</v>
      </c>
      <c r="P640" s="15">
        <v>22</v>
      </c>
      <c r="Q640" s="15"/>
      <c r="R640" s="15"/>
    </row>
    <row r="641" spans="1:18" hidden="1" x14ac:dyDescent="0.25">
      <c r="A641" s="15">
        <v>6</v>
      </c>
      <c r="B641" s="308"/>
      <c r="C641" s="309">
        <v>892885</v>
      </c>
      <c r="D641" s="310" t="s">
        <v>120</v>
      </c>
      <c r="E641" s="311" t="s">
        <v>121</v>
      </c>
      <c r="F641" s="312" t="s">
        <v>122</v>
      </c>
      <c r="G641" s="308" t="s">
        <v>123</v>
      </c>
      <c r="H641" s="309" t="s">
        <v>136</v>
      </c>
      <c r="I641" s="308" t="s">
        <v>137</v>
      </c>
      <c r="J641" s="309">
        <v>2</v>
      </c>
      <c r="K641" s="313">
        <v>10</v>
      </c>
      <c r="L641" s="314">
        <f t="shared" si="95"/>
        <v>20</v>
      </c>
      <c r="M641" s="22">
        <v>46167</v>
      </c>
      <c r="N641" s="22">
        <v>46170</v>
      </c>
      <c r="O641" s="16" t="s">
        <v>174</v>
      </c>
      <c r="P641" s="15">
        <v>22</v>
      </c>
      <c r="Q641" s="15"/>
      <c r="R641" s="15"/>
    </row>
    <row r="642" spans="1:18" hidden="1" x14ac:dyDescent="0.25">
      <c r="A642" s="15">
        <v>7</v>
      </c>
      <c r="B642" s="308"/>
      <c r="C642" s="309">
        <v>939424</v>
      </c>
      <c r="D642" s="310" t="s">
        <v>159</v>
      </c>
      <c r="E642" s="311" t="s">
        <v>160</v>
      </c>
      <c r="F642" s="312" t="s">
        <v>281</v>
      </c>
      <c r="G642" s="308" t="s">
        <v>807</v>
      </c>
      <c r="H642" s="309" t="s">
        <v>796</v>
      </c>
      <c r="I642" s="308" t="s">
        <v>797</v>
      </c>
      <c r="J642" s="309">
        <v>2</v>
      </c>
      <c r="K642" s="313">
        <v>10</v>
      </c>
      <c r="L642" s="314">
        <f t="shared" si="95"/>
        <v>20</v>
      </c>
      <c r="M642" s="22">
        <v>46168</v>
      </c>
      <c r="N642" s="22">
        <v>46168</v>
      </c>
      <c r="O642" s="16" t="s">
        <v>87</v>
      </c>
      <c r="P642" s="15">
        <v>22</v>
      </c>
      <c r="Q642" s="15"/>
      <c r="R642" s="15"/>
    </row>
    <row r="643" spans="1:18" hidden="1" x14ac:dyDescent="0.25">
      <c r="A643" s="15">
        <v>8</v>
      </c>
      <c r="B643" s="308"/>
      <c r="C643" s="309">
        <v>892853</v>
      </c>
      <c r="D643" s="310" t="s">
        <v>120</v>
      </c>
      <c r="E643" s="311" t="s">
        <v>121</v>
      </c>
      <c r="F643" s="312" t="s">
        <v>122</v>
      </c>
      <c r="G643" s="308" t="s">
        <v>123</v>
      </c>
      <c r="H643" s="309" t="s">
        <v>134</v>
      </c>
      <c r="I643" s="308" t="s">
        <v>135</v>
      </c>
      <c r="J643" s="309">
        <v>2</v>
      </c>
      <c r="K643" s="313">
        <v>5</v>
      </c>
      <c r="L643" s="314">
        <f t="shared" si="95"/>
        <v>10</v>
      </c>
      <c r="M643" s="22">
        <v>46168</v>
      </c>
      <c r="N643" s="22">
        <v>46168</v>
      </c>
      <c r="O643" s="16" t="s">
        <v>87</v>
      </c>
      <c r="P643" s="15">
        <v>22</v>
      </c>
      <c r="Q643" s="15"/>
      <c r="R643" s="15"/>
    </row>
    <row r="644" spans="1:18" hidden="1" x14ac:dyDescent="0.25">
      <c r="A644" s="15">
        <v>9</v>
      </c>
      <c r="B644" s="308"/>
      <c r="C644" s="309">
        <v>893632</v>
      </c>
      <c r="D644" s="310" t="s">
        <v>120</v>
      </c>
      <c r="E644" s="311" t="s">
        <v>121</v>
      </c>
      <c r="F644" s="312" t="s">
        <v>122</v>
      </c>
      <c r="G644" s="308" t="s">
        <v>274</v>
      </c>
      <c r="H644" s="309" t="s">
        <v>623</v>
      </c>
      <c r="I644" s="308" t="s">
        <v>624</v>
      </c>
      <c r="J644" s="309">
        <v>2</v>
      </c>
      <c r="K644" s="313">
        <v>10</v>
      </c>
      <c r="L644" s="314">
        <f t="shared" si="95"/>
        <v>20</v>
      </c>
      <c r="M644" s="22">
        <v>46169</v>
      </c>
      <c r="N644" s="22">
        <v>46169</v>
      </c>
      <c r="O644" s="16" t="s">
        <v>88</v>
      </c>
      <c r="P644" s="15">
        <v>22</v>
      </c>
      <c r="Q644" s="15"/>
      <c r="R644" s="15"/>
    </row>
    <row r="645" spans="1:18" hidden="1" x14ac:dyDescent="0.25">
      <c r="A645" s="15">
        <v>10</v>
      </c>
      <c r="B645" s="308"/>
      <c r="C645" s="309">
        <v>893506</v>
      </c>
      <c r="D645" s="310" t="s">
        <v>120</v>
      </c>
      <c r="E645" s="311" t="s">
        <v>121</v>
      </c>
      <c r="F645" s="312" t="s">
        <v>122</v>
      </c>
      <c r="G645" s="308" t="s">
        <v>141</v>
      </c>
      <c r="H645" s="309" t="s">
        <v>456</v>
      </c>
      <c r="I645" s="308" t="s">
        <v>321</v>
      </c>
      <c r="J645" s="309">
        <v>2</v>
      </c>
      <c r="K645" s="313">
        <v>5</v>
      </c>
      <c r="L645" s="314">
        <f t="shared" si="95"/>
        <v>10</v>
      </c>
      <c r="M645" s="22">
        <v>46169</v>
      </c>
      <c r="N645" s="22">
        <v>46169</v>
      </c>
      <c r="O645" s="16" t="s">
        <v>88</v>
      </c>
      <c r="P645" s="15">
        <v>22</v>
      </c>
      <c r="Q645" s="15"/>
      <c r="R645" s="15"/>
    </row>
    <row r="646" spans="1:18" hidden="1" x14ac:dyDescent="0.25">
      <c r="A646" s="15">
        <v>11</v>
      </c>
      <c r="B646" s="308"/>
      <c r="C646" s="309">
        <v>937688</v>
      </c>
      <c r="D646" s="310" t="s">
        <v>159</v>
      </c>
      <c r="E646" s="311" t="s">
        <v>160</v>
      </c>
      <c r="F646" s="312" t="s">
        <v>281</v>
      </c>
      <c r="G646" s="308" t="s">
        <v>806</v>
      </c>
      <c r="H646" s="309" t="s">
        <v>777</v>
      </c>
      <c r="I646" s="308" t="s">
        <v>778</v>
      </c>
      <c r="J646" s="309">
        <v>1</v>
      </c>
      <c r="K646" s="313">
        <v>10</v>
      </c>
      <c r="L646" s="314">
        <f t="shared" si="95"/>
        <v>10</v>
      </c>
      <c r="M646" s="22">
        <v>46170</v>
      </c>
      <c r="N646" s="22">
        <v>46170</v>
      </c>
      <c r="O646" s="16" t="s">
        <v>89</v>
      </c>
      <c r="P646" s="15">
        <v>22</v>
      </c>
      <c r="Q646" s="15"/>
      <c r="R646" s="15"/>
    </row>
    <row r="647" spans="1:18" hidden="1" x14ac:dyDescent="0.25">
      <c r="A647" s="15">
        <v>12</v>
      </c>
      <c r="B647" s="308"/>
      <c r="C647" s="309">
        <v>937830</v>
      </c>
      <c r="D647" s="310" t="s">
        <v>159</v>
      </c>
      <c r="E647" s="311" t="s">
        <v>160</v>
      </c>
      <c r="F647" s="312" t="s">
        <v>281</v>
      </c>
      <c r="G647" s="308" t="s">
        <v>756</v>
      </c>
      <c r="H647" s="309" t="s">
        <v>757</v>
      </c>
      <c r="I647" s="308" t="s">
        <v>758</v>
      </c>
      <c r="J647" s="309">
        <v>1</v>
      </c>
      <c r="K647" s="313">
        <v>5</v>
      </c>
      <c r="L647" s="314">
        <f t="shared" si="95"/>
        <v>5</v>
      </c>
      <c r="M647" s="22">
        <v>46171</v>
      </c>
      <c r="N647" s="22">
        <v>46171</v>
      </c>
      <c r="O647" s="16" t="s">
        <v>91</v>
      </c>
      <c r="P647" s="15">
        <v>22</v>
      </c>
      <c r="Q647" s="15"/>
      <c r="R647" s="15"/>
    </row>
    <row r="648" spans="1:18" hidden="1" x14ac:dyDescent="0.25">
      <c r="A648" s="15">
        <v>13</v>
      </c>
      <c r="B648" s="308"/>
      <c r="C648" s="309">
        <v>937823</v>
      </c>
      <c r="D648" s="310" t="s">
        <v>159</v>
      </c>
      <c r="E648" s="311" t="s">
        <v>160</v>
      </c>
      <c r="F648" s="312" t="s">
        <v>281</v>
      </c>
      <c r="G648" s="308" t="s">
        <v>791</v>
      </c>
      <c r="H648" s="309" t="s">
        <v>780</v>
      </c>
      <c r="I648" s="308" t="s">
        <v>776</v>
      </c>
      <c r="J648" s="309">
        <v>1</v>
      </c>
      <c r="K648" s="313">
        <v>5</v>
      </c>
      <c r="L648" s="314">
        <f t="shared" si="95"/>
        <v>5</v>
      </c>
      <c r="M648" s="22">
        <v>46171</v>
      </c>
      <c r="N648" s="22">
        <v>46171</v>
      </c>
      <c r="O648" s="16" t="s">
        <v>91</v>
      </c>
      <c r="P648" s="15">
        <v>22</v>
      </c>
      <c r="Q648" s="15"/>
      <c r="R648" s="15"/>
    </row>
    <row r="649" spans="1:18" hidden="1" x14ac:dyDescent="0.25">
      <c r="A649" s="15">
        <v>14</v>
      </c>
      <c r="B649" s="308"/>
      <c r="C649" s="309">
        <v>892849</v>
      </c>
      <c r="D649" s="310" t="s">
        <v>120</v>
      </c>
      <c r="E649" s="311" t="s">
        <v>121</v>
      </c>
      <c r="F649" s="312" t="s">
        <v>122</v>
      </c>
      <c r="G649" s="308" t="s">
        <v>123</v>
      </c>
      <c r="H649" s="309" t="s">
        <v>128</v>
      </c>
      <c r="I649" s="308" t="s">
        <v>129</v>
      </c>
      <c r="J649" s="309">
        <v>2</v>
      </c>
      <c r="K649" s="313">
        <v>5</v>
      </c>
      <c r="L649" s="314">
        <f t="shared" si="95"/>
        <v>10</v>
      </c>
      <c r="M649" s="22">
        <v>46171</v>
      </c>
      <c r="N649" s="22">
        <v>46171</v>
      </c>
      <c r="O649" s="16" t="s">
        <v>91</v>
      </c>
      <c r="P649" s="15">
        <v>22</v>
      </c>
      <c r="Q649" s="15"/>
      <c r="R649" s="15"/>
    </row>
    <row r="650" spans="1:18" hidden="1" x14ac:dyDescent="0.25">
      <c r="A650" s="15">
        <v>15</v>
      </c>
      <c r="B650" s="308"/>
      <c r="C650" s="309">
        <v>939434</v>
      </c>
      <c r="D650" s="310" t="s">
        <v>159</v>
      </c>
      <c r="E650" s="311" t="s">
        <v>160</v>
      </c>
      <c r="F650" s="312" t="s">
        <v>281</v>
      </c>
      <c r="G650" s="308" t="s">
        <v>798</v>
      </c>
      <c r="H650" s="309" t="s">
        <v>799</v>
      </c>
      <c r="I650" s="308" t="s">
        <v>800</v>
      </c>
      <c r="J650" s="309">
        <v>1</v>
      </c>
      <c r="K650" s="313">
        <v>10</v>
      </c>
      <c r="L650" s="314">
        <f t="shared" si="95"/>
        <v>10</v>
      </c>
      <c r="M650" s="22">
        <v>46172</v>
      </c>
      <c r="N650" s="22">
        <v>46172</v>
      </c>
      <c r="O650" s="16" t="s">
        <v>92</v>
      </c>
      <c r="P650" s="15">
        <v>22</v>
      </c>
      <c r="Q650" s="15"/>
      <c r="R650" s="15"/>
    </row>
    <row r="651" spans="1:18" hidden="1" x14ac:dyDescent="0.25">
      <c r="A651" s="15">
        <v>16</v>
      </c>
      <c r="B651" s="308"/>
      <c r="C651" s="309">
        <v>893239</v>
      </c>
      <c r="D651" s="310" t="s">
        <v>120</v>
      </c>
      <c r="E651" s="311" t="s">
        <v>121</v>
      </c>
      <c r="F651" s="312" t="s">
        <v>122</v>
      </c>
      <c r="G651" s="308" t="s">
        <v>141</v>
      </c>
      <c r="H651" s="309" t="s">
        <v>545</v>
      </c>
      <c r="I651" s="308" t="s">
        <v>504</v>
      </c>
      <c r="J651" s="309">
        <v>2</v>
      </c>
      <c r="K651" s="313">
        <v>9</v>
      </c>
      <c r="L651" s="314">
        <f t="shared" si="95"/>
        <v>18</v>
      </c>
      <c r="M651" s="22">
        <v>46172</v>
      </c>
      <c r="N651" s="22">
        <v>46173</v>
      </c>
      <c r="O651" s="16" t="s">
        <v>177</v>
      </c>
      <c r="P651" s="15">
        <v>22</v>
      </c>
      <c r="Q651" s="15"/>
      <c r="R651" s="15"/>
    </row>
    <row r="652" spans="1:18" hidden="1" x14ac:dyDescent="0.25">
      <c r="A652" s="15">
        <v>17</v>
      </c>
      <c r="B652" s="308"/>
      <c r="C652" s="309">
        <v>892969</v>
      </c>
      <c r="D652" s="310" t="s">
        <v>167</v>
      </c>
      <c r="E652" s="311" t="s">
        <v>168</v>
      </c>
      <c r="F652" s="312" t="s">
        <v>122</v>
      </c>
      <c r="G652" s="308" t="s">
        <v>169</v>
      </c>
      <c r="H652" s="309" t="s">
        <v>145</v>
      </c>
      <c r="I652" s="308" t="s">
        <v>146</v>
      </c>
      <c r="J652" s="309">
        <v>4</v>
      </c>
      <c r="K652" s="313">
        <v>2</v>
      </c>
      <c r="L652" s="314">
        <f t="shared" si="95"/>
        <v>8</v>
      </c>
      <c r="M652" s="22">
        <v>46173</v>
      </c>
      <c r="N652" s="22">
        <v>46173</v>
      </c>
      <c r="O652" s="16" t="s">
        <v>93</v>
      </c>
      <c r="P652" s="15">
        <v>22</v>
      </c>
      <c r="Q652" s="15"/>
      <c r="R652" s="15"/>
    </row>
    <row r="653" spans="1:18" hidden="1" x14ac:dyDescent="0.25">
      <c r="A653" s="15">
        <v>18</v>
      </c>
      <c r="B653" s="308"/>
      <c r="C653" s="309">
        <v>939436</v>
      </c>
      <c r="D653" s="310" t="s">
        <v>159</v>
      </c>
      <c r="E653" s="311" t="s">
        <v>160</v>
      </c>
      <c r="F653" s="312" t="s">
        <v>281</v>
      </c>
      <c r="G653" s="308" t="s">
        <v>801</v>
      </c>
      <c r="H653" s="309" t="s">
        <v>802</v>
      </c>
      <c r="I653" s="308" t="s">
        <v>803</v>
      </c>
      <c r="J653" s="309">
        <v>1</v>
      </c>
      <c r="K653" s="313">
        <v>8</v>
      </c>
      <c r="L653" s="314">
        <f t="shared" si="95"/>
        <v>8</v>
      </c>
      <c r="M653" s="22">
        <v>46173</v>
      </c>
      <c r="N653" s="22">
        <v>46173</v>
      </c>
      <c r="O653" s="16" t="s">
        <v>93</v>
      </c>
      <c r="P653" s="15">
        <v>22</v>
      </c>
      <c r="Q653" s="15"/>
      <c r="R653" s="15"/>
    </row>
    <row r="654" spans="1:18" hidden="1" x14ac:dyDescent="0.25">
      <c r="A654" s="15"/>
      <c r="B654" s="308"/>
      <c r="C654" s="309"/>
      <c r="D654" s="310"/>
      <c r="E654" s="311"/>
      <c r="F654" s="312"/>
      <c r="G654" s="308"/>
      <c r="H654" s="309"/>
      <c r="I654" s="308"/>
      <c r="J654" s="309"/>
      <c r="K654" s="313"/>
      <c r="L654" s="314"/>
      <c r="M654" s="22"/>
      <c r="N654" s="22"/>
      <c r="O654" s="16"/>
      <c r="P654" s="15">
        <v>22</v>
      </c>
      <c r="Q654" s="15"/>
      <c r="R654" s="15"/>
    </row>
    <row r="655" spans="1:18" hidden="1" x14ac:dyDescent="0.25">
      <c r="A655" s="15">
        <v>1</v>
      </c>
      <c r="B655" s="308" t="s">
        <v>178</v>
      </c>
      <c r="C655" s="309">
        <v>892850</v>
      </c>
      <c r="D655" s="310" t="s">
        <v>120</v>
      </c>
      <c r="E655" s="311" t="s">
        <v>121</v>
      </c>
      <c r="F655" s="312" t="s">
        <v>122</v>
      </c>
      <c r="G655" s="308" t="s">
        <v>130</v>
      </c>
      <c r="H655" s="309" t="s">
        <v>131</v>
      </c>
      <c r="I655" s="308" t="s">
        <v>132</v>
      </c>
      <c r="J655" s="309">
        <v>2</v>
      </c>
      <c r="K655" s="313">
        <v>28</v>
      </c>
      <c r="L655" s="314">
        <f t="shared" ref="L655:L661" si="96">J655*K655</f>
        <v>56</v>
      </c>
      <c r="M655" s="22">
        <v>46167</v>
      </c>
      <c r="N655" s="22">
        <v>46173</v>
      </c>
      <c r="O655" s="16" t="s">
        <v>173</v>
      </c>
      <c r="P655" s="15">
        <v>22</v>
      </c>
      <c r="Q655" s="15"/>
      <c r="R655" s="15"/>
    </row>
    <row r="656" spans="1:18" hidden="1" x14ac:dyDescent="0.25">
      <c r="A656" s="15">
        <v>2</v>
      </c>
      <c r="B656" s="308" t="s">
        <v>178</v>
      </c>
      <c r="C656" s="309">
        <v>892848</v>
      </c>
      <c r="D656" s="310" t="s">
        <v>120</v>
      </c>
      <c r="E656" s="311" t="s">
        <v>121</v>
      </c>
      <c r="F656" s="312" t="s">
        <v>122</v>
      </c>
      <c r="G656" s="308" t="s">
        <v>123</v>
      </c>
      <c r="H656" s="309" t="s">
        <v>126</v>
      </c>
      <c r="I656" s="308" t="s">
        <v>127</v>
      </c>
      <c r="J656" s="309">
        <v>2</v>
      </c>
      <c r="K656" s="313">
        <v>21</v>
      </c>
      <c r="L656" s="314">
        <f t="shared" si="96"/>
        <v>42</v>
      </c>
      <c r="M656" s="22">
        <v>46167</v>
      </c>
      <c r="N656" s="22">
        <v>46173</v>
      </c>
      <c r="O656" s="16" t="s">
        <v>173</v>
      </c>
      <c r="P656" s="15">
        <v>22</v>
      </c>
      <c r="Q656" s="15"/>
      <c r="R656" s="15"/>
    </row>
    <row r="657" spans="1:18" hidden="1" x14ac:dyDescent="0.25">
      <c r="A657" s="15">
        <v>3</v>
      </c>
      <c r="B657" s="308" t="s">
        <v>178</v>
      </c>
      <c r="C657" s="309">
        <v>893010</v>
      </c>
      <c r="D657" s="310" t="s">
        <v>120</v>
      </c>
      <c r="E657" s="311" t="s">
        <v>121</v>
      </c>
      <c r="F657" s="312" t="s">
        <v>122</v>
      </c>
      <c r="G657" s="308" t="s">
        <v>138</v>
      </c>
      <c r="H657" s="309" t="s">
        <v>139</v>
      </c>
      <c r="I657" s="308" t="s">
        <v>140</v>
      </c>
      <c r="J657" s="309">
        <v>2</v>
      </c>
      <c r="K657" s="313">
        <v>3</v>
      </c>
      <c r="L657" s="314">
        <f t="shared" si="96"/>
        <v>6</v>
      </c>
      <c r="M657" s="22">
        <v>46167</v>
      </c>
      <c r="N657" s="22">
        <v>46167</v>
      </c>
      <c r="O657" s="16" t="s">
        <v>36</v>
      </c>
      <c r="P657" s="15">
        <v>22</v>
      </c>
      <c r="Q657" s="15"/>
      <c r="R657" s="15"/>
    </row>
    <row r="658" spans="1:18" hidden="1" x14ac:dyDescent="0.25">
      <c r="A658" s="15">
        <v>4</v>
      </c>
      <c r="B658" s="308" t="s">
        <v>178</v>
      </c>
      <c r="C658" s="309">
        <v>893022</v>
      </c>
      <c r="D658" s="310" t="s">
        <v>120</v>
      </c>
      <c r="E658" s="311" t="s">
        <v>121</v>
      </c>
      <c r="F658" s="312" t="s">
        <v>122</v>
      </c>
      <c r="G658" s="308" t="s">
        <v>138</v>
      </c>
      <c r="H658" s="309" t="s">
        <v>268</v>
      </c>
      <c r="I658" s="308" t="s">
        <v>140</v>
      </c>
      <c r="J658" s="309">
        <v>2</v>
      </c>
      <c r="K658" s="313">
        <v>6</v>
      </c>
      <c r="L658" s="314">
        <f t="shared" si="96"/>
        <v>12</v>
      </c>
      <c r="M658" s="22">
        <v>46168</v>
      </c>
      <c r="N658" s="22">
        <v>46169</v>
      </c>
      <c r="O658" s="16" t="s">
        <v>176</v>
      </c>
      <c r="P658" s="15">
        <v>22</v>
      </c>
      <c r="Q658" s="15"/>
      <c r="R658" s="15"/>
    </row>
    <row r="659" spans="1:18" hidden="1" x14ac:dyDescent="0.25">
      <c r="A659" s="15">
        <v>5</v>
      </c>
      <c r="B659" s="16" t="s">
        <v>178</v>
      </c>
      <c r="C659" s="15">
        <v>893526</v>
      </c>
      <c r="D659" s="17" t="s">
        <v>120</v>
      </c>
      <c r="E659" s="18" t="s">
        <v>121</v>
      </c>
      <c r="F659" s="19" t="s">
        <v>122</v>
      </c>
      <c r="G659" s="16" t="s">
        <v>141</v>
      </c>
      <c r="H659" s="15" t="s">
        <v>573</v>
      </c>
      <c r="I659" s="16" t="s">
        <v>548</v>
      </c>
      <c r="J659" s="15">
        <v>2</v>
      </c>
      <c r="K659" s="20">
        <v>3</v>
      </c>
      <c r="L659" s="21">
        <f t="shared" si="96"/>
        <v>6</v>
      </c>
      <c r="M659" s="22">
        <v>46170</v>
      </c>
      <c r="N659" s="22">
        <v>46170</v>
      </c>
      <c r="O659" s="16" t="s">
        <v>89</v>
      </c>
      <c r="P659" s="15">
        <v>22</v>
      </c>
      <c r="Q659" s="15"/>
      <c r="R659" s="15"/>
    </row>
    <row r="660" spans="1:18" hidden="1" x14ac:dyDescent="0.25">
      <c r="A660" s="15">
        <v>6</v>
      </c>
      <c r="B660" s="16" t="s">
        <v>178</v>
      </c>
      <c r="C660" s="15">
        <v>893525</v>
      </c>
      <c r="D660" s="17" t="s">
        <v>120</v>
      </c>
      <c r="E660" s="18" t="s">
        <v>121</v>
      </c>
      <c r="F660" s="19" t="s">
        <v>122</v>
      </c>
      <c r="G660" s="16" t="s">
        <v>141</v>
      </c>
      <c r="H660" s="15" t="s">
        <v>688</v>
      </c>
      <c r="I660" s="16" t="s">
        <v>689</v>
      </c>
      <c r="J660" s="15">
        <v>2</v>
      </c>
      <c r="K660" s="20">
        <v>3</v>
      </c>
      <c r="L660" s="21">
        <f t="shared" si="96"/>
        <v>6</v>
      </c>
      <c r="M660" s="22">
        <v>46171</v>
      </c>
      <c r="N660" s="22">
        <v>46171</v>
      </c>
      <c r="O660" s="16" t="s">
        <v>91</v>
      </c>
      <c r="P660" s="15">
        <v>22</v>
      </c>
      <c r="Q660" s="15"/>
      <c r="R660" s="15"/>
    </row>
    <row r="661" spans="1:18" hidden="1" x14ac:dyDescent="0.25">
      <c r="A661" s="15">
        <v>7</v>
      </c>
      <c r="B661" s="16" t="s">
        <v>178</v>
      </c>
      <c r="C661" s="15">
        <v>893656</v>
      </c>
      <c r="D661" s="17" t="s">
        <v>120</v>
      </c>
      <c r="E661" s="18" t="s">
        <v>121</v>
      </c>
      <c r="F661" s="19" t="s">
        <v>122</v>
      </c>
      <c r="G661" s="16" t="s">
        <v>201</v>
      </c>
      <c r="H661" s="15" t="s">
        <v>789</v>
      </c>
      <c r="I661" s="16" t="s">
        <v>278</v>
      </c>
      <c r="J661" s="15">
        <v>2</v>
      </c>
      <c r="K661" s="20">
        <v>6</v>
      </c>
      <c r="L661" s="21">
        <f t="shared" si="96"/>
        <v>12</v>
      </c>
      <c r="M661" s="22">
        <v>46172</v>
      </c>
      <c r="N661" s="22">
        <v>46173</v>
      </c>
      <c r="O661" s="16" t="s">
        <v>177</v>
      </c>
      <c r="P661" s="15">
        <v>22</v>
      </c>
      <c r="Q661" s="15"/>
      <c r="R661" s="15"/>
    </row>
    <row r="662" spans="1:18" hidden="1" x14ac:dyDescent="0.25">
      <c r="A662" s="15"/>
      <c r="B662" s="16"/>
      <c r="C662" s="15"/>
      <c r="D662" s="17"/>
      <c r="E662" s="18"/>
      <c r="F662" s="19"/>
      <c r="G662" s="16"/>
      <c r="H662" s="15"/>
      <c r="I662" s="16"/>
      <c r="J662" s="15"/>
      <c r="K662" s="20"/>
      <c r="L662" s="21" t="str">
        <f t="shared" ref="L662:L667" si="97">IF(J662&lt;&gt;"",J662*K662,"")</f>
        <v/>
      </c>
      <c r="M662" s="22"/>
      <c r="N662" s="22"/>
      <c r="O662" s="16"/>
      <c r="P662" s="15">
        <v>22</v>
      </c>
      <c r="Q662" s="15"/>
      <c r="R662" s="15"/>
    </row>
    <row r="663" spans="1:18" hidden="1" x14ac:dyDescent="0.25">
      <c r="A663" s="15"/>
      <c r="B663" s="16"/>
      <c r="C663" s="15"/>
      <c r="D663" s="17"/>
      <c r="E663" s="18"/>
      <c r="F663" s="19"/>
      <c r="G663" s="16"/>
      <c r="H663" s="15"/>
      <c r="I663" s="16"/>
      <c r="J663" s="15"/>
      <c r="K663" s="20"/>
      <c r="L663" s="21" t="str">
        <f t="shared" si="97"/>
        <v/>
      </c>
      <c r="M663" s="22"/>
      <c r="N663" s="22"/>
      <c r="O663" s="16"/>
      <c r="P663" s="15">
        <v>22</v>
      </c>
      <c r="Q663" s="15"/>
      <c r="R663" s="15"/>
    </row>
    <row r="664" spans="1:18" hidden="1" x14ac:dyDescent="0.25">
      <c r="A664" s="15">
        <v>1</v>
      </c>
      <c r="B664" s="16" t="s">
        <v>216</v>
      </c>
      <c r="C664" s="15">
        <v>895198</v>
      </c>
      <c r="D664" s="17" t="s">
        <v>207</v>
      </c>
      <c r="E664" s="18" t="s">
        <v>208</v>
      </c>
      <c r="F664" s="19">
        <v>3</v>
      </c>
      <c r="G664" s="16" t="s">
        <v>179</v>
      </c>
      <c r="H664" s="15" t="s">
        <v>180</v>
      </c>
      <c r="I664" s="16" t="s">
        <v>181</v>
      </c>
      <c r="J664" s="15">
        <v>1</v>
      </c>
      <c r="K664" s="20">
        <v>60</v>
      </c>
      <c r="L664" s="21">
        <f t="shared" si="97"/>
        <v>60</v>
      </c>
      <c r="M664" s="22"/>
      <c r="N664" s="22"/>
      <c r="O664" s="16" t="s">
        <v>493</v>
      </c>
      <c r="P664" s="15">
        <v>22</v>
      </c>
      <c r="Q664" s="15"/>
      <c r="R664" s="15"/>
    </row>
    <row r="665" spans="1:18" hidden="1" x14ac:dyDescent="0.25">
      <c r="A665" s="15">
        <v>2</v>
      </c>
      <c r="B665" s="16" t="s">
        <v>216</v>
      </c>
      <c r="C665" s="15">
        <v>895201</v>
      </c>
      <c r="D665" s="17" t="s">
        <v>207</v>
      </c>
      <c r="E665" s="18" t="s">
        <v>208</v>
      </c>
      <c r="F665" s="19">
        <v>3</v>
      </c>
      <c r="G665" s="16" t="s">
        <v>179</v>
      </c>
      <c r="H665" s="15" t="s">
        <v>183</v>
      </c>
      <c r="I665" s="16" t="s">
        <v>184</v>
      </c>
      <c r="J665" s="15">
        <v>1</v>
      </c>
      <c r="K665" s="20">
        <v>60</v>
      </c>
      <c r="L665" s="21">
        <f t="shared" si="97"/>
        <v>60</v>
      </c>
      <c r="M665" s="22"/>
      <c r="N665" s="22"/>
      <c r="O665" s="16" t="s">
        <v>493</v>
      </c>
      <c r="P665" s="15">
        <v>22</v>
      </c>
      <c r="Q665" s="15"/>
      <c r="R665" s="15"/>
    </row>
    <row r="666" spans="1:18" hidden="1" x14ac:dyDescent="0.25">
      <c r="A666" s="15">
        <v>3</v>
      </c>
      <c r="B666" s="16" t="s">
        <v>216</v>
      </c>
      <c r="C666" s="15">
        <v>895306</v>
      </c>
      <c r="D666" s="17" t="s">
        <v>207</v>
      </c>
      <c r="E666" s="18" t="s">
        <v>208</v>
      </c>
      <c r="F666" s="19">
        <v>3</v>
      </c>
      <c r="G666" s="16" t="s">
        <v>185</v>
      </c>
      <c r="H666" s="15" t="s">
        <v>211</v>
      </c>
      <c r="I666" s="16" t="s">
        <v>212</v>
      </c>
      <c r="J666" s="15">
        <v>2</v>
      </c>
      <c r="K666" s="20">
        <v>5</v>
      </c>
      <c r="L666" s="21">
        <f t="shared" si="97"/>
        <v>10</v>
      </c>
      <c r="M666" s="22"/>
      <c r="N666" s="22"/>
      <c r="O666" s="16" t="s">
        <v>32</v>
      </c>
      <c r="P666" s="15">
        <v>22</v>
      </c>
      <c r="Q666" s="15"/>
      <c r="R666" s="15"/>
    </row>
    <row r="667" spans="1:18" hidden="1" x14ac:dyDescent="0.25">
      <c r="A667" s="15">
        <v>4</v>
      </c>
      <c r="B667" s="16" t="s">
        <v>216</v>
      </c>
      <c r="C667" s="15">
        <v>895307</v>
      </c>
      <c r="D667" s="17" t="s">
        <v>207</v>
      </c>
      <c r="E667" s="18" t="s">
        <v>208</v>
      </c>
      <c r="F667" s="19">
        <v>3</v>
      </c>
      <c r="G667" s="16" t="s">
        <v>185</v>
      </c>
      <c r="H667" s="15" t="s">
        <v>213</v>
      </c>
      <c r="I667" s="16" t="s">
        <v>214</v>
      </c>
      <c r="J667" s="15">
        <v>2</v>
      </c>
      <c r="K667" s="20">
        <v>5</v>
      </c>
      <c r="L667" s="21">
        <f t="shared" si="97"/>
        <v>10</v>
      </c>
      <c r="M667" s="22"/>
      <c r="N667" s="22"/>
      <c r="O667" s="16" t="s">
        <v>32</v>
      </c>
      <c r="P667" s="15">
        <v>22</v>
      </c>
      <c r="Q667" s="15"/>
      <c r="R667" s="15"/>
    </row>
    <row r="668" spans="1:18" x14ac:dyDescent="0.25">
      <c r="A668" s="6"/>
      <c r="B668" s="7"/>
      <c r="C668" s="8"/>
      <c r="D668" s="9"/>
      <c r="E668" s="8"/>
      <c r="F668" s="10"/>
      <c r="G668" s="11" t="s">
        <v>640</v>
      </c>
      <c r="H668" s="12"/>
      <c r="I668" s="8"/>
      <c r="J668" s="8"/>
      <c r="K668" s="8"/>
      <c r="L668" s="13"/>
      <c r="M668" s="13"/>
      <c r="N668" s="9"/>
      <c r="O668" s="14"/>
      <c r="P668" s="10">
        <v>23</v>
      </c>
      <c r="Q668" s="10"/>
      <c r="R668" s="10"/>
    </row>
    <row r="669" spans="1:18" x14ac:dyDescent="0.25">
      <c r="A669" s="15"/>
      <c r="B669" s="16"/>
      <c r="C669" s="217">
        <v>892867</v>
      </c>
      <c r="D669" s="17" t="s">
        <v>207</v>
      </c>
      <c r="E669" s="18" t="s">
        <v>208</v>
      </c>
      <c r="F669" s="19">
        <v>3</v>
      </c>
      <c r="G669" s="16" t="s">
        <v>130</v>
      </c>
      <c r="H669" s="15" t="s">
        <v>131</v>
      </c>
      <c r="I669" s="16" t="s">
        <v>132</v>
      </c>
      <c r="J669" s="15">
        <v>2</v>
      </c>
      <c r="K669" s="20">
        <v>42</v>
      </c>
      <c r="L669" s="21">
        <f>IF(J669&lt;&gt;"",J669*K669,"")</f>
        <v>84</v>
      </c>
      <c r="M669" s="22"/>
      <c r="N669" s="22"/>
      <c r="O669" s="16"/>
      <c r="P669" s="15">
        <v>23</v>
      </c>
      <c r="Q669" s="15"/>
      <c r="R669" s="15"/>
    </row>
    <row r="670" spans="1:18" x14ac:dyDescent="0.25">
      <c r="A670" s="15"/>
      <c r="B670" s="16"/>
      <c r="C670" s="15">
        <v>892854</v>
      </c>
      <c r="D670" s="17" t="s">
        <v>207</v>
      </c>
      <c r="E670" s="18" t="s">
        <v>208</v>
      </c>
      <c r="F670" s="19">
        <v>3</v>
      </c>
      <c r="G670" s="16" t="s">
        <v>123</v>
      </c>
      <c r="H670" s="15" t="s">
        <v>124</v>
      </c>
      <c r="I670" s="16" t="s">
        <v>125</v>
      </c>
      <c r="J670" s="15">
        <v>1</v>
      </c>
      <c r="K670" s="20">
        <v>10</v>
      </c>
      <c r="L670" s="21">
        <f t="shared" ref="L670:L691" si="98">IF(J670&lt;&gt;"",J670*K670,"")</f>
        <v>10</v>
      </c>
      <c r="M670" s="22"/>
      <c r="N670" s="22"/>
      <c r="O670" s="16"/>
      <c r="P670" s="15">
        <v>23</v>
      </c>
      <c r="Q670" s="15"/>
      <c r="R670" s="15"/>
    </row>
    <row r="671" spans="1:18" x14ac:dyDescent="0.25">
      <c r="A671" s="15"/>
      <c r="B671" s="16"/>
      <c r="C671" s="15">
        <v>892865</v>
      </c>
      <c r="D671" s="17" t="s">
        <v>207</v>
      </c>
      <c r="E671" s="18" t="s">
        <v>208</v>
      </c>
      <c r="F671" s="19">
        <v>3</v>
      </c>
      <c r="G671" s="16" t="s">
        <v>123</v>
      </c>
      <c r="H671" s="15" t="s">
        <v>126</v>
      </c>
      <c r="I671" s="16" t="s">
        <v>127</v>
      </c>
      <c r="J671" s="15">
        <v>2</v>
      </c>
      <c r="K671" s="20">
        <v>12</v>
      </c>
      <c r="L671" s="21">
        <f t="shared" si="98"/>
        <v>24</v>
      </c>
      <c r="M671" s="22"/>
      <c r="N671" s="22"/>
      <c r="O671" s="16"/>
      <c r="P671" s="15">
        <v>23</v>
      </c>
      <c r="Q671" s="15"/>
      <c r="R671" s="15"/>
    </row>
    <row r="672" spans="1:18" x14ac:dyDescent="0.25">
      <c r="A672" s="15"/>
      <c r="B672" s="16"/>
      <c r="C672" s="15">
        <v>892866</v>
      </c>
      <c r="D672" s="17" t="s">
        <v>207</v>
      </c>
      <c r="E672" s="18" t="s">
        <v>208</v>
      </c>
      <c r="F672" s="19">
        <v>3</v>
      </c>
      <c r="G672" s="16" t="s">
        <v>123</v>
      </c>
      <c r="H672" s="15" t="s">
        <v>128</v>
      </c>
      <c r="I672" s="16" t="s">
        <v>129</v>
      </c>
      <c r="J672" s="15">
        <v>2</v>
      </c>
      <c r="K672" s="20">
        <v>6</v>
      </c>
      <c r="L672" s="21">
        <f t="shared" si="98"/>
        <v>12</v>
      </c>
      <c r="M672" s="22"/>
      <c r="N672" s="22"/>
      <c r="O672" s="16"/>
      <c r="P672" s="15">
        <v>23</v>
      </c>
      <c r="Q672" s="15"/>
      <c r="R672" s="15"/>
    </row>
    <row r="673" spans="1:18" x14ac:dyDescent="0.25">
      <c r="A673" s="15"/>
      <c r="B673" s="16"/>
      <c r="C673" s="15">
        <v>892869</v>
      </c>
      <c r="D673" s="17" t="s">
        <v>207</v>
      </c>
      <c r="E673" s="18" t="s">
        <v>208</v>
      </c>
      <c r="F673" s="19">
        <v>3</v>
      </c>
      <c r="G673" s="16" t="s">
        <v>123</v>
      </c>
      <c r="H673" s="15" t="s">
        <v>133</v>
      </c>
      <c r="I673" s="16" t="s">
        <v>125</v>
      </c>
      <c r="J673" s="15">
        <v>1</v>
      </c>
      <c r="K673" s="20">
        <v>13</v>
      </c>
      <c r="L673" s="21">
        <f t="shared" si="98"/>
        <v>13</v>
      </c>
      <c r="M673" s="22"/>
      <c r="N673" s="22"/>
      <c r="O673" s="16"/>
      <c r="P673" s="15">
        <v>23</v>
      </c>
      <c r="Q673" s="15"/>
      <c r="R673" s="15"/>
    </row>
    <row r="674" spans="1:18" x14ac:dyDescent="0.25">
      <c r="A674" s="15"/>
      <c r="B674" s="16"/>
      <c r="C674" s="15">
        <v>892870</v>
      </c>
      <c r="D674" s="17" t="s">
        <v>207</v>
      </c>
      <c r="E674" s="18" t="s">
        <v>208</v>
      </c>
      <c r="F674" s="19">
        <v>3</v>
      </c>
      <c r="G674" s="16" t="s">
        <v>123</v>
      </c>
      <c r="H674" s="15" t="s">
        <v>134</v>
      </c>
      <c r="I674" s="16" t="s">
        <v>135</v>
      </c>
      <c r="J674" s="15">
        <v>2</v>
      </c>
      <c r="K674" s="20">
        <v>4</v>
      </c>
      <c r="L674" s="21">
        <f t="shared" si="98"/>
        <v>8</v>
      </c>
      <c r="M674" s="22"/>
      <c r="N674" s="22"/>
      <c r="O674" s="16"/>
      <c r="P674" s="15">
        <v>23</v>
      </c>
      <c r="Q674" s="15"/>
      <c r="R674" s="15"/>
    </row>
    <row r="675" spans="1:18" x14ac:dyDescent="0.25">
      <c r="A675" s="15"/>
      <c r="B675" s="16"/>
      <c r="C675" s="15">
        <v>892902</v>
      </c>
      <c r="D675" s="17" t="s">
        <v>207</v>
      </c>
      <c r="E675" s="18" t="s">
        <v>208</v>
      </c>
      <c r="F675" s="19">
        <v>3</v>
      </c>
      <c r="G675" s="16" t="s">
        <v>123</v>
      </c>
      <c r="H675" s="15" t="s">
        <v>136</v>
      </c>
      <c r="I675" s="16" t="s">
        <v>137</v>
      </c>
      <c r="J675" s="15">
        <v>1</v>
      </c>
      <c r="K675" s="20">
        <v>3</v>
      </c>
      <c r="L675" s="21">
        <f t="shared" ref="L675:L679" si="99">IF(J675&lt;&gt;"",J675*K675,"")</f>
        <v>3</v>
      </c>
      <c r="M675" s="22"/>
      <c r="N675" s="22"/>
      <c r="O675" s="16"/>
      <c r="P675" s="15">
        <v>23</v>
      </c>
      <c r="Q675" s="15"/>
      <c r="R675" s="15"/>
    </row>
    <row r="676" spans="1:18" x14ac:dyDescent="0.25">
      <c r="A676" s="15"/>
      <c r="B676" s="16"/>
      <c r="C676" s="15">
        <v>892970</v>
      </c>
      <c r="D676" s="17" t="s">
        <v>207</v>
      </c>
      <c r="E676" s="18" t="s">
        <v>208</v>
      </c>
      <c r="F676" s="19">
        <v>3</v>
      </c>
      <c r="G676" s="16" t="s">
        <v>169</v>
      </c>
      <c r="H676" s="15" t="s">
        <v>145</v>
      </c>
      <c r="I676" s="16" t="s">
        <v>146</v>
      </c>
      <c r="J676" s="15">
        <v>4</v>
      </c>
      <c r="K676" s="20">
        <v>8</v>
      </c>
      <c r="L676" s="21">
        <f t="shared" si="99"/>
        <v>32</v>
      </c>
      <c r="M676" s="22"/>
      <c r="N676" s="22"/>
      <c r="O676" s="16"/>
      <c r="P676" s="15">
        <v>23</v>
      </c>
      <c r="Q676" s="15"/>
      <c r="R676" s="15"/>
    </row>
    <row r="677" spans="1:18" x14ac:dyDescent="0.25">
      <c r="A677" s="15"/>
      <c r="B677" s="16"/>
      <c r="C677" s="15">
        <v>893490</v>
      </c>
      <c r="D677" s="17" t="s">
        <v>207</v>
      </c>
      <c r="E677" s="18" t="s">
        <v>208</v>
      </c>
      <c r="F677" s="19">
        <v>3</v>
      </c>
      <c r="G677" s="16" t="s">
        <v>141</v>
      </c>
      <c r="H677" s="15" t="s">
        <v>568</v>
      </c>
      <c r="I677" s="16" t="s">
        <v>569</v>
      </c>
      <c r="J677" s="15">
        <v>2</v>
      </c>
      <c r="K677" s="20">
        <v>10</v>
      </c>
      <c r="L677" s="21">
        <f t="shared" si="99"/>
        <v>20</v>
      </c>
      <c r="M677" s="22"/>
      <c r="N677" s="22"/>
      <c r="O677" s="16"/>
      <c r="P677" s="15">
        <v>23</v>
      </c>
      <c r="Q677" s="15"/>
      <c r="R677" s="15"/>
    </row>
    <row r="678" spans="1:18" x14ac:dyDescent="0.25">
      <c r="A678" s="15"/>
      <c r="B678" s="16"/>
      <c r="C678" s="15">
        <v>893491</v>
      </c>
      <c r="D678" s="17" t="s">
        <v>207</v>
      </c>
      <c r="E678" s="18" t="s">
        <v>208</v>
      </c>
      <c r="F678" s="19">
        <v>3</v>
      </c>
      <c r="G678" s="16" t="s">
        <v>141</v>
      </c>
      <c r="H678" s="15" t="s">
        <v>618</v>
      </c>
      <c r="I678" s="16" t="s">
        <v>619</v>
      </c>
      <c r="J678" s="15">
        <v>2</v>
      </c>
      <c r="K678" s="20">
        <v>9</v>
      </c>
      <c r="L678" s="21">
        <f t="shared" si="99"/>
        <v>18</v>
      </c>
      <c r="M678" s="22"/>
      <c r="N678" s="22"/>
      <c r="O678" s="16"/>
      <c r="P678" s="15">
        <v>23</v>
      </c>
      <c r="Q678" s="15"/>
      <c r="R678" s="15"/>
    </row>
    <row r="679" spans="1:18" x14ac:dyDescent="0.25">
      <c r="A679" s="15"/>
      <c r="B679" s="16"/>
      <c r="C679" s="15">
        <v>893518</v>
      </c>
      <c r="D679" s="17" t="s">
        <v>207</v>
      </c>
      <c r="E679" s="18" t="s">
        <v>208</v>
      </c>
      <c r="F679" s="19">
        <v>3</v>
      </c>
      <c r="G679" s="16" t="s">
        <v>141</v>
      </c>
      <c r="H679" s="15" t="s">
        <v>505</v>
      </c>
      <c r="I679" s="16" t="s">
        <v>506</v>
      </c>
      <c r="J679" s="15">
        <v>1</v>
      </c>
      <c r="K679" s="20">
        <v>2</v>
      </c>
      <c r="L679" s="21">
        <f t="shared" si="99"/>
        <v>2</v>
      </c>
      <c r="M679" s="22"/>
      <c r="N679" s="22"/>
      <c r="O679" s="16"/>
      <c r="P679" s="15">
        <v>23</v>
      </c>
      <c r="Q679" s="15"/>
      <c r="R679" s="15"/>
    </row>
    <row r="680" spans="1:18" x14ac:dyDescent="0.25">
      <c r="A680" s="15"/>
      <c r="B680" s="16"/>
      <c r="C680" s="15">
        <v>893528</v>
      </c>
      <c r="D680" s="17" t="s">
        <v>207</v>
      </c>
      <c r="E680" s="18" t="s">
        <v>208</v>
      </c>
      <c r="F680" s="19">
        <v>3</v>
      </c>
      <c r="G680" s="16" t="s">
        <v>141</v>
      </c>
      <c r="H680" s="15" t="s">
        <v>648</v>
      </c>
      <c r="I680" s="16" t="s">
        <v>206</v>
      </c>
      <c r="J680" s="15">
        <v>1</v>
      </c>
      <c r="K680" s="20">
        <v>3</v>
      </c>
      <c r="L680" s="21">
        <f t="shared" si="98"/>
        <v>3</v>
      </c>
      <c r="M680" s="22"/>
      <c r="N680" s="22"/>
      <c r="O680" s="16"/>
      <c r="P680" s="15">
        <v>23</v>
      </c>
      <c r="Q680" s="15"/>
      <c r="R680" s="15"/>
    </row>
    <row r="681" spans="1:18" x14ac:dyDescent="0.25">
      <c r="A681" s="15"/>
      <c r="B681" s="16"/>
      <c r="C681" s="15">
        <v>893529</v>
      </c>
      <c r="D681" s="17" t="s">
        <v>207</v>
      </c>
      <c r="E681" s="18" t="s">
        <v>208</v>
      </c>
      <c r="F681" s="19">
        <v>3</v>
      </c>
      <c r="G681" s="16" t="s">
        <v>141</v>
      </c>
      <c r="H681" s="15" t="s">
        <v>527</v>
      </c>
      <c r="I681" s="16" t="s">
        <v>135</v>
      </c>
      <c r="J681" s="15">
        <v>1</v>
      </c>
      <c r="K681" s="20">
        <v>4</v>
      </c>
      <c r="L681" s="21">
        <f t="shared" si="98"/>
        <v>4</v>
      </c>
      <c r="M681" s="22"/>
      <c r="N681" s="22"/>
      <c r="O681" s="16"/>
      <c r="P681" s="15">
        <v>23</v>
      </c>
      <c r="Q681" s="15"/>
      <c r="R681" s="15"/>
    </row>
    <row r="682" spans="1:18" x14ac:dyDescent="0.25">
      <c r="A682" s="15"/>
      <c r="B682" s="16"/>
      <c r="C682" s="15">
        <v>893671</v>
      </c>
      <c r="D682" s="17" t="s">
        <v>207</v>
      </c>
      <c r="E682" s="18" t="s">
        <v>208</v>
      </c>
      <c r="F682" s="19">
        <v>3</v>
      </c>
      <c r="G682" s="16" t="s">
        <v>201</v>
      </c>
      <c r="H682" s="15" t="s">
        <v>825</v>
      </c>
      <c r="I682" s="16" t="s">
        <v>826</v>
      </c>
      <c r="J682" s="15">
        <v>1</v>
      </c>
      <c r="K682" s="20">
        <v>2</v>
      </c>
      <c r="L682" s="21">
        <f t="shared" si="98"/>
        <v>2</v>
      </c>
      <c r="M682" s="22"/>
      <c r="N682" s="22"/>
      <c r="O682" s="16"/>
      <c r="P682" s="15">
        <v>23</v>
      </c>
      <c r="Q682" s="15"/>
      <c r="R682" s="15"/>
    </row>
    <row r="683" spans="1:18" x14ac:dyDescent="0.25">
      <c r="A683" s="15"/>
      <c r="B683" s="16"/>
      <c r="C683" s="15">
        <v>893711</v>
      </c>
      <c r="D683" s="17" t="s">
        <v>207</v>
      </c>
      <c r="E683" s="18" t="s">
        <v>208</v>
      </c>
      <c r="F683" s="19">
        <v>3</v>
      </c>
      <c r="G683" s="16" t="s">
        <v>204</v>
      </c>
      <c r="H683" s="15" t="s">
        <v>827</v>
      </c>
      <c r="I683" s="16" t="s">
        <v>828</v>
      </c>
      <c r="J683" s="15">
        <v>1</v>
      </c>
      <c r="K683" s="20">
        <v>2</v>
      </c>
      <c r="L683" s="21">
        <f t="shared" si="98"/>
        <v>2</v>
      </c>
      <c r="M683" s="22"/>
      <c r="N683" s="22"/>
      <c r="O683" s="16"/>
      <c r="P683" s="15">
        <v>23</v>
      </c>
      <c r="Q683" s="15"/>
      <c r="R683" s="15"/>
    </row>
    <row r="684" spans="1:18" x14ac:dyDescent="0.25">
      <c r="A684" s="15"/>
      <c r="B684" s="16"/>
      <c r="C684" s="15">
        <v>893735</v>
      </c>
      <c r="D684" s="17" t="s">
        <v>207</v>
      </c>
      <c r="E684" s="18" t="s">
        <v>208</v>
      </c>
      <c r="F684" s="19">
        <v>3</v>
      </c>
      <c r="G684" s="16" t="s">
        <v>552</v>
      </c>
      <c r="H684" s="15" t="s">
        <v>829</v>
      </c>
      <c r="I684" s="16" t="s">
        <v>830</v>
      </c>
      <c r="J684" s="15">
        <v>2</v>
      </c>
      <c r="K684" s="20">
        <v>40</v>
      </c>
      <c r="L684" s="21">
        <f t="shared" si="98"/>
        <v>80</v>
      </c>
      <c r="M684" s="22"/>
      <c r="N684" s="22"/>
      <c r="O684" s="16"/>
      <c r="P684" s="15">
        <v>23</v>
      </c>
      <c r="Q684" s="15"/>
      <c r="R684" s="15"/>
    </row>
    <row r="685" spans="1:18" x14ac:dyDescent="0.25">
      <c r="A685" s="15"/>
      <c r="B685" s="16"/>
      <c r="C685" s="15">
        <v>898167</v>
      </c>
      <c r="D685" s="17" t="s">
        <v>502</v>
      </c>
      <c r="E685" s="18" t="s">
        <v>503</v>
      </c>
      <c r="F685" s="19">
        <v>3</v>
      </c>
      <c r="G685" s="16" t="s">
        <v>831</v>
      </c>
      <c r="H685" s="15" t="s">
        <v>145</v>
      </c>
      <c r="I685" s="16" t="s">
        <v>146</v>
      </c>
      <c r="J685" s="15">
        <v>2</v>
      </c>
      <c r="K685" s="20">
        <v>1</v>
      </c>
      <c r="L685" s="21">
        <f t="shared" si="98"/>
        <v>2</v>
      </c>
      <c r="M685" s="22"/>
      <c r="N685" s="22"/>
      <c r="O685" s="16"/>
      <c r="P685" s="15">
        <v>23</v>
      </c>
      <c r="Q685" s="15"/>
      <c r="R685" s="15"/>
    </row>
    <row r="686" spans="1:18" x14ac:dyDescent="0.25">
      <c r="A686" s="15"/>
      <c r="B686" s="16"/>
      <c r="C686" s="15"/>
      <c r="D686" s="17"/>
      <c r="E686" s="18"/>
      <c r="F686" s="19"/>
      <c r="G686" s="16"/>
      <c r="H686" s="15"/>
      <c r="I686" s="16"/>
      <c r="J686" s="15"/>
      <c r="K686" s="20"/>
      <c r="L686" s="21" t="str">
        <f t="shared" si="98"/>
        <v/>
      </c>
      <c r="M686" s="22"/>
      <c r="N686" s="22"/>
      <c r="O686" s="16"/>
      <c r="P686" s="15">
        <v>23</v>
      </c>
      <c r="Q686" s="15"/>
      <c r="R686" s="15"/>
    </row>
    <row r="687" spans="1:18" x14ac:dyDescent="0.25">
      <c r="A687" s="15"/>
      <c r="B687" s="16"/>
      <c r="C687" s="15"/>
      <c r="D687" s="17"/>
      <c r="E687" s="18"/>
      <c r="F687" s="19"/>
      <c r="G687" s="16"/>
      <c r="H687" s="15"/>
      <c r="I687" s="16"/>
      <c r="J687" s="15"/>
      <c r="K687" s="20"/>
      <c r="L687" s="21" t="str">
        <f t="shared" si="98"/>
        <v/>
      </c>
      <c r="M687" s="22"/>
      <c r="N687" s="22"/>
      <c r="O687" s="16"/>
      <c r="P687" s="15">
        <v>23</v>
      </c>
      <c r="Q687" s="15"/>
      <c r="R687" s="15"/>
    </row>
    <row r="688" spans="1:18" x14ac:dyDescent="0.25">
      <c r="A688" s="15">
        <v>1</v>
      </c>
      <c r="B688" s="16" t="s">
        <v>216</v>
      </c>
      <c r="C688" s="15">
        <v>895200</v>
      </c>
      <c r="D688" s="17" t="s">
        <v>207</v>
      </c>
      <c r="E688" s="18" t="s">
        <v>208</v>
      </c>
      <c r="F688" s="19">
        <v>3</v>
      </c>
      <c r="G688" s="16" t="s">
        <v>179</v>
      </c>
      <c r="H688" s="15" t="s">
        <v>180</v>
      </c>
      <c r="I688" s="16" t="s">
        <v>181</v>
      </c>
      <c r="J688" s="15">
        <v>1</v>
      </c>
      <c r="K688" s="20">
        <v>60</v>
      </c>
      <c r="L688" s="21">
        <f t="shared" si="98"/>
        <v>60</v>
      </c>
      <c r="M688" s="22"/>
      <c r="N688" s="22"/>
      <c r="O688" s="16" t="s">
        <v>493</v>
      </c>
      <c r="P688" s="15">
        <v>23</v>
      </c>
      <c r="Q688" s="15"/>
      <c r="R688" s="15"/>
    </row>
    <row r="689" spans="1:18" x14ac:dyDescent="0.25">
      <c r="A689" s="15">
        <v>2</v>
      </c>
      <c r="B689" s="16" t="s">
        <v>216</v>
      </c>
      <c r="C689" s="15">
        <v>895203</v>
      </c>
      <c r="D689" s="17" t="s">
        <v>207</v>
      </c>
      <c r="E689" s="18" t="s">
        <v>208</v>
      </c>
      <c r="F689" s="19">
        <v>3</v>
      </c>
      <c r="G689" s="16" t="s">
        <v>179</v>
      </c>
      <c r="H689" s="15" t="s">
        <v>183</v>
      </c>
      <c r="I689" s="16" t="s">
        <v>184</v>
      </c>
      <c r="J689" s="15">
        <v>1</v>
      </c>
      <c r="K689" s="20">
        <v>60</v>
      </c>
      <c r="L689" s="21">
        <f t="shared" si="98"/>
        <v>60</v>
      </c>
      <c r="M689" s="22"/>
      <c r="N689" s="22"/>
      <c r="O689" s="16" t="s">
        <v>493</v>
      </c>
      <c r="P689" s="15">
        <v>23</v>
      </c>
      <c r="Q689" s="15"/>
      <c r="R689" s="15"/>
    </row>
    <row r="690" spans="1:18" x14ac:dyDescent="0.25">
      <c r="A690" s="15">
        <v>3</v>
      </c>
      <c r="B690" s="16" t="s">
        <v>216</v>
      </c>
      <c r="C690" s="15">
        <v>895304</v>
      </c>
      <c r="D690" s="17" t="s">
        <v>207</v>
      </c>
      <c r="E690" s="18" t="s">
        <v>208</v>
      </c>
      <c r="F690" s="19">
        <v>3</v>
      </c>
      <c r="G690" s="16" t="s">
        <v>185</v>
      </c>
      <c r="H690" s="15" t="s">
        <v>186</v>
      </c>
      <c r="I690" s="16" t="s">
        <v>187</v>
      </c>
      <c r="J690" s="15">
        <v>2</v>
      </c>
      <c r="K690" s="20">
        <v>5</v>
      </c>
      <c r="L690" s="21">
        <f t="shared" si="98"/>
        <v>10</v>
      </c>
      <c r="M690" s="22"/>
      <c r="N690" s="22"/>
      <c r="O690" s="16" t="s">
        <v>32</v>
      </c>
      <c r="P690" s="15">
        <v>23</v>
      </c>
      <c r="Q690" s="15"/>
      <c r="R690" s="15"/>
    </row>
    <row r="691" spans="1:18" x14ac:dyDescent="0.25">
      <c r="A691" s="15">
        <v>4</v>
      </c>
      <c r="B691" s="16" t="s">
        <v>216</v>
      </c>
      <c r="C691" s="15">
        <v>895305</v>
      </c>
      <c r="D691" s="17" t="s">
        <v>207</v>
      </c>
      <c r="E691" s="18" t="s">
        <v>208</v>
      </c>
      <c r="F691" s="19">
        <v>3</v>
      </c>
      <c r="G691" s="16" t="s">
        <v>185</v>
      </c>
      <c r="H691" s="15" t="s">
        <v>188</v>
      </c>
      <c r="I691" s="16" t="s">
        <v>189</v>
      </c>
      <c r="J691" s="15">
        <v>2</v>
      </c>
      <c r="K691" s="20">
        <v>5</v>
      </c>
      <c r="L691" s="21">
        <f t="shared" si="98"/>
        <v>10</v>
      </c>
      <c r="M691" s="22"/>
      <c r="N691" s="22"/>
      <c r="O691" s="16" t="s">
        <v>32</v>
      </c>
      <c r="P691" s="15">
        <v>23</v>
      </c>
      <c r="Q691" s="15"/>
      <c r="R691" s="15"/>
    </row>
    <row r="692" spans="1:18" hidden="1" x14ac:dyDescent="0.25">
      <c r="A692" s="6"/>
      <c r="B692" s="7"/>
      <c r="C692" s="8"/>
      <c r="D692" s="9"/>
      <c r="E692" s="8"/>
      <c r="F692" s="10"/>
      <c r="G692" s="11" t="s">
        <v>641</v>
      </c>
      <c r="H692" s="12"/>
      <c r="I692" s="8"/>
      <c r="J692" s="8"/>
      <c r="K692" s="8"/>
      <c r="L692" s="13"/>
      <c r="M692" s="13"/>
      <c r="N692" s="9"/>
      <c r="O692" s="14"/>
      <c r="P692" s="10">
        <v>24</v>
      </c>
      <c r="Q692" s="10"/>
      <c r="R692" s="10"/>
    </row>
    <row r="693" spans="1:18" hidden="1" x14ac:dyDescent="0.25">
      <c r="A693" s="15"/>
      <c r="B693" s="16"/>
      <c r="C693" s="15"/>
      <c r="D693" s="17"/>
      <c r="E693" s="18"/>
      <c r="F693" s="19"/>
      <c r="G693" s="16"/>
      <c r="H693" s="15"/>
      <c r="I693" s="16"/>
      <c r="J693" s="15"/>
      <c r="K693" s="20"/>
      <c r="L693" s="21" t="str">
        <f t="shared" ref="L693:L715" si="100">IF(J693&lt;&gt;"",J693*K693,"")</f>
        <v/>
      </c>
      <c r="M693" s="22"/>
      <c r="N693" s="22"/>
      <c r="O693" s="16"/>
      <c r="P693" s="15">
        <v>24</v>
      </c>
      <c r="Q693" s="15"/>
      <c r="R693" s="15"/>
    </row>
    <row r="694" spans="1:18" hidden="1" x14ac:dyDescent="0.25">
      <c r="A694" s="15"/>
      <c r="B694" s="16"/>
      <c r="C694" s="15"/>
      <c r="D694" s="17"/>
      <c r="E694" s="18"/>
      <c r="F694" s="19"/>
      <c r="G694" s="16"/>
      <c r="H694" s="15"/>
      <c r="I694" s="16"/>
      <c r="J694" s="15"/>
      <c r="K694" s="20"/>
      <c r="L694" s="21" t="str">
        <f t="shared" si="100"/>
        <v/>
      </c>
      <c r="M694" s="22"/>
      <c r="N694" s="22"/>
      <c r="O694" s="16"/>
      <c r="P694" s="15">
        <v>24</v>
      </c>
      <c r="Q694" s="15"/>
      <c r="R694" s="15"/>
    </row>
    <row r="695" spans="1:18" hidden="1" x14ac:dyDescent="0.25">
      <c r="A695" s="15"/>
      <c r="B695" s="16"/>
      <c r="C695" s="15"/>
      <c r="D695" s="17"/>
      <c r="E695" s="18"/>
      <c r="F695" s="19"/>
      <c r="G695" s="16"/>
      <c r="H695" s="15"/>
      <c r="I695" s="16"/>
      <c r="J695" s="15"/>
      <c r="K695" s="20"/>
      <c r="L695" s="21" t="str">
        <f t="shared" si="100"/>
        <v/>
      </c>
      <c r="M695" s="22"/>
      <c r="N695" s="22"/>
      <c r="O695" s="16"/>
      <c r="P695" s="15">
        <v>24</v>
      </c>
      <c r="Q695" s="15"/>
      <c r="R695" s="15"/>
    </row>
    <row r="696" spans="1:18" hidden="1" x14ac:dyDescent="0.25">
      <c r="A696" s="15"/>
      <c r="B696" s="16"/>
      <c r="C696" s="15"/>
      <c r="D696" s="17"/>
      <c r="E696" s="18"/>
      <c r="F696" s="19"/>
      <c r="G696" s="16"/>
      <c r="H696" s="15"/>
      <c r="I696" s="16"/>
      <c r="J696" s="15"/>
      <c r="K696" s="20"/>
      <c r="L696" s="21" t="str">
        <f t="shared" si="100"/>
        <v/>
      </c>
      <c r="M696" s="22"/>
      <c r="N696" s="22"/>
      <c r="O696" s="16"/>
      <c r="P696" s="15">
        <v>24</v>
      </c>
      <c r="Q696" s="15"/>
      <c r="R696" s="15"/>
    </row>
    <row r="697" spans="1:18" hidden="1" x14ac:dyDescent="0.25">
      <c r="A697" s="15"/>
      <c r="B697" s="16"/>
      <c r="C697" s="15"/>
      <c r="D697" s="17"/>
      <c r="E697" s="18"/>
      <c r="F697" s="19"/>
      <c r="G697" s="16"/>
      <c r="H697" s="15"/>
      <c r="I697" s="16"/>
      <c r="J697" s="15"/>
      <c r="K697" s="20"/>
      <c r="L697" s="21" t="str">
        <f t="shared" si="100"/>
        <v/>
      </c>
      <c r="M697" s="22"/>
      <c r="N697" s="22"/>
      <c r="O697" s="16"/>
      <c r="P697" s="15">
        <v>24</v>
      </c>
      <c r="Q697" s="15"/>
      <c r="R697" s="15"/>
    </row>
    <row r="698" spans="1:18" hidden="1" x14ac:dyDescent="0.25">
      <c r="A698" s="15"/>
      <c r="B698" s="16"/>
      <c r="C698" s="15"/>
      <c r="D698" s="17"/>
      <c r="E698" s="18"/>
      <c r="F698" s="19"/>
      <c r="G698" s="16"/>
      <c r="H698" s="15"/>
      <c r="I698" s="16"/>
      <c r="J698" s="15"/>
      <c r="K698" s="20"/>
      <c r="L698" s="21" t="str">
        <f t="shared" si="100"/>
        <v/>
      </c>
      <c r="M698" s="22"/>
      <c r="N698" s="22"/>
      <c r="O698" s="16"/>
      <c r="P698" s="15">
        <v>24</v>
      </c>
      <c r="Q698" s="15"/>
      <c r="R698" s="15"/>
    </row>
    <row r="699" spans="1:18" hidden="1" x14ac:dyDescent="0.25">
      <c r="A699" s="15"/>
      <c r="B699" s="16"/>
      <c r="C699" s="15"/>
      <c r="D699" s="17"/>
      <c r="E699" s="18"/>
      <c r="F699" s="19"/>
      <c r="G699" s="16"/>
      <c r="H699" s="15"/>
      <c r="I699" s="16"/>
      <c r="J699" s="15"/>
      <c r="K699" s="20"/>
      <c r="L699" s="21" t="str">
        <f t="shared" si="100"/>
        <v/>
      </c>
      <c r="M699" s="22"/>
      <c r="N699" s="22"/>
      <c r="O699" s="16"/>
      <c r="P699" s="15">
        <v>24</v>
      </c>
      <c r="Q699" s="15"/>
      <c r="R699" s="15"/>
    </row>
    <row r="700" spans="1:18" hidden="1" x14ac:dyDescent="0.25">
      <c r="A700" s="15"/>
      <c r="B700" s="16"/>
      <c r="C700" s="15"/>
      <c r="D700" s="17"/>
      <c r="E700" s="18"/>
      <c r="F700" s="19"/>
      <c r="G700" s="16"/>
      <c r="H700" s="15"/>
      <c r="I700" s="16"/>
      <c r="J700" s="15"/>
      <c r="K700" s="20"/>
      <c r="L700" s="21" t="str">
        <f t="shared" si="100"/>
        <v/>
      </c>
      <c r="M700" s="22"/>
      <c r="N700" s="22"/>
      <c r="O700" s="16"/>
      <c r="P700" s="15">
        <v>24</v>
      </c>
      <c r="Q700" s="15"/>
      <c r="R700" s="15"/>
    </row>
    <row r="701" spans="1:18" hidden="1" x14ac:dyDescent="0.25">
      <c r="A701" s="15"/>
      <c r="B701" s="16"/>
      <c r="C701" s="15"/>
      <c r="D701" s="17"/>
      <c r="E701" s="18"/>
      <c r="F701" s="19"/>
      <c r="G701" s="16"/>
      <c r="H701" s="15"/>
      <c r="I701" s="16"/>
      <c r="J701" s="15"/>
      <c r="K701" s="20"/>
      <c r="L701" s="21" t="str">
        <f t="shared" si="100"/>
        <v/>
      </c>
      <c r="M701" s="22"/>
      <c r="N701" s="22"/>
      <c r="O701" s="16"/>
      <c r="P701" s="15">
        <v>24</v>
      </c>
      <c r="Q701" s="15"/>
      <c r="R701" s="15"/>
    </row>
    <row r="702" spans="1:18" hidden="1" x14ac:dyDescent="0.25">
      <c r="A702" s="15"/>
      <c r="B702" s="16"/>
      <c r="C702" s="15"/>
      <c r="D702" s="17"/>
      <c r="E702" s="18"/>
      <c r="F702" s="19"/>
      <c r="G702" s="16"/>
      <c r="H702" s="15"/>
      <c r="I702" s="16"/>
      <c r="J702" s="15"/>
      <c r="K702" s="20"/>
      <c r="L702" s="21" t="str">
        <f t="shared" si="100"/>
        <v/>
      </c>
      <c r="M702" s="22"/>
      <c r="N702" s="22"/>
      <c r="O702" s="16"/>
      <c r="P702" s="15">
        <v>24</v>
      </c>
      <c r="Q702" s="15"/>
      <c r="R702" s="15"/>
    </row>
    <row r="703" spans="1:18" hidden="1" x14ac:dyDescent="0.25">
      <c r="A703" s="15"/>
      <c r="B703" s="16"/>
      <c r="C703" s="15"/>
      <c r="D703" s="17"/>
      <c r="E703" s="18"/>
      <c r="F703" s="19"/>
      <c r="G703" s="16"/>
      <c r="H703" s="15"/>
      <c r="I703" s="16"/>
      <c r="J703" s="15"/>
      <c r="K703" s="20"/>
      <c r="L703" s="21" t="str">
        <f t="shared" si="100"/>
        <v/>
      </c>
      <c r="M703" s="22"/>
      <c r="N703" s="22"/>
      <c r="O703" s="16"/>
      <c r="P703" s="15">
        <v>24</v>
      </c>
      <c r="Q703" s="15"/>
      <c r="R703" s="15"/>
    </row>
    <row r="704" spans="1:18" hidden="1" x14ac:dyDescent="0.25">
      <c r="A704" s="15"/>
      <c r="B704" s="16"/>
      <c r="C704" s="15"/>
      <c r="D704" s="17"/>
      <c r="E704" s="18"/>
      <c r="F704" s="19"/>
      <c r="G704" s="16"/>
      <c r="H704" s="15"/>
      <c r="I704" s="16"/>
      <c r="J704" s="15"/>
      <c r="K704" s="20"/>
      <c r="L704" s="21" t="str">
        <f t="shared" si="100"/>
        <v/>
      </c>
      <c r="M704" s="22"/>
      <c r="N704" s="22"/>
      <c r="O704" s="16"/>
      <c r="P704" s="15">
        <v>24</v>
      </c>
      <c r="Q704" s="15"/>
      <c r="R704" s="15"/>
    </row>
    <row r="705" spans="1:18" hidden="1" x14ac:dyDescent="0.25">
      <c r="A705" s="15"/>
      <c r="B705" s="16"/>
      <c r="C705" s="15"/>
      <c r="D705" s="17"/>
      <c r="E705" s="18"/>
      <c r="F705" s="19"/>
      <c r="G705" s="16"/>
      <c r="H705" s="15"/>
      <c r="I705" s="16"/>
      <c r="J705" s="15"/>
      <c r="K705" s="20"/>
      <c r="L705" s="21" t="str">
        <f t="shared" si="100"/>
        <v/>
      </c>
      <c r="M705" s="22"/>
      <c r="N705" s="22"/>
      <c r="O705" s="16"/>
      <c r="P705" s="15">
        <v>24</v>
      </c>
      <c r="Q705" s="15"/>
      <c r="R705" s="15"/>
    </row>
    <row r="706" spans="1:18" hidden="1" x14ac:dyDescent="0.25">
      <c r="A706" s="15"/>
      <c r="B706" s="16"/>
      <c r="C706" s="15"/>
      <c r="D706" s="17"/>
      <c r="E706" s="18"/>
      <c r="F706" s="19"/>
      <c r="G706" s="16"/>
      <c r="H706" s="15"/>
      <c r="I706" s="16"/>
      <c r="J706" s="15"/>
      <c r="K706" s="20"/>
      <c r="L706" s="21" t="str">
        <f t="shared" si="100"/>
        <v/>
      </c>
      <c r="M706" s="22"/>
      <c r="N706" s="22"/>
      <c r="O706" s="16"/>
      <c r="P706" s="15">
        <v>24</v>
      </c>
      <c r="Q706" s="15"/>
      <c r="R706" s="15"/>
    </row>
    <row r="707" spans="1:18" hidden="1" x14ac:dyDescent="0.25">
      <c r="A707" s="15"/>
      <c r="B707" s="16"/>
      <c r="C707" s="15"/>
      <c r="D707" s="17"/>
      <c r="E707" s="18"/>
      <c r="F707" s="19"/>
      <c r="G707" s="16"/>
      <c r="H707" s="15"/>
      <c r="I707" s="16"/>
      <c r="J707" s="15"/>
      <c r="K707" s="20"/>
      <c r="L707" s="21" t="str">
        <f t="shared" si="100"/>
        <v/>
      </c>
      <c r="M707" s="22"/>
      <c r="N707" s="22"/>
      <c r="O707" s="16"/>
      <c r="P707" s="15">
        <v>24</v>
      </c>
      <c r="Q707" s="15"/>
      <c r="R707" s="15"/>
    </row>
    <row r="708" spans="1:18" hidden="1" x14ac:dyDescent="0.25">
      <c r="A708" s="15"/>
      <c r="B708" s="16"/>
      <c r="C708" s="15"/>
      <c r="D708" s="17"/>
      <c r="E708" s="18"/>
      <c r="F708" s="19"/>
      <c r="G708" s="16"/>
      <c r="H708" s="15"/>
      <c r="I708" s="16"/>
      <c r="J708" s="15"/>
      <c r="K708" s="20"/>
      <c r="L708" s="21" t="str">
        <f t="shared" si="100"/>
        <v/>
      </c>
      <c r="M708" s="22"/>
      <c r="N708" s="22"/>
      <c r="O708" s="16"/>
      <c r="P708" s="15">
        <v>24</v>
      </c>
      <c r="Q708" s="15"/>
      <c r="R708" s="15"/>
    </row>
    <row r="709" spans="1:18" hidden="1" x14ac:dyDescent="0.25">
      <c r="A709" s="15"/>
      <c r="B709" s="16"/>
      <c r="C709" s="15"/>
      <c r="D709" s="17"/>
      <c r="E709" s="18"/>
      <c r="F709" s="19"/>
      <c r="G709" s="16"/>
      <c r="H709" s="15"/>
      <c r="I709" s="16"/>
      <c r="J709" s="15"/>
      <c r="K709" s="20"/>
      <c r="L709" s="21" t="str">
        <f t="shared" si="100"/>
        <v/>
      </c>
      <c r="M709" s="22"/>
      <c r="N709" s="22"/>
      <c r="O709" s="16"/>
      <c r="P709" s="15">
        <v>24</v>
      </c>
      <c r="Q709" s="15"/>
      <c r="R709" s="15"/>
    </row>
    <row r="710" spans="1:18" hidden="1" x14ac:dyDescent="0.25">
      <c r="A710" s="15"/>
      <c r="B710" s="16"/>
      <c r="C710" s="15"/>
      <c r="D710" s="17"/>
      <c r="E710" s="18"/>
      <c r="F710" s="19"/>
      <c r="G710" s="16"/>
      <c r="H710" s="15"/>
      <c r="I710" s="16"/>
      <c r="J710" s="15"/>
      <c r="K710" s="20"/>
      <c r="L710" s="21" t="str">
        <f t="shared" si="100"/>
        <v/>
      </c>
      <c r="M710" s="22"/>
      <c r="N710" s="22"/>
      <c r="O710" s="16"/>
      <c r="P710" s="15">
        <v>24</v>
      </c>
      <c r="Q710" s="15"/>
      <c r="R710" s="15"/>
    </row>
    <row r="711" spans="1:18" hidden="1" x14ac:dyDescent="0.25">
      <c r="A711" s="15"/>
      <c r="B711" s="16"/>
      <c r="C711" s="15"/>
      <c r="D711" s="17"/>
      <c r="E711" s="18"/>
      <c r="F711" s="19"/>
      <c r="G711" s="16"/>
      <c r="H711" s="15"/>
      <c r="I711" s="16"/>
      <c r="J711" s="15"/>
      <c r="K711" s="20"/>
      <c r="L711" s="21" t="str">
        <f t="shared" si="100"/>
        <v/>
      </c>
      <c r="M711" s="22"/>
      <c r="N711" s="22"/>
      <c r="O711" s="16"/>
      <c r="P711" s="15">
        <v>24</v>
      </c>
      <c r="Q711" s="15"/>
      <c r="R711" s="15"/>
    </row>
    <row r="712" spans="1:18" hidden="1" x14ac:dyDescent="0.25">
      <c r="A712" s="15">
        <v>1</v>
      </c>
      <c r="B712" s="16" t="s">
        <v>216</v>
      </c>
      <c r="C712" s="15">
        <v>895202</v>
      </c>
      <c r="D712" s="17" t="s">
        <v>207</v>
      </c>
      <c r="E712" s="18" t="s">
        <v>208</v>
      </c>
      <c r="F712" s="19">
        <v>3</v>
      </c>
      <c r="G712" s="16" t="s">
        <v>179</v>
      </c>
      <c r="H712" s="15" t="s">
        <v>180</v>
      </c>
      <c r="I712" s="16" t="s">
        <v>181</v>
      </c>
      <c r="J712" s="15">
        <v>1</v>
      </c>
      <c r="K712" s="20">
        <v>60</v>
      </c>
      <c r="L712" s="21">
        <f t="shared" si="100"/>
        <v>60</v>
      </c>
      <c r="M712" s="22"/>
      <c r="N712" s="22"/>
      <c r="O712" s="16" t="s">
        <v>493</v>
      </c>
      <c r="P712" s="15">
        <v>24</v>
      </c>
      <c r="Q712" s="15"/>
      <c r="R712" s="15"/>
    </row>
    <row r="713" spans="1:18" hidden="1" x14ac:dyDescent="0.25">
      <c r="A713" s="15">
        <v>2</v>
      </c>
      <c r="B713" s="16" t="s">
        <v>216</v>
      </c>
      <c r="C713" s="15">
        <v>895206</v>
      </c>
      <c r="D713" s="17" t="s">
        <v>207</v>
      </c>
      <c r="E713" s="18" t="s">
        <v>208</v>
      </c>
      <c r="F713" s="19">
        <v>3</v>
      </c>
      <c r="G713" s="16" t="s">
        <v>179</v>
      </c>
      <c r="H713" s="15" t="s">
        <v>183</v>
      </c>
      <c r="I713" s="16" t="s">
        <v>184</v>
      </c>
      <c r="J713" s="15">
        <v>1</v>
      </c>
      <c r="K713" s="20">
        <v>60</v>
      </c>
      <c r="L713" s="21">
        <f t="shared" si="100"/>
        <v>60</v>
      </c>
      <c r="M713" s="22"/>
      <c r="N713" s="22"/>
      <c r="O713" s="16" t="s">
        <v>493</v>
      </c>
      <c r="P713" s="15">
        <v>24</v>
      </c>
      <c r="Q713" s="15"/>
      <c r="R713" s="15"/>
    </row>
    <row r="714" spans="1:18" hidden="1" x14ac:dyDescent="0.25">
      <c r="A714" s="15">
        <v>3</v>
      </c>
      <c r="B714" s="16" t="s">
        <v>216</v>
      </c>
      <c r="C714" s="15">
        <v>895310</v>
      </c>
      <c r="D714" s="17" t="s">
        <v>207</v>
      </c>
      <c r="E714" s="18" t="s">
        <v>208</v>
      </c>
      <c r="F714" s="19">
        <v>3</v>
      </c>
      <c r="G714" s="16" t="s">
        <v>185</v>
      </c>
      <c r="H714" s="15" t="s">
        <v>211</v>
      </c>
      <c r="I714" s="16" t="s">
        <v>212</v>
      </c>
      <c r="J714" s="15">
        <v>2</v>
      </c>
      <c r="K714" s="20">
        <v>5</v>
      </c>
      <c r="L714" s="21">
        <f t="shared" si="100"/>
        <v>10</v>
      </c>
      <c r="M714" s="22"/>
      <c r="N714" s="22"/>
      <c r="O714" s="16" t="s">
        <v>32</v>
      </c>
      <c r="P714" s="15">
        <v>24</v>
      </c>
      <c r="Q714" s="15"/>
      <c r="R714" s="15"/>
    </row>
    <row r="715" spans="1:18" hidden="1" x14ac:dyDescent="0.25">
      <c r="A715" s="15">
        <v>4</v>
      </c>
      <c r="B715" s="16" t="s">
        <v>216</v>
      </c>
      <c r="C715" s="15">
        <v>895311</v>
      </c>
      <c r="D715" s="17" t="s">
        <v>207</v>
      </c>
      <c r="E715" s="18" t="s">
        <v>208</v>
      </c>
      <c r="F715" s="19">
        <v>3</v>
      </c>
      <c r="G715" s="16" t="s">
        <v>185</v>
      </c>
      <c r="H715" s="15" t="s">
        <v>213</v>
      </c>
      <c r="I715" s="16" t="s">
        <v>214</v>
      </c>
      <c r="J715" s="15">
        <v>2</v>
      </c>
      <c r="K715" s="20">
        <v>5</v>
      </c>
      <c r="L715" s="21">
        <f t="shared" si="100"/>
        <v>10</v>
      </c>
      <c r="M715" s="22"/>
      <c r="N715" s="22"/>
      <c r="O715" s="16" t="s">
        <v>32</v>
      </c>
      <c r="P715" s="15">
        <v>24</v>
      </c>
      <c r="Q715" s="15"/>
      <c r="R715" s="15"/>
    </row>
    <row r="716" spans="1:18" hidden="1" x14ac:dyDescent="0.25">
      <c r="A716" s="6"/>
      <c r="B716" s="7"/>
      <c r="C716" s="8"/>
      <c r="D716" s="9"/>
      <c r="E716" s="8"/>
      <c r="F716" s="10"/>
      <c r="G716" s="11" t="s">
        <v>642</v>
      </c>
      <c r="H716" s="12"/>
      <c r="I716" s="8"/>
      <c r="J716" s="8"/>
      <c r="K716" s="8"/>
      <c r="L716" s="13"/>
      <c r="M716" s="13"/>
      <c r="N716" s="9"/>
      <c r="O716" s="14"/>
      <c r="P716" s="10">
        <v>25</v>
      </c>
      <c r="Q716" s="10"/>
      <c r="R716" s="10"/>
    </row>
    <row r="717" spans="1:18" hidden="1" x14ac:dyDescent="0.25">
      <c r="A717" s="15"/>
      <c r="B717" s="16"/>
      <c r="C717" s="15"/>
      <c r="D717" s="17"/>
      <c r="E717" s="18"/>
      <c r="F717" s="19"/>
      <c r="G717" s="16"/>
      <c r="H717" s="15"/>
      <c r="I717" s="16"/>
      <c r="J717" s="15"/>
      <c r="K717" s="20"/>
      <c r="L717" s="21" t="str">
        <f t="shared" ref="L717:L739" si="101">IF(J717&lt;&gt;"",J717*K717,"")</f>
        <v/>
      </c>
      <c r="M717" s="22"/>
      <c r="N717" s="22"/>
      <c r="O717" s="16"/>
      <c r="P717" s="15">
        <v>25</v>
      </c>
      <c r="Q717" s="15"/>
      <c r="R717" s="15"/>
    </row>
    <row r="718" spans="1:18" hidden="1" x14ac:dyDescent="0.25">
      <c r="A718" s="15"/>
      <c r="B718" s="16"/>
      <c r="C718" s="15"/>
      <c r="D718" s="17"/>
      <c r="E718" s="18"/>
      <c r="F718" s="19"/>
      <c r="G718" s="16"/>
      <c r="H718" s="15"/>
      <c r="I718" s="16"/>
      <c r="J718" s="15"/>
      <c r="K718" s="20"/>
      <c r="L718" s="21" t="str">
        <f t="shared" si="101"/>
        <v/>
      </c>
      <c r="M718" s="22"/>
      <c r="N718" s="22"/>
      <c r="O718" s="16"/>
      <c r="P718" s="15">
        <v>25</v>
      </c>
      <c r="Q718" s="15"/>
      <c r="R718" s="15"/>
    </row>
    <row r="719" spans="1:18" hidden="1" x14ac:dyDescent="0.25">
      <c r="A719" s="15"/>
      <c r="B719" s="16"/>
      <c r="C719" s="15"/>
      <c r="D719" s="17"/>
      <c r="E719" s="18"/>
      <c r="F719" s="19"/>
      <c r="G719" s="16"/>
      <c r="H719" s="15"/>
      <c r="I719" s="16"/>
      <c r="J719" s="15"/>
      <c r="K719" s="20"/>
      <c r="L719" s="21" t="str">
        <f t="shared" si="101"/>
        <v/>
      </c>
      <c r="M719" s="22"/>
      <c r="N719" s="22"/>
      <c r="O719" s="16"/>
      <c r="P719" s="15">
        <v>25</v>
      </c>
      <c r="Q719" s="15"/>
      <c r="R719" s="15"/>
    </row>
    <row r="720" spans="1:18" hidden="1" x14ac:dyDescent="0.25">
      <c r="A720" s="15"/>
      <c r="B720" s="16"/>
      <c r="C720" s="15"/>
      <c r="D720" s="17"/>
      <c r="E720" s="18"/>
      <c r="F720" s="19"/>
      <c r="G720" s="16"/>
      <c r="H720" s="15"/>
      <c r="I720" s="16"/>
      <c r="J720" s="15"/>
      <c r="K720" s="20"/>
      <c r="L720" s="21" t="str">
        <f t="shared" si="101"/>
        <v/>
      </c>
      <c r="M720" s="22"/>
      <c r="N720" s="22"/>
      <c r="O720" s="16"/>
      <c r="P720" s="15">
        <v>25</v>
      </c>
      <c r="Q720" s="15"/>
      <c r="R720" s="15"/>
    </row>
    <row r="721" spans="1:18" hidden="1" x14ac:dyDescent="0.25">
      <c r="A721" s="15"/>
      <c r="B721" s="16"/>
      <c r="C721" s="15"/>
      <c r="D721" s="17"/>
      <c r="E721" s="18"/>
      <c r="F721" s="19"/>
      <c r="G721" s="16"/>
      <c r="H721" s="15"/>
      <c r="I721" s="16"/>
      <c r="J721" s="15"/>
      <c r="K721" s="20"/>
      <c r="L721" s="21" t="str">
        <f t="shared" si="101"/>
        <v/>
      </c>
      <c r="M721" s="22"/>
      <c r="N721" s="22"/>
      <c r="O721" s="16"/>
      <c r="P721" s="15">
        <v>25</v>
      </c>
      <c r="Q721" s="15"/>
      <c r="R721" s="15"/>
    </row>
    <row r="722" spans="1:18" hidden="1" x14ac:dyDescent="0.25">
      <c r="A722" s="15"/>
      <c r="B722" s="16"/>
      <c r="C722" s="15"/>
      <c r="D722" s="17"/>
      <c r="E722" s="18"/>
      <c r="F722" s="19"/>
      <c r="G722" s="16"/>
      <c r="H722" s="15"/>
      <c r="I722" s="16"/>
      <c r="J722" s="15"/>
      <c r="K722" s="20"/>
      <c r="L722" s="21" t="str">
        <f t="shared" si="101"/>
        <v/>
      </c>
      <c r="M722" s="22"/>
      <c r="N722" s="22"/>
      <c r="O722" s="16"/>
      <c r="P722" s="15">
        <v>25</v>
      </c>
      <c r="Q722" s="15"/>
      <c r="R722" s="15"/>
    </row>
    <row r="723" spans="1:18" hidden="1" x14ac:dyDescent="0.25">
      <c r="A723" s="15"/>
      <c r="B723" s="16"/>
      <c r="C723" s="15"/>
      <c r="D723" s="17"/>
      <c r="E723" s="18"/>
      <c r="F723" s="19"/>
      <c r="G723" s="16"/>
      <c r="H723" s="15"/>
      <c r="I723" s="16"/>
      <c r="J723" s="15"/>
      <c r="K723" s="20"/>
      <c r="L723" s="21" t="str">
        <f t="shared" si="101"/>
        <v/>
      </c>
      <c r="M723" s="22"/>
      <c r="N723" s="22"/>
      <c r="O723" s="16"/>
      <c r="P723" s="15">
        <v>25</v>
      </c>
      <c r="Q723" s="15"/>
      <c r="R723" s="15"/>
    </row>
    <row r="724" spans="1:18" hidden="1" x14ac:dyDescent="0.25">
      <c r="A724" s="15"/>
      <c r="B724" s="16"/>
      <c r="C724" s="15"/>
      <c r="D724" s="17"/>
      <c r="E724" s="18"/>
      <c r="F724" s="19"/>
      <c r="G724" s="16"/>
      <c r="H724" s="15"/>
      <c r="I724" s="16"/>
      <c r="J724" s="15"/>
      <c r="K724" s="20"/>
      <c r="L724" s="21" t="str">
        <f t="shared" si="101"/>
        <v/>
      </c>
      <c r="M724" s="22"/>
      <c r="N724" s="22"/>
      <c r="O724" s="16"/>
      <c r="P724" s="15">
        <v>25</v>
      </c>
      <c r="Q724" s="15"/>
      <c r="R724" s="15"/>
    </row>
    <row r="725" spans="1:18" hidden="1" x14ac:dyDescent="0.25">
      <c r="A725" s="15"/>
      <c r="B725" s="16"/>
      <c r="C725" s="15"/>
      <c r="D725" s="17"/>
      <c r="E725" s="18"/>
      <c r="F725" s="19"/>
      <c r="G725" s="16"/>
      <c r="H725" s="15"/>
      <c r="I725" s="16"/>
      <c r="J725" s="15"/>
      <c r="K725" s="20"/>
      <c r="L725" s="21" t="str">
        <f t="shared" si="101"/>
        <v/>
      </c>
      <c r="M725" s="22"/>
      <c r="N725" s="22"/>
      <c r="O725" s="16"/>
      <c r="P725" s="15">
        <v>25</v>
      </c>
      <c r="Q725" s="15"/>
      <c r="R725" s="15"/>
    </row>
    <row r="726" spans="1:18" hidden="1" x14ac:dyDescent="0.25">
      <c r="A726" s="15"/>
      <c r="B726" s="16"/>
      <c r="C726" s="15"/>
      <c r="D726" s="17"/>
      <c r="E726" s="18"/>
      <c r="F726" s="19"/>
      <c r="G726" s="16"/>
      <c r="H726" s="15"/>
      <c r="I726" s="16"/>
      <c r="J726" s="15"/>
      <c r="K726" s="20"/>
      <c r="L726" s="21" t="str">
        <f t="shared" si="101"/>
        <v/>
      </c>
      <c r="M726" s="22"/>
      <c r="N726" s="22"/>
      <c r="O726" s="16"/>
      <c r="P726" s="15">
        <v>25</v>
      </c>
      <c r="Q726" s="15"/>
      <c r="R726" s="15"/>
    </row>
    <row r="727" spans="1:18" hidden="1" x14ac:dyDescent="0.25">
      <c r="A727" s="15"/>
      <c r="B727" s="16"/>
      <c r="C727" s="15"/>
      <c r="D727" s="17"/>
      <c r="E727" s="18"/>
      <c r="F727" s="19"/>
      <c r="G727" s="16"/>
      <c r="H727" s="15"/>
      <c r="I727" s="16"/>
      <c r="J727" s="15"/>
      <c r="K727" s="20"/>
      <c r="L727" s="21" t="str">
        <f t="shared" si="101"/>
        <v/>
      </c>
      <c r="M727" s="22"/>
      <c r="N727" s="22"/>
      <c r="O727" s="16"/>
      <c r="P727" s="15">
        <v>25</v>
      </c>
      <c r="Q727" s="15"/>
      <c r="R727" s="15"/>
    </row>
    <row r="728" spans="1:18" hidden="1" x14ac:dyDescent="0.25">
      <c r="A728" s="15"/>
      <c r="B728" s="16"/>
      <c r="C728" s="15"/>
      <c r="D728" s="17"/>
      <c r="E728" s="18"/>
      <c r="F728" s="19"/>
      <c r="G728" s="16"/>
      <c r="H728" s="15"/>
      <c r="I728" s="16"/>
      <c r="J728" s="15"/>
      <c r="K728" s="20"/>
      <c r="L728" s="21" t="str">
        <f t="shared" si="101"/>
        <v/>
      </c>
      <c r="M728" s="22"/>
      <c r="N728" s="22"/>
      <c r="O728" s="16"/>
      <c r="P728" s="15">
        <v>25</v>
      </c>
      <c r="Q728" s="15"/>
      <c r="R728" s="15"/>
    </row>
    <row r="729" spans="1:18" hidden="1" x14ac:dyDescent="0.25">
      <c r="A729" s="15"/>
      <c r="B729" s="16"/>
      <c r="C729" s="15"/>
      <c r="D729" s="17"/>
      <c r="E729" s="18"/>
      <c r="F729" s="19"/>
      <c r="G729" s="16"/>
      <c r="H729" s="15"/>
      <c r="I729" s="16"/>
      <c r="J729" s="15"/>
      <c r="K729" s="20"/>
      <c r="L729" s="21" t="str">
        <f t="shared" si="101"/>
        <v/>
      </c>
      <c r="M729" s="22"/>
      <c r="N729" s="22"/>
      <c r="O729" s="16"/>
      <c r="P729" s="15">
        <v>25</v>
      </c>
      <c r="Q729" s="15"/>
      <c r="R729" s="15"/>
    </row>
    <row r="730" spans="1:18" hidden="1" x14ac:dyDescent="0.25">
      <c r="A730" s="15"/>
      <c r="B730" s="16"/>
      <c r="C730" s="15"/>
      <c r="D730" s="17"/>
      <c r="E730" s="18"/>
      <c r="F730" s="19"/>
      <c r="G730" s="16"/>
      <c r="H730" s="15"/>
      <c r="I730" s="16"/>
      <c r="J730" s="15"/>
      <c r="K730" s="20"/>
      <c r="L730" s="21" t="str">
        <f t="shared" si="101"/>
        <v/>
      </c>
      <c r="M730" s="22"/>
      <c r="N730" s="22"/>
      <c r="O730" s="16"/>
      <c r="P730" s="15">
        <v>25</v>
      </c>
      <c r="Q730" s="15"/>
      <c r="R730" s="15"/>
    </row>
    <row r="731" spans="1:18" hidden="1" x14ac:dyDescent="0.25">
      <c r="A731" s="15"/>
      <c r="B731" s="16"/>
      <c r="C731" s="15"/>
      <c r="D731" s="17"/>
      <c r="E731" s="18"/>
      <c r="F731" s="19"/>
      <c r="G731" s="16"/>
      <c r="H731" s="15"/>
      <c r="I731" s="16"/>
      <c r="J731" s="15"/>
      <c r="K731" s="20"/>
      <c r="L731" s="21" t="str">
        <f t="shared" si="101"/>
        <v/>
      </c>
      <c r="M731" s="22"/>
      <c r="N731" s="22"/>
      <c r="O731" s="16"/>
      <c r="P731" s="15">
        <v>25</v>
      </c>
      <c r="Q731" s="15"/>
      <c r="R731" s="15"/>
    </row>
    <row r="732" spans="1:18" hidden="1" x14ac:dyDescent="0.25">
      <c r="A732" s="15"/>
      <c r="B732" s="16"/>
      <c r="C732" s="15"/>
      <c r="D732" s="17"/>
      <c r="E732" s="18"/>
      <c r="F732" s="19"/>
      <c r="G732" s="16"/>
      <c r="H732" s="15"/>
      <c r="I732" s="16"/>
      <c r="J732" s="15"/>
      <c r="K732" s="20"/>
      <c r="L732" s="21" t="str">
        <f t="shared" si="101"/>
        <v/>
      </c>
      <c r="M732" s="22"/>
      <c r="N732" s="22"/>
      <c r="O732" s="16"/>
      <c r="P732" s="15">
        <v>25</v>
      </c>
      <c r="Q732" s="15"/>
      <c r="R732" s="15"/>
    </row>
    <row r="733" spans="1:18" hidden="1" x14ac:dyDescent="0.25">
      <c r="A733" s="15"/>
      <c r="B733" s="16"/>
      <c r="C733" s="15"/>
      <c r="D733" s="17"/>
      <c r="E733" s="18"/>
      <c r="F733" s="19"/>
      <c r="G733" s="16"/>
      <c r="H733" s="15"/>
      <c r="I733" s="16"/>
      <c r="J733" s="15"/>
      <c r="K733" s="20"/>
      <c r="L733" s="21" t="str">
        <f t="shared" si="101"/>
        <v/>
      </c>
      <c r="M733" s="22"/>
      <c r="N733" s="22"/>
      <c r="O733" s="16"/>
      <c r="P733" s="15">
        <v>25</v>
      </c>
      <c r="Q733" s="15"/>
      <c r="R733" s="15"/>
    </row>
    <row r="734" spans="1:18" hidden="1" x14ac:dyDescent="0.25">
      <c r="A734" s="15"/>
      <c r="B734" s="16"/>
      <c r="C734" s="15"/>
      <c r="D734" s="17"/>
      <c r="E734" s="18"/>
      <c r="F734" s="19"/>
      <c r="G734" s="16"/>
      <c r="H734" s="15"/>
      <c r="I734" s="16"/>
      <c r="J734" s="15"/>
      <c r="K734" s="20"/>
      <c r="L734" s="21" t="str">
        <f t="shared" si="101"/>
        <v/>
      </c>
      <c r="M734" s="22"/>
      <c r="N734" s="22"/>
      <c r="O734" s="16"/>
      <c r="P734" s="15">
        <v>25</v>
      </c>
      <c r="Q734" s="15"/>
      <c r="R734" s="15"/>
    </row>
    <row r="735" spans="1:18" hidden="1" x14ac:dyDescent="0.25">
      <c r="A735" s="15"/>
      <c r="B735" s="16"/>
      <c r="C735" s="15"/>
      <c r="D735" s="17"/>
      <c r="E735" s="18"/>
      <c r="F735" s="19"/>
      <c r="G735" s="16"/>
      <c r="H735" s="15"/>
      <c r="I735" s="16"/>
      <c r="J735" s="15"/>
      <c r="K735" s="20"/>
      <c r="L735" s="21" t="str">
        <f t="shared" si="101"/>
        <v/>
      </c>
      <c r="M735" s="22"/>
      <c r="N735" s="22"/>
      <c r="O735" s="16"/>
      <c r="P735" s="15">
        <v>25</v>
      </c>
      <c r="Q735" s="15"/>
      <c r="R735" s="15"/>
    </row>
    <row r="736" spans="1:18" hidden="1" x14ac:dyDescent="0.25">
      <c r="A736" s="15">
        <v>1</v>
      </c>
      <c r="B736" s="16" t="s">
        <v>216</v>
      </c>
      <c r="C736" s="15">
        <v>895205</v>
      </c>
      <c r="D736" s="17" t="s">
        <v>207</v>
      </c>
      <c r="E736" s="18" t="s">
        <v>208</v>
      </c>
      <c r="F736" s="19">
        <v>3</v>
      </c>
      <c r="G736" s="16" t="s">
        <v>179</v>
      </c>
      <c r="H736" s="15" t="s">
        <v>180</v>
      </c>
      <c r="I736" s="16" t="s">
        <v>181</v>
      </c>
      <c r="J736" s="15">
        <v>1</v>
      </c>
      <c r="K736" s="20">
        <v>60</v>
      </c>
      <c r="L736" s="21">
        <f t="shared" si="101"/>
        <v>60</v>
      </c>
      <c r="M736" s="22"/>
      <c r="N736" s="22"/>
      <c r="O736" s="16" t="s">
        <v>493</v>
      </c>
      <c r="P736" s="15">
        <v>25</v>
      </c>
      <c r="Q736" s="15"/>
      <c r="R736" s="15"/>
    </row>
    <row r="737" spans="1:18" hidden="1" x14ac:dyDescent="0.25">
      <c r="A737" s="15">
        <v>2</v>
      </c>
      <c r="B737" s="16" t="s">
        <v>216</v>
      </c>
      <c r="C737" s="15">
        <v>895208</v>
      </c>
      <c r="D737" s="17" t="s">
        <v>207</v>
      </c>
      <c r="E737" s="18" t="s">
        <v>208</v>
      </c>
      <c r="F737" s="19">
        <v>3</v>
      </c>
      <c r="G737" s="16" t="s">
        <v>179</v>
      </c>
      <c r="H737" s="15" t="s">
        <v>183</v>
      </c>
      <c r="I737" s="16" t="s">
        <v>184</v>
      </c>
      <c r="J737" s="15">
        <v>1</v>
      </c>
      <c r="K737" s="20">
        <v>60</v>
      </c>
      <c r="L737" s="21">
        <f t="shared" si="101"/>
        <v>60</v>
      </c>
      <c r="M737" s="22"/>
      <c r="N737" s="22"/>
      <c r="O737" s="16" t="s">
        <v>493</v>
      </c>
      <c r="P737" s="15">
        <v>25</v>
      </c>
      <c r="Q737" s="15"/>
      <c r="R737" s="15"/>
    </row>
    <row r="738" spans="1:18" hidden="1" x14ac:dyDescent="0.25">
      <c r="A738" s="15">
        <v>3</v>
      </c>
      <c r="B738" s="16" t="s">
        <v>216</v>
      </c>
      <c r="C738" s="15">
        <v>895308</v>
      </c>
      <c r="D738" s="17" t="s">
        <v>207</v>
      </c>
      <c r="E738" s="18" t="s">
        <v>208</v>
      </c>
      <c r="F738" s="19">
        <v>3</v>
      </c>
      <c r="G738" s="16" t="s">
        <v>185</v>
      </c>
      <c r="H738" s="15" t="s">
        <v>186</v>
      </c>
      <c r="I738" s="16" t="s">
        <v>187</v>
      </c>
      <c r="J738" s="15">
        <v>2</v>
      </c>
      <c r="K738" s="20">
        <v>5</v>
      </c>
      <c r="L738" s="21">
        <f t="shared" si="101"/>
        <v>10</v>
      </c>
      <c r="M738" s="22"/>
      <c r="N738" s="22"/>
      <c r="O738" s="16" t="s">
        <v>32</v>
      </c>
      <c r="P738" s="15">
        <v>25</v>
      </c>
      <c r="Q738" s="15"/>
      <c r="R738" s="15"/>
    </row>
    <row r="739" spans="1:18" hidden="1" x14ac:dyDescent="0.25">
      <c r="A739" s="15">
        <v>4</v>
      </c>
      <c r="B739" s="16" t="s">
        <v>216</v>
      </c>
      <c r="C739" s="15">
        <v>895309</v>
      </c>
      <c r="D739" s="17" t="s">
        <v>207</v>
      </c>
      <c r="E739" s="18" t="s">
        <v>208</v>
      </c>
      <c r="F739" s="19">
        <v>3</v>
      </c>
      <c r="G739" s="16" t="s">
        <v>185</v>
      </c>
      <c r="H739" s="15" t="s">
        <v>188</v>
      </c>
      <c r="I739" s="16" t="s">
        <v>189</v>
      </c>
      <c r="J739" s="15">
        <v>2</v>
      </c>
      <c r="K739" s="20">
        <v>5</v>
      </c>
      <c r="L739" s="21">
        <f t="shared" si="101"/>
        <v>10</v>
      </c>
      <c r="M739" s="22"/>
      <c r="N739" s="22"/>
      <c r="O739" s="16" t="s">
        <v>32</v>
      </c>
      <c r="P739" s="15">
        <v>25</v>
      </c>
      <c r="Q739" s="15"/>
      <c r="R739" s="15"/>
    </row>
    <row r="740" spans="1:18" hidden="1" x14ac:dyDescent="0.25">
      <c r="A740" s="6"/>
      <c r="B740" s="7"/>
      <c r="C740" s="8"/>
      <c r="D740" s="9"/>
      <c r="E740" s="8"/>
      <c r="F740" s="10"/>
      <c r="G740" s="11" t="s">
        <v>643</v>
      </c>
      <c r="H740" s="12"/>
      <c r="I740" s="8"/>
      <c r="J740" s="8"/>
      <c r="K740" s="8"/>
      <c r="L740" s="13"/>
      <c r="M740" s="13"/>
      <c r="N740" s="9"/>
      <c r="O740" s="14"/>
      <c r="P740" s="10">
        <v>26</v>
      </c>
      <c r="Q740" s="10"/>
      <c r="R740" s="10"/>
    </row>
    <row r="741" spans="1:18" hidden="1" x14ac:dyDescent="0.25">
      <c r="A741" s="15"/>
      <c r="B741" s="16"/>
      <c r="C741" s="15"/>
      <c r="D741" s="17"/>
      <c r="E741" s="18"/>
      <c r="F741" s="19"/>
      <c r="G741" s="16"/>
      <c r="H741" s="15"/>
      <c r="I741" s="16"/>
      <c r="J741" s="15"/>
      <c r="K741" s="20"/>
      <c r="L741" s="21" t="str">
        <f t="shared" ref="L741:L763" si="102">IF(J741&lt;&gt;"",J741*K741,"")</f>
        <v/>
      </c>
      <c r="M741" s="22"/>
      <c r="N741" s="22"/>
      <c r="O741" s="16"/>
      <c r="P741" s="15">
        <v>26</v>
      </c>
      <c r="Q741" s="15"/>
      <c r="R741" s="15"/>
    </row>
    <row r="742" spans="1:18" hidden="1" x14ac:dyDescent="0.25">
      <c r="A742" s="15"/>
      <c r="B742" s="16"/>
      <c r="C742" s="15"/>
      <c r="D742" s="17"/>
      <c r="E742" s="18"/>
      <c r="F742" s="19"/>
      <c r="G742" s="16"/>
      <c r="H742" s="15"/>
      <c r="I742" s="16"/>
      <c r="J742" s="15"/>
      <c r="K742" s="20"/>
      <c r="L742" s="21" t="str">
        <f t="shared" si="102"/>
        <v/>
      </c>
      <c r="M742" s="22"/>
      <c r="N742" s="22"/>
      <c r="O742" s="16"/>
      <c r="P742" s="15">
        <v>26</v>
      </c>
      <c r="Q742" s="15"/>
      <c r="R742" s="15"/>
    </row>
    <row r="743" spans="1:18" hidden="1" x14ac:dyDescent="0.25">
      <c r="A743" s="15"/>
      <c r="B743" s="16"/>
      <c r="C743" s="15"/>
      <c r="D743" s="17"/>
      <c r="E743" s="18"/>
      <c r="F743" s="19"/>
      <c r="G743" s="16"/>
      <c r="H743" s="15"/>
      <c r="I743" s="16"/>
      <c r="J743" s="15"/>
      <c r="K743" s="20"/>
      <c r="L743" s="21" t="str">
        <f t="shared" si="102"/>
        <v/>
      </c>
      <c r="M743" s="22"/>
      <c r="N743" s="22"/>
      <c r="O743" s="16"/>
      <c r="P743" s="15">
        <v>26</v>
      </c>
      <c r="Q743" s="15"/>
      <c r="R743" s="15"/>
    </row>
    <row r="744" spans="1:18" hidden="1" x14ac:dyDescent="0.25">
      <c r="A744" s="15"/>
      <c r="B744" s="16"/>
      <c r="C744" s="15"/>
      <c r="D744" s="17"/>
      <c r="E744" s="18"/>
      <c r="F744" s="19"/>
      <c r="G744" s="16"/>
      <c r="H744" s="15"/>
      <c r="I744" s="16"/>
      <c r="J744" s="15"/>
      <c r="K744" s="20"/>
      <c r="L744" s="21" t="str">
        <f t="shared" si="102"/>
        <v/>
      </c>
      <c r="M744" s="22"/>
      <c r="N744" s="22"/>
      <c r="O744" s="16"/>
      <c r="P744" s="15">
        <v>26</v>
      </c>
      <c r="Q744" s="15"/>
      <c r="R744" s="15"/>
    </row>
    <row r="745" spans="1:18" hidden="1" x14ac:dyDescent="0.25">
      <c r="A745" s="15"/>
      <c r="B745" s="16"/>
      <c r="C745" s="15"/>
      <c r="D745" s="17"/>
      <c r="E745" s="18"/>
      <c r="F745" s="19"/>
      <c r="G745" s="16"/>
      <c r="H745" s="15"/>
      <c r="I745" s="16"/>
      <c r="J745" s="15"/>
      <c r="K745" s="20"/>
      <c r="L745" s="21" t="str">
        <f t="shared" si="102"/>
        <v/>
      </c>
      <c r="M745" s="22"/>
      <c r="N745" s="22"/>
      <c r="O745" s="16"/>
      <c r="P745" s="15">
        <v>26</v>
      </c>
      <c r="Q745" s="15"/>
      <c r="R745" s="15"/>
    </row>
    <row r="746" spans="1:18" hidden="1" x14ac:dyDescent="0.25">
      <c r="A746" s="15"/>
      <c r="B746" s="16"/>
      <c r="C746" s="15"/>
      <c r="D746" s="17"/>
      <c r="E746" s="18"/>
      <c r="F746" s="19"/>
      <c r="G746" s="16"/>
      <c r="H746" s="15"/>
      <c r="I746" s="16"/>
      <c r="J746" s="15"/>
      <c r="K746" s="20"/>
      <c r="L746" s="21" t="str">
        <f t="shared" si="102"/>
        <v/>
      </c>
      <c r="M746" s="22"/>
      <c r="N746" s="22"/>
      <c r="O746" s="16"/>
      <c r="P746" s="15">
        <v>26</v>
      </c>
      <c r="Q746" s="15"/>
      <c r="R746" s="15"/>
    </row>
    <row r="747" spans="1:18" hidden="1" x14ac:dyDescent="0.25">
      <c r="A747" s="15"/>
      <c r="B747" s="16"/>
      <c r="C747" s="15"/>
      <c r="D747" s="17"/>
      <c r="E747" s="18"/>
      <c r="F747" s="19"/>
      <c r="G747" s="16"/>
      <c r="H747" s="15"/>
      <c r="I747" s="16"/>
      <c r="J747" s="15"/>
      <c r="K747" s="20"/>
      <c r="L747" s="21" t="str">
        <f t="shared" si="102"/>
        <v/>
      </c>
      <c r="M747" s="22"/>
      <c r="N747" s="22"/>
      <c r="O747" s="16"/>
      <c r="P747" s="15">
        <v>26</v>
      </c>
      <c r="Q747" s="15"/>
      <c r="R747" s="15"/>
    </row>
    <row r="748" spans="1:18" hidden="1" x14ac:dyDescent="0.25">
      <c r="A748" s="15"/>
      <c r="B748" s="16"/>
      <c r="C748" s="15"/>
      <c r="D748" s="17"/>
      <c r="E748" s="18"/>
      <c r="F748" s="19"/>
      <c r="G748" s="16"/>
      <c r="H748" s="15"/>
      <c r="I748" s="16"/>
      <c r="J748" s="15"/>
      <c r="K748" s="20"/>
      <c r="L748" s="21" t="str">
        <f t="shared" si="102"/>
        <v/>
      </c>
      <c r="M748" s="22"/>
      <c r="N748" s="22"/>
      <c r="O748" s="16"/>
      <c r="P748" s="15">
        <v>26</v>
      </c>
      <c r="Q748" s="15"/>
      <c r="R748" s="15"/>
    </row>
    <row r="749" spans="1:18" hidden="1" x14ac:dyDescent="0.25">
      <c r="A749" s="15"/>
      <c r="B749" s="16"/>
      <c r="C749" s="15"/>
      <c r="D749" s="17"/>
      <c r="E749" s="18"/>
      <c r="F749" s="19"/>
      <c r="G749" s="16"/>
      <c r="H749" s="15"/>
      <c r="I749" s="16"/>
      <c r="J749" s="15"/>
      <c r="K749" s="20"/>
      <c r="L749" s="21" t="str">
        <f t="shared" si="102"/>
        <v/>
      </c>
      <c r="M749" s="22"/>
      <c r="N749" s="22"/>
      <c r="O749" s="16"/>
      <c r="P749" s="15">
        <v>26</v>
      </c>
      <c r="Q749" s="15"/>
      <c r="R749" s="15"/>
    </row>
    <row r="750" spans="1:18" hidden="1" x14ac:dyDescent="0.25">
      <c r="A750" s="15"/>
      <c r="B750" s="16"/>
      <c r="C750" s="15"/>
      <c r="D750" s="17"/>
      <c r="E750" s="18"/>
      <c r="F750" s="19"/>
      <c r="G750" s="16"/>
      <c r="H750" s="15"/>
      <c r="I750" s="16"/>
      <c r="J750" s="15"/>
      <c r="K750" s="20"/>
      <c r="L750" s="21" t="str">
        <f t="shared" si="102"/>
        <v/>
      </c>
      <c r="M750" s="22"/>
      <c r="N750" s="22"/>
      <c r="O750" s="16"/>
      <c r="P750" s="15">
        <v>26</v>
      </c>
      <c r="Q750" s="15"/>
      <c r="R750" s="15"/>
    </row>
    <row r="751" spans="1:18" hidden="1" x14ac:dyDescent="0.25">
      <c r="A751" s="15"/>
      <c r="B751" s="16"/>
      <c r="C751" s="15"/>
      <c r="D751" s="17"/>
      <c r="E751" s="18"/>
      <c r="F751" s="19"/>
      <c r="G751" s="16"/>
      <c r="H751" s="15"/>
      <c r="I751" s="16"/>
      <c r="J751" s="15"/>
      <c r="K751" s="20"/>
      <c r="L751" s="21" t="str">
        <f t="shared" si="102"/>
        <v/>
      </c>
      <c r="M751" s="22"/>
      <c r="N751" s="22"/>
      <c r="O751" s="16"/>
      <c r="P751" s="15">
        <v>26</v>
      </c>
      <c r="Q751" s="15"/>
      <c r="R751" s="15"/>
    </row>
    <row r="752" spans="1:18" hidden="1" x14ac:dyDescent="0.25">
      <c r="A752" s="15"/>
      <c r="B752" s="16"/>
      <c r="C752" s="15"/>
      <c r="D752" s="17"/>
      <c r="E752" s="18"/>
      <c r="F752" s="19"/>
      <c r="G752" s="16"/>
      <c r="H752" s="15"/>
      <c r="I752" s="16"/>
      <c r="J752" s="15"/>
      <c r="K752" s="20"/>
      <c r="L752" s="21" t="str">
        <f t="shared" si="102"/>
        <v/>
      </c>
      <c r="M752" s="22"/>
      <c r="N752" s="22"/>
      <c r="O752" s="16"/>
      <c r="P752" s="15">
        <v>26</v>
      </c>
      <c r="Q752" s="15"/>
      <c r="R752" s="15"/>
    </row>
    <row r="753" spans="1:18" hidden="1" x14ac:dyDescent="0.25">
      <c r="A753" s="15"/>
      <c r="B753" s="16"/>
      <c r="C753" s="15"/>
      <c r="D753" s="17"/>
      <c r="E753" s="18"/>
      <c r="F753" s="19"/>
      <c r="G753" s="16"/>
      <c r="H753" s="15"/>
      <c r="I753" s="16"/>
      <c r="J753" s="15"/>
      <c r="K753" s="20"/>
      <c r="L753" s="21" t="str">
        <f t="shared" si="102"/>
        <v/>
      </c>
      <c r="M753" s="22"/>
      <c r="N753" s="22"/>
      <c r="O753" s="16"/>
      <c r="P753" s="15">
        <v>26</v>
      </c>
      <c r="Q753" s="15"/>
      <c r="R753" s="15"/>
    </row>
    <row r="754" spans="1:18" hidden="1" x14ac:dyDescent="0.25">
      <c r="A754" s="15"/>
      <c r="B754" s="16"/>
      <c r="C754" s="15"/>
      <c r="D754" s="17"/>
      <c r="E754" s="18"/>
      <c r="F754" s="19"/>
      <c r="G754" s="16"/>
      <c r="H754" s="15"/>
      <c r="I754" s="16"/>
      <c r="J754" s="15"/>
      <c r="K754" s="20"/>
      <c r="L754" s="21" t="str">
        <f t="shared" si="102"/>
        <v/>
      </c>
      <c r="M754" s="22"/>
      <c r="N754" s="22"/>
      <c r="O754" s="16"/>
      <c r="P754" s="15">
        <v>26</v>
      </c>
      <c r="Q754" s="15"/>
      <c r="R754" s="15"/>
    </row>
    <row r="755" spans="1:18" hidden="1" x14ac:dyDescent="0.25">
      <c r="A755" s="15"/>
      <c r="B755" s="16"/>
      <c r="C755" s="15"/>
      <c r="D755" s="17"/>
      <c r="E755" s="18"/>
      <c r="F755" s="19"/>
      <c r="G755" s="16"/>
      <c r="H755" s="15"/>
      <c r="I755" s="16"/>
      <c r="J755" s="15"/>
      <c r="K755" s="20"/>
      <c r="L755" s="21" t="str">
        <f t="shared" si="102"/>
        <v/>
      </c>
      <c r="M755" s="22"/>
      <c r="N755" s="22"/>
      <c r="O755" s="16"/>
      <c r="P755" s="15">
        <v>26</v>
      </c>
      <c r="Q755" s="15"/>
      <c r="R755" s="15"/>
    </row>
    <row r="756" spans="1:18" hidden="1" x14ac:dyDescent="0.25">
      <c r="A756" s="15"/>
      <c r="B756" s="16"/>
      <c r="C756" s="15"/>
      <c r="D756" s="17"/>
      <c r="E756" s="18"/>
      <c r="F756" s="19"/>
      <c r="G756" s="16"/>
      <c r="H756" s="15"/>
      <c r="I756" s="16"/>
      <c r="J756" s="15"/>
      <c r="K756" s="20"/>
      <c r="L756" s="21" t="str">
        <f t="shared" si="102"/>
        <v/>
      </c>
      <c r="M756" s="22"/>
      <c r="N756" s="22"/>
      <c r="O756" s="16"/>
      <c r="P756" s="15">
        <v>26</v>
      </c>
      <c r="Q756" s="15"/>
      <c r="R756" s="15"/>
    </row>
    <row r="757" spans="1:18" hidden="1" x14ac:dyDescent="0.25">
      <c r="A757" s="15"/>
      <c r="B757" s="16"/>
      <c r="C757" s="15"/>
      <c r="D757" s="17"/>
      <c r="E757" s="18"/>
      <c r="F757" s="19"/>
      <c r="G757" s="16"/>
      <c r="H757" s="15"/>
      <c r="I757" s="16"/>
      <c r="J757" s="15"/>
      <c r="K757" s="20"/>
      <c r="L757" s="21" t="str">
        <f t="shared" si="102"/>
        <v/>
      </c>
      <c r="M757" s="22"/>
      <c r="N757" s="22"/>
      <c r="O757" s="16"/>
      <c r="P757" s="15">
        <v>26</v>
      </c>
      <c r="Q757" s="15"/>
      <c r="R757" s="15"/>
    </row>
    <row r="758" spans="1:18" hidden="1" x14ac:dyDescent="0.25">
      <c r="A758" s="15"/>
      <c r="B758" s="16"/>
      <c r="C758" s="15"/>
      <c r="D758" s="17"/>
      <c r="E758" s="18"/>
      <c r="F758" s="19"/>
      <c r="G758" s="16"/>
      <c r="H758" s="15"/>
      <c r="I758" s="16"/>
      <c r="J758" s="15"/>
      <c r="K758" s="20"/>
      <c r="L758" s="21" t="str">
        <f t="shared" si="102"/>
        <v/>
      </c>
      <c r="M758" s="22"/>
      <c r="N758" s="22"/>
      <c r="O758" s="16"/>
      <c r="P758" s="15">
        <v>26</v>
      </c>
      <c r="Q758" s="15"/>
      <c r="R758" s="15"/>
    </row>
    <row r="759" spans="1:18" hidden="1" x14ac:dyDescent="0.25">
      <c r="A759" s="15"/>
      <c r="B759" s="16"/>
      <c r="C759" s="15"/>
      <c r="D759" s="17"/>
      <c r="E759" s="18"/>
      <c r="F759" s="19"/>
      <c r="G759" s="16"/>
      <c r="H759" s="15"/>
      <c r="I759" s="16"/>
      <c r="J759" s="15"/>
      <c r="K759" s="20"/>
      <c r="L759" s="21" t="str">
        <f t="shared" si="102"/>
        <v/>
      </c>
      <c r="M759" s="22"/>
      <c r="N759" s="22"/>
      <c r="O759" s="16"/>
      <c r="P759" s="15">
        <v>26</v>
      </c>
      <c r="Q759" s="15"/>
      <c r="R759" s="15"/>
    </row>
    <row r="760" spans="1:18" hidden="1" x14ac:dyDescent="0.25">
      <c r="A760" s="15">
        <v>1</v>
      </c>
      <c r="B760" s="16" t="s">
        <v>216</v>
      </c>
      <c r="C760" s="15">
        <v>895207</v>
      </c>
      <c r="D760" s="17" t="s">
        <v>207</v>
      </c>
      <c r="E760" s="18" t="s">
        <v>208</v>
      </c>
      <c r="F760" s="19">
        <v>3</v>
      </c>
      <c r="G760" s="16" t="s">
        <v>179</v>
      </c>
      <c r="H760" s="15" t="s">
        <v>180</v>
      </c>
      <c r="I760" s="16" t="s">
        <v>181</v>
      </c>
      <c r="J760" s="15">
        <v>1</v>
      </c>
      <c r="K760" s="20">
        <v>60</v>
      </c>
      <c r="L760" s="21">
        <f t="shared" si="102"/>
        <v>60</v>
      </c>
      <c r="M760" s="22"/>
      <c r="N760" s="22"/>
      <c r="O760" s="16" t="s">
        <v>493</v>
      </c>
      <c r="P760" s="15">
        <v>26</v>
      </c>
      <c r="Q760" s="15"/>
      <c r="R760" s="15"/>
    </row>
    <row r="761" spans="1:18" hidden="1" x14ac:dyDescent="0.25">
      <c r="A761" s="15">
        <v>2</v>
      </c>
      <c r="B761" s="16" t="s">
        <v>216</v>
      </c>
      <c r="C761" s="15">
        <v>895210</v>
      </c>
      <c r="D761" s="17" t="s">
        <v>207</v>
      </c>
      <c r="E761" s="18" t="s">
        <v>208</v>
      </c>
      <c r="F761" s="19">
        <v>3</v>
      </c>
      <c r="G761" s="16" t="s">
        <v>179</v>
      </c>
      <c r="H761" s="15" t="s">
        <v>183</v>
      </c>
      <c r="I761" s="16" t="s">
        <v>184</v>
      </c>
      <c r="J761" s="15">
        <v>1</v>
      </c>
      <c r="K761" s="20">
        <v>60</v>
      </c>
      <c r="L761" s="21">
        <f t="shared" si="102"/>
        <v>60</v>
      </c>
      <c r="M761" s="22"/>
      <c r="N761" s="22"/>
      <c r="O761" s="16" t="s">
        <v>493</v>
      </c>
      <c r="P761" s="15">
        <v>26</v>
      </c>
      <c r="Q761" s="15"/>
      <c r="R761" s="15"/>
    </row>
    <row r="762" spans="1:18" hidden="1" x14ac:dyDescent="0.25">
      <c r="A762" s="15">
        <v>3</v>
      </c>
      <c r="B762" s="16" t="s">
        <v>216</v>
      </c>
      <c r="C762" s="15">
        <v>895314</v>
      </c>
      <c r="D762" s="17" t="s">
        <v>207</v>
      </c>
      <c r="E762" s="18" t="s">
        <v>208</v>
      </c>
      <c r="F762" s="19">
        <v>3</v>
      </c>
      <c r="G762" s="16" t="s">
        <v>185</v>
      </c>
      <c r="H762" s="15" t="s">
        <v>211</v>
      </c>
      <c r="I762" s="16" t="s">
        <v>212</v>
      </c>
      <c r="J762" s="15">
        <v>2</v>
      </c>
      <c r="K762" s="20">
        <v>5</v>
      </c>
      <c r="L762" s="21">
        <f t="shared" si="102"/>
        <v>10</v>
      </c>
      <c r="M762" s="22"/>
      <c r="N762" s="22"/>
      <c r="O762" s="16" t="s">
        <v>32</v>
      </c>
      <c r="P762" s="15">
        <v>26</v>
      </c>
      <c r="Q762" s="15"/>
      <c r="R762" s="15"/>
    </row>
    <row r="763" spans="1:18" hidden="1" x14ac:dyDescent="0.25">
      <c r="A763" s="15">
        <v>4</v>
      </c>
      <c r="B763" s="16" t="s">
        <v>216</v>
      </c>
      <c r="C763" s="15">
        <v>895315</v>
      </c>
      <c r="D763" s="17" t="s">
        <v>207</v>
      </c>
      <c r="E763" s="18" t="s">
        <v>208</v>
      </c>
      <c r="F763" s="19">
        <v>3</v>
      </c>
      <c r="G763" s="16" t="s">
        <v>185</v>
      </c>
      <c r="H763" s="15" t="s">
        <v>213</v>
      </c>
      <c r="I763" s="16" t="s">
        <v>214</v>
      </c>
      <c r="J763" s="15">
        <v>2</v>
      </c>
      <c r="K763" s="20">
        <v>5</v>
      </c>
      <c r="L763" s="21">
        <f t="shared" si="102"/>
        <v>10</v>
      </c>
      <c r="M763" s="22"/>
      <c r="N763" s="22"/>
      <c r="O763" s="16" t="s">
        <v>32</v>
      </c>
      <c r="P763" s="15">
        <v>26</v>
      </c>
      <c r="Q763" s="15"/>
      <c r="R763" s="15"/>
    </row>
    <row r="764" spans="1:18" hidden="1" x14ac:dyDescent="0.25">
      <c r="A764" s="6"/>
      <c r="B764" s="7"/>
      <c r="C764" s="8"/>
      <c r="D764" s="9"/>
      <c r="E764" s="8"/>
      <c r="F764" s="10"/>
      <c r="G764" s="11" t="s">
        <v>808</v>
      </c>
      <c r="H764" s="12"/>
      <c r="I764" s="8"/>
      <c r="J764" s="8"/>
      <c r="K764" s="8"/>
      <c r="L764" s="13"/>
      <c r="M764" s="13"/>
      <c r="N764" s="9"/>
      <c r="O764" s="14"/>
      <c r="P764" s="10">
        <v>27</v>
      </c>
      <c r="Q764" s="10"/>
      <c r="R764" s="10"/>
    </row>
    <row r="765" spans="1:18" hidden="1" x14ac:dyDescent="0.25">
      <c r="A765" s="15"/>
      <c r="B765" s="16"/>
      <c r="C765" s="15"/>
      <c r="D765" s="17"/>
      <c r="E765" s="18"/>
      <c r="F765" s="19"/>
      <c r="G765" s="16"/>
      <c r="H765" s="15"/>
      <c r="I765" s="16"/>
      <c r="J765" s="15"/>
      <c r="K765" s="20"/>
      <c r="L765" s="21" t="str">
        <f t="shared" ref="L765:L787" si="103">IF(J765&lt;&gt;"",J765*K765,"")</f>
        <v/>
      </c>
      <c r="M765" s="22"/>
      <c r="N765" s="22"/>
      <c r="O765" s="16"/>
      <c r="P765" s="15">
        <v>27</v>
      </c>
      <c r="Q765" s="15"/>
      <c r="R765" s="15"/>
    </row>
    <row r="766" spans="1:18" hidden="1" x14ac:dyDescent="0.25">
      <c r="A766" s="15"/>
      <c r="B766" s="16"/>
      <c r="C766" s="15"/>
      <c r="D766" s="17"/>
      <c r="E766" s="18"/>
      <c r="F766" s="19"/>
      <c r="G766" s="16"/>
      <c r="H766" s="15"/>
      <c r="I766" s="16"/>
      <c r="J766" s="15"/>
      <c r="K766" s="20"/>
      <c r="L766" s="21" t="str">
        <f t="shared" si="103"/>
        <v/>
      </c>
      <c r="M766" s="22"/>
      <c r="N766" s="22"/>
      <c r="O766" s="16"/>
      <c r="P766" s="15">
        <v>27</v>
      </c>
      <c r="Q766" s="15"/>
      <c r="R766" s="15"/>
    </row>
    <row r="767" spans="1:18" hidden="1" x14ac:dyDescent="0.25">
      <c r="A767" s="15"/>
      <c r="B767" s="16"/>
      <c r="C767" s="15"/>
      <c r="D767" s="17"/>
      <c r="E767" s="18"/>
      <c r="F767" s="19"/>
      <c r="G767" s="16"/>
      <c r="H767" s="15"/>
      <c r="I767" s="16"/>
      <c r="J767" s="15"/>
      <c r="K767" s="20"/>
      <c r="L767" s="21" t="str">
        <f t="shared" si="103"/>
        <v/>
      </c>
      <c r="M767" s="22"/>
      <c r="N767" s="22"/>
      <c r="O767" s="16"/>
      <c r="P767" s="15">
        <v>27</v>
      </c>
      <c r="Q767" s="15"/>
      <c r="R767" s="15"/>
    </row>
    <row r="768" spans="1:18" hidden="1" x14ac:dyDescent="0.25">
      <c r="A768" s="15"/>
      <c r="B768" s="16"/>
      <c r="C768" s="15"/>
      <c r="D768" s="17"/>
      <c r="E768" s="18"/>
      <c r="F768" s="19"/>
      <c r="G768" s="16"/>
      <c r="H768" s="15"/>
      <c r="I768" s="16"/>
      <c r="J768" s="15"/>
      <c r="K768" s="20"/>
      <c r="L768" s="21" t="str">
        <f t="shared" si="103"/>
        <v/>
      </c>
      <c r="M768" s="22"/>
      <c r="N768" s="22"/>
      <c r="O768" s="16"/>
      <c r="P768" s="15">
        <v>27</v>
      </c>
      <c r="Q768" s="15"/>
      <c r="R768" s="15"/>
    </row>
    <row r="769" spans="1:18" hidden="1" x14ac:dyDescent="0.25">
      <c r="A769" s="15"/>
      <c r="B769" s="16"/>
      <c r="C769" s="15"/>
      <c r="D769" s="17"/>
      <c r="E769" s="18"/>
      <c r="F769" s="19"/>
      <c r="G769" s="16"/>
      <c r="H769" s="15"/>
      <c r="I769" s="16"/>
      <c r="J769" s="15"/>
      <c r="K769" s="20"/>
      <c r="L769" s="21" t="str">
        <f t="shared" si="103"/>
        <v/>
      </c>
      <c r="M769" s="22"/>
      <c r="N769" s="22"/>
      <c r="O769" s="16"/>
      <c r="P769" s="15">
        <v>27</v>
      </c>
      <c r="Q769" s="15"/>
      <c r="R769" s="15"/>
    </row>
    <row r="770" spans="1:18" hidden="1" x14ac:dyDescent="0.25">
      <c r="A770" s="15"/>
      <c r="B770" s="16"/>
      <c r="C770" s="15"/>
      <c r="D770" s="17"/>
      <c r="E770" s="18"/>
      <c r="F770" s="19"/>
      <c r="G770" s="16"/>
      <c r="H770" s="15"/>
      <c r="I770" s="16"/>
      <c r="J770" s="15"/>
      <c r="K770" s="20"/>
      <c r="L770" s="21" t="str">
        <f t="shared" si="103"/>
        <v/>
      </c>
      <c r="M770" s="22"/>
      <c r="N770" s="22"/>
      <c r="O770" s="16"/>
      <c r="P770" s="15">
        <v>27</v>
      </c>
      <c r="Q770" s="15"/>
      <c r="R770" s="15"/>
    </row>
    <row r="771" spans="1:18" hidden="1" x14ac:dyDescent="0.25">
      <c r="A771" s="15"/>
      <c r="B771" s="16"/>
      <c r="C771" s="15"/>
      <c r="D771" s="17"/>
      <c r="E771" s="18"/>
      <c r="F771" s="19"/>
      <c r="G771" s="16"/>
      <c r="H771" s="15"/>
      <c r="I771" s="16"/>
      <c r="J771" s="15"/>
      <c r="K771" s="20"/>
      <c r="L771" s="21" t="str">
        <f t="shared" si="103"/>
        <v/>
      </c>
      <c r="M771" s="22"/>
      <c r="N771" s="22"/>
      <c r="O771" s="16"/>
      <c r="P771" s="15">
        <v>27</v>
      </c>
      <c r="Q771" s="15"/>
      <c r="R771" s="15"/>
    </row>
    <row r="772" spans="1:18" hidden="1" x14ac:dyDescent="0.25">
      <c r="A772" s="15"/>
      <c r="B772" s="16"/>
      <c r="C772" s="15"/>
      <c r="D772" s="17"/>
      <c r="E772" s="18"/>
      <c r="F772" s="19"/>
      <c r="G772" s="16"/>
      <c r="H772" s="15"/>
      <c r="I772" s="16"/>
      <c r="J772" s="15"/>
      <c r="K772" s="20"/>
      <c r="L772" s="21" t="str">
        <f t="shared" si="103"/>
        <v/>
      </c>
      <c r="M772" s="22"/>
      <c r="N772" s="22"/>
      <c r="O772" s="16"/>
      <c r="P772" s="15">
        <v>27</v>
      </c>
      <c r="Q772" s="15"/>
      <c r="R772" s="15"/>
    </row>
    <row r="773" spans="1:18" hidden="1" x14ac:dyDescent="0.25">
      <c r="A773" s="15"/>
      <c r="B773" s="16"/>
      <c r="C773" s="15"/>
      <c r="D773" s="17"/>
      <c r="E773" s="18"/>
      <c r="F773" s="19"/>
      <c r="G773" s="16"/>
      <c r="H773" s="15"/>
      <c r="I773" s="16"/>
      <c r="J773" s="15"/>
      <c r="K773" s="20"/>
      <c r="L773" s="21" t="str">
        <f t="shared" si="103"/>
        <v/>
      </c>
      <c r="M773" s="22"/>
      <c r="N773" s="22"/>
      <c r="O773" s="16"/>
      <c r="P773" s="15">
        <v>27</v>
      </c>
      <c r="Q773" s="15"/>
      <c r="R773" s="15"/>
    </row>
    <row r="774" spans="1:18" hidden="1" x14ac:dyDescent="0.25">
      <c r="A774" s="15"/>
      <c r="B774" s="16"/>
      <c r="C774" s="15"/>
      <c r="D774" s="17"/>
      <c r="E774" s="18"/>
      <c r="F774" s="19"/>
      <c r="G774" s="16"/>
      <c r="H774" s="15"/>
      <c r="I774" s="16"/>
      <c r="J774" s="15"/>
      <c r="K774" s="20"/>
      <c r="L774" s="21" t="str">
        <f t="shared" si="103"/>
        <v/>
      </c>
      <c r="M774" s="22"/>
      <c r="N774" s="22"/>
      <c r="O774" s="16"/>
      <c r="P774" s="15">
        <v>27</v>
      </c>
      <c r="Q774" s="15"/>
      <c r="R774" s="15"/>
    </row>
    <row r="775" spans="1:18" hidden="1" x14ac:dyDescent="0.25">
      <c r="A775" s="15"/>
      <c r="B775" s="16"/>
      <c r="C775" s="15"/>
      <c r="D775" s="17"/>
      <c r="E775" s="18"/>
      <c r="F775" s="19"/>
      <c r="G775" s="16"/>
      <c r="H775" s="15"/>
      <c r="I775" s="16"/>
      <c r="J775" s="15"/>
      <c r="K775" s="20"/>
      <c r="L775" s="21" t="str">
        <f t="shared" si="103"/>
        <v/>
      </c>
      <c r="M775" s="22"/>
      <c r="N775" s="22"/>
      <c r="O775" s="16"/>
      <c r="P775" s="15">
        <v>27</v>
      </c>
      <c r="Q775" s="15"/>
      <c r="R775" s="15"/>
    </row>
    <row r="776" spans="1:18" hidden="1" x14ac:dyDescent="0.25">
      <c r="A776" s="15"/>
      <c r="B776" s="16"/>
      <c r="C776" s="15"/>
      <c r="D776" s="17"/>
      <c r="E776" s="18"/>
      <c r="F776" s="19"/>
      <c r="G776" s="16"/>
      <c r="H776" s="15"/>
      <c r="I776" s="16"/>
      <c r="J776" s="15"/>
      <c r="K776" s="20"/>
      <c r="L776" s="21" t="str">
        <f t="shared" si="103"/>
        <v/>
      </c>
      <c r="M776" s="22"/>
      <c r="N776" s="22"/>
      <c r="O776" s="16"/>
      <c r="P776" s="15">
        <v>27</v>
      </c>
      <c r="Q776" s="15"/>
      <c r="R776" s="15"/>
    </row>
    <row r="777" spans="1:18" hidden="1" x14ac:dyDescent="0.25">
      <c r="A777" s="15"/>
      <c r="B777" s="16"/>
      <c r="C777" s="15"/>
      <c r="D777" s="17"/>
      <c r="E777" s="18"/>
      <c r="F777" s="19"/>
      <c r="G777" s="16"/>
      <c r="H777" s="15"/>
      <c r="I777" s="16"/>
      <c r="J777" s="15"/>
      <c r="K777" s="20"/>
      <c r="L777" s="21" t="str">
        <f t="shared" si="103"/>
        <v/>
      </c>
      <c r="M777" s="22"/>
      <c r="N777" s="22"/>
      <c r="O777" s="16"/>
      <c r="P777" s="15">
        <v>27</v>
      </c>
      <c r="Q777" s="15"/>
      <c r="R777" s="15"/>
    </row>
    <row r="778" spans="1:18" hidden="1" x14ac:dyDescent="0.25">
      <c r="A778" s="15"/>
      <c r="B778" s="16"/>
      <c r="C778" s="15"/>
      <c r="D778" s="17"/>
      <c r="E778" s="18"/>
      <c r="F778" s="19"/>
      <c r="G778" s="16"/>
      <c r="H778" s="15"/>
      <c r="I778" s="16"/>
      <c r="J778" s="15"/>
      <c r="K778" s="20"/>
      <c r="L778" s="21" t="str">
        <f t="shared" si="103"/>
        <v/>
      </c>
      <c r="M778" s="22"/>
      <c r="N778" s="22"/>
      <c r="O778" s="16"/>
      <c r="P778" s="15">
        <v>27</v>
      </c>
      <c r="Q778" s="15"/>
      <c r="R778" s="15"/>
    </row>
    <row r="779" spans="1:18" hidden="1" x14ac:dyDescent="0.25">
      <c r="A779" s="15"/>
      <c r="B779" s="16"/>
      <c r="C779" s="15"/>
      <c r="D779" s="17"/>
      <c r="E779" s="18"/>
      <c r="F779" s="19"/>
      <c r="G779" s="16"/>
      <c r="H779" s="15"/>
      <c r="I779" s="16"/>
      <c r="J779" s="15"/>
      <c r="K779" s="20"/>
      <c r="L779" s="21" t="str">
        <f t="shared" si="103"/>
        <v/>
      </c>
      <c r="M779" s="22"/>
      <c r="N779" s="22"/>
      <c r="O779" s="16"/>
      <c r="P779" s="15">
        <v>27</v>
      </c>
      <c r="Q779" s="15"/>
      <c r="R779" s="15"/>
    </row>
    <row r="780" spans="1:18" hidden="1" x14ac:dyDescent="0.25">
      <c r="A780" s="15"/>
      <c r="B780" s="16"/>
      <c r="C780" s="15"/>
      <c r="D780" s="17"/>
      <c r="E780" s="18"/>
      <c r="F780" s="19"/>
      <c r="G780" s="16"/>
      <c r="H780" s="15"/>
      <c r="I780" s="16"/>
      <c r="J780" s="15"/>
      <c r="K780" s="20"/>
      <c r="L780" s="21" t="str">
        <f t="shared" si="103"/>
        <v/>
      </c>
      <c r="M780" s="22"/>
      <c r="N780" s="22"/>
      <c r="O780" s="16"/>
      <c r="P780" s="15">
        <v>27</v>
      </c>
      <c r="Q780" s="15"/>
      <c r="R780" s="15"/>
    </row>
    <row r="781" spans="1:18" hidden="1" x14ac:dyDescent="0.25">
      <c r="A781" s="15"/>
      <c r="B781" s="16"/>
      <c r="C781" s="15"/>
      <c r="D781" s="17"/>
      <c r="E781" s="18"/>
      <c r="F781" s="19"/>
      <c r="G781" s="16"/>
      <c r="H781" s="15"/>
      <c r="I781" s="16"/>
      <c r="J781" s="15"/>
      <c r="K781" s="20"/>
      <c r="L781" s="21" t="str">
        <f t="shared" si="103"/>
        <v/>
      </c>
      <c r="M781" s="22"/>
      <c r="N781" s="22"/>
      <c r="O781" s="16"/>
      <c r="P781" s="15">
        <v>27</v>
      </c>
      <c r="Q781" s="15"/>
      <c r="R781" s="15"/>
    </row>
    <row r="782" spans="1:18" hidden="1" x14ac:dyDescent="0.25">
      <c r="A782" s="15"/>
      <c r="B782" s="16"/>
      <c r="C782" s="15"/>
      <c r="D782" s="17"/>
      <c r="E782" s="18"/>
      <c r="F782" s="19"/>
      <c r="G782" s="16"/>
      <c r="H782" s="15"/>
      <c r="I782" s="16"/>
      <c r="J782" s="15"/>
      <c r="K782" s="20"/>
      <c r="L782" s="21" t="str">
        <f t="shared" si="103"/>
        <v/>
      </c>
      <c r="M782" s="22"/>
      <c r="N782" s="22"/>
      <c r="O782" s="16"/>
      <c r="P782" s="15">
        <v>27</v>
      </c>
      <c r="Q782" s="15"/>
      <c r="R782" s="15"/>
    </row>
    <row r="783" spans="1:18" hidden="1" x14ac:dyDescent="0.25">
      <c r="A783" s="15"/>
      <c r="B783" s="16"/>
      <c r="C783" s="15"/>
      <c r="D783" s="17"/>
      <c r="E783" s="18"/>
      <c r="F783" s="19"/>
      <c r="G783" s="16"/>
      <c r="H783" s="15"/>
      <c r="I783" s="16"/>
      <c r="J783" s="15"/>
      <c r="K783" s="20"/>
      <c r="L783" s="21" t="str">
        <f t="shared" si="103"/>
        <v/>
      </c>
      <c r="M783" s="22"/>
      <c r="N783" s="22"/>
      <c r="O783" s="16"/>
      <c r="P783" s="15">
        <v>27</v>
      </c>
      <c r="Q783" s="15"/>
      <c r="R783" s="15"/>
    </row>
    <row r="784" spans="1:18" hidden="1" x14ac:dyDescent="0.25">
      <c r="A784" s="15"/>
      <c r="B784" s="16"/>
      <c r="C784" s="15"/>
      <c r="D784" s="23"/>
      <c r="E784" s="24"/>
      <c r="F784" s="15"/>
      <c r="G784" s="16"/>
      <c r="H784" s="15"/>
      <c r="I784" s="16"/>
      <c r="J784" s="15"/>
      <c r="K784" s="20"/>
      <c r="L784" s="21" t="str">
        <f t="shared" si="103"/>
        <v/>
      </c>
      <c r="M784" s="22"/>
      <c r="N784" s="22"/>
      <c r="O784" s="16"/>
      <c r="P784" s="15">
        <v>27</v>
      </c>
      <c r="Q784" s="15"/>
      <c r="R784" s="15"/>
    </row>
    <row r="785" spans="1:18" hidden="1" x14ac:dyDescent="0.25">
      <c r="A785" s="15"/>
      <c r="B785" s="16"/>
      <c r="C785" s="15"/>
      <c r="D785" s="23"/>
      <c r="E785" s="24"/>
      <c r="F785" s="15"/>
      <c r="G785" s="16"/>
      <c r="H785" s="15"/>
      <c r="I785" s="16"/>
      <c r="J785" s="15"/>
      <c r="K785" s="20"/>
      <c r="L785" s="21" t="str">
        <f t="shared" si="103"/>
        <v/>
      </c>
      <c r="M785" s="22"/>
      <c r="N785" s="22"/>
      <c r="O785" s="16"/>
      <c r="P785" s="15">
        <v>27</v>
      </c>
      <c r="Q785" s="15"/>
      <c r="R785" s="15"/>
    </row>
    <row r="786" spans="1:18" hidden="1" x14ac:dyDescent="0.25">
      <c r="A786" s="15"/>
      <c r="B786" s="16"/>
      <c r="C786" s="15"/>
      <c r="D786" s="23"/>
      <c r="E786" s="24"/>
      <c r="F786" s="15"/>
      <c r="G786" s="16"/>
      <c r="H786" s="15"/>
      <c r="I786" s="16"/>
      <c r="J786" s="15"/>
      <c r="K786" s="20"/>
      <c r="L786" s="21" t="str">
        <f t="shared" si="103"/>
        <v/>
      </c>
      <c r="M786" s="22"/>
      <c r="N786" s="22"/>
      <c r="O786" s="16"/>
      <c r="P786" s="15">
        <v>27</v>
      </c>
      <c r="Q786" s="15"/>
      <c r="R786" s="15"/>
    </row>
    <row r="787" spans="1:18" hidden="1" x14ac:dyDescent="0.25">
      <c r="A787" s="15"/>
      <c r="B787" s="16"/>
      <c r="C787" s="15"/>
      <c r="D787" s="23"/>
      <c r="E787" s="24"/>
      <c r="F787" s="15"/>
      <c r="G787" s="16"/>
      <c r="H787" s="15"/>
      <c r="I787" s="16"/>
      <c r="J787" s="15"/>
      <c r="K787" s="20"/>
      <c r="L787" s="21" t="str">
        <f t="shared" si="103"/>
        <v/>
      </c>
      <c r="M787" s="22"/>
      <c r="N787" s="22"/>
      <c r="O787" s="16"/>
      <c r="P787" s="15">
        <v>27</v>
      </c>
      <c r="Q787" s="15"/>
      <c r="R787" s="15"/>
    </row>
    <row r="788" spans="1:18" hidden="1" x14ac:dyDescent="0.25">
      <c r="A788" s="6"/>
      <c r="B788" s="7"/>
      <c r="C788" s="8"/>
      <c r="D788" s="9"/>
      <c r="E788" s="8"/>
      <c r="F788" s="10"/>
      <c r="G788" s="11" t="s">
        <v>809</v>
      </c>
      <c r="H788" s="12"/>
      <c r="I788" s="8"/>
      <c r="J788" s="8"/>
      <c r="K788" s="8"/>
      <c r="L788" s="13"/>
      <c r="M788" s="13"/>
      <c r="N788" s="9"/>
      <c r="O788" s="14"/>
      <c r="P788" s="10">
        <v>28</v>
      </c>
      <c r="Q788" s="10"/>
      <c r="R788" s="10"/>
    </row>
    <row r="789" spans="1:18" hidden="1" x14ac:dyDescent="0.25">
      <c r="A789" s="15"/>
      <c r="B789" s="16"/>
      <c r="C789" s="15"/>
      <c r="D789" s="17"/>
      <c r="E789" s="18"/>
      <c r="F789" s="19"/>
      <c r="G789" s="16"/>
      <c r="H789" s="15"/>
      <c r="I789" s="16"/>
      <c r="J789" s="15"/>
      <c r="K789" s="20"/>
      <c r="L789" s="21" t="str">
        <f t="shared" ref="L789:L811" si="104">IF(J789&lt;&gt;"",J789*K789,"")</f>
        <v/>
      </c>
      <c r="M789" s="22"/>
      <c r="N789" s="22"/>
      <c r="O789" s="16"/>
      <c r="P789" s="15">
        <v>28</v>
      </c>
      <c r="Q789" s="15"/>
      <c r="R789" s="15"/>
    </row>
    <row r="790" spans="1:18" hidden="1" x14ac:dyDescent="0.25">
      <c r="A790" s="15"/>
      <c r="B790" s="16"/>
      <c r="C790" s="15"/>
      <c r="D790" s="17"/>
      <c r="E790" s="18"/>
      <c r="F790" s="19"/>
      <c r="G790" s="16"/>
      <c r="H790" s="15"/>
      <c r="I790" s="16"/>
      <c r="J790" s="15"/>
      <c r="K790" s="20"/>
      <c r="L790" s="21" t="str">
        <f t="shared" si="104"/>
        <v/>
      </c>
      <c r="M790" s="22"/>
      <c r="N790" s="22"/>
      <c r="O790" s="16"/>
      <c r="P790" s="15">
        <v>28</v>
      </c>
      <c r="Q790" s="15"/>
      <c r="R790" s="15"/>
    </row>
    <row r="791" spans="1:18" hidden="1" x14ac:dyDescent="0.25">
      <c r="A791" s="15"/>
      <c r="B791" s="16"/>
      <c r="C791" s="15"/>
      <c r="D791" s="17"/>
      <c r="E791" s="18"/>
      <c r="F791" s="19"/>
      <c r="G791" s="16"/>
      <c r="H791" s="15"/>
      <c r="I791" s="16"/>
      <c r="J791" s="15"/>
      <c r="K791" s="20"/>
      <c r="L791" s="21" t="str">
        <f t="shared" si="104"/>
        <v/>
      </c>
      <c r="M791" s="22"/>
      <c r="N791" s="22"/>
      <c r="O791" s="16"/>
      <c r="P791" s="15">
        <v>28</v>
      </c>
      <c r="Q791" s="15"/>
      <c r="R791" s="15"/>
    </row>
    <row r="792" spans="1:18" hidden="1" x14ac:dyDescent="0.25">
      <c r="A792" s="15"/>
      <c r="B792" s="16"/>
      <c r="C792" s="15"/>
      <c r="D792" s="17"/>
      <c r="E792" s="18"/>
      <c r="F792" s="19"/>
      <c r="G792" s="16"/>
      <c r="H792" s="15"/>
      <c r="I792" s="16"/>
      <c r="J792" s="15"/>
      <c r="K792" s="20"/>
      <c r="L792" s="21" t="str">
        <f t="shared" si="104"/>
        <v/>
      </c>
      <c r="M792" s="22"/>
      <c r="N792" s="22"/>
      <c r="O792" s="16"/>
      <c r="P792" s="15">
        <v>28</v>
      </c>
      <c r="Q792" s="15"/>
      <c r="R792" s="15"/>
    </row>
    <row r="793" spans="1:18" hidden="1" x14ac:dyDescent="0.25">
      <c r="A793" s="15"/>
      <c r="B793" s="16"/>
      <c r="C793" s="15"/>
      <c r="D793" s="17"/>
      <c r="E793" s="18"/>
      <c r="F793" s="19"/>
      <c r="G793" s="16"/>
      <c r="H793" s="15"/>
      <c r="I793" s="16"/>
      <c r="J793" s="15"/>
      <c r="K793" s="20"/>
      <c r="L793" s="21" t="str">
        <f t="shared" si="104"/>
        <v/>
      </c>
      <c r="M793" s="22"/>
      <c r="N793" s="22"/>
      <c r="O793" s="16"/>
      <c r="P793" s="15">
        <v>28</v>
      </c>
      <c r="Q793" s="15"/>
      <c r="R793" s="15"/>
    </row>
    <row r="794" spans="1:18" hidden="1" x14ac:dyDescent="0.25">
      <c r="A794" s="15"/>
      <c r="B794" s="16"/>
      <c r="C794" s="15"/>
      <c r="D794" s="17"/>
      <c r="E794" s="18"/>
      <c r="F794" s="19"/>
      <c r="G794" s="16"/>
      <c r="H794" s="15"/>
      <c r="I794" s="16"/>
      <c r="J794" s="15"/>
      <c r="K794" s="20"/>
      <c r="L794" s="21" t="str">
        <f t="shared" si="104"/>
        <v/>
      </c>
      <c r="M794" s="22"/>
      <c r="N794" s="22"/>
      <c r="O794" s="16"/>
      <c r="P794" s="15">
        <v>28</v>
      </c>
      <c r="Q794" s="15"/>
      <c r="R794" s="15"/>
    </row>
    <row r="795" spans="1:18" hidden="1" x14ac:dyDescent="0.25">
      <c r="A795" s="15"/>
      <c r="B795" s="16"/>
      <c r="C795" s="15"/>
      <c r="D795" s="17"/>
      <c r="E795" s="18"/>
      <c r="F795" s="19"/>
      <c r="G795" s="16"/>
      <c r="H795" s="15"/>
      <c r="I795" s="16"/>
      <c r="J795" s="15"/>
      <c r="K795" s="20"/>
      <c r="L795" s="21" t="str">
        <f t="shared" si="104"/>
        <v/>
      </c>
      <c r="M795" s="22"/>
      <c r="N795" s="22"/>
      <c r="O795" s="16"/>
      <c r="P795" s="15">
        <v>28</v>
      </c>
      <c r="Q795" s="15"/>
      <c r="R795" s="15"/>
    </row>
    <row r="796" spans="1:18" hidden="1" x14ac:dyDescent="0.25">
      <c r="A796" s="15"/>
      <c r="B796" s="16"/>
      <c r="C796" s="15"/>
      <c r="D796" s="17"/>
      <c r="E796" s="18"/>
      <c r="F796" s="19"/>
      <c r="G796" s="16"/>
      <c r="H796" s="15"/>
      <c r="I796" s="16"/>
      <c r="J796" s="15"/>
      <c r="K796" s="20"/>
      <c r="L796" s="21" t="str">
        <f t="shared" si="104"/>
        <v/>
      </c>
      <c r="M796" s="22"/>
      <c r="N796" s="22"/>
      <c r="O796" s="16"/>
      <c r="P796" s="15">
        <v>28</v>
      </c>
      <c r="Q796" s="15"/>
      <c r="R796" s="15"/>
    </row>
    <row r="797" spans="1:18" hidden="1" x14ac:dyDescent="0.25">
      <c r="A797" s="15"/>
      <c r="B797" s="16"/>
      <c r="C797" s="15"/>
      <c r="D797" s="17"/>
      <c r="E797" s="18"/>
      <c r="F797" s="19"/>
      <c r="G797" s="16"/>
      <c r="H797" s="15"/>
      <c r="I797" s="16"/>
      <c r="J797" s="15"/>
      <c r="K797" s="20"/>
      <c r="L797" s="21" t="str">
        <f t="shared" si="104"/>
        <v/>
      </c>
      <c r="M797" s="22"/>
      <c r="N797" s="22"/>
      <c r="O797" s="16"/>
      <c r="P797" s="15">
        <v>28</v>
      </c>
      <c r="Q797" s="15"/>
      <c r="R797" s="15"/>
    </row>
    <row r="798" spans="1:18" hidden="1" x14ac:dyDescent="0.25">
      <c r="A798" s="15"/>
      <c r="B798" s="16"/>
      <c r="C798" s="15"/>
      <c r="D798" s="17"/>
      <c r="E798" s="18"/>
      <c r="F798" s="19"/>
      <c r="G798" s="16"/>
      <c r="H798" s="15"/>
      <c r="I798" s="16"/>
      <c r="J798" s="15"/>
      <c r="K798" s="20"/>
      <c r="L798" s="21" t="str">
        <f t="shared" si="104"/>
        <v/>
      </c>
      <c r="M798" s="22"/>
      <c r="N798" s="22"/>
      <c r="O798" s="16"/>
      <c r="P798" s="15">
        <v>28</v>
      </c>
      <c r="Q798" s="15"/>
      <c r="R798" s="15"/>
    </row>
    <row r="799" spans="1:18" hidden="1" x14ac:dyDescent="0.25">
      <c r="A799" s="15"/>
      <c r="B799" s="16"/>
      <c r="C799" s="15"/>
      <c r="D799" s="17"/>
      <c r="E799" s="18"/>
      <c r="F799" s="19"/>
      <c r="G799" s="16"/>
      <c r="H799" s="15"/>
      <c r="I799" s="16"/>
      <c r="J799" s="15"/>
      <c r="K799" s="20"/>
      <c r="L799" s="21" t="str">
        <f t="shared" si="104"/>
        <v/>
      </c>
      <c r="M799" s="22"/>
      <c r="N799" s="22"/>
      <c r="O799" s="16"/>
      <c r="P799" s="15">
        <v>28</v>
      </c>
      <c r="Q799" s="15"/>
      <c r="R799" s="15"/>
    </row>
    <row r="800" spans="1:18" hidden="1" x14ac:dyDescent="0.25">
      <c r="A800" s="15"/>
      <c r="B800" s="16"/>
      <c r="C800" s="15"/>
      <c r="D800" s="17"/>
      <c r="E800" s="18"/>
      <c r="F800" s="19"/>
      <c r="G800" s="16"/>
      <c r="H800" s="15"/>
      <c r="I800" s="16"/>
      <c r="J800" s="15"/>
      <c r="K800" s="20"/>
      <c r="L800" s="21" t="str">
        <f t="shared" si="104"/>
        <v/>
      </c>
      <c r="M800" s="22"/>
      <c r="N800" s="22"/>
      <c r="O800" s="16"/>
      <c r="P800" s="15">
        <v>28</v>
      </c>
      <c r="Q800" s="15"/>
      <c r="R800" s="15"/>
    </row>
    <row r="801" spans="1:18" hidden="1" x14ac:dyDescent="0.25">
      <c r="A801" s="15"/>
      <c r="B801" s="16"/>
      <c r="C801" s="15"/>
      <c r="D801" s="17"/>
      <c r="E801" s="18"/>
      <c r="F801" s="19"/>
      <c r="G801" s="16"/>
      <c r="H801" s="15"/>
      <c r="I801" s="16"/>
      <c r="J801" s="15"/>
      <c r="K801" s="20"/>
      <c r="L801" s="21" t="str">
        <f t="shared" si="104"/>
        <v/>
      </c>
      <c r="M801" s="22"/>
      <c r="N801" s="22"/>
      <c r="O801" s="16"/>
      <c r="P801" s="15">
        <v>28</v>
      </c>
      <c r="Q801" s="15"/>
      <c r="R801" s="15"/>
    </row>
    <row r="802" spans="1:18" hidden="1" x14ac:dyDescent="0.25">
      <c r="A802" s="15"/>
      <c r="B802" s="16"/>
      <c r="C802" s="15"/>
      <c r="D802" s="17"/>
      <c r="E802" s="18"/>
      <c r="F802" s="19"/>
      <c r="G802" s="16"/>
      <c r="H802" s="15"/>
      <c r="I802" s="16"/>
      <c r="J802" s="15"/>
      <c r="K802" s="20"/>
      <c r="L802" s="21" t="str">
        <f t="shared" si="104"/>
        <v/>
      </c>
      <c r="M802" s="22"/>
      <c r="N802" s="22"/>
      <c r="O802" s="16"/>
      <c r="P802" s="15">
        <v>28</v>
      </c>
      <c r="Q802" s="15"/>
      <c r="R802" s="15"/>
    </row>
    <row r="803" spans="1:18" hidden="1" x14ac:dyDescent="0.25">
      <c r="A803" s="15"/>
      <c r="B803" s="16"/>
      <c r="C803" s="15"/>
      <c r="D803" s="17"/>
      <c r="E803" s="18"/>
      <c r="F803" s="19"/>
      <c r="G803" s="16"/>
      <c r="H803" s="15"/>
      <c r="I803" s="16"/>
      <c r="J803" s="15"/>
      <c r="K803" s="20"/>
      <c r="L803" s="21" t="str">
        <f t="shared" si="104"/>
        <v/>
      </c>
      <c r="M803" s="22"/>
      <c r="N803" s="22"/>
      <c r="O803" s="16"/>
      <c r="P803" s="15">
        <v>28</v>
      </c>
      <c r="Q803" s="15"/>
      <c r="R803" s="15"/>
    </row>
    <row r="804" spans="1:18" hidden="1" x14ac:dyDescent="0.25">
      <c r="A804" s="15"/>
      <c r="B804" s="16"/>
      <c r="C804" s="15"/>
      <c r="D804" s="17"/>
      <c r="E804" s="18"/>
      <c r="F804" s="19"/>
      <c r="G804" s="16"/>
      <c r="H804" s="15"/>
      <c r="I804" s="16"/>
      <c r="J804" s="15"/>
      <c r="K804" s="20"/>
      <c r="L804" s="21" t="str">
        <f t="shared" si="104"/>
        <v/>
      </c>
      <c r="M804" s="22"/>
      <c r="N804" s="22"/>
      <c r="O804" s="16"/>
      <c r="P804" s="15">
        <v>28</v>
      </c>
      <c r="Q804" s="15"/>
      <c r="R804" s="15"/>
    </row>
    <row r="805" spans="1:18" hidden="1" x14ac:dyDescent="0.25">
      <c r="A805" s="15"/>
      <c r="B805" s="16"/>
      <c r="C805" s="15"/>
      <c r="D805" s="17"/>
      <c r="E805" s="18"/>
      <c r="F805" s="19"/>
      <c r="G805" s="16"/>
      <c r="H805" s="15"/>
      <c r="I805" s="16"/>
      <c r="J805" s="15"/>
      <c r="K805" s="20"/>
      <c r="L805" s="21" t="str">
        <f t="shared" si="104"/>
        <v/>
      </c>
      <c r="M805" s="22"/>
      <c r="N805" s="22"/>
      <c r="O805" s="16"/>
      <c r="P805" s="15">
        <v>28</v>
      </c>
      <c r="Q805" s="15"/>
      <c r="R805" s="15"/>
    </row>
    <row r="806" spans="1:18" hidden="1" x14ac:dyDescent="0.25">
      <c r="A806" s="15"/>
      <c r="B806" s="16"/>
      <c r="C806" s="15"/>
      <c r="D806" s="17"/>
      <c r="E806" s="18"/>
      <c r="F806" s="19"/>
      <c r="G806" s="16"/>
      <c r="H806" s="15"/>
      <c r="I806" s="16"/>
      <c r="J806" s="15"/>
      <c r="K806" s="20"/>
      <c r="L806" s="21" t="str">
        <f t="shared" si="104"/>
        <v/>
      </c>
      <c r="M806" s="22"/>
      <c r="N806" s="22"/>
      <c r="O806" s="16"/>
      <c r="P806" s="15">
        <v>28</v>
      </c>
      <c r="Q806" s="15"/>
      <c r="R806" s="15"/>
    </row>
    <row r="807" spans="1:18" hidden="1" x14ac:dyDescent="0.25">
      <c r="A807" s="15"/>
      <c r="B807" s="16"/>
      <c r="C807" s="15"/>
      <c r="D807" s="17"/>
      <c r="E807" s="18"/>
      <c r="F807" s="19"/>
      <c r="G807" s="16"/>
      <c r="H807" s="15"/>
      <c r="I807" s="16"/>
      <c r="J807" s="15"/>
      <c r="K807" s="20"/>
      <c r="L807" s="21" t="str">
        <f t="shared" si="104"/>
        <v/>
      </c>
      <c r="M807" s="22"/>
      <c r="N807" s="22"/>
      <c r="O807" s="16"/>
      <c r="P807" s="15">
        <v>28</v>
      </c>
      <c r="Q807" s="15"/>
      <c r="R807" s="15"/>
    </row>
    <row r="808" spans="1:18" hidden="1" x14ac:dyDescent="0.25">
      <c r="A808" s="15"/>
      <c r="B808" s="16"/>
      <c r="C808" s="15"/>
      <c r="D808" s="23"/>
      <c r="E808" s="24"/>
      <c r="F808" s="15"/>
      <c r="G808" s="16"/>
      <c r="H808" s="15"/>
      <c r="I808" s="16"/>
      <c r="J808" s="15"/>
      <c r="K808" s="20"/>
      <c r="L808" s="21" t="str">
        <f t="shared" si="104"/>
        <v/>
      </c>
      <c r="M808" s="22"/>
      <c r="N808" s="22"/>
      <c r="O808" s="16"/>
      <c r="P808" s="15">
        <v>28</v>
      </c>
      <c r="Q808" s="15"/>
      <c r="R808" s="15"/>
    </row>
    <row r="809" spans="1:18" hidden="1" x14ac:dyDescent="0.25">
      <c r="A809" s="15"/>
      <c r="B809" s="16"/>
      <c r="C809" s="15"/>
      <c r="D809" s="23"/>
      <c r="E809" s="24"/>
      <c r="F809" s="15"/>
      <c r="G809" s="16"/>
      <c r="H809" s="15"/>
      <c r="I809" s="16"/>
      <c r="J809" s="15"/>
      <c r="K809" s="20"/>
      <c r="L809" s="21" t="str">
        <f t="shared" si="104"/>
        <v/>
      </c>
      <c r="M809" s="22"/>
      <c r="N809" s="22"/>
      <c r="O809" s="16"/>
      <c r="P809" s="15">
        <v>28</v>
      </c>
      <c r="Q809" s="15"/>
      <c r="R809" s="15"/>
    </row>
    <row r="810" spans="1:18" hidden="1" x14ac:dyDescent="0.25">
      <c r="A810" s="15"/>
      <c r="B810" s="16"/>
      <c r="C810" s="15"/>
      <c r="D810" s="23"/>
      <c r="E810" s="24"/>
      <c r="F810" s="15"/>
      <c r="G810" s="16"/>
      <c r="H810" s="15"/>
      <c r="I810" s="16"/>
      <c r="J810" s="15"/>
      <c r="K810" s="20"/>
      <c r="L810" s="21" t="str">
        <f t="shared" si="104"/>
        <v/>
      </c>
      <c r="M810" s="22"/>
      <c r="N810" s="22"/>
      <c r="O810" s="16"/>
      <c r="P810" s="15">
        <v>28</v>
      </c>
      <c r="Q810" s="15"/>
      <c r="R810" s="15"/>
    </row>
    <row r="811" spans="1:18" hidden="1" x14ac:dyDescent="0.25">
      <c r="A811" s="15"/>
      <c r="B811" s="16"/>
      <c r="C811" s="15"/>
      <c r="D811" s="23"/>
      <c r="E811" s="24"/>
      <c r="F811" s="15"/>
      <c r="G811" s="16"/>
      <c r="H811" s="15"/>
      <c r="I811" s="16"/>
      <c r="J811" s="15"/>
      <c r="K811" s="20"/>
      <c r="L811" s="21" t="str">
        <f t="shared" si="104"/>
        <v/>
      </c>
      <c r="M811" s="22"/>
      <c r="N811" s="22"/>
      <c r="O811" s="16"/>
      <c r="P811" s="15">
        <v>28</v>
      </c>
      <c r="Q811" s="15"/>
      <c r="R811" s="15"/>
    </row>
    <row r="812" spans="1:18" hidden="1" x14ac:dyDescent="0.25">
      <c r="A812" s="6"/>
      <c r="B812" s="7"/>
      <c r="C812" s="8"/>
      <c r="D812" s="9"/>
      <c r="E812" s="8"/>
      <c r="F812" s="10"/>
      <c r="G812" s="11" t="s">
        <v>810</v>
      </c>
      <c r="H812" s="12"/>
      <c r="I812" s="8"/>
      <c r="J812" s="8"/>
      <c r="K812" s="8"/>
      <c r="L812" s="13"/>
      <c r="M812" s="13"/>
      <c r="N812" s="9"/>
      <c r="O812" s="14"/>
      <c r="P812" s="10">
        <v>29</v>
      </c>
      <c r="Q812" s="10"/>
      <c r="R812" s="10"/>
    </row>
    <row r="813" spans="1:18" hidden="1" x14ac:dyDescent="0.25">
      <c r="A813" s="15"/>
      <c r="B813" s="16"/>
      <c r="C813" s="15"/>
      <c r="D813" s="17"/>
      <c r="E813" s="18"/>
      <c r="F813" s="19"/>
      <c r="G813" s="16"/>
      <c r="H813" s="15"/>
      <c r="I813" s="16"/>
      <c r="J813" s="15"/>
      <c r="K813" s="20"/>
      <c r="L813" s="21" t="str">
        <f t="shared" ref="L813:L835" si="105">IF(J813&lt;&gt;"",J813*K813,"")</f>
        <v/>
      </c>
      <c r="M813" s="22"/>
      <c r="N813" s="22"/>
      <c r="O813" s="16"/>
      <c r="P813" s="15">
        <v>29</v>
      </c>
      <c r="Q813" s="15"/>
      <c r="R813" s="15"/>
    </row>
    <row r="814" spans="1:18" hidden="1" x14ac:dyDescent="0.25">
      <c r="A814" s="15"/>
      <c r="B814" s="16"/>
      <c r="C814" s="15"/>
      <c r="D814" s="17"/>
      <c r="E814" s="18"/>
      <c r="F814" s="19"/>
      <c r="G814" s="16"/>
      <c r="H814" s="15"/>
      <c r="I814" s="16"/>
      <c r="J814" s="15"/>
      <c r="K814" s="20"/>
      <c r="L814" s="21" t="str">
        <f t="shared" si="105"/>
        <v/>
      </c>
      <c r="M814" s="22"/>
      <c r="N814" s="22"/>
      <c r="O814" s="16"/>
      <c r="P814" s="15">
        <v>29</v>
      </c>
      <c r="Q814" s="15"/>
      <c r="R814" s="15"/>
    </row>
    <row r="815" spans="1:18" hidden="1" x14ac:dyDescent="0.25">
      <c r="A815" s="15"/>
      <c r="B815" s="16"/>
      <c r="C815" s="15"/>
      <c r="D815" s="17"/>
      <c r="E815" s="18"/>
      <c r="F815" s="19"/>
      <c r="G815" s="16"/>
      <c r="H815" s="15"/>
      <c r="I815" s="16"/>
      <c r="J815" s="15"/>
      <c r="K815" s="20"/>
      <c r="L815" s="21" t="str">
        <f t="shared" si="105"/>
        <v/>
      </c>
      <c r="M815" s="22"/>
      <c r="N815" s="22"/>
      <c r="O815" s="16"/>
      <c r="P815" s="15">
        <v>29</v>
      </c>
      <c r="Q815" s="15"/>
      <c r="R815" s="15"/>
    </row>
    <row r="816" spans="1:18" hidden="1" x14ac:dyDescent="0.25">
      <c r="A816" s="15"/>
      <c r="B816" s="16"/>
      <c r="C816" s="15"/>
      <c r="D816" s="17"/>
      <c r="E816" s="18"/>
      <c r="F816" s="19"/>
      <c r="G816" s="16"/>
      <c r="H816" s="15"/>
      <c r="I816" s="16"/>
      <c r="J816" s="15"/>
      <c r="K816" s="20"/>
      <c r="L816" s="21" t="str">
        <f t="shared" si="105"/>
        <v/>
      </c>
      <c r="M816" s="22"/>
      <c r="N816" s="22"/>
      <c r="O816" s="16"/>
      <c r="P816" s="15">
        <v>29</v>
      </c>
      <c r="Q816" s="15"/>
      <c r="R816" s="15"/>
    </row>
    <row r="817" spans="1:18" hidden="1" x14ac:dyDescent="0.25">
      <c r="A817" s="15"/>
      <c r="B817" s="16"/>
      <c r="C817" s="15"/>
      <c r="D817" s="17"/>
      <c r="E817" s="18"/>
      <c r="F817" s="19"/>
      <c r="G817" s="16"/>
      <c r="H817" s="15"/>
      <c r="I817" s="16"/>
      <c r="J817" s="15"/>
      <c r="K817" s="20"/>
      <c r="L817" s="21" t="str">
        <f t="shared" si="105"/>
        <v/>
      </c>
      <c r="M817" s="22"/>
      <c r="N817" s="22"/>
      <c r="O817" s="16"/>
      <c r="P817" s="15">
        <v>29</v>
      </c>
      <c r="Q817" s="15"/>
      <c r="R817" s="15"/>
    </row>
    <row r="818" spans="1:18" hidden="1" x14ac:dyDescent="0.25">
      <c r="A818" s="15"/>
      <c r="B818" s="16"/>
      <c r="C818" s="15"/>
      <c r="D818" s="17"/>
      <c r="E818" s="18"/>
      <c r="F818" s="19"/>
      <c r="G818" s="16"/>
      <c r="H818" s="15"/>
      <c r="I818" s="16"/>
      <c r="J818" s="15"/>
      <c r="K818" s="20"/>
      <c r="L818" s="21" t="str">
        <f t="shared" si="105"/>
        <v/>
      </c>
      <c r="M818" s="22"/>
      <c r="N818" s="22"/>
      <c r="O818" s="16"/>
      <c r="P818" s="15">
        <v>29</v>
      </c>
      <c r="Q818" s="15"/>
      <c r="R818" s="15"/>
    </row>
    <row r="819" spans="1:18" hidden="1" x14ac:dyDescent="0.25">
      <c r="A819" s="15"/>
      <c r="B819" s="16"/>
      <c r="C819" s="15"/>
      <c r="D819" s="17"/>
      <c r="E819" s="18"/>
      <c r="F819" s="19"/>
      <c r="G819" s="16"/>
      <c r="H819" s="15"/>
      <c r="I819" s="16"/>
      <c r="J819" s="15"/>
      <c r="K819" s="20"/>
      <c r="L819" s="21" t="str">
        <f t="shared" si="105"/>
        <v/>
      </c>
      <c r="M819" s="22"/>
      <c r="N819" s="22"/>
      <c r="O819" s="16"/>
      <c r="P819" s="15">
        <v>29</v>
      </c>
      <c r="Q819" s="15"/>
      <c r="R819" s="15"/>
    </row>
    <row r="820" spans="1:18" hidden="1" x14ac:dyDescent="0.25">
      <c r="A820" s="15"/>
      <c r="B820" s="16"/>
      <c r="C820" s="15"/>
      <c r="D820" s="17"/>
      <c r="E820" s="18"/>
      <c r="F820" s="19"/>
      <c r="G820" s="16"/>
      <c r="H820" s="15"/>
      <c r="I820" s="16"/>
      <c r="J820" s="15"/>
      <c r="K820" s="20"/>
      <c r="L820" s="21" t="str">
        <f t="shared" si="105"/>
        <v/>
      </c>
      <c r="M820" s="22"/>
      <c r="N820" s="22"/>
      <c r="O820" s="16"/>
      <c r="P820" s="15">
        <v>29</v>
      </c>
      <c r="Q820" s="15"/>
      <c r="R820" s="15"/>
    </row>
    <row r="821" spans="1:18" hidden="1" x14ac:dyDescent="0.25">
      <c r="A821" s="15"/>
      <c r="B821" s="16"/>
      <c r="C821" s="15"/>
      <c r="D821" s="17"/>
      <c r="E821" s="18"/>
      <c r="F821" s="19"/>
      <c r="G821" s="16"/>
      <c r="H821" s="15"/>
      <c r="I821" s="16"/>
      <c r="J821" s="15"/>
      <c r="K821" s="20"/>
      <c r="L821" s="21" t="str">
        <f t="shared" si="105"/>
        <v/>
      </c>
      <c r="M821" s="22"/>
      <c r="N821" s="22"/>
      <c r="O821" s="16"/>
      <c r="P821" s="15">
        <v>29</v>
      </c>
      <c r="Q821" s="15"/>
      <c r="R821" s="15"/>
    </row>
    <row r="822" spans="1:18" hidden="1" x14ac:dyDescent="0.25">
      <c r="A822" s="15"/>
      <c r="B822" s="16"/>
      <c r="C822" s="15"/>
      <c r="D822" s="17"/>
      <c r="E822" s="18"/>
      <c r="F822" s="19"/>
      <c r="G822" s="16"/>
      <c r="H822" s="15"/>
      <c r="I822" s="16"/>
      <c r="J822" s="15"/>
      <c r="K822" s="20"/>
      <c r="L822" s="21" t="str">
        <f t="shared" si="105"/>
        <v/>
      </c>
      <c r="M822" s="22"/>
      <c r="N822" s="22"/>
      <c r="O822" s="16"/>
      <c r="P822" s="15">
        <v>29</v>
      </c>
      <c r="Q822" s="15"/>
      <c r="R822" s="15"/>
    </row>
    <row r="823" spans="1:18" hidden="1" x14ac:dyDescent="0.25">
      <c r="A823" s="15"/>
      <c r="B823" s="16"/>
      <c r="C823" s="15"/>
      <c r="D823" s="17"/>
      <c r="E823" s="18"/>
      <c r="F823" s="19"/>
      <c r="G823" s="16"/>
      <c r="H823" s="15"/>
      <c r="I823" s="16"/>
      <c r="J823" s="15"/>
      <c r="K823" s="20"/>
      <c r="L823" s="21" t="str">
        <f t="shared" si="105"/>
        <v/>
      </c>
      <c r="M823" s="22"/>
      <c r="N823" s="22"/>
      <c r="O823" s="16"/>
      <c r="P823" s="15">
        <v>29</v>
      </c>
      <c r="Q823" s="15"/>
      <c r="R823" s="15"/>
    </row>
    <row r="824" spans="1:18" hidden="1" x14ac:dyDescent="0.25">
      <c r="A824" s="15"/>
      <c r="B824" s="16"/>
      <c r="C824" s="15"/>
      <c r="D824" s="17"/>
      <c r="E824" s="18"/>
      <c r="F824" s="19"/>
      <c r="G824" s="16"/>
      <c r="H824" s="15"/>
      <c r="I824" s="16"/>
      <c r="J824" s="15"/>
      <c r="K824" s="20"/>
      <c r="L824" s="21" t="str">
        <f t="shared" si="105"/>
        <v/>
      </c>
      <c r="M824" s="22"/>
      <c r="N824" s="22"/>
      <c r="O824" s="16"/>
      <c r="P824" s="15">
        <v>29</v>
      </c>
      <c r="Q824" s="15"/>
      <c r="R824" s="15"/>
    </row>
    <row r="825" spans="1:18" hidden="1" x14ac:dyDescent="0.25">
      <c r="A825" s="15"/>
      <c r="B825" s="16"/>
      <c r="C825" s="15"/>
      <c r="D825" s="17"/>
      <c r="E825" s="18"/>
      <c r="F825" s="19"/>
      <c r="G825" s="16"/>
      <c r="H825" s="15"/>
      <c r="I825" s="16"/>
      <c r="J825" s="15"/>
      <c r="K825" s="20"/>
      <c r="L825" s="21" t="str">
        <f t="shared" si="105"/>
        <v/>
      </c>
      <c r="M825" s="22"/>
      <c r="N825" s="22"/>
      <c r="O825" s="16"/>
      <c r="P825" s="15">
        <v>29</v>
      </c>
      <c r="Q825" s="15"/>
      <c r="R825" s="15"/>
    </row>
    <row r="826" spans="1:18" hidden="1" x14ac:dyDescent="0.25">
      <c r="A826" s="15"/>
      <c r="B826" s="16"/>
      <c r="C826" s="15"/>
      <c r="D826" s="17"/>
      <c r="E826" s="18"/>
      <c r="F826" s="19"/>
      <c r="G826" s="16"/>
      <c r="H826" s="15"/>
      <c r="I826" s="16"/>
      <c r="J826" s="15"/>
      <c r="K826" s="20"/>
      <c r="L826" s="21" t="str">
        <f t="shared" si="105"/>
        <v/>
      </c>
      <c r="M826" s="22"/>
      <c r="N826" s="22"/>
      <c r="O826" s="16"/>
      <c r="P826" s="15">
        <v>29</v>
      </c>
      <c r="Q826" s="15"/>
      <c r="R826" s="15"/>
    </row>
    <row r="827" spans="1:18" hidden="1" x14ac:dyDescent="0.25">
      <c r="A827" s="15"/>
      <c r="B827" s="16"/>
      <c r="C827" s="15"/>
      <c r="D827" s="17"/>
      <c r="E827" s="18"/>
      <c r="F827" s="19"/>
      <c r="G827" s="16"/>
      <c r="H827" s="15"/>
      <c r="I827" s="16"/>
      <c r="J827" s="15"/>
      <c r="K827" s="20"/>
      <c r="L827" s="21" t="str">
        <f t="shared" si="105"/>
        <v/>
      </c>
      <c r="M827" s="22"/>
      <c r="N827" s="22"/>
      <c r="O827" s="16"/>
      <c r="P827" s="15">
        <v>29</v>
      </c>
      <c r="Q827" s="15"/>
      <c r="R827" s="15"/>
    </row>
    <row r="828" spans="1:18" hidden="1" x14ac:dyDescent="0.25">
      <c r="A828" s="15"/>
      <c r="B828" s="16"/>
      <c r="C828" s="15"/>
      <c r="D828" s="17"/>
      <c r="E828" s="18"/>
      <c r="F828" s="19"/>
      <c r="G828" s="16"/>
      <c r="H828" s="15"/>
      <c r="I828" s="16"/>
      <c r="J828" s="15"/>
      <c r="K828" s="20"/>
      <c r="L828" s="21" t="str">
        <f t="shared" si="105"/>
        <v/>
      </c>
      <c r="M828" s="22"/>
      <c r="N828" s="22"/>
      <c r="O828" s="16"/>
      <c r="P828" s="15">
        <v>29</v>
      </c>
      <c r="Q828" s="15"/>
      <c r="R828" s="15"/>
    </row>
    <row r="829" spans="1:18" hidden="1" x14ac:dyDescent="0.25">
      <c r="A829" s="15"/>
      <c r="B829" s="16"/>
      <c r="C829" s="15"/>
      <c r="D829" s="17"/>
      <c r="E829" s="18"/>
      <c r="F829" s="19"/>
      <c r="G829" s="16"/>
      <c r="H829" s="15"/>
      <c r="I829" s="16"/>
      <c r="J829" s="15"/>
      <c r="K829" s="20"/>
      <c r="L829" s="21" t="str">
        <f t="shared" si="105"/>
        <v/>
      </c>
      <c r="M829" s="22"/>
      <c r="N829" s="22"/>
      <c r="O829" s="16"/>
      <c r="P829" s="15">
        <v>29</v>
      </c>
      <c r="Q829" s="15"/>
      <c r="R829" s="15"/>
    </row>
    <row r="830" spans="1:18" hidden="1" x14ac:dyDescent="0.25">
      <c r="A830" s="15"/>
      <c r="B830" s="16"/>
      <c r="C830" s="15"/>
      <c r="D830" s="17"/>
      <c r="E830" s="18"/>
      <c r="F830" s="19"/>
      <c r="G830" s="16"/>
      <c r="H830" s="15"/>
      <c r="I830" s="16"/>
      <c r="J830" s="15"/>
      <c r="K830" s="20"/>
      <c r="L830" s="21" t="str">
        <f t="shared" si="105"/>
        <v/>
      </c>
      <c r="M830" s="22"/>
      <c r="N830" s="22"/>
      <c r="O830" s="16"/>
      <c r="P830" s="15">
        <v>29</v>
      </c>
      <c r="Q830" s="15"/>
      <c r="R830" s="15"/>
    </row>
    <row r="831" spans="1:18" hidden="1" x14ac:dyDescent="0.25">
      <c r="A831" s="15"/>
      <c r="B831" s="16"/>
      <c r="C831" s="15"/>
      <c r="D831" s="17"/>
      <c r="E831" s="18"/>
      <c r="F831" s="19"/>
      <c r="G831" s="16"/>
      <c r="H831" s="15"/>
      <c r="I831" s="16"/>
      <c r="J831" s="15"/>
      <c r="K831" s="20"/>
      <c r="L831" s="21" t="str">
        <f t="shared" si="105"/>
        <v/>
      </c>
      <c r="M831" s="22"/>
      <c r="N831" s="22"/>
      <c r="O831" s="16"/>
      <c r="P831" s="15">
        <v>29</v>
      </c>
      <c r="Q831" s="15"/>
      <c r="R831" s="15"/>
    </row>
    <row r="832" spans="1:18" hidden="1" x14ac:dyDescent="0.25">
      <c r="A832" s="15"/>
      <c r="B832" s="16"/>
      <c r="C832" s="15"/>
      <c r="D832" s="23"/>
      <c r="E832" s="24"/>
      <c r="F832" s="15"/>
      <c r="G832" s="16"/>
      <c r="H832" s="15"/>
      <c r="I832" s="16"/>
      <c r="J832" s="15"/>
      <c r="K832" s="20"/>
      <c r="L832" s="21" t="str">
        <f t="shared" si="105"/>
        <v/>
      </c>
      <c r="M832" s="22"/>
      <c r="N832" s="22"/>
      <c r="O832" s="16"/>
      <c r="P832" s="15">
        <v>29</v>
      </c>
      <c r="Q832" s="15"/>
      <c r="R832" s="15"/>
    </row>
    <row r="833" spans="1:18" hidden="1" x14ac:dyDescent="0.25">
      <c r="A833" s="15"/>
      <c r="B833" s="16"/>
      <c r="C833" s="15"/>
      <c r="D833" s="23"/>
      <c r="E833" s="24"/>
      <c r="F833" s="15"/>
      <c r="G833" s="16"/>
      <c r="H833" s="15"/>
      <c r="I833" s="16"/>
      <c r="J833" s="15"/>
      <c r="K833" s="20"/>
      <c r="L833" s="21" t="str">
        <f t="shared" si="105"/>
        <v/>
      </c>
      <c r="M833" s="22"/>
      <c r="N833" s="22"/>
      <c r="O833" s="16"/>
      <c r="P833" s="15">
        <v>29</v>
      </c>
      <c r="Q833" s="15"/>
      <c r="R833" s="15"/>
    </row>
    <row r="834" spans="1:18" hidden="1" x14ac:dyDescent="0.25">
      <c r="A834" s="15"/>
      <c r="B834" s="16"/>
      <c r="C834" s="15"/>
      <c r="D834" s="23"/>
      <c r="E834" s="24"/>
      <c r="F834" s="15"/>
      <c r="G834" s="16"/>
      <c r="H834" s="15"/>
      <c r="I834" s="16"/>
      <c r="J834" s="15"/>
      <c r="K834" s="20"/>
      <c r="L834" s="21" t="str">
        <f t="shared" si="105"/>
        <v/>
      </c>
      <c r="M834" s="22"/>
      <c r="N834" s="22"/>
      <c r="O834" s="16"/>
      <c r="P834" s="15">
        <v>29</v>
      </c>
      <c r="Q834" s="15"/>
      <c r="R834" s="15"/>
    </row>
    <row r="835" spans="1:18" hidden="1" x14ac:dyDescent="0.25">
      <c r="A835" s="15"/>
      <c r="B835" s="16"/>
      <c r="C835" s="15"/>
      <c r="D835" s="23"/>
      <c r="E835" s="24"/>
      <c r="F835" s="15"/>
      <c r="G835" s="16"/>
      <c r="H835" s="15"/>
      <c r="I835" s="16"/>
      <c r="J835" s="15"/>
      <c r="K835" s="20"/>
      <c r="L835" s="21" t="str">
        <f t="shared" si="105"/>
        <v/>
      </c>
      <c r="M835" s="22"/>
      <c r="N835" s="22"/>
      <c r="O835" s="16"/>
      <c r="P835" s="15">
        <v>29</v>
      </c>
      <c r="Q835" s="15"/>
      <c r="R835" s="15"/>
    </row>
    <row r="836" spans="1:18" hidden="1" x14ac:dyDescent="0.25">
      <c r="A836" s="6"/>
      <c r="B836" s="7"/>
      <c r="C836" s="8"/>
      <c r="D836" s="9"/>
      <c r="E836" s="8"/>
      <c r="F836" s="10"/>
      <c r="G836" s="11" t="s">
        <v>811</v>
      </c>
      <c r="H836" s="12"/>
      <c r="I836" s="8"/>
      <c r="J836" s="8"/>
      <c r="K836" s="8"/>
      <c r="L836" s="13"/>
      <c r="M836" s="13"/>
      <c r="N836" s="9"/>
      <c r="O836" s="14"/>
      <c r="P836" s="10">
        <v>30</v>
      </c>
      <c r="Q836" s="10"/>
      <c r="R836" s="10"/>
    </row>
    <row r="837" spans="1:18" hidden="1" x14ac:dyDescent="0.25">
      <c r="A837" s="15"/>
      <c r="B837" s="16"/>
      <c r="C837" s="15"/>
      <c r="D837" s="17"/>
      <c r="E837" s="18"/>
      <c r="F837" s="19"/>
      <c r="G837" s="16"/>
      <c r="H837" s="15"/>
      <c r="I837" s="16"/>
      <c r="J837" s="15"/>
      <c r="K837" s="20"/>
      <c r="L837" s="21" t="str">
        <f t="shared" ref="L837:L859" si="106">IF(J837&lt;&gt;"",J837*K837,"")</f>
        <v/>
      </c>
      <c r="M837" s="22"/>
      <c r="N837" s="22"/>
      <c r="O837" s="16"/>
      <c r="P837" s="15">
        <v>30</v>
      </c>
      <c r="Q837" s="15"/>
      <c r="R837" s="15"/>
    </row>
    <row r="838" spans="1:18" hidden="1" x14ac:dyDescent="0.25">
      <c r="A838" s="15"/>
      <c r="B838" s="16"/>
      <c r="C838" s="15"/>
      <c r="D838" s="17"/>
      <c r="E838" s="18"/>
      <c r="F838" s="19"/>
      <c r="G838" s="16"/>
      <c r="H838" s="15"/>
      <c r="I838" s="16"/>
      <c r="J838" s="15"/>
      <c r="K838" s="20"/>
      <c r="L838" s="21" t="str">
        <f t="shared" si="106"/>
        <v/>
      </c>
      <c r="M838" s="22"/>
      <c r="N838" s="22"/>
      <c r="O838" s="16"/>
      <c r="P838" s="15">
        <v>30</v>
      </c>
      <c r="Q838" s="15"/>
      <c r="R838" s="15"/>
    </row>
    <row r="839" spans="1:18" hidden="1" x14ac:dyDescent="0.25">
      <c r="A839" s="15"/>
      <c r="B839" s="16"/>
      <c r="C839" s="15"/>
      <c r="D839" s="17"/>
      <c r="E839" s="18"/>
      <c r="F839" s="19"/>
      <c r="G839" s="16"/>
      <c r="H839" s="15"/>
      <c r="I839" s="16"/>
      <c r="J839" s="15"/>
      <c r="K839" s="20"/>
      <c r="L839" s="21" t="str">
        <f t="shared" si="106"/>
        <v/>
      </c>
      <c r="M839" s="22"/>
      <c r="N839" s="22"/>
      <c r="O839" s="16"/>
      <c r="P839" s="15">
        <v>30</v>
      </c>
      <c r="Q839" s="15"/>
      <c r="R839" s="15"/>
    </row>
    <row r="840" spans="1:18" hidden="1" x14ac:dyDescent="0.25">
      <c r="A840" s="15"/>
      <c r="B840" s="16"/>
      <c r="C840" s="15"/>
      <c r="D840" s="17"/>
      <c r="E840" s="18"/>
      <c r="F840" s="19"/>
      <c r="G840" s="16"/>
      <c r="H840" s="15"/>
      <c r="I840" s="16"/>
      <c r="J840" s="15"/>
      <c r="K840" s="20"/>
      <c r="L840" s="21" t="str">
        <f t="shared" si="106"/>
        <v/>
      </c>
      <c r="M840" s="22"/>
      <c r="N840" s="22"/>
      <c r="O840" s="16"/>
      <c r="P840" s="15">
        <v>30</v>
      </c>
      <c r="Q840" s="15"/>
      <c r="R840" s="15"/>
    </row>
    <row r="841" spans="1:18" hidden="1" x14ac:dyDescent="0.25">
      <c r="A841" s="15"/>
      <c r="B841" s="16"/>
      <c r="C841" s="15"/>
      <c r="D841" s="17"/>
      <c r="E841" s="18"/>
      <c r="F841" s="19"/>
      <c r="G841" s="16"/>
      <c r="H841" s="15"/>
      <c r="I841" s="16"/>
      <c r="J841" s="15"/>
      <c r="K841" s="20"/>
      <c r="L841" s="21" t="str">
        <f t="shared" si="106"/>
        <v/>
      </c>
      <c r="M841" s="22"/>
      <c r="N841" s="22"/>
      <c r="O841" s="16"/>
      <c r="P841" s="15">
        <v>30</v>
      </c>
      <c r="Q841" s="15"/>
      <c r="R841" s="15"/>
    </row>
    <row r="842" spans="1:18" hidden="1" x14ac:dyDescent="0.25">
      <c r="A842" s="15"/>
      <c r="B842" s="16"/>
      <c r="C842" s="15"/>
      <c r="D842" s="17"/>
      <c r="E842" s="18"/>
      <c r="F842" s="19"/>
      <c r="G842" s="16"/>
      <c r="H842" s="15"/>
      <c r="I842" s="16"/>
      <c r="J842" s="15"/>
      <c r="K842" s="20"/>
      <c r="L842" s="21" t="str">
        <f t="shared" si="106"/>
        <v/>
      </c>
      <c r="M842" s="22"/>
      <c r="N842" s="22"/>
      <c r="O842" s="16"/>
      <c r="P842" s="15">
        <v>30</v>
      </c>
      <c r="Q842" s="15"/>
      <c r="R842" s="15"/>
    </row>
    <row r="843" spans="1:18" hidden="1" x14ac:dyDescent="0.25">
      <c r="A843" s="15"/>
      <c r="B843" s="16"/>
      <c r="C843" s="15"/>
      <c r="D843" s="17"/>
      <c r="E843" s="18"/>
      <c r="F843" s="19"/>
      <c r="G843" s="16"/>
      <c r="H843" s="15"/>
      <c r="I843" s="16"/>
      <c r="J843" s="15"/>
      <c r="K843" s="20"/>
      <c r="L843" s="21" t="str">
        <f t="shared" si="106"/>
        <v/>
      </c>
      <c r="M843" s="22"/>
      <c r="N843" s="22"/>
      <c r="O843" s="16"/>
      <c r="P843" s="15">
        <v>30</v>
      </c>
      <c r="Q843" s="15"/>
      <c r="R843" s="15"/>
    </row>
    <row r="844" spans="1:18" hidden="1" x14ac:dyDescent="0.25">
      <c r="A844" s="15"/>
      <c r="B844" s="16"/>
      <c r="C844" s="15"/>
      <c r="D844" s="17"/>
      <c r="E844" s="18"/>
      <c r="F844" s="19"/>
      <c r="G844" s="16"/>
      <c r="H844" s="15"/>
      <c r="I844" s="16"/>
      <c r="J844" s="15"/>
      <c r="K844" s="20"/>
      <c r="L844" s="21" t="str">
        <f t="shared" si="106"/>
        <v/>
      </c>
      <c r="M844" s="22"/>
      <c r="N844" s="22"/>
      <c r="O844" s="16"/>
      <c r="P844" s="15">
        <v>30</v>
      </c>
      <c r="Q844" s="15"/>
      <c r="R844" s="15"/>
    </row>
    <row r="845" spans="1:18" hidden="1" x14ac:dyDescent="0.25">
      <c r="A845" s="15"/>
      <c r="B845" s="16"/>
      <c r="C845" s="15"/>
      <c r="D845" s="17"/>
      <c r="E845" s="18"/>
      <c r="F845" s="19"/>
      <c r="G845" s="16"/>
      <c r="H845" s="15"/>
      <c r="I845" s="16"/>
      <c r="J845" s="15"/>
      <c r="K845" s="20"/>
      <c r="L845" s="21" t="str">
        <f t="shared" si="106"/>
        <v/>
      </c>
      <c r="M845" s="22"/>
      <c r="N845" s="22"/>
      <c r="O845" s="16"/>
      <c r="P845" s="15">
        <v>30</v>
      </c>
      <c r="Q845" s="15"/>
      <c r="R845" s="15"/>
    </row>
    <row r="846" spans="1:18" hidden="1" x14ac:dyDescent="0.25">
      <c r="A846" s="15"/>
      <c r="B846" s="16"/>
      <c r="C846" s="15"/>
      <c r="D846" s="17"/>
      <c r="E846" s="18"/>
      <c r="F846" s="19"/>
      <c r="G846" s="16"/>
      <c r="H846" s="15"/>
      <c r="I846" s="16"/>
      <c r="J846" s="15"/>
      <c r="K846" s="20"/>
      <c r="L846" s="21" t="str">
        <f t="shared" si="106"/>
        <v/>
      </c>
      <c r="M846" s="22"/>
      <c r="N846" s="22"/>
      <c r="O846" s="16"/>
      <c r="P846" s="15">
        <v>30</v>
      </c>
      <c r="Q846" s="15"/>
      <c r="R846" s="15"/>
    </row>
    <row r="847" spans="1:18" hidden="1" x14ac:dyDescent="0.25">
      <c r="A847" s="15"/>
      <c r="B847" s="16"/>
      <c r="C847" s="15"/>
      <c r="D847" s="17"/>
      <c r="E847" s="18"/>
      <c r="F847" s="19"/>
      <c r="G847" s="16"/>
      <c r="H847" s="15"/>
      <c r="I847" s="16"/>
      <c r="J847" s="15"/>
      <c r="K847" s="20"/>
      <c r="L847" s="21" t="str">
        <f t="shared" si="106"/>
        <v/>
      </c>
      <c r="M847" s="22"/>
      <c r="N847" s="22"/>
      <c r="O847" s="16"/>
      <c r="P847" s="15">
        <v>30</v>
      </c>
      <c r="Q847" s="15"/>
      <c r="R847" s="15"/>
    </row>
    <row r="848" spans="1:18" hidden="1" x14ac:dyDescent="0.25">
      <c r="A848" s="15"/>
      <c r="B848" s="16"/>
      <c r="C848" s="15"/>
      <c r="D848" s="17"/>
      <c r="E848" s="18"/>
      <c r="F848" s="19"/>
      <c r="G848" s="16"/>
      <c r="H848" s="15"/>
      <c r="I848" s="16"/>
      <c r="J848" s="15"/>
      <c r="K848" s="20"/>
      <c r="L848" s="21" t="str">
        <f t="shared" si="106"/>
        <v/>
      </c>
      <c r="M848" s="22"/>
      <c r="N848" s="22"/>
      <c r="O848" s="16"/>
      <c r="P848" s="15">
        <v>30</v>
      </c>
      <c r="Q848" s="15"/>
      <c r="R848" s="15"/>
    </row>
    <row r="849" spans="1:18" hidden="1" x14ac:dyDescent="0.25">
      <c r="A849" s="15"/>
      <c r="B849" s="16"/>
      <c r="C849" s="15"/>
      <c r="D849" s="17"/>
      <c r="E849" s="18"/>
      <c r="F849" s="19"/>
      <c r="G849" s="16"/>
      <c r="H849" s="15"/>
      <c r="I849" s="16"/>
      <c r="J849" s="15"/>
      <c r="K849" s="20"/>
      <c r="L849" s="21" t="str">
        <f t="shared" si="106"/>
        <v/>
      </c>
      <c r="M849" s="22"/>
      <c r="N849" s="22"/>
      <c r="O849" s="16"/>
      <c r="P849" s="15">
        <v>30</v>
      </c>
      <c r="Q849" s="15"/>
      <c r="R849" s="15"/>
    </row>
    <row r="850" spans="1:18" hidden="1" x14ac:dyDescent="0.25">
      <c r="A850" s="15"/>
      <c r="B850" s="16"/>
      <c r="C850" s="15"/>
      <c r="D850" s="17"/>
      <c r="E850" s="18"/>
      <c r="F850" s="19"/>
      <c r="G850" s="16"/>
      <c r="H850" s="15"/>
      <c r="I850" s="16"/>
      <c r="J850" s="15"/>
      <c r="K850" s="20"/>
      <c r="L850" s="21" t="str">
        <f t="shared" si="106"/>
        <v/>
      </c>
      <c r="M850" s="22"/>
      <c r="N850" s="22"/>
      <c r="O850" s="16"/>
      <c r="P850" s="15">
        <v>30</v>
      </c>
      <c r="Q850" s="15"/>
      <c r="R850" s="15"/>
    </row>
    <row r="851" spans="1:18" hidden="1" x14ac:dyDescent="0.25">
      <c r="A851" s="15"/>
      <c r="B851" s="16"/>
      <c r="C851" s="15"/>
      <c r="D851" s="17"/>
      <c r="E851" s="18"/>
      <c r="F851" s="19"/>
      <c r="G851" s="16"/>
      <c r="H851" s="15"/>
      <c r="I851" s="16"/>
      <c r="J851" s="15"/>
      <c r="K851" s="20"/>
      <c r="L851" s="21" t="str">
        <f t="shared" si="106"/>
        <v/>
      </c>
      <c r="M851" s="22"/>
      <c r="N851" s="22"/>
      <c r="O851" s="16"/>
      <c r="P851" s="15">
        <v>30</v>
      </c>
      <c r="Q851" s="15"/>
      <c r="R851" s="15"/>
    </row>
    <row r="852" spans="1:18" hidden="1" x14ac:dyDescent="0.25">
      <c r="A852" s="15"/>
      <c r="B852" s="16"/>
      <c r="C852" s="15"/>
      <c r="D852" s="17"/>
      <c r="E852" s="18"/>
      <c r="F852" s="19"/>
      <c r="G852" s="16"/>
      <c r="H852" s="15"/>
      <c r="I852" s="16"/>
      <c r="J852" s="15"/>
      <c r="K852" s="20"/>
      <c r="L852" s="21" t="str">
        <f t="shared" si="106"/>
        <v/>
      </c>
      <c r="M852" s="22"/>
      <c r="N852" s="22"/>
      <c r="O852" s="16"/>
      <c r="P852" s="15">
        <v>30</v>
      </c>
      <c r="Q852" s="15"/>
      <c r="R852" s="15"/>
    </row>
    <row r="853" spans="1:18" hidden="1" x14ac:dyDescent="0.25">
      <c r="A853" s="15"/>
      <c r="B853" s="16"/>
      <c r="C853" s="15"/>
      <c r="D853" s="17"/>
      <c r="E853" s="18"/>
      <c r="F853" s="19"/>
      <c r="G853" s="16"/>
      <c r="H853" s="15"/>
      <c r="I853" s="16"/>
      <c r="J853" s="15"/>
      <c r="K853" s="20"/>
      <c r="L853" s="21" t="str">
        <f t="shared" si="106"/>
        <v/>
      </c>
      <c r="M853" s="22"/>
      <c r="N853" s="22"/>
      <c r="O853" s="16"/>
      <c r="P853" s="15">
        <v>30</v>
      </c>
      <c r="Q853" s="15"/>
      <c r="R853" s="15"/>
    </row>
    <row r="854" spans="1:18" hidden="1" x14ac:dyDescent="0.25">
      <c r="A854" s="15"/>
      <c r="B854" s="16"/>
      <c r="C854" s="15"/>
      <c r="D854" s="17"/>
      <c r="E854" s="18"/>
      <c r="F854" s="19"/>
      <c r="G854" s="16"/>
      <c r="H854" s="15"/>
      <c r="I854" s="16"/>
      <c r="J854" s="15"/>
      <c r="K854" s="20"/>
      <c r="L854" s="21" t="str">
        <f t="shared" si="106"/>
        <v/>
      </c>
      <c r="M854" s="22"/>
      <c r="N854" s="22"/>
      <c r="O854" s="16"/>
      <c r="P854" s="15">
        <v>30</v>
      </c>
      <c r="Q854" s="15"/>
      <c r="R854" s="15"/>
    </row>
    <row r="855" spans="1:18" hidden="1" x14ac:dyDescent="0.25">
      <c r="A855" s="15"/>
      <c r="B855" s="16"/>
      <c r="C855" s="15"/>
      <c r="D855" s="17"/>
      <c r="E855" s="18"/>
      <c r="F855" s="19"/>
      <c r="G855" s="16"/>
      <c r="H855" s="15"/>
      <c r="I855" s="16"/>
      <c r="J855" s="15"/>
      <c r="K855" s="20"/>
      <c r="L855" s="21" t="str">
        <f t="shared" si="106"/>
        <v/>
      </c>
      <c r="M855" s="22"/>
      <c r="N855" s="22"/>
      <c r="O855" s="16"/>
      <c r="P855" s="15">
        <v>30</v>
      </c>
      <c r="Q855" s="15"/>
      <c r="R855" s="15"/>
    </row>
    <row r="856" spans="1:18" hidden="1" x14ac:dyDescent="0.25">
      <c r="A856" s="15"/>
      <c r="B856" s="16"/>
      <c r="C856" s="15"/>
      <c r="D856" s="23"/>
      <c r="E856" s="24"/>
      <c r="F856" s="15"/>
      <c r="G856" s="16"/>
      <c r="H856" s="15"/>
      <c r="I856" s="16"/>
      <c r="J856" s="15"/>
      <c r="K856" s="20"/>
      <c r="L856" s="21" t="str">
        <f t="shared" si="106"/>
        <v/>
      </c>
      <c r="M856" s="22"/>
      <c r="N856" s="22"/>
      <c r="O856" s="16"/>
      <c r="P856" s="15">
        <v>30</v>
      </c>
      <c r="Q856" s="15"/>
      <c r="R856" s="15"/>
    </row>
    <row r="857" spans="1:18" hidden="1" x14ac:dyDescent="0.25">
      <c r="A857" s="15"/>
      <c r="B857" s="16"/>
      <c r="C857" s="15"/>
      <c r="D857" s="23"/>
      <c r="E857" s="24"/>
      <c r="F857" s="15"/>
      <c r="G857" s="16"/>
      <c r="H857" s="15"/>
      <c r="I857" s="16"/>
      <c r="J857" s="15"/>
      <c r="K857" s="20"/>
      <c r="L857" s="21" t="str">
        <f t="shared" si="106"/>
        <v/>
      </c>
      <c r="M857" s="22"/>
      <c r="N857" s="22"/>
      <c r="O857" s="16"/>
      <c r="P857" s="15">
        <v>30</v>
      </c>
      <c r="Q857" s="15"/>
      <c r="R857" s="15"/>
    </row>
    <row r="858" spans="1:18" hidden="1" x14ac:dyDescent="0.25">
      <c r="A858" s="15"/>
      <c r="B858" s="16"/>
      <c r="C858" s="15"/>
      <c r="D858" s="23"/>
      <c r="E858" s="24"/>
      <c r="F858" s="15"/>
      <c r="G858" s="16"/>
      <c r="H858" s="15"/>
      <c r="I858" s="16"/>
      <c r="J858" s="15"/>
      <c r="K858" s="20"/>
      <c r="L858" s="21" t="str">
        <f t="shared" si="106"/>
        <v/>
      </c>
      <c r="M858" s="22"/>
      <c r="N858" s="22"/>
      <c r="O858" s="16"/>
      <c r="P858" s="15">
        <v>30</v>
      </c>
      <c r="Q858" s="15"/>
      <c r="R858" s="15"/>
    </row>
    <row r="859" spans="1:18" hidden="1" x14ac:dyDescent="0.25">
      <c r="A859" s="15"/>
      <c r="B859" s="16"/>
      <c r="C859" s="15"/>
      <c r="D859" s="23"/>
      <c r="E859" s="24"/>
      <c r="F859" s="15"/>
      <c r="G859" s="16"/>
      <c r="H859" s="15"/>
      <c r="I859" s="16"/>
      <c r="J859" s="15"/>
      <c r="K859" s="20"/>
      <c r="L859" s="21" t="str">
        <f t="shared" si="106"/>
        <v/>
      </c>
      <c r="M859" s="22"/>
      <c r="N859" s="22"/>
      <c r="O859" s="16"/>
      <c r="P859" s="15">
        <v>30</v>
      </c>
      <c r="Q859" s="15"/>
      <c r="R859" s="15"/>
    </row>
    <row r="860" spans="1:18" hidden="1" x14ac:dyDescent="0.25">
      <c r="A860" s="6"/>
      <c r="B860" s="7"/>
      <c r="C860" s="8"/>
      <c r="D860" s="9"/>
      <c r="E860" s="8"/>
      <c r="F860" s="10"/>
      <c r="G860" s="11" t="s">
        <v>812</v>
      </c>
      <c r="H860" s="12"/>
      <c r="I860" s="8"/>
      <c r="J860" s="8"/>
      <c r="K860" s="8"/>
      <c r="L860" s="13"/>
      <c r="M860" s="13"/>
      <c r="N860" s="9"/>
      <c r="O860" s="14"/>
      <c r="P860" s="10">
        <v>31</v>
      </c>
      <c r="Q860" s="10"/>
      <c r="R860" s="10"/>
    </row>
    <row r="861" spans="1:18" hidden="1" x14ac:dyDescent="0.25">
      <c r="A861" s="15"/>
      <c r="B861" s="16"/>
      <c r="C861" s="15"/>
      <c r="D861" s="17"/>
      <c r="E861" s="18"/>
      <c r="F861" s="19"/>
      <c r="G861" s="16"/>
      <c r="H861" s="15"/>
      <c r="I861" s="16"/>
      <c r="J861" s="15"/>
      <c r="K861" s="20"/>
      <c r="L861" s="21" t="str">
        <f t="shared" ref="L861:L883" si="107">IF(J861&lt;&gt;"",J861*K861,"")</f>
        <v/>
      </c>
      <c r="M861" s="22"/>
      <c r="N861" s="22"/>
      <c r="O861" s="16"/>
      <c r="P861" s="15">
        <v>31</v>
      </c>
      <c r="Q861" s="15"/>
      <c r="R861" s="15"/>
    </row>
    <row r="862" spans="1:18" hidden="1" x14ac:dyDescent="0.25">
      <c r="A862" s="15"/>
      <c r="B862" s="16"/>
      <c r="C862" s="15"/>
      <c r="D862" s="17"/>
      <c r="E862" s="18"/>
      <c r="F862" s="19"/>
      <c r="G862" s="16"/>
      <c r="H862" s="15"/>
      <c r="I862" s="16"/>
      <c r="J862" s="15"/>
      <c r="K862" s="20"/>
      <c r="L862" s="21" t="str">
        <f t="shared" si="107"/>
        <v/>
      </c>
      <c r="M862" s="22"/>
      <c r="N862" s="22"/>
      <c r="O862" s="16"/>
      <c r="P862" s="15">
        <v>31</v>
      </c>
      <c r="Q862" s="15"/>
      <c r="R862" s="15"/>
    </row>
    <row r="863" spans="1:18" hidden="1" x14ac:dyDescent="0.25">
      <c r="A863" s="15"/>
      <c r="B863" s="16"/>
      <c r="C863" s="15"/>
      <c r="D863" s="17"/>
      <c r="E863" s="18"/>
      <c r="F863" s="19"/>
      <c r="G863" s="16"/>
      <c r="H863" s="15"/>
      <c r="I863" s="16"/>
      <c r="J863" s="15"/>
      <c r="K863" s="20"/>
      <c r="L863" s="21" t="str">
        <f t="shared" si="107"/>
        <v/>
      </c>
      <c r="M863" s="22"/>
      <c r="N863" s="22"/>
      <c r="O863" s="16"/>
      <c r="P863" s="15">
        <v>31</v>
      </c>
      <c r="Q863" s="15"/>
      <c r="R863" s="15"/>
    </row>
    <row r="864" spans="1:18" hidden="1" x14ac:dyDescent="0.25">
      <c r="A864" s="15"/>
      <c r="B864" s="16"/>
      <c r="C864" s="15"/>
      <c r="D864" s="17"/>
      <c r="E864" s="18"/>
      <c r="F864" s="19"/>
      <c r="G864" s="16"/>
      <c r="H864" s="15"/>
      <c r="I864" s="16"/>
      <c r="J864" s="15"/>
      <c r="K864" s="20"/>
      <c r="L864" s="21" t="str">
        <f t="shared" si="107"/>
        <v/>
      </c>
      <c r="M864" s="22"/>
      <c r="N864" s="22"/>
      <c r="O864" s="16"/>
      <c r="P864" s="15">
        <v>31</v>
      </c>
      <c r="Q864" s="15"/>
      <c r="R864" s="15"/>
    </row>
    <row r="865" spans="1:18" hidden="1" x14ac:dyDescent="0.25">
      <c r="A865" s="15"/>
      <c r="B865" s="16"/>
      <c r="C865" s="15"/>
      <c r="D865" s="17"/>
      <c r="E865" s="18"/>
      <c r="F865" s="19"/>
      <c r="G865" s="16"/>
      <c r="H865" s="15"/>
      <c r="I865" s="16"/>
      <c r="J865" s="15"/>
      <c r="K865" s="20"/>
      <c r="L865" s="21" t="str">
        <f t="shared" si="107"/>
        <v/>
      </c>
      <c r="M865" s="22"/>
      <c r="N865" s="22"/>
      <c r="O865" s="16"/>
      <c r="P865" s="15">
        <v>31</v>
      </c>
      <c r="Q865" s="15"/>
      <c r="R865" s="15"/>
    </row>
    <row r="866" spans="1:18" hidden="1" x14ac:dyDescent="0.25">
      <c r="A866" s="15"/>
      <c r="B866" s="16"/>
      <c r="C866" s="15"/>
      <c r="D866" s="17"/>
      <c r="E866" s="18"/>
      <c r="F866" s="19"/>
      <c r="G866" s="16"/>
      <c r="H866" s="15"/>
      <c r="I866" s="16"/>
      <c r="J866" s="15"/>
      <c r="K866" s="20"/>
      <c r="L866" s="21" t="str">
        <f t="shared" si="107"/>
        <v/>
      </c>
      <c r="M866" s="22"/>
      <c r="N866" s="22"/>
      <c r="O866" s="16"/>
      <c r="P866" s="15">
        <v>31</v>
      </c>
      <c r="Q866" s="15"/>
      <c r="R866" s="15"/>
    </row>
    <row r="867" spans="1:18" hidden="1" x14ac:dyDescent="0.25">
      <c r="A867" s="15"/>
      <c r="B867" s="16"/>
      <c r="C867" s="15"/>
      <c r="D867" s="17"/>
      <c r="E867" s="18"/>
      <c r="F867" s="19"/>
      <c r="G867" s="16"/>
      <c r="H867" s="15"/>
      <c r="I867" s="16"/>
      <c r="J867" s="15"/>
      <c r="K867" s="20"/>
      <c r="L867" s="21" t="str">
        <f t="shared" si="107"/>
        <v/>
      </c>
      <c r="M867" s="22"/>
      <c r="N867" s="22"/>
      <c r="O867" s="16"/>
      <c r="P867" s="15">
        <v>31</v>
      </c>
      <c r="Q867" s="15"/>
      <c r="R867" s="15"/>
    </row>
    <row r="868" spans="1:18" hidden="1" x14ac:dyDescent="0.25">
      <c r="A868" s="15"/>
      <c r="B868" s="16"/>
      <c r="C868" s="15"/>
      <c r="D868" s="17"/>
      <c r="E868" s="18"/>
      <c r="F868" s="19"/>
      <c r="G868" s="16"/>
      <c r="H868" s="15"/>
      <c r="I868" s="16"/>
      <c r="J868" s="15"/>
      <c r="K868" s="20"/>
      <c r="L868" s="21" t="str">
        <f t="shared" si="107"/>
        <v/>
      </c>
      <c r="M868" s="22"/>
      <c r="N868" s="22"/>
      <c r="O868" s="16"/>
      <c r="P868" s="15">
        <v>31</v>
      </c>
      <c r="Q868" s="15"/>
      <c r="R868" s="15"/>
    </row>
    <row r="869" spans="1:18" hidden="1" x14ac:dyDescent="0.25">
      <c r="A869" s="15"/>
      <c r="B869" s="16"/>
      <c r="C869" s="15"/>
      <c r="D869" s="17"/>
      <c r="E869" s="18"/>
      <c r="F869" s="19"/>
      <c r="G869" s="16"/>
      <c r="H869" s="15"/>
      <c r="I869" s="16"/>
      <c r="J869" s="15"/>
      <c r="K869" s="20"/>
      <c r="L869" s="21" t="str">
        <f t="shared" si="107"/>
        <v/>
      </c>
      <c r="M869" s="22"/>
      <c r="N869" s="22"/>
      <c r="O869" s="16"/>
      <c r="P869" s="15">
        <v>31</v>
      </c>
      <c r="Q869" s="15"/>
      <c r="R869" s="15"/>
    </row>
    <row r="870" spans="1:18" hidden="1" x14ac:dyDescent="0.25">
      <c r="A870" s="15"/>
      <c r="B870" s="16"/>
      <c r="C870" s="15"/>
      <c r="D870" s="17"/>
      <c r="E870" s="18"/>
      <c r="F870" s="19"/>
      <c r="G870" s="16"/>
      <c r="H870" s="15"/>
      <c r="I870" s="16"/>
      <c r="J870" s="15"/>
      <c r="K870" s="20"/>
      <c r="L870" s="21" t="str">
        <f t="shared" si="107"/>
        <v/>
      </c>
      <c r="M870" s="22"/>
      <c r="N870" s="22"/>
      <c r="O870" s="16"/>
      <c r="P870" s="15">
        <v>31</v>
      </c>
      <c r="Q870" s="15"/>
      <c r="R870" s="15"/>
    </row>
    <row r="871" spans="1:18" hidden="1" x14ac:dyDescent="0.25">
      <c r="A871" s="15"/>
      <c r="B871" s="16"/>
      <c r="C871" s="15"/>
      <c r="D871" s="17"/>
      <c r="E871" s="18"/>
      <c r="F871" s="19"/>
      <c r="G871" s="16"/>
      <c r="H871" s="15"/>
      <c r="I871" s="16"/>
      <c r="J871" s="15"/>
      <c r="K871" s="20"/>
      <c r="L871" s="21" t="str">
        <f t="shared" si="107"/>
        <v/>
      </c>
      <c r="M871" s="22"/>
      <c r="N871" s="22"/>
      <c r="O871" s="16"/>
      <c r="P871" s="15">
        <v>31</v>
      </c>
      <c r="Q871" s="15"/>
      <c r="R871" s="15"/>
    </row>
    <row r="872" spans="1:18" hidden="1" x14ac:dyDescent="0.25">
      <c r="A872" s="15"/>
      <c r="B872" s="16"/>
      <c r="C872" s="15"/>
      <c r="D872" s="17"/>
      <c r="E872" s="18"/>
      <c r="F872" s="19"/>
      <c r="G872" s="16"/>
      <c r="H872" s="15"/>
      <c r="I872" s="16"/>
      <c r="J872" s="15"/>
      <c r="K872" s="20"/>
      <c r="L872" s="21" t="str">
        <f t="shared" si="107"/>
        <v/>
      </c>
      <c r="M872" s="22"/>
      <c r="N872" s="22"/>
      <c r="O872" s="16"/>
      <c r="P872" s="15">
        <v>31</v>
      </c>
      <c r="Q872" s="15"/>
      <c r="R872" s="15"/>
    </row>
    <row r="873" spans="1:18" hidden="1" x14ac:dyDescent="0.25">
      <c r="A873" s="15"/>
      <c r="B873" s="16"/>
      <c r="C873" s="15"/>
      <c r="D873" s="17"/>
      <c r="E873" s="18"/>
      <c r="F873" s="19"/>
      <c r="G873" s="16"/>
      <c r="H873" s="15"/>
      <c r="I873" s="16"/>
      <c r="J873" s="15"/>
      <c r="K873" s="20"/>
      <c r="L873" s="21" t="str">
        <f t="shared" si="107"/>
        <v/>
      </c>
      <c r="M873" s="22"/>
      <c r="N873" s="22"/>
      <c r="O873" s="16"/>
      <c r="P873" s="15">
        <v>31</v>
      </c>
      <c r="Q873" s="15"/>
      <c r="R873" s="15"/>
    </row>
    <row r="874" spans="1:18" hidden="1" x14ac:dyDescent="0.25">
      <c r="A874" s="15"/>
      <c r="B874" s="16"/>
      <c r="C874" s="15"/>
      <c r="D874" s="17"/>
      <c r="E874" s="18"/>
      <c r="F874" s="19"/>
      <c r="G874" s="16"/>
      <c r="H874" s="15"/>
      <c r="I874" s="16"/>
      <c r="J874" s="15"/>
      <c r="K874" s="20"/>
      <c r="L874" s="21" t="str">
        <f t="shared" si="107"/>
        <v/>
      </c>
      <c r="M874" s="22"/>
      <c r="N874" s="22"/>
      <c r="O874" s="16"/>
      <c r="P874" s="15">
        <v>31</v>
      </c>
      <c r="Q874" s="15"/>
      <c r="R874" s="15"/>
    </row>
    <row r="875" spans="1:18" hidden="1" x14ac:dyDescent="0.25">
      <c r="A875" s="15"/>
      <c r="B875" s="16"/>
      <c r="C875" s="15"/>
      <c r="D875" s="17"/>
      <c r="E875" s="18"/>
      <c r="F875" s="19"/>
      <c r="G875" s="16"/>
      <c r="H875" s="15"/>
      <c r="I875" s="16"/>
      <c r="J875" s="15"/>
      <c r="K875" s="20"/>
      <c r="L875" s="21" t="str">
        <f t="shared" si="107"/>
        <v/>
      </c>
      <c r="M875" s="22"/>
      <c r="N875" s="22"/>
      <c r="O875" s="16"/>
      <c r="P875" s="15">
        <v>31</v>
      </c>
      <c r="Q875" s="15"/>
      <c r="R875" s="15"/>
    </row>
    <row r="876" spans="1:18" hidden="1" x14ac:dyDescent="0.25">
      <c r="A876" s="15"/>
      <c r="B876" s="16"/>
      <c r="C876" s="15"/>
      <c r="D876" s="17"/>
      <c r="E876" s="18"/>
      <c r="F876" s="19"/>
      <c r="G876" s="16"/>
      <c r="H876" s="15"/>
      <c r="I876" s="16"/>
      <c r="J876" s="15"/>
      <c r="K876" s="20"/>
      <c r="L876" s="21" t="str">
        <f t="shared" si="107"/>
        <v/>
      </c>
      <c r="M876" s="22"/>
      <c r="N876" s="22"/>
      <c r="O876" s="16"/>
      <c r="P876" s="15">
        <v>31</v>
      </c>
      <c r="Q876" s="15"/>
      <c r="R876" s="15"/>
    </row>
    <row r="877" spans="1:18" hidden="1" x14ac:dyDescent="0.25">
      <c r="A877" s="15"/>
      <c r="B877" s="16"/>
      <c r="C877" s="15"/>
      <c r="D877" s="17"/>
      <c r="E877" s="18"/>
      <c r="F877" s="19"/>
      <c r="G877" s="16"/>
      <c r="H877" s="15"/>
      <c r="I877" s="16"/>
      <c r="J877" s="15"/>
      <c r="K877" s="20"/>
      <c r="L877" s="21" t="str">
        <f t="shared" si="107"/>
        <v/>
      </c>
      <c r="M877" s="22"/>
      <c r="N877" s="22"/>
      <c r="O877" s="16"/>
      <c r="P877" s="15">
        <v>31</v>
      </c>
      <c r="Q877" s="15"/>
      <c r="R877" s="15"/>
    </row>
    <row r="878" spans="1:18" hidden="1" x14ac:dyDescent="0.25">
      <c r="A878" s="15"/>
      <c r="B878" s="16"/>
      <c r="C878" s="15"/>
      <c r="D878" s="17"/>
      <c r="E878" s="18"/>
      <c r="F878" s="19"/>
      <c r="G878" s="16"/>
      <c r="H878" s="15"/>
      <c r="I878" s="16"/>
      <c r="J878" s="15"/>
      <c r="K878" s="20"/>
      <c r="L878" s="21" t="str">
        <f t="shared" si="107"/>
        <v/>
      </c>
      <c r="M878" s="22"/>
      <c r="N878" s="22"/>
      <c r="O878" s="16"/>
      <c r="P878" s="15">
        <v>31</v>
      </c>
      <c r="Q878" s="15"/>
      <c r="R878" s="15"/>
    </row>
    <row r="879" spans="1:18" hidden="1" x14ac:dyDescent="0.25">
      <c r="A879" s="15"/>
      <c r="B879" s="16"/>
      <c r="C879" s="15"/>
      <c r="D879" s="17"/>
      <c r="E879" s="18"/>
      <c r="F879" s="19"/>
      <c r="G879" s="16"/>
      <c r="H879" s="15"/>
      <c r="I879" s="16"/>
      <c r="J879" s="15"/>
      <c r="K879" s="20"/>
      <c r="L879" s="21" t="str">
        <f t="shared" si="107"/>
        <v/>
      </c>
      <c r="M879" s="22"/>
      <c r="N879" s="22"/>
      <c r="O879" s="16"/>
      <c r="P879" s="15">
        <v>31</v>
      </c>
      <c r="Q879" s="15"/>
      <c r="R879" s="15"/>
    </row>
    <row r="880" spans="1:18" hidden="1" x14ac:dyDescent="0.25">
      <c r="A880" s="15"/>
      <c r="B880" s="16"/>
      <c r="C880" s="15"/>
      <c r="D880" s="23"/>
      <c r="E880" s="24"/>
      <c r="F880" s="15"/>
      <c r="G880" s="16"/>
      <c r="H880" s="15"/>
      <c r="I880" s="16"/>
      <c r="J880" s="15"/>
      <c r="K880" s="20"/>
      <c r="L880" s="21" t="str">
        <f t="shared" si="107"/>
        <v/>
      </c>
      <c r="M880" s="22"/>
      <c r="N880" s="22"/>
      <c r="O880" s="16"/>
      <c r="P880" s="15">
        <v>31</v>
      </c>
      <c r="Q880" s="15"/>
      <c r="R880" s="15"/>
    </row>
    <row r="881" spans="1:18" hidden="1" x14ac:dyDescent="0.25">
      <c r="A881" s="15"/>
      <c r="B881" s="16"/>
      <c r="C881" s="15"/>
      <c r="D881" s="23"/>
      <c r="E881" s="24"/>
      <c r="F881" s="15"/>
      <c r="G881" s="16"/>
      <c r="H881" s="15"/>
      <c r="I881" s="16"/>
      <c r="J881" s="15"/>
      <c r="K881" s="20"/>
      <c r="L881" s="21" t="str">
        <f t="shared" si="107"/>
        <v/>
      </c>
      <c r="M881" s="22"/>
      <c r="N881" s="22"/>
      <c r="O881" s="16"/>
      <c r="P881" s="15">
        <v>31</v>
      </c>
      <c r="Q881" s="15"/>
      <c r="R881" s="15"/>
    </row>
    <row r="882" spans="1:18" hidden="1" x14ac:dyDescent="0.25">
      <c r="A882" s="15"/>
      <c r="B882" s="16"/>
      <c r="C882" s="15"/>
      <c r="D882" s="23"/>
      <c r="E882" s="24"/>
      <c r="F882" s="15"/>
      <c r="G882" s="16"/>
      <c r="H882" s="15"/>
      <c r="I882" s="16"/>
      <c r="J882" s="15"/>
      <c r="K882" s="20"/>
      <c r="L882" s="21" t="str">
        <f t="shared" si="107"/>
        <v/>
      </c>
      <c r="M882" s="22"/>
      <c r="N882" s="22"/>
      <c r="O882" s="16"/>
      <c r="P882" s="15">
        <v>31</v>
      </c>
      <c r="Q882" s="15"/>
      <c r="R882" s="15"/>
    </row>
    <row r="883" spans="1:18" hidden="1" x14ac:dyDescent="0.25">
      <c r="A883" s="15"/>
      <c r="B883" s="16"/>
      <c r="C883" s="15"/>
      <c r="D883" s="23"/>
      <c r="E883" s="24"/>
      <c r="F883" s="15"/>
      <c r="G883" s="16"/>
      <c r="H883" s="15"/>
      <c r="I883" s="16"/>
      <c r="J883" s="15"/>
      <c r="K883" s="20"/>
      <c r="L883" s="21" t="str">
        <f t="shared" si="107"/>
        <v/>
      </c>
      <c r="M883" s="22"/>
      <c r="N883" s="22"/>
      <c r="O883" s="16"/>
      <c r="P883" s="15">
        <v>31</v>
      </c>
      <c r="Q883" s="15"/>
      <c r="R883" s="15"/>
    </row>
    <row r="884" spans="1:18" hidden="1" x14ac:dyDescent="0.25">
      <c r="A884" s="6"/>
      <c r="B884" s="7"/>
      <c r="C884" s="8"/>
      <c r="D884" s="9"/>
      <c r="E884" s="8"/>
      <c r="F884" s="10"/>
      <c r="G884" s="11" t="s">
        <v>813</v>
      </c>
      <c r="H884" s="12"/>
      <c r="I884" s="8"/>
      <c r="J884" s="8"/>
      <c r="K884" s="8"/>
      <c r="L884" s="13"/>
      <c r="M884" s="13"/>
      <c r="N884" s="9"/>
      <c r="O884" s="14"/>
      <c r="P884" s="10">
        <v>32</v>
      </c>
      <c r="Q884" s="10"/>
      <c r="R884" s="10"/>
    </row>
    <row r="885" spans="1:18" hidden="1" x14ac:dyDescent="0.25">
      <c r="A885" s="15"/>
      <c r="B885" s="16"/>
      <c r="C885" s="15"/>
      <c r="D885" s="17"/>
      <c r="E885" s="18"/>
      <c r="F885" s="19"/>
      <c r="G885" s="16"/>
      <c r="H885" s="15"/>
      <c r="I885" s="16"/>
      <c r="J885" s="15"/>
      <c r="K885" s="20"/>
      <c r="L885" s="21" t="str">
        <f t="shared" ref="L885:L907" si="108">IF(J885&lt;&gt;"",J885*K885,"")</f>
        <v/>
      </c>
      <c r="M885" s="22"/>
      <c r="N885" s="22"/>
      <c r="O885" s="16"/>
      <c r="P885" s="15">
        <v>32</v>
      </c>
      <c r="Q885" s="15"/>
      <c r="R885" s="15"/>
    </row>
    <row r="886" spans="1:18" hidden="1" x14ac:dyDescent="0.25">
      <c r="A886" s="15"/>
      <c r="B886" s="16"/>
      <c r="C886" s="15"/>
      <c r="D886" s="17"/>
      <c r="E886" s="18"/>
      <c r="F886" s="19"/>
      <c r="G886" s="16"/>
      <c r="H886" s="15"/>
      <c r="I886" s="16"/>
      <c r="J886" s="15"/>
      <c r="K886" s="20"/>
      <c r="L886" s="21" t="str">
        <f t="shared" si="108"/>
        <v/>
      </c>
      <c r="M886" s="22"/>
      <c r="N886" s="22"/>
      <c r="O886" s="16"/>
      <c r="P886" s="15">
        <v>32</v>
      </c>
      <c r="Q886" s="15"/>
      <c r="R886" s="15"/>
    </row>
    <row r="887" spans="1:18" hidden="1" x14ac:dyDescent="0.25">
      <c r="A887" s="15"/>
      <c r="B887" s="16"/>
      <c r="C887" s="15"/>
      <c r="D887" s="17"/>
      <c r="E887" s="18"/>
      <c r="F887" s="19"/>
      <c r="G887" s="16"/>
      <c r="H887" s="15"/>
      <c r="I887" s="16"/>
      <c r="J887" s="15"/>
      <c r="K887" s="20"/>
      <c r="L887" s="21" t="str">
        <f t="shared" si="108"/>
        <v/>
      </c>
      <c r="M887" s="22"/>
      <c r="N887" s="22"/>
      <c r="O887" s="16"/>
      <c r="P887" s="15">
        <v>32</v>
      </c>
      <c r="Q887" s="15"/>
      <c r="R887" s="15"/>
    </row>
    <row r="888" spans="1:18" hidden="1" x14ac:dyDescent="0.25">
      <c r="A888" s="15"/>
      <c r="B888" s="16"/>
      <c r="C888" s="15"/>
      <c r="D888" s="17"/>
      <c r="E888" s="18"/>
      <c r="F888" s="19"/>
      <c r="G888" s="16"/>
      <c r="H888" s="15"/>
      <c r="I888" s="16"/>
      <c r="J888" s="15"/>
      <c r="K888" s="20"/>
      <c r="L888" s="21" t="str">
        <f t="shared" si="108"/>
        <v/>
      </c>
      <c r="M888" s="22"/>
      <c r="N888" s="22"/>
      <c r="O888" s="16"/>
      <c r="P888" s="15">
        <v>32</v>
      </c>
      <c r="Q888" s="15"/>
      <c r="R888" s="15"/>
    </row>
    <row r="889" spans="1:18" hidden="1" x14ac:dyDescent="0.25">
      <c r="A889" s="15"/>
      <c r="B889" s="16"/>
      <c r="C889" s="15"/>
      <c r="D889" s="17"/>
      <c r="E889" s="18"/>
      <c r="F889" s="19"/>
      <c r="G889" s="16"/>
      <c r="H889" s="15"/>
      <c r="I889" s="16"/>
      <c r="J889" s="15"/>
      <c r="K889" s="20"/>
      <c r="L889" s="21" t="str">
        <f t="shared" si="108"/>
        <v/>
      </c>
      <c r="M889" s="22"/>
      <c r="N889" s="22"/>
      <c r="O889" s="16"/>
      <c r="P889" s="15">
        <v>32</v>
      </c>
      <c r="Q889" s="15"/>
      <c r="R889" s="15"/>
    </row>
    <row r="890" spans="1:18" hidden="1" x14ac:dyDescent="0.25">
      <c r="A890" s="15"/>
      <c r="B890" s="16"/>
      <c r="C890" s="15"/>
      <c r="D890" s="17"/>
      <c r="E890" s="18"/>
      <c r="F890" s="19"/>
      <c r="G890" s="16"/>
      <c r="H890" s="15"/>
      <c r="I890" s="16"/>
      <c r="J890" s="15"/>
      <c r="K890" s="20"/>
      <c r="L890" s="21" t="str">
        <f t="shared" si="108"/>
        <v/>
      </c>
      <c r="M890" s="22"/>
      <c r="N890" s="22"/>
      <c r="O890" s="16"/>
      <c r="P890" s="15">
        <v>32</v>
      </c>
      <c r="Q890" s="15"/>
      <c r="R890" s="15"/>
    </row>
    <row r="891" spans="1:18" hidden="1" x14ac:dyDescent="0.25">
      <c r="A891" s="15"/>
      <c r="B891" s="16"/>
      <c r="C891" s="15"/>
      <c r="D891" s="17"/>
      <c r="E891" s="18"/>
      <c r="F891" s="19"/>
      <c r="G891" s="16"/>
      <c r="H891" s="15"/>
      <c r="I891" s="16"/>
      <c r="J891" s="15"/>
      <c r="K891" s="20"/>
      <c r="L891" s="21" t="str">
        <f t="shared" si="108"/>
        <v/>
      </c>
      <c r="M891" s="22"/>
      <c r="N891" s="22"/>
      <c r="O891" s="16"/>
      <c r="P891" s="15">
        <v>32</v>
      </c>
      <c r="Q891" s="15"/>
      <c r="R891" s="15"/>
    </row>
    <row r="892" spans="1:18" hidden="1" x14ac:dyDescent="0.25">
      <c r="A892" s="15"/>
      <c r="B892" s="16"/>
      <c r="C892" s="15"/>
      <c r="D892" s="17"/>
      <c r="E892" s="18"/>
      <c r="F892" s="19"/>
      <c r="G892" s="16"/>
      <c r="H892" s="15"/>
      <c r="I892" s="16"/>
      <c r="J892" s="15"/>
      <c r="K892" s="20"/>
      <c r="L892" s="21" t="str">
        <f t="shared" si="108"/>
        <v/>
      </c>
      <c r="M892" s="22"/>
      <c r="N892" s="22"/>
      <c r="O892" s="16"/>
      <c r="P892" s="15">
        <v>32</v>
      </c>
      <c r="Q892" s="15"/>
      <c r="R892" s="15"/>
    </row>
    <row r="893" spans="1:18" hidden="1" x14ac:dyDescent="0.25">
      <c r="A893" s="15"/>
      <c r="B893" s="16"/>
      <c r="C893" s="15"/>
      <c r="D893" s="17"/>
      <c r="E893" s="18"/>
      <c r="F893" s="19"/>
      <c r="G893" s="16"/>
      <c r="H893" s="15"/>
      <c r="I893" s="16"/>
      <c r="J893" s="15"/>
      <c r="K893" s="20"/>
      <c r="L893" s="21" t="str">
        <f t="shared" si="108"/>
        <v/>
      </c>
      <c r="M893" s="22"/>
      <c r="N893" s="22"/>
      <c r="O893" s="16"/>
      <c r="P893" s="15">
        <v>32</v>
      </c>
      <c r="Q893" s="15"/>
      <c r="R893" s="15"/>
    </row>
    <row r="894" spans="1:18" hidden="1" x14ac:dyDescent="0.25">
      <c r="A894" s="15"/>
      <c r="B894" s="16"/>
      <c r="C894" s="15"/>
      <c r="D894" s="17"/>
      <c r="E894" s="18"/>
      <c r="F894" s="19"/>
      <c r="G894" s="16"/>
      <c r="H894" s="15"/>
      <c r="I894" s="16"/>
      <c r="J894" s="15"/>
      <c r="K894" s="20"/>
      <c r="L894" s="21" t="str">
        <f t="shared" si="108"/>
        <v/>
      </c>
      <c r="M894" s="22"/>
      <c r="N894" s="22"/>
      <c r="O894" s="16"/>
      <c r="P894" s="15">
        <v>32</v>
      </c>
      <c r="Q894" s="15"/>
      <c r="R894" s="15"/>
    </row>
    <row r="895" spans="1:18" hidden="1" x14ac:dyDescent="0.25">
      <c r="A895" s="15"/>
      <c r="B895" s="16"/>
      <c r="C895" s="15"/>
      <c r="D895" s="17"/>
      <c r="E895" s="18"/>
      <c r="F895" s="19"/>
      <c r="G895" s="16"/>
      <c r="H895" s="15"/>
      <c r="I895" s="16"/>
      <c r="J895" s="15"/>
      <c r="K895" s="20"/>
      <c r="L895" s="21" t="str">
        <f t="shared" si="108"/>
        <v/>
      </c>
      <c r="M895" s="22"/>
      <c r="N895" s="22"/>
      <c r="O895" s="16"/>
      <c r="P895" s="15">
        <v>32</v>
      </c>
      <c r="Q895" s="15"/>
      <c r="R895" s="15"/>
    </row>
    <row r="896" spans="1:18" hidden="1" x14ac:dyDescent="0.25">
      <c r="A896" s="15"/>
      <c r="B896" s="16"/>
      <c r="C896" s="15"/>
      <c r="D896" s="17"/>
      <c r="E896" s="18"/>
      <c r="F896" s="19"/>
      <c r="G896" s="16"/>
      <c r="H896" s="15"/>
      <c r="I896" s="16"/>
      <c r="J896" s="15"/>
      <c r="K896" s="20"/>
      <c r="L896" s="21" t="str">
        <f t="shared" si="108"/>
        <v/>
      </c>
      <c r="M896" s="22"/>
      <c r="N896" s="22"/>
      <c r="O896" s="16"/>
      <c r="P896" s="15">
        <v>32</v>
      </c>
      <c r="Q896" s="15"/>
      <c r="R896" s="15"/>
    </row>
    <row r="897" spans="1:18" hidden="1" x14ac:dyDescent="0.25">
      <c r="A897" s="15"/>
      <c r="B897" s="16"/>
      <c r="C897" s="15"/>
      <c r="D897" s="17"/>
      <c r="E897" s="18"/>
      <c r="F897" s="19"/>
      <c r="G897" s="16"/>
      <c r="H897" s="15"/>
      <c r="I897" s="16"/>
      <c r="J897" s="15"/>
      <c r="K897" s="20"/>
      <c r="L897" s="21" t="str">
        <f t="shared" si="108"/>
        <v/>
      </c>
      <c r="M897" s="22"/>
      <c r="N897" s="22"/>
      <c r="O897" s="16"/>
      <c r="P897" s="15">
        <v>32</v>
      </c>
      <c r="Q897" s="15"/>
      <c r="R897" s="15"/>
    </row>
    <row r="898" spans="1:18" hidden="1" x14ac:dyDescent="0.25">
      <c r="A898" s="15"/>
      <c r="B898" s="16"/>
      <c r="C898" s="15"/>
      <c r="D898" s="17"/>
      <c r="E898" s="18"/>
      <c r="F898" s="19"/>
      <c r="G898" s="16"/>
      <c r="H898" s="15"/>
      <c r="I898" s="16"/>
      <c r="J898" s="15"/>
      <c r="K898" s="20"/>
      <c r="L898" s="21" t="str">
        <f t="shared" si="108"/>
        <v/>
      </c>
      <c r="M898" s="22"/>
      <c r="N898" s="22"/>
      <c r="O898" s="16"/>
      <c r="P898" s="15">
        <v>32</v>
      </c>
      <c r="Q898" s="15"/>
      <c r="R898" s="15"/>
    </row>
    <row r="899" spans="1:18" hidden="1" x14ac:dyDescent="0.25">
      <c r="A899" s="15"/>
      <c r="B899" s="16"/>
      <c r="C899" s="15"/>
      <c r="D899" s="17"/>
      <c r="E899" s="18"/>
      <c r="F899" s="19"/>
      <c r="G899" s="16"/>
      <c r="H899" s="15"/>
      <c r="I899" s="16"/>
      <c r="J899" s="15"/>
      <c r="K899" s="20"/>
      <c r="L899" s="21" t="str">
        <f t="shared" si="108"/>
        <v/>
      </c>
      <c r="M899" s="22"/>
      <c r="N899" s="22"/>
      <c r="O899" s="16"/>
      <c r="P899" s="15">
        <v>32</v>
      </c>
      <c r="Q899" s="15"/>
      <c r="R899" s="15"/>
    </row>
    <row r="900" spans="1:18" hidden="1" x14ac:dyDescent="0.25">
      <c r="A900" s="15"/>
      <c r="B900" s="16"/>
      <c r="C900" s="15"/>
      <c r="D900" s="17"/>
      <c r="E900" s="18"/>
      <c r="F900" s="19"/>
      <c r="G900" s="16"/>
      <c r="H900" s="15"/>
      <c r="I900" s="16"/>
      <c r="J900" s="15"/>
      <c r="K900" s="20"/>
      <c r="L900" s="21" t="str">
        <f t="shared" si="108"/>
        <v/>
      </c>
      <c r="M900" s="22"/>
      <c r="N900" s="22"/>
      <c r="O900" s="16"/>
      <c r="P900" s="15">
        <v>32</v>
      </c>
      <c r="Q900" s="15"/>
      <c r="R900" s="15"/>
    </row>
    <row r="901" spans="1:18" hidden="1" x14ac:dyDescent="0.25">
      <c r="A901" s="15"/>
      <c r="B901" s="16"/>
      <c r="C901" s="15"/>
      <c r="D901" s="17"/>
      <c r="E901" s="18"/>
      <c r="F901" s="19"/>
      <c r="G901" s="16"/>
      <c r="H901" s="15"/>
      <c r="I901" s="16"/>
      <c r="J901" s="15"/>
      <c r="K901" s="20"/>
      <c r="L901" s="21" t="str">
        <f t="shared" si="108"/>
        <v/>
      </c>
      <c r="M901" s="22"/>
      <c r="N901" s="22"/>
      <c r="O901" s="16"/>
      <c r="P901" s="15">
        <v>32</v>
      </c>
      <c r="Q901" s="15"/>
      <c r="R901" s="15"/>
    </row>
    <row r="902" spans="1:18" hidden="1" x14ac:dyDescent="0.25">
      <c r="A902" s="15"/>
      <c r="B902" s="16"/>
      <c r="C902" s="15"/>
      <c r="D902" s="17"/>
      <c r="E902" s="18"/>
      <c r="F902" s="19"/>
      <c r="G902" s="16"/>
      <c r="H902" s="15"/>
      <c r="I902" s="16"/>
      <c r="J902" s="15"/>
      <c r="K902" s="20"/>
      <c r="L902" s="21" t="str">
        <f t="shared" si="108"/>
        <v/>
      </c>
      <c r="M902" s="22"/>
      <c r="N902" s="22"/>
      <c r="O902" s="16"/>
      <c r="P902" s="15">
        <v>32</v>
      </c>
      <c r="Q902" s="15"/>
      <c r="R902" s="15"/>
    </row>
    <row r="903" spans="1:18" hidden="1" x14ac:dyDescent="0.25">
      <c r="A903" s="15"/>
      <c r="B903" s="16"/>
      <c r="C903" s="15"/>
      <c r="D903" s="17"/>
      <c r="E903" s="18"/>
      <c r="F903" s="19"/>
      <c r="G903" s="16"/>
      <c r="H903" s="15"/>
      <c r="I903" s="16"/>
      <c r="J903" s="15"/>
      <c r="K903" s="20"/>
      <c r="L903" s="21" t="str">
        <f t="shared" si="108"/>
        <v/>
      </c>
      <c r="M903" s="22"/>
      <c r="N903" s="22"/>
      <c r="O903" s="16"/>
      <c r="P903" s="15">
        <v>32</v>
      </c>
      <c r="Q903" s="15"/>
      <c r="R903" s="15"/>
    </row>
    <row r="904" spans="1:18" hidden="1" x14ac:dyDescent="0.25">
      <c r="A904" s="15"/>
      <c r="B904" s="16"/>
      <c r="C904" s="15"/>
      <c r="D904" s="23"/>
      <c r="E904" s="24"/>
      <c r="F904" s="15"/>
      <c r="G904" s="16"/>
      <c r="H904" s="15"/>
      <c r="I904" s="16"/>
      <c r="J904" s="15"/>
      <c r="K904" s="20"/>
      <c r="L904" s="21" t="str">
        <f t="shared" si="108"/>
        <v/>
      </c>
      <c r="M904" s="22"/>
      <c r="N904" s="22"/>
      <c r="O904" s="16"/>
      <c r="P904" s="15">
        <v>32</v>
      </c>
      <c r="Q904" s="15"/>
      <c r="R904" s="15"/>
    </row>
    <row r="905" spans="1:18" hidden="1" x14ac:dyDescent="0.25">
      <c r="A905" s="15"/>
      <c r="B905" s="16"/>
      <c r="C905" s="15"/>
      <c r="D905" s="23"/>
      <c r="E905" s="24"/>
      <c r="F905" s="15"/>
      <c r="G905" s="16"/>
      <c r="H905" s="15"/>
      <c r="I905" s="16"/>
      <c r="J905" s="15"/>
      <c r="K905" s="20"/>
      <c r="L905" s="21" t="str">
        <f t="shared" si="108"/>
        <v/>
      </c>
      <c r="M905" s="22"/>
      <c r="N905" s="22"/>
      <c r="O905" s="16"/>
      <c r="P905" s="15">
        <v>32</v>
      </c>
      <c r="Q905" s="15"/>
      <c r="R905" s="15"/>
    </row>
    <row r="906" spans="1:18" hidden="1" x14ac:dyDescent="0.25">
      <c r="A906" s="15"/>
      <c r="B906" s="16"/>
      <c r="C906" s="15"/>
      <c r="D906" s="23"/>
      <c r="E906" s="24"/>
      <c r="F906" s="15"/>
      <c r="G906" s="16"/>
      <c r="H906" s="15"/>
      <c r="I906" s="16"/>
      <c r="J906" s="15"/>
      <c r="K906" s="20"/>
      <c r="L906" s="21" t="str">
        <f t="shared" si="108"/>
        <v/>
      </c>
      <c r="M906" s="22"/>
      <c r="N906" s="22"/>
      <c r="O906" s="16"/>
      <c r="P906" s="15">
        <v>32</v>
      </c>
      <c r="Q906" s="15"/>
      <c r="R906" s="15"/>
    </row>
    <row r="907" spans="1:18" hidden="1" x14ac:dyDescent="0.25">
      <c r="A907" s="15"/>
      <c r="B907" s="16"/>
      <c r="C907" s="15"/>
      <c r="D907" s="23"/>
      <c r="E907" s="24"/>
      <c r="F907" s="15"/>
      <c r="G907" s="16"/>
      <c r="H907" s="15"/>
      <c r="I907" s="16"/>
      <c r="J907" s="15"/>
      <c r="K907" s="20"/>
      <c r="L907" s="21" t="str">
        <f t="shared" si="108"/>
        <v/>
      </c>
      <c r="M907" s="22"/>
      <c r="N907" s="22"/>
      <c r="O907" s="16"/>
      <c r="P907" s="15">
        <v>32</v>
      </c>
      <c r="Q907" s="15"/>
      <c r="R907" s="15"/>
    </row>
    <row r="908" spans="1:18" hidden="1" x14ac:dyDescent="0.25">
      <c r="A908" s="6"/>
      <c r="B908" s="7"/>
      <c r="C908" s="8"/>
      <c r="D908" s="9"/>
      <c r="E908" s="8"/>
      <c r="F908" s="10"/>
      <c r="G908" s="11" t="s">
        <v>814</v>
      </c>
      <c r="H908" s="12"/>
      <c r="I908" s="8"/>
      <c r="J908" s="8"/>
      <c r="K908" s="8"/>
      <c r="L908" s="13"/>
      <c r="M908" s="13"/>
      <c r="N908" s="9"/>
      <c r="O908" s="14"/>
      <c r="P908" s="10">
        <v>33</v>
      </c>
      <c r="Q908" s="10"/>
      <c r="R908" s="10"/>
    </row>
    <row r="909" spans="1:18" hidden="1" x14ac:dyDescent="0.25">
      <c r="A909" s="15"/>
      <c r="B909" s="16"/>
      <c r="C909" s="15"/>
      <c r="D909" s="17"/>
      <c r="E909" s="18"/>
      <c r="F909" s="19"/>
      <c r="G909" s="16"/>
      <c r="H909" s="15"/>
      <c r="I909" s="16"/>
      <c r="J909" s="15"/>
      <c r="K909" s="20"/>
      <c r="L909" s="21" t="str">
        <f t="shared" ref="L909:L931" si="109">IF(J909&lt;&gt;"",J909*K909,"")</f>
        <v/>
      </c>
      <c r="M909" s="22"/>
      <c r="N909" s="22"/>
      <c r="O909" s="16"/>
      <c r="P909" s="15">
        <v>33</v>
      </c>
      <c r="Q909" s="15"/>
      <c r="R909" s="15"/>
    </row>
    <row r="910" spans="1:18" hidden="1" x14ac:dyDescent="0.25">
      <c r="A910" s="15"/>
      <c r="B910" s="16"/>
      <c r="C910" s="15"/>
      <c r="D910" s="17"/>
      <c r="E910" s="18"/>
      <c r="F910" s="19"/>
      <c r="G910" s="16"/>
      <c r="H910" s="15"/>
      <c r="I910" s="16"/>
      <c r="J910" s="15"/>
      <c r="K910" s="20"/>
      <c r="L910" s="21" t="str">
        <f t="shared" si="109"/>
        <v/>
      </c>
      <c r="M910" s="22"/>
      <c r="N910" s="22"/>
      <c r="O910" s="16"/>
      <c r="P910" s="15">
        <v>33</v>
      </c>
      <c r="Q910" s="15"/>
      <c r="R910" s="15"/>
    </row>
    <row r="911" spans="1:18" hidden="1" x14ac:dyDescent="0.25">
      <c r="A911" s="15"/>
      <c r="B911" s="16"/>
      <c r="C911" s="15"/>
      <c r="D911" s="17"/>
      <c r="E911" s="18"/>
      <c r="F911" s="19"/>
      <c r="G911" s="16"/>
      <c r="H911" s="15"/>
      <c r="I911" s="16"/>
      <c r="J911" s="15"/>
      <c r="K911" s="20"/>
      <c r="L911" s="21" t="str">
        <f t="shared" si="109"/>
        <v/>
      </c>
      <c r="M911" s="22"/>
      <c r="N911" s="22"/>
      <c r="O911" s="16"/>
      <c r="P911" s="15">
        <v>33</v>
      </c>
      <c r="Q911" s="15"/>
      <c r="R911" s="15"/>
    </row>
    <row r="912" spans="1:18" hidden="1" x14ac:dyDescent="0.25">
      <c r="A912" s="15"/>
      <c r="B912" s="16"/>
      <c r="C912" s="15"/>
      <c r="D912" s="17"/>
      <c r="E912" s="18"/>
      <c r="F912" s="19"/>
      <c r="G912" s="16"/>
      <c r="H912" s="15"/>
      <c r="I912" s="16"/>
      <c r="J912" s="15"/>
      <c r="K912" s="20"/>
      <c r="L912" s="21" t="str">
        <f t="shared" si="109"/>
        <v/>
      </c>
      <c r="M912" s="22"/>
      <c r="N912" s="22"/>
      <c r="O912" s="16"/>
      <c r="P912" s="15">
        <v>33</v>
      </c>
      <c r="Q912" s="15"/>
      <c r="R912" s="15"/>
    </row>
    <row r="913" spans="1:18" hidden="1" x14ac:dyDescent="0.25">
      <c r="A913" s="15"/>
      <c r="B913" s="16"/>
      <c r="C913" s="15"/>
      <c r="D913" s="17"/>
      <c r="E913" s="18"/>
      <c r="F913" s="19"/>
      <c r="G913" s="16"/>
      <c r="H913" s="15"/>
      <c r="I913" s="16"/>
      <c r="J913" s="15"/>
      <c r="K913" s="20"/>
      <c r="L913" s="21" t="str">
        <f t="shared" si="109"/>
        <v/>
      </c>
      <c r="M913" s="22"/>
      <c r="N913" s="22"/>
      <c r="O913" s="16"/>
      <c r="P913" s="15">
        <v>33</v>
      </c>
      <c r="Q913" s="15"/>
      <c r="R913" s="15"/>
    </row>
    <row r="914" spans="1:18" hidden="1" x14ac:dyDescent="0.25">
      <c r="A914" s="15"/>
      <c r="B914" s="16"/>
      <c r="C914" s="15"/>
      <c r="D914" s="17"/>
      <c r="E914" s="18"/>
      <c r="F914" s="19"/>
      <c r="G914" s="16"/>
      <c r="H914" s="15"/>
      <c r="I914" s="16"/>
      <c r="J914" s="15"/>
      <c r="K914" s="20"/>
      <c r="L914" s="21" t="str">
        <f t="shared" si="109"/>
        <v/>
      </c>
      <c r="M914" s="22"/>
      <c r="N914" s="22"/>
      <c r="O914" s="16"/>
      <c r="P914" s="15">
        <v>33</v>
      </c>
      <c r="Q914" s="15"/>
      <c r="R914" s="15"/>
    </row>
    <row r="915" spans="1:18" hidden="1" x14ac:dyDescent="0.25">
      <c r="A915" s="15"/>
      <c r="B915" s="16"/>
      <c r="C915" s="15"/>
      <c r="D915" s="17"/>
      <c r="E915" s="18"/>
      <c r="F915" s="19"/>
      <c r="G915" s="16"/>
      <c r="H915" s="15"/>
      <c r="I915" s="16"/>
      <c r="J915" s="15"/>
      <c r="K915" s="20"/>
      <c r="L915" s="21" t="str">
        <f t="shared" si="109"/>
        <v/>
      </c>
      <c r="M915" s="22"/>
      <c r="N915" s="22"/>
      <c r="O915" s="16"/>
      <c r="P915" s="15">
        <v>33</v>
      </c>
      <c r="Q915" s="15"/>
      <c r="R915" s="15"/>
    </row>
    <row r="916" spans="1:18" hidden="1" x14ac:dyDescent="0.25">
      <c r="A916" s="15"/>
      <c r="B916" s="16"/>
      <c r="C916" s="15"/>
      <c r="D916" s="17"/>
      <c r="E916" s="18"/>
      <c r="F916" s="19"/>
      <c r="G916" s="16"/>
      <c r="H916" s="15"/>
      <c r="I916" s="16"/>
      <c r="J916" s="15"/>
      <c r="K916" s="20"/>
      <c r="L916" s="21" t="str">
        <f t="shared" si="109"/>
        <v/>
      </c>
      <c r="M916" s="22"/>
      <c r="N916" s="22"/>
      <c r="O916" s="16"/>
      <c r="P916" s="15">
        <v>33</v>
      </c>
      <c r="Q916" s="15"/>
      <c r="R916" s="15"/>
    </row>
    <row r="917" spans="1:18" hidden="1" x14ac:dyDescent="0.25">
      <c r="A917" s="15"/>
      <c r="B917" s="16"/>
      <c r="C917" s="15"/>
      <c r="D917" s="17"/>
      <c r="E917" s="18"/>
      <c r="F917" s="19"/>
      <c r="G917" s="16"/>
      <c r="H917" s="15"/>
      <c r="I917" s="16"/>
      <c r="J917" s="15"/>
      <c r="K917" s="20"/>
      <c r="L917" s="21" t="str">
        <f t="shared" si="109"/>
        <v/>
      </c>
      <c r="M917" s="22"/>
      <c r="N917" s="22"/>
      <c r="O917" s="16"/>
      <c r="P917" s="15">
        <v>33</v>
      </c>
      <c r="Q917" s="15"/>
      <c r="R917" s="15"/>
    </row>
    <row r="918" spans="1:18" hidden="1" x14ac:dyDescent="0.25">
      <c r="A918" s="15"/>
      <c r="B918" s="16"/>
      <c r="C918" s="15"/>
      <c r="D918" s="17"/>
      <c r="E918" s="18"/>
      <c r="F918" s="19"/>
      <c r="G918" s="16"/>
      <c r="H918" s="15"/>
      <c r="I918" s="16"/>
      <c r="J918" s="15"/>
      <c r="K918" s="20"/>
      <c r="L918" s="21" t="str">
        <f t="shared" si="109"/>
        <v/>
      </c>
      <c r="M918" s="22"/>
      <c r="N918" s="22"/>
      <c r="O918" s="16"/>
      <c r="P918" s="15">
        <v>33</v>
      </c>
      <c r="Q918" s="15"/>
      <c r="R918" s="15"/>
    </row>
    <row r="919" spans="1:18" hidden="1" x14ac:dyDescent="0.25">
      <c r="A919" s="15"/>
      <c r="B919" s="16"/>
      <c r="C919" s="15"/>
      <c r="D919" s="17"/>
      <c r="E919" s="18"/>
      <c r="F919" s="19"/>
      <c r="G919" s="16"/>
      <c r="H919" s="15"/>
      <c r="I919" s="16"/>
      <c r="J919" s="15"/>
      <c r="K919" s="20"/>
      <c r="L919" s="21" t="str">
        <f t="shared" si="109"/>
        <v/>
      </c>
      <c r="M919" s="22"/>
      <c r="N919" s="22"/>
      <c r="O919" s="16"/>
      <c r="P919" s="15">
        <v>33</v>
      </c>
      <c r="Q919" s="15"/>
      <c r="R919" s="15"/>
    </row>
    <row r="920" spans="1:18" hidden="1" x14ac:dyDescent="0.25">
      <c r="A920" s="15"/>
      <c r="B920" s="16"/>
      <c r="C920" s="15"/>
      <c r="D920" s="17"/>
      <c r="E920" s="18"/>
      <c r="F920" s="19"/>
      <c r="G920" s="16"/>
      <c r="H920" s="15"/>
      <c r="I920" s="16"/>
      <c r="J920" s="15"/>
      <c r="K920" s="20"/>
      <c r="L920" s="21" t="str">
        <f t="shared" si="109"/>
        <v/>
      </c>
      <c r="M920" s="22"/>
      <c r="N920" s="22"/>
      <c r="O920" s="16"/>
      <c r="P920" s="15">
        <v>33</v>
      </c>
      <c r="Q920" s="15"/>
      <c r="R920" s="15"/>
    </row>
    <row r="921" spans="1:18" hidden="1" x14ac:dyDescent="0.25">
      <c r="A921" s="15"/>
      <c r="B921" s="16"/>
      <c r="C921" s="15"/>
      <c r="D921" s="17"/>
      <c r="E921" s="18"/>
      <c r="F921" s="19"/>
      <c r="G921" s="16"/>
      <c r="H921" s="15"/>
      <c r="I921" s="16"/>
      <c r="J921" s="15"/>
      <c r="K921" s="20"/>
      <c r="L921" s="21" t="str">
        <f t="shared" si="109"/>
        <v/>
      </c>
      <c r="M921" s="22"/>
      <c r="N921" s="22"/>
      <c r="O921" s="16"/>
      <c r="P921" s="15">
        <v>33</v>
      </c>
      <c r="Q921" s="15"/>
      <c r="R921" s="15"/>
    </row>
    <row r="922" spans="1:18" hidden="1" x14ac:dyDescent="0.25">
      <c r="A922" s="15"/>
      <c r="B922" s="16"/>
      <c r="C922" s="15"/>
      <c r="D922" s="17"/>
      <c r="E922" s="18"/>
      <c r="F922" s="19"/>
      <c r="G922" s="16"/>
      <c r="H922" s="15"/>
      <c r="I922" s="16"/>
      <c r="J922" s="15"/>
      <c r="K922" s="20"/>
      <c r="L922" s="21" t="str">
        <f t="shared" si="109"/>
        <v/>
      </c>
      <c r="M922" s="22"/>
      <c r="N922" s="22"/>
      <c r="O922" s="16"/>
      <c r="P922" s="15">
        <v>33</v>
      </c>
      <c r="Q922" s="15"/>
      <c r="R922" s="15"/>
    </row>
    <row r="923" spans="1:18" hidden="1" x14ac:dyDescent="0.25">
      <c r="A923" s="15"/>
      <c r="B923" s="16"/>
      <c r="C923" s="15"/>
      <c r="D923" s="17"/>
      <c r="E923" s="18"/>
      <c r="F923" s="19"/>
      <c r="G923" s="16"/>
      <c r="H923" s="15"/>
      <c r="I923" s="16"/>
      <c r="J923" s="15"/>
      <c r="K923" s="20"/>
      <c r="L923" s="21" t="str">
        <f t="shared" si="109"/>
        <v/>
      </c>
      <c r="M923" s="22"/>
      <c r="N923" s="22"/>
      <c r="O923" s="16"/>
      <c r="P923" s="15">
        <v>33</v>
      </c>
      <c r="Q923" s="15"/>
      <c r="R923" s="15"/>
    </row>
    <row r="924" spans="1:18" hidden="1" x14ac:dyDescent="0.25">
      <c r="A924" s="15"/>
      <c r="B924" s="16"/>
      <c r="C924" s="15"/>
      <c r="D924" s="17"/>
      <c r="E924" s="18"/>
      <c r="F924" s="19"/>
      <c r="G924" s="16"/>
      <c r="H924" s="15"/>
      <c r="I924" s="16"/>
      <c r="J924" s="15"/>
      <c r="K924" s="20"/>
      <c r="L924" s="21" t="str">
        <f t="shared" si="109"/>
        <v/>
      </c>
      <c r="M924" s="22"/>
      <c r="N924" s="22"/>
      <c r="O924" s="16"/>
      <c r="P924" s="15">
        <v>33</v>
      </c>
      <c r="Q924" s="15"/>
      <c r="R924" s="15"/>
    </row>
    <row r="925" spans="1:18" hidden="1" x14ac:dyDescent="0.25">
      <c r="A925" s="15"/>
      <c r="B925" s="16"/>
      <c r="C925" s="15"/>
      <c r="D925" s="17"/>
      <c r="E925" s="18"/>
      <c r="F925" s="19"/>
      <c r="G925" s="16"/>
      <c r="H925" s="15"/>
      <c r="I925" s="16"/>
      <c r="J925" s="15"/>
      <c r="K925" s="20"/>
      <c r="L925" s="21" t="str">
        <f t="shared" si="109"/>
        <v/>
      </c>
      <c r="M925" s="22"/>
      <c r="N925" s="22"/>
      <c r="O925" s="16"/>
      <c r="P925" s="15">
        <v>33</v>
      </c>
      <c r="Q925" s="15"/>
      <c r="R925" s="15"/>
    </row>
    <row r="926" spans="1:18" hidden="1" x14ac:dyDescent="0.25">
      <c r="A926" s="15"/>
      <c r="B926" s="16"/>
      <c r="C926" s="15"/>
      <c r="D926" s="17"/>
      <c r="E926" s="18"/>
      <c r="F926" s="19"/>
      <c r="G926" s="16"/>
      <c r="H926" s="15"/>
      <c r="I926" s="16"/>
      <c r="J926" s="15"/>
      <c r="K926" s="20"/>
      <c r="L926" s="21" t="str">
        <f t="shared" si="109"/>
        <v/>
      </c>
      <c r="M926" s="22"/>
      <c r="N926" s="22"/>
      <c r="O926" s="16"/>
      <c r="P926" s="15">
        <v>33</v>
      </c>
      <c r="Q926" s="15"/>
      <c r="R926" s="15"/>
    </row>
    <row r="927" spans="1:18" hidden="1" x14ac:dyDescent="0.25">
      <c r="A927" s="15"/>
      <c r="B927" s="16"/>
      <c r="C927" s="15"/>
      <c r="D927" s="17"/>
      <c r="E927" s="18"/>
      <c r="F927" s="19"/>
      <c r="G927" s="16"/>
      <c r="H927" s="15"/>
      <c r="I927" s="16"/>
      <c r="J927" s="15"/>
      <c r="K927" s="20"/>
      <c r="L927" s="21" t="str">
        <f t="shared" si="109"/>
        <v/>
      </c>
      <c r="M927" s="22"/>
      <c r="N927" s="22"/>
      <c r="O927" s="16"/>
      <c r="P927" s="15">
        <v>33</v>
      </c>
      <c r="Q927" s="15"/>
      <c r="R927" s="15"/>
    </row>
    <row r="928" spans="1:18" hidden="1" x14ac:dyDescent="0.25">
      <c r="A928" s="15"/>
      <c r="B928" s="16"/>
      <c r="C928" s="15"/>
      <c r="D928" s="23"/>
      <c r="E928" s="24"/>
      <c r="F928" s="15"/>
      <c r="G928" s="16"/>
      <c r="H928" s="15"/>
      <c r="I928" s="16"/>
      <c r="J928" s="15"/>
      <c r="K928" s="20"/>
      <c r="L928" s="21" t="str">
        <f t="shared" si="109"/>
        <v/>
      </c>
      <c r="M928" s="22"/>
      <c r="N928" s="22"/>
      <c r="O928" s="16"/>
      <c r="P928" s="15">
        <v>33</v>
      </c>
      <c r="Q928" s="15"/>
      <c r="R928" s="15"/>
    </row>
    <row r="929" spans="1:18" hidden="1" x14ac:dyDescent="0.25">
      <c r="A929" s="15"/>
      <c r="B929" s="16"/>
      <c r="C929" s="15"/>
      <c r="D929" s="23"/>
      <c r="E929" s="24"/>
      <c r="F929" s="15"/>
      <c r="G929" s="16"/>
      <c r="H929" s="15"/>
      <c r="I929" s="16"/>
      <c r="J929" s="15"/>
      <c r="K929" s="20"/>
      <c r="L929" s="21" t="str">
        <f t="shared" si="109"/>
        <v/>
      </c>
      <c r="M929" s="22"/>
      <c r="N929" s="22"/>
      <c r="O929" s="16"/>
      <c r="P929" s="15">
        <v>33</v>
      </c>
      <c r="Q929" s="15"/>
      <c r="R929" s="15"/>
    </row>
    <row r="930" spans="1:18" hidden="1" x14ac:dyDescent="0.25">
      <c r="A930" s="15"/>
      <c r="B930" s="16"/>
      <c r="C930" s="15"/>
      <c r="D930" s="23"/>
      <c r="E930" s="24"/>
      <c r="F930" s="15"/>
      <c r="G930" s="16"/>
      <c r="H930" s="15"/>
      <c r="I930" s="16"/>
      <c r="J930" s="15"/>
      <c r="K930" s="20"/>
      <c r="L930" s="21" t="str">
        <f t="shared" si="109"/>
        <v/>
      </c>
      <c r="M930" s="22"/>
      <c r="N930" s="22"/>
      <c r="O930" s="16"/>
      <c r="P930" s="15">
        <v>33</v>
      </c>
      <c r="Q930" s="15"/>
      <c r="R930" s="15"/>
    </row>
    <row r="931" spans="1:18" hidden="1" x14ac:dyDescent="0.25">
      <c r="A931" s="15"/>
      <c r="B931" s="16"/>
      <c r="C931" s="15"/>
      <c r="D931" s="23"/>
      <c r="E931" s="24"/>
      <c r="F931" s="15"/>
      <c r="G931" s="16"/>
      <c r="H931" s="15"/>
      <c r="I931" s="16"/>
      <c r="J931" s="15"/>
      <c r="K931" s="20"/>
      <c r="L931" s="21" t="str">
        <f t="shared" si="109"/>
        <v/>
      </c>
      <c r="M931" s="22"/>
      <c r="N931" s="22"/>
      <c r="O931" s="16"/>
      <c r="P931" s="15">
        <v>33</v>
      </c>
      <c r="Q931" s="15"/>
      <c r="R931" s="15"/>
    </row>
    <row r="932" spans="1:18" hidden="1" x14ac:dyDescent="0.25">
      <c r="A932" s="6"/>
      <c r="B932" s="7"/>
      <c r="C932" s="8"/>
      <c r="D932" s="9"/>
      <c r="E932" s="8"/>
      <c r="F932" s="10"/>
      <c r="G932" s="11" t="s">
        <v>815</v>
      </c>
      <c r="H932" s="12"/>
      <c r="I932" s="8"/>
      <c r="J932" s="8"/>
      <c r="K932" s="8"/>
      <c r="L932" s="13"/>
      <c r="M932" s="13"/>
      <c r="N932" s="9"/>
      <c r="O932" s="14"/>
      <c r="P932" s="10">
        <v>34</v>
      </c>
      <c r="Q932" s="10"/>
      <c r="R932" s="10"/>
    </row>
    <row r="933" spans="1:18" hidden="1" x14ac:dyDescent="0.25">
      <c r="A933" s="15"/>
      <c r="B933" s="16"/>
      <c r="C933" s="15"/>
      <c r="D933" s="17"/>
      <c r="E933" s="18"/>
      <c r="F933" s="19"/>
      <c r="G933" s="16"/>
      <c r="H933" s="15"/>
      <c r="I933" s="16"/>
      <c r="J933" s="15"/>
      <c r="K933" s="20"/>
      <c r="L933" s="21" t="str">
        <f t="shared" ref="L933:L955" si="110">IF(J933&lt;&gt;"",J933*K933,"")</f>
        <v/>
      </c>
      <c r="M933" s="22"/>
      <c r="N933" s="22"/>
      <c r="O933" s="16"/>
      <c r="P933" s="15">
        <v>34</v>
      </c>
      <c r="Q933" s="15"/>
      <c r="R933" s="15"/>
    </row>
    <row r="934" spans="1:18" hidden="1" x14ac:dyDescent="0.25">
      <c r="A934" s="15"/>
      <c r="B934" s="16"/>
      <c r="C934" s="15"/>
      <c r="D934" s="17"/>
      <c r="E934" s="18"/>
      <c r="F934" s="19"/>
      <c r="G934" s="16"/>
      <c r="H934" s="15"/>
      <c r="I934" s="16"/>
      <c r="J934" s="15"/>
      <c r="K934" s="20"/>
      <c r="L934" s="21" t="str">
        <f t="shared" si="110"/>
        <v/>
      </c>
      <c r="M934" s="22"/>
      <c r="N934" s="22"/>
      <c r="O934" s="16"/>
      <c r="P934" s="15">
        <v>34</v>
      </c>
      <c r="Q934" s="15"/>
      <c r="R934" s="15"/>
    </row>
    <row r="935" spans="1:18" hidden="1" x14ac:dyDescent="0.25">
      <c r="A935" s="15"/>
      <c r="B935" s="16"/>
      <c r="C935" s="15"/>
      <c r="D935" s="17"/>
      <c r="E935" s="18"/>
      <c r="F935" s="19"/>
      <c r="G935" s="16"/>
      <c r="H935" s="15"/>
      <c r="I935" s="16"/>
      <c r="J935" s="15"/>
      <c r="K935" s="20"/>
      <c r="L935" s="21" t="str">
        <f t="shared" si="110"/>
        <v/>
      </c>
      <c r="M935" s="22"/>
      <c r="N935" s="22"/>
      <c r="O935" s="16"/>
      <c r="P935" s="15">
        <v>34</v>
      </c>
      <c r="Q935" s="15"/>
      <c r="R935" s="15"/>
    </row>
    <row r="936" spans="1:18" hidden="1" x14ac:dyDescent="0.25">
      <c r="A936" s="15"/>
      <c r="B936" s="16"/>
      <c r="C936" s="15"/>
      <c r="D936" s="17"/>
      <c r="E936" s="18"/>
      <c r="F936" s="19"/>
      <c r="G936" s="16"/>
      <c r="H936" s="15"/>
      <c r="I936" s="16"/>
      <c r="J936" s="15"/>
      <c r="K936" s="20"/>
      <c r="L936" s="21" t="str">
        <f t="shared" si="110"/>
        <v/>
      </c>
      <c r="M936" s="22"/>
      <c r="N936" s="22"/>
      <c r="O936" s="16"/>
      <c r="P936" s="15">
        <v>34</v>
      </c>
      <c r="Q936" s="15"/>
      <c r="R936" s="15"/>
    </row>
    <row r="937" spans="1:18" hidden="1" x14ac:dyDescent="0.25">
      <c r="A937" s="15"/>
      <c r="B937" s="16"/>
      <c r="C937" s="15"/>
      <c r="D937" s="17"/>
      <c r="E937" s="18"/>
      <c r="F937" s="19"/>
      <c r="G937" s="16"/>
      <c r="H937" s="15"/>
      <c r="I937" s="16"/>
      <c r="J937" s="15"/>
      <c r="K937" s="20"/>
      <c r="L937" s="21" t="str">
        <f t="shared" si="110"/>
        <v/>
      </c>
      <c r="M937" s="22"/>
      <c r="N937" s="22"/>
      <c r="O937" s="16"/>
      <c r="P937" s="15">
        <v>34</v>
      </c>
      <c r="Q937" s="15"/>
      <c r="R937" s="15"/>
    </row>
    <row r="938" spans="1:18" hidden="1" x14ac:dyDescent="0.25">
      <c r="A938" s="15"/>
      <c r="B938" s="16"/>
      <c r="C938" s="15"/>
      <c r="D938" s="17"/>
      <c r="E938" s="18"/>
      <c r="F938" s="19"/>
      <c r="G938" s="16"/>
      <c r="H938" s="15"/>
      <c r="I938" s="16"/>
      <c r="J938" s="15"/>
      <c r="K938" s="20"/>
      <c r="L938" s="21" t="str">
        <f t="shared" si="110"/>
        <v/>
      </c>
      <c r="M938" s="22"/>
      <c r="N938" s="22"/>
      <c r="O938" s="16"/>
      <c r="P938" s="15">
        <v>34</v>
      </c>
      <c r="Q938" s="15"/>
      <c r="R938" s="15"/>
    </row>
    <row r="939" spans="1:18" hidden="1" x14ac:dyDescent="0.25">
      <c r="A939" s="15"/>
      <c r="B939" s="16"/>
      <c r="C939" s="15"/>
      <c r="D939" s="17"/>
      <c r="E939" s="18"/>
      <c r="F939" s="19"/>
      <c r="G939" s="16"/>
      <c r="H939" s="15"/>
      <c r="I939" s="16"/>
      <c r="J939" s="15"/>
      <c r="K939" s="20"/>
      <c r="L939" s="21" t="str">
        <f t="shared" si="110"/>
        <v/>
      </c>
      <c r="M939" s="22"/>
      <c r="N939" s="22"/>
      <c r="O939" s="16"/>
      <c r="P939" s="15">
        <v>34</v>
      </c>
      <c r="Q939" s="15"/>
      <c r="R939" s="15"/>
    </row>
    <row r="940" spans="1:18" hidden="1" x14ac:dyDescent="0.25">
      <c r="A940" s="15"/>
      <c r="B940" s="16"/>
      <c r="C940" s="15"/>
      <c r="D940" s="17"/>
      <c r="E940" s="18"/>
      <c r="F940" s="19"/>
      <c r="G940" s="16"/>
      <c r="H940" s="15"/>
      <c r="I940" s="16"/>
      <c r="J940" s="15"/>
      <c r="K940" s="20"/>
      <c r="L940" s="21" t="str">
        <f t="shared" si="110"/>
        <v/>
      </c>
      <c r="M940" s="22"/>
      <c r="N940" s="22"/>
      <c r="O940" s="16"/>
      <c r="P940" s="15">
        <v>34</v>
      </c>
      <c r="Q940" s="15"/>
      <c r="R940" s="15"/>
    </row>
    <row r="941" spans="1:18" hidden="1" x14ac:dyDescent="0.25">
      <c r="A941" s="15"/>
      <c r="B941" s="16"/>
      <c r="C941" s="15"/>
      <c r="D941" s="17"/>
      <c r="E941" s="18"/>
      <c r="F941" s="19"/>
      <c r="G941" s="16"/>
      <c r="H941" s="15"/>
      <c r="I941" s="16"/>
      <c r="J941" s="15"/>
      <c r="K941" s="20"/>
      <c r="L941" s="21" t="str">
        <f t="shared" si="110"/>
        <v/>
      </c>
      <c r="M941" s="22"/>
      <c r="N941" s="22"/>
      <c r="O941" s="16"/>
      <c r="P941" s="15">
        <v>34</v>
      </c>
      <c r="Q941" s="15"/>
      <c r="R941" s="15"/>
    </row>
    <row r="942" spans="1:18" hidden="1" x14ac:dyDescent="0.25">
      <c r="A942" s="15"/>
      <c r="B942" s="16"/>
      <c r="C942" s="15"/>
      <c r="D942" s="17"/>
      <c r="E942" s="18"/>
      <c r="F942" s="19"/>
      <c r="G942" s="16"/>
      <c r="H942" s="15"/>
      <c r="I942" s="16"/>
      <c r="J942" s="15"/>
      <c r="K942" s="20"/>
      <c r="L942" s="21" t="str">
        <f t="shared" si="110"/>
        <v/>
      </c>
      <c r="M942" s="22"/>
      <c r="N942" s="22"/>
      <c r="O942" s="16"/>
      <c r="P942" s="15">
        <v>34</v>
      </c>
      <c r="Q942" s="15"/>
      <c r="R942" s="15"/>
    </row>
    <row r="943" spans="1:18" hidden="1" x14ac:dyDescent="0.25">
      <c r="A943" s="15"/>
      <c r="B943" s="16"/>
      <c r="C943" s="15"/>
      <c r="D943" s="17"/>
      <c r="E943" s="18"/>
      <c r="F943" s="19"/>
      <c r="G943" s="16"/>
      <c r="H943" s="15"/>
      <c r="I943" s="16"/>
      <c r="J943" s="15"/>
      <c r="K943" s="20"/>
      <c r="L943" s="21" t="str">
        <f t="shared" si="110"/>
        <v/>
      </c>
      <c r="M943" s="22"/>
      <c r="N943" s="22"/>
      <c r="O943" s="16"/>
      <c r="P943" s="15">
        <v>34</v>
      </c>
      <c r="Q943" s="15"/>
      <c r="R943" s="15"/>
    </row>
    <row r="944" spans="1:18" hidden="1" x14ac:dyDescent="0.25">
      <c r="A944" s="15"/>
      <c r="B944" s="16"/>
      <c r="C944" s="15"/>
      <c r="D944" s="17"/>
      <c r="E944" s="18"/>
      <c r="F944" s="19"/>
      <c r="G944" s="16"/>
      <c r="H944" s="15"/>
      <c r="I944" s="16"/>
      <c r="J944" s="15"/>
      <c r="K944" s="20"/>
      <c r="L944" s="21" t="str">
        <f t="shared" si="110"/>
        <v/>
      </c>
      <c r="M944" s="22"/>
      <c r="N944" s="22"/>
      <c r="O944" s="16"/>
      <c r="P944" s="15">
        <v>34</v>
      </c>
      <c r="Q944" s="15"/>
      <c r="R944" s="15"/>
    </row>
    <row r="945" spans="1:18" hidden="1" x14ac:dyDescent="0.25">
      <c r="A945" s="15"/>
      <c r="B945" s="16"/>
      <c r="C945" s="15"/>
      <c r="D945" s="17"/>
      <c r="E945" s="18"/>
      <c r="F945" s="19"/>
      <c r="G945" s="16"/>
      <c r="H945" s="15"/>
      <c r="I945" s="16"/>
      <c r="J945" s="15"/>
      <c r="K945" s="20"/>
      <c r="L945" s="21" t="str">
        <f t="shared" si="110"/>
        <v/>
      </c>
      <c r="M945" s="22"/>
      <c r="N945" s="22"/>
      <c r="O945" s="16"/>
      <c r="P945" s="15">
        <v>34</v>
      </c>
      <c r="Q945" s="15"/>
      <c r="R945" s="15"/>
    </row>
    <row r="946" spans="1:18" hidden="1" x14ac:dyDescent="0.25">
      <c r="A946" s="15"/>
      <c r="B946" s="16"/>
      <c r="C946" s="15"/>
      <c r="D946" s="17"/>
      <c r="E946" s="18"/>
      <c r="F946" s="19"/>
      <c r="G946" s="16"/>
      <c r="H946" s="15"/>
      <c r="I946" s="16"/>
      <c r="J946" s="15"/>
      <c r="K946" s="20"/>
      <c r="L946" s="21" t="str">
        <f t="shared" si="110"/>
        <v/>
      </c>
      <c r="M946" s="22"/>
      <c r="N946" s="22"/>
      <c r="O946" s="16"/>
      <c r="P946" s="15">
        <v>34</v>
      </c>
      <c r="Q946" s="15"/>
      <c r="R946" s="15"/>
    </row>
    <row r="947" spans="1:18" hidden="1" x14ac:dyDescent="0.25">
      <c r="A947" s="15"/>
      <c r="B947" s="16"/>
      <c r="C947" s="15"/>
      <c r="D947" s="17"/>
      <c r="E947" s="18"/>
      <c r="F947" s="19"/>
      <c r="G947" s="16"/>
      <c r="H947" s="15"/>
      <c r="I947" s="16"/>
      <c r="J947" s="15"/>
      <c r="K947" s="20"/>
      <c r="L947" s="21" t="str">
        <f t="shared" si="110"/>
        <v/>
      </c>
      <c r="M947" s="22"/>
      <c r="N947" s="22"/>
      <c r="O947" s="16"/>
      <c r="P947" s="15">
        <v>34</v>
      </c>
      <c r="Q947" s="15"/>
      <c r="R947" s="15"/>
    </row>
    <row r="948" spans="1:18" hidden="1" x14ac:dyDescent="0.25">
      <c r="A948" s="15"/>
      <c r="B948" s="16"/>
      <c r="C948" s="15"/>
      <c r="D948" s="17"/>
      <c r="E948" s="18"/>
      <c r="F948" s="19"/>
      <c r="G948" s="16"/>
      <c r="H948" s="15"/>
      <c r="I948" s="16"/>
      <c r="J948" s="15"/>
      <c r="K948" s="20"/>
      <c r="L948" s="21" t="str">
        <f t="shared" si="110"/>
        <v/>
      </c>
      <c r="M948" s="22"/>
      <c r="N948" s="22"/>
      <c r="O948" s="16"/>
      <c r="P948" s="15">
        <v>34</v>
      </c>
      <c r="Q948" s="15"/>
      <c r="R948" s="15"/>
    </row>
    <row r="949" spans="1:18" hidden="1" x14ac:dyDescent="0.25">
      <c r="A949" s="15"/>
      <c r="B949" s="16"/>
      <c r="C949" s="15"/>
      <c r="D949" s="17"/>
      <c r="E949" s="18"/>
      <c r="F949" s="19"/>
      <c r="G949" s="16"/>
      <c r="H949" s="15"/>
      <c r="I949" s="16"/>
      <c r="J949" s="15"/>
      <c r="K949" s="20"/>
      <c r="L949" s="21" t="str">
        <f t="shared" si="110"/>
        <v/>
      </c>
      <c r="M949" s="22"/>
      <c r="N949" s="22"/>
      <c r="O949" s="16"/>
      <c r="P949" s="15">
        <v>34</v>
      </c>
      <c r="Q949" s="15"/>
      <c r="R949" s="15"/>
    </row>
    <row r="950" spans="1:18" hidden="1" x14ac:dyDescent="0.25">
      <c r="A950" s="15"/>
      <c r="B950" s="16"/>
      <c r="C950" s="15"/>
      <c r="D950" s="17"/>
      <c r="E950" s="18"/>
      <c r="F950" s="19"/>
      <c r="G950" s="16"/>
      <c r="H950" s="15"/>
      <c r="I950" s="16"/>
      <c r="J950" s="15"/>
      <c r="K950" s="20"/>
      <c r="L950" s="21" t="str">
        <f t="shared" si="110"/>
        <v/>
      </c>
      <c r="M950" s="22"/>
      <c r="N950" s="22"/>
      <c r="O950" s="16"/>
      <c r="P950" s="15">
        <v>34</v>
      </c>
      <c r="Q950" s="15"/>
      <c r="R950" s="15"/>
    </row>
    <row r="951" spans="1:18" hidden="1" x14ac:dyDescent="0.25">
      <c r="A951" s="15"/>
      <c r="B951" s="16"/>
      <c r="C951" s="15"/>
      <c r="D951" s="17"/>
      <c r="E951" s="18"/>
      <c r="F951" s="19"/>
      <c r="G951" s="16"/>
      <c r="H951" s="15"/>
      <c r="I951" s="16"/>
      <c r="J951" s="15"/>
      <c r="K951" s="20"/>
      <c r="L951" s="21" t="str">
        <f t="shared" si="110"/>
        <v/>
      </c>
      <c r="M951" s="22"/>
      <c r="N951" s="22"/>
      <c r="O951" s="16"/>
      <c r="P951" s="15">
        <v>34</v>
      </c>
      <c r="Q951" s="15"/>
      <c r="R951" s="15"/>
    </row>
    <row r="952" spans="1:18" hidden="1" x14ac:dyDescent="0.25">
      <c r="A952" s="15"/>
      <c r="B952" s="16"/>
      <c r="C952" s="15"/>
      <c r="D952" s="23"/>
      <c r="E952" s="24"/>
      <c r="F952" s="15"/>
      <c r="G952" s="16"/>
      <c r="H952" s="15"/>
      <c r="I952" s="16"/>
      <c r="J952" s="15"/>
      <c r="K952" s="20"/>
      <c r="L952" s="21" t="str">
        <f t="shared" si="110"/>
        <v/>
      </c>
      <c r="M952" s="22"/>
      <c r="N952" s="22"/>
      <c r="O952" s="16"/>
      <c r="P952" s="15">
        <v>34</v>
      </c>
      <c r="Q952" s="15"/>
      <c r="R952" s="15"/>
    </row>
    <row r="953" spans="1:18" hidden="1" x14ac:dyDescent="0.25">
      <c r="A953" s="15"/>
      <c r="B953" s="16"/>
      <c r="C953" s="15"/>
      <c r="D953" s="23"/>
      <c r="E953" s="24"/>
      <c r="F953" s="15"/>
      <c r="G953" s="16"/>
      <c r="H953" s="15"/>
      <c r="I953" s="16"/>
      <c r="J953" s="15"/>
      <c r="K953" s="20"/>
      <c r="L953" s="21" t="str">
        <f t="shared" si="110"/>
        <v/>
      </c>
      <c r="M953" s="22"/>
      <c r="N953" s="22"/>
      <c r="O953" s="16"/>
      <c r="P953" s="15">
        <v>34</v>
      </c>
      <c r="Q953" s="15"/>
      <c r="R953" s="15"/>
    </row>
    <row r="954" spans="1:18" hidden="1" x14ac:dyDescent="0.25">
      <c r="A954" s="15"/>
      <c r="B954" s="16"/>
      <c r="C954" s="15"/>
      <c r="D954" s="23"/>
      <c r="E954" s="24"/>
      <c r="F954" s="15"/>
      <c r="G954" s="16"/>
      <c r="H954" s="15"/>
      <c r="I954" s="16"/>
      <c r="J954" s="15"/>
      <c r="K954" s="20"/>
      <c r="L954" s="21" t="str">
        <f t="shared" si="110"/>
        <v/>
      </c>
      <c r="M954" s="22"/>
      <c r="N954" s="22"/>
      <c r="O954" s="16"/>
      <c r="P954" s="15">
        <v>34</v>
      </c>
      <c r="Q954" s="15"/>
      <c r="R954" s="15"/>
    </row>
    <row r="955" spans="1:18" hidden="1" x14ac:dyDescent="0.25">
      <c r="A955" s="15"/>
      <c r="B955" s="16"/>
      <c r="C955" s="15"/>
      <c r="D955" s="23"/>
      <c r="E955" s="24"/>
      <c r="F955" s="15"/>
      <c r="G955" s="16"/>
      <c r="H955" s="15"/>
      <c r="I955" s="16"/>
      <c r="J955" s="15"/>
      <c r="K955" s="20"/>
      <c r="L955" s="21" t="str">
        <f t="shared" si="110"/>
        <v/>
      </c>
      <c r="M955" s="22"/>
      <c r="N955" s="22"/>
      <c r="O955" s="16"/>
      <c r="P955" s="15">
        <v>34</v>
      </c>
      <c r="Q955" s="15"/>
      <c r="R955" s="15"/>
    </row>
    <row r="956" spans="1:18" hidden="1" x14ac:dyDescent="0.25">
      <c r="A956" s="6"/>
      <c r="B956" s="7"/>
      <c r="C956" s="8"/>
      <c r="D956" s="9"/>
      <c r="E956" s="8"/>
      <c r="F956" s="10"/>
      <c r="G956" s="11" t="s">
        <v>816</v>
      </c>
      <c r="H956" s="12"/>
      <c r="I956" s="8"/>
      <c r="J956" s="8"/>
      <c r="K956" s="8"/>
      <c r="L956" s="13"/>
      <c r="M956" s="13"/>
      <c r="N956" s="9"/>
      <c r="O956" s="14"/>
      <c r="P956" s="10">
        <v>35</v>
      </c>
      <c r="Q956" s="10"/>
      <c r="R956" s="10"/>
    </row>
    <row r="957" spans="1:18" hidden="1" x14ac:dyDescent="0.25">
      <c r="A957" s="15"/>
      <c r="B957" s="16"/>
      <c r="C957" s="15"/>
      <c r="D957" s="17"/>
      <c r="E957" s="18"/>
      <c r="F957" s="19"/>
      <c r="G957" s="16"/>
      <c r="H957" s="15"/>
      <c r="I957" s="16"/>
      <c r="J957" s="15"/>
      <c r="K957" s="20"/>
      <c r="L957" s="21" t="str">
        <f t="shared" ref="L957:L979" si="111">IF(J957&lt;&gt;"",J957*K957,"")</f>
        <v/>
      </c>
      <c r="M957" s="22"/>
      <c r="N957" s="22"/>
      <c r="O957" s="16"/>
      <c r="P957" s="15">
        <v>35</v>
      </c>
      <c r="Q957" s="15"/>
      <c r="R957" s="15"/>
    </row>
    <row r="958" spans="1:18" hidden="1" x14ac:dyDescent="0.25">
      <c r="A958" s="15"/>
      <c r="B958" s="16"/>
      <c r="C958" s="15"/>
      <c r="D958" s="17"/>
      <c r="E958" s="18"/>
      <c r="F958" s="19"/>
      <c r="G958" s="16"/>
      <c r="H958" s="15"/>
      <c r="I958" s="16"/>
      <c r="J958" s="15"/>
      <c r="K958" s="20"/>
      <c r="L958" s="21" t="str">
        <f t="shared" si="111"/>
        <v/>
      </c>
      <c r="M958" s="22"/>
      <c r="N958" s="22"/>
      <c r="O958" s="16"/>
      <c r="P958" s="15">
        <v>35</v>
      </c>
      <c r="Q958" s="15"/>
      <c r="R958" s="15"/>
    </row>
    <row r="959" spans="1:18" hidden="1" x14ac:dyDescent="0.25">
      <c r="A959" s="15"/>
      <c r="B959" s="16"/>
      <c r="C959" s="15"/>
      <c r="D959" s="17"/>
      <c r="E959" s="18"/>
      <c r="F959" s="19"/>
      <c r="G959" s="16"/>
      <c r="H959" s="15"/>
      <c r="I959" s="16"/>
      <c r="J959" s="15"/>
      <c r="K959" s="20"/>
      <c r="L959" s="21" t="str">
        <f t="shared" si="111"/>
        <v/>
      </c>
      <c r="M959" s="22"/>
      <c r="N959" s="22"/>
      <c r="O959" s="16"/>
      <c r="P959" s="15">
        <v>35</v>
      </c>
      <c r="Q959" s="15"/>
      <c r="R959" s="15"/>
    </row>
    <row r="960" spans="1:18" hidden="1" x14ac:dyDescent="0.25">
      <c r="A960" s="15"/>
      <c r="B960" s="16"/>
      <c r="C960" s="15"/>
      <c r="D960" s="17"/>
      <c r="E960" s="18"/>
      <c r="F960" s="19"/>
      <c r="G960" s="16"/>
      <c r="H960" s="15"/>
      <c r="I960" s="16"/>
      <c r="J960" s="15"/>
      <c r="K960" s="20"/>
      <c r="L960" s="21" t="str">
        <f t="shared" si="111"/>
        <v/>
      </c>
      <c r="M960" s="22"/>
      <c r="N960" s="22"/>
      <c r="O960" s="16"/>
      <c r="P960" s="15">
        <v>35</v>
      </c>
      <c r="Q960" s="15"/>
      <c r="R960" s="15"/>
    </row>
    <row r="961" spans="1:18" hidden="1" x14ac:dyDescent="0.25">
      <c r="A961" s="15"/>
      <c r="B961" s="16"/>
      <c r="C961" s="15"/>
      <c r="D961" s="17"/>
      <c r="E961" s="18"/>
      <c r="F961" s="19"/>
      <c r="G961" s="16"/>
      <c r="H961" s="15"/>
      <c r="I961" s="16"/>
      <c r="J961" s="15"/>
      <c r="K961" s="20"/>
      <c r="L961" s="21" t="str">
        <f t="shared" si="111"/>
        <v/>
      </c>
      <c r="M961" s="22"/>
      <c r="N961" s="22"/>
      <c r="O961" s="16"/>
      <c r="P961" s="15">
        <v>35</v>
      </c>
      <c r="Q961" s="15"/>
      <c r="R961" s="15"/>
    </row>
    <row r="962" spans="1:18" hidden="1" x14ac:dyDescent="0.25">
      <c r="A962" s="15"/>
      <c r="B962" s="16"/>
      <c r="C962" s="15"/>
      <c r="D962" s="17"/>
      <c r="E962" s="18"/>
      <c r="F962" s="19"/>
      <c r="G962" s="16"/>
      <c r="H962" s="15"/>
      <c r="I962" s="16"/>
      <c r="J962" s="15"/>
      <c r="K962" s="20"/>
      <c r="L962" s="21" t="str">
        <f t="shared" si="111"/>
        <v/>
      </c>
      <c r="M962" s="22"/>
      <c r="N962" s="22"/>
      <c r="O962" s="16"/>
      <c r="P962" s="15">
        <v>35</v>
      </c>
      <c r="Q962" s="15"/>
      <c r="R962" s="15"/>
    </row>
    <row r="963" spans="1:18" hidden="1" x14ac:dyDescent="0.25">
      <c r="A963" s="15"/>
      <c r="B963" s="16"/>
      <c r="C963" s="15"/>
      <c r="D963" s="17"/>
      <c r="E963" s="18"/>
      <c r="F963" s="19"/>
      <c r="G963" s="16"/>
      <c r="H963" s="15"/>
      <c r="I963" s="16"/>
      <c r="J963" s="15"/>
      <c r="K963" s="20"/>
      <c r="L963" s="21" t="str">
        <f t="shared" si="111"/>
        <v/>
      </c>
      <c r="M963" s="22"/>
      <c r="N963" s="22"/>
      <c r="O963" s="16"/>
      <c r="P963" s="15">
        <v>35</v>
      </c>
      <c r="Q963" s="15"/>
      <c r="R963" s="15"/>
    </row>
    <row r="964" spans="1:18" hidden="1" x14ac:dyDescent="0.25">
      <c r="A964" s="15"/>
      <c r="B964" s="16"/>
      <c r="C964" s="15"/>
      <c r="D964" s="17"/>
      <c r="E964" s="18"/>
      <c r="F964" s="19"/>
      <c r="G964" s="16"/>
      <c r="H964" s="15"/>
      <c r="I964" s="16"/>
      <c r="J964" s="15"/>
      <c r="K964" s="20"/>
      <c r="L964" s="21" t="str">
        <f t="shared" si="111"/>
        <v/>
      </c>
      <c r="M964" s="22"/>
      <c r="N964" s="22"/>
      <c r="O964" s="16"/>
      <c r="P964" s="15">
        <v>35</v>
      </c>
      <c r="Q964" s="15"/>
      <c r="R964" s="15"/>
    </row>
    <row r="965" spans="1:18" hidden="1" x14ac:dyDescent="0.25">
      <c r="A965" s="15"/>
      <c r="B965" s="16"/>
      <c r="C965" s="15"/>
      <c r="D965" s="17"/>
      <c r="E965" s="18"/>
      <c r="F965" s="19"/>
      <c r="G965" s="16"/>
      <c r="H965" s="15"/>
      <c r="I965" s="16"/>
      <c r="J965" s="15"/>
      <c r="K965" s="20"/>
      <c r="L965" s="21" t="str">
        <f t="shared" si="111"/>
        <v/>
      </c>
      <c r="M965" s="22"/>
      <c r="N965" s="22"/>
      <c r="O965" s="16"/>
      <c r="P965" s="15">
        <v>35</v>
      </c>
      <c r="Q965" s="15"/>
      <c r="R965" s="15"/>
    </row>
    <row r="966" spans="1:18" hidden="1" x14ac:dyDescent="0.25">
      <c r="A966" s="15"/>
      <c r="B966" s="16"/>
      <c r="C966" s="15"/>
      <c r="D966" s="17"/>
      <c r="E966" s="18"/>
      <c r="F966" s="19"/>
      <c r="G966" s="16"/>
      <c r="H966" s="15"/>
      <c r="I966" s="16"/>
      <c r="J966" s="15"/>
      <c r="K966" s="20"/>
      <c r="L966" s="21" t="str">
        <f t="shared" si="111"/>
        <v/>
      </c>
      <c r="M966" s="22"/>
      <c r="N966" s="22"/>
      <c r="O966" s="16"/>
      <c r="P966" s="15">
        <v>35</v>
      </c>
      <c r="Q966" s="15"/>
      <c r="R966" s="15"/>
    </row>
    <row r="967" spans="1:18" hidden="1" x14ac:dyDescent="0.25">
      <c r="A967" s="15"/>
      <c r="B967" s="16"/>
      <c r="C967" s="15"/>
      <c r="D967" s="17"/>
      <c r="E967" s="18"/>
      <c r="F967" s="19"/>
      <c r="G967" s="16"/>
      <c r="H967" s="15"/>
      <c r="I967" s="16"/>
      <c r="J967" s="15"/>
      <c r="K967" s="20"/>
      <c r="L967" s="21" t="str">
        <f t="shared" si="111"/>
        <v/>
      </c>
      <c r="M967" s="22"/>
      <c r="N967" s="22"/>
      <c r="O967" s="16"/>
      <c r="P967" s="15">
        <v>35</v>
      </c>
      <c r="Q967" s="15"/>
      <c r="R967" s="15"/>
    </row>
    <row r="968" spans="1:18" hidden="1" x14ac:dyDescent="0.25">
      <c r="A968" s="15"/>
      <c r="B968" s="16"/>
      <c r="C968" s="15"/>
      <c r="D968" s="17"/>
      <c r="E968" s="18"/>
      <c r="F968" s="19"/>
      <c r="G968" s="16"/>
      <c r="H968" s="15"/>
      <c r="I968" s="16"/>
      <c r="J968" s="15"/>
      <c r="K968" s="20"/>
      <c r="L968" s="21" t="str">
        <f t="shared" si="111"/>
        <v/>
      </c>
      <c r="M968" s="22"/>
      <c r="N968" s="22"/>
      <c r="O968" s="16"/>
      <c r="P968" s="15">
        <v>35</v>
      </c>
      <c r="Q968" s="15"/>
      <c r="R968" s="15"/>
    </row>
    <row r="969" spans="1:18" hidden="1" x14ac:dyDescent="0.25">
      <c r="A969" s="15"/>
      <c r="B969" s="16"/>
      <c r="C969" s="15"/>
      <c r="D969" s="17"/>
      <c r="E969" s="18"/>
      <c r="F969" s="19"/>
      <c r="G969" s="16"/>
      <c r="H969" s="15"/>
      <c r="I969" s="16"/>
      <c r="J969" s="15"/>
      <c r="K969" s="20"/>
      <c r="L969" s="21" t="str">
        <f t="shared" si="111"/>
        <v/>
      </c>
      <c r="M969" s="22"/>
      <c r="N969" s="22"/>
      <c r="O969" s="16"/>
      <c r="P969" s="15">
        <v>35</v>
      </c>
      <c r="Q969" s="15"/>
      <c r="R969" s="15"/>
    </row>
    <row r="970" spans="1:18" hidden="1" x14ac:dyDescent="0.25">
      <c r="A970" s="15"/>
      <c r="B970" s="16"/>
      <c r="C970" s="15"/>
      <c r="D970" s="17"/>
      <c r="E970" s="18"/>
      <c r="F970" s="19"/>
      <c r="G970" s="16"/>
      <c r="H970" s="15"/>
      <c r="I970" s="16"/>
      <c r="J970" s="15"/>
      <c r="K970" s="20"/>
      <c r="L970" s="21" t="str">
        <f t="shared" si="111"/>
        <v/>
      </c>
      <c r="M970" s="22"/>
      <c r="N970" s="22"/>
      <c r="O970" s="16"/>
      <c r="P970" s="15">
        <v>35</v>
      </c>
      <c r="Q970" s="15"/>
      <c r="R970" s="15"/>
    </row>
    <row r="971" spans="1:18" hidden="1" x14ac:dyDescent="0.25">
      <c r="A971" s="15"/>
      <c r="B971" s="16"/>
      <c r="C971" s="15"/>
      <c r="D971" s="17"/>
      <c r="E971" s="18"/>
      <c r="F971" s="19"/>
      <c r="G971" s="16"/>
      <c r="H971" s="15"/>
      <c r="I971" s="16"/>
      <c r="J971" s="15"/>
      <c r="K971" s="20"/>
      <c r="L971" s="21" t="str">
        <f t="shared" si="111"/>
        <v/>
      </c>
      <c r="M971" s="22"/>
      <c r="N971" s="22"/>
      <c r="O971" s="16"/>
      <c r="P971" s="15">
        <v>35</v>
      </c>
      <c r="Q971" s="15"/>
      <c r="R971" s="15"/>
    </row>
    <row r="972" spans="1:18" hidden="1" x14ac:dyDescent="0.25">
      <c r="A972" s="15"/>
      <c r="B972" s="16"/>
      <c r="C972" s="15"/>
      <c r="D972" s="17"/>
      <c r="E972" s="18"/>
      <c r="F972" s="19"/>
      <c r="G972" s="16"/>
      <c r="H972" s="15"/>
      <c r="I972" s="16"/>
      <c r="J972" s="15"/>
      <c r="K972" s="20"/>
      <c r="L972" s="21" t="str">
        <f t="shared" si="111"/>
        <v/>
      </c>
      <c r="M972" s="22"/>
      <c r="N972" s="22"/>
      <c r="O972" s="16"/>
      <c r="P972" s="15">
        <v>35</v>
      </c>
      <c r="Q972" s="15"/>
      <c r="R972" s="15"/>
    </row>
    <row r="973" spans="1:18" hidden="1" x14ac:dyDescent="0.25">
      <c r="A973" s="15"/>
      <c r="B973" s="16"/>
      <c r="C973" s="15"/>
      <c r="D973" s="17"/>
      <c r="E973" s="18"/>
      <c r="F973" s="19"/>
      <c r="G973" s="16"/>
      <c r="H973" s="15"/>
      <c r="I973" s="16"/>
      <c r="J973" s="15"/>
      <c r="K973" s="20"/>
      <c r="L973" s="21" t="str">
        <f t="shared" si="111"/>
        <v/>
      </c>
      <c r="M973" s="22"/>
      <c r="N973" s="22"/>
      <c r="O973" s="16"/>
      <c r="P973" s="15">
        <v>35</v>
      </c>
      <c r="Q973" s="15"/>
      <c r="R973" s="15"/>
    </row>
    <row r="974" spans="1:18" hidden="1" x14ac:dyDescent="0.25">
      <c r="A974" s="15"/>
      <c r="B974" s="16"/>
      <c r="C974" s="15"/>
      <c r="D974" s="17"/>
      <c r="E974" s="18"/>
      <c r="F974" s="19"/>
      <c r="G974" s="16"/>
      <c r="H974" s="15"/>
      <c r="I974" s="16"/>
      <c r="J974" s="15"/>
      <c r="K974" s="20"/>
      <c r="L974" s="21" t="str">
        <f t="shared" si="111"/>
        <v/>
      </c>
      <c r="M974" s="22"/>
      <c r="N974" s="22"/>
      <c r="O974" s="16"/>
      <c r="P974" s="15">
        <v>35</v>
      </c>
      <c r="Q974" s="15"/>
      <c r="R974" s="15"/>
    </row>
    <row r="975" spans="1:18" hidden="1" x14ac:dyDescent="0.25">
      <c r="A975" s="15"/>
      <c r="B975" s="16"/>
      <c r="C975" s="15"/>
      <c r="D975" s="17"/>
      <c r="E975" s="18"/>
      <c r="F975" s="19"/>
      <c r="G975" s="16"/>
      <c r="H975" s="15"/>
      <c r="I975" s="16"/>
      <c r="J975" s="15"/>
      <c r="K975" s="20"/>
      <c r="L975" s="21" t="str">
        <f t="shared" si="111"/>
        <v/>
      </c>
      <c r="M975" s="22"/>
      <c r="N975" s="22"/>
      <c r="O975" s="16"/>
      <c r="P975" s="15">
        <v>35</v>
      </c>
      <c r="Q975" s="15"/>
      <c r="R975" s="15"/>
    </row>
    <row r="976" spans="1:18" hidden="1" x14ac:dyDescent="0.25">
      <c r="A976" s="15"/>
      <c r="B976" s="16"/>
      <c r="C976" s="15"/>
      <c r="D976" s="23"/>
      <c r="E976" s="24"/>
      <c r="F976" s="15"/>
      <c r="G976" s="16"/>
      <c r="H976" s="15"/>
      <c r="I976" s="16"/>
      <c r="J976" s="15"/>
      <c r="K976" s="20"/>
      <c r="L976" s="21" t="str">
        <f t="shared" si="111"/>
        <v/>
      </c>
      <c r="M976" s="22"/>
      <c r="N976" s="22"/>
      <c r="O976" s="16"/>
      <c r="P976" s="15">
        <v>35</v>
      </c>
      <c r="Q976" s="15"/>
      <c r="R976" s="15"/>
    </row>
    <row r="977" spans="1:18" hidden="1" x14ac:dyDescent="0.25">
      <c r="A977" s="15"/>
      <c r="B977" s="16"/>
      <c r="C977" s="15"/>
      <c r="D977" s="23"/>
      <c r="E977" s="24"/>
      <c r="F977" s="15"/>
      <c r="G977" s="16"/>
      <c r="H977" s="15"/>
      <c r="I977" s="16"/>
      <c r="J977" s="15"/>
      <c r="K977" s="20"/>
      <c r="L977" s="21" t="str">
        <f t="shared" si="111"/>
        <v/>
      </c>
      <c r="M977" s="22"/>
      <c r="N977" s="22"/>
      <c r="O977" s="16"/>
      <c r="P977" s="15">
        <v>35</v>
      </c>
      <c r="Q977" s="15"/>
      <c r="R977" s="15"/>
    </row>
    <row r="978" spans="1:18" hidden="1" x14ac:dyDescent="0.25">
      <c r="A978" s="15"/>
      <c r="B978" s="16"/>
      <c r="C978" s="15"/>
      <c r="D978" s="23"/>
      <c r="E978" s="24"/>
      <c r="F978" s="15"/>
      <c r="G978" s="16"/>
      <c r="H978" s="15"/>
      <c r="I978" s="16"/>
      <c r="J978" s="15"/>
      <c r="K978" s="20"/>
      <c r="L978" s="21" t="str">
        <f t="shared" si="111"/>
        <v/>
      </c>
      <c r="M978" s="22"/>
      <c r="N978" s="22"/>
      <c r="O978" s="16"/>
      <c r="P978" s="15">
        <v>35</v>
      </c>
      <c r="Q978" s="15"/>
      <c r="R978" s="15"/>
    </row>
    <row r="979" spans="1:18" hidden="1" x14ac:dyDescent="0.25">
      <c r="A979" s="15"/>
      <c r="B979" s="16"/>
      <c r="C979" s="15"/>
      <c r="D979" s="23"/>
      <c r="E979" s="24"/>
      <c r="F979" s="15"/>
      <c r="G979" s="16"/>
      <c r="H979" s="15"/>
      <c r="I979" s="16"/>
      <c r="J979" s="15"/>
      <c r="K979" s="20"/>
      <c r="L979" s="21" t="str">
        <f t="shared" si="111"/>
        <v/>
      </c>
      <c r="M979" s="22"/>
      <c r="N979" s="22"/>
      <c r="O979" s="16"/>
      <c r="P979" s="15">
        <v>35</v>
      </c>
      <c r="Q979" s="15"/>
      <c r="R979" s="15"/>
    </row>
    <row r="980" spans="1:18" hidden="1" x14ac:dyDescent="0.25">
      <c r="A980" s="6"/>
      <c r="B980" s="7"/>
      <c r="C980" s="8"/>
      <c r="D980" s="9"/>
      <c r="E980" s="8"/>
      <c r="F980" s="10"/>
      <c r="G980" s="11" t="s">
        <v>817</v>
      </c>
      <c r="H980" s="12"/>
      <c r="I980" s="8"/>
      <c r="J980" s="8"/>
      <c r="K980" s="8"/>
      <c r="L980" s="13"/>
      <c r="M980" s="13"/>
      <c r="N980" s="9"/>
      <c r="O980" s="14"/>
      <c r="P980" s="10">
        <v>36</v>
      </c>
      <c r="Q980" s="10"/>
      <c r="R980" s="10"/>
    </row>
    <row r="981" spans="1:18" hidden="1" x14ac:dyDescent="0.25">
      <c r="A981" s="15"/>
      <c r="B981" s="16"/>
      <c r="C981" s="15"/>
      <c r="D981" s="17"/>
      <c r="E981" s="18"/>
      <c r="F981" s="19"/>
      <c r="G981" s="16"/>
      <c r="H981" s="15"/>
      <c r="I981" s="16"/>
      <c r="J981" s="15"/>
      <c r="K981" s="20"/>
      <c r="L981" s="21" t="str">
        <f t="shared" ref="L981:L1003" si="112">IF(J981&lt;&gt;"",J981*K981,"")</f>
        <v/>
      </c>
      <c r="M981" s="22"/>
      <c r="N981" s="22"/>
      <c r="O981" s="16"/>
      <c r="P981" s="15">
        <v>36</v>
      </c>
      <c r="Q981" s="15"/>
      <c r="R981" s="15"/>
    </row>
    <row r="982" spans="1:18" hidden="1" x14ac:dyDescent="0.25">
      <c r="A982" s="15"/>
      <c r="B982" s="16"/>
      <c r="C982" s="15"/>
      <c r="D982" s="17"/>
      <c r="E982" s="18"/>
      <c r="F982" s="19"/>
      <c r="G982" s="16"/>
      <c r="H982" s="15"/>
      <c r="I982" s="16"/>
      <c r="J982" s="15"/>
      <c r="K982" s="20"/>
      <c r="L982" s="21" t="str">
        <f t="shared" si="112"/>
        <v/>
      </c>
      <c r="M982" s="22"/>
      <c r="N982" s="22"/>
      <c r="O982" s="16"/>
      <c r="P982" s="15">
        <v>36</v>
      </c>
      <c r="Q982" s="15"/>
      <c r="R982" s="15"/>
    </row>
    <row r="983" spans="1:18" hidden="1" x14ac:dyDescent="0.25">
      <c r="A983" s="15"/>
      <c r="B983" s="16"/>
      <c r="C983" s="15"/>
      <c r="D983" s="17"/>
      <c r="E983" s="18"/>
      <c r="F983" s="19"/>
      <c r="G983" s="16"/>
      <c r="H983" s="15"/>
      <c r="I983" s="16"/>
      <c r="J983" s="15"/>
      <c r="K983" s="20"/>
      <c r="L983" s="21" t="str">
        <f t="shared" si="112"/>
        <v/>
      </c>
      <c r="M983" s="22"/>
      <c r="N983" s="22"/>
      <c r="O983" s="16"/>
      <c r="P983" s="15">
        <v>36</v>
      </c>
      <c r="Q983" s="15"/>
      <c r="R983" s="15"/>
    </row>
    <row r="984" spans="1:18" hidden="1" x14ac:dyDescent="0.25">
      <c r="A984" s="15"/>
      <c r="B984" s="16"/>
      <c r="C984" s="15"/>
      <c r="D984" s="17"/>
      <c r="E984" s="18"/>
      <c r="F984" s="19"/>
      <c r="G984" s="16"/>
      <c r="H984" s="15"/>
      <c r="I984" s="16"/>
      <c r="J984" s="15"/>
      <c r="K984" s="20"/>
      <c r="L984" s="21" t="str">
        <f t="shared" si="112"/>
        <v/>
      </c>
      <c r="M984" s="22"/>
      <c r="N984" s="22"/>
      <c r="O984" s="16"/>
      <c r="P984" s="15">
        <v>36</v>
      </c>
      <c r="Q984" s="15"/>
      <c r="R984" s="15"/>
    </row>
    <row r="985" spans="1:18" hidden="1" x14ac:dyDescent="0.25">
      <c r="A985" s="15"/>
      <c r="B985" s="16"/>
      <c r="C985" s="15"/>
      <c r="D985" s="17"/>
      <c r="E985" s="18"/>
      <c r="F985" s="19"/>
      <c r="G985" s="16"/>
      <c r="H985" s="15"/>
      <c r="I985" s="16"/>
      <c r="J985" s="15"/>
      <c r="K985" s="20"/>
      <c r="L985" s="21" t="str">
        <f t="shared" si="112"/>
        <v/>
      </c>
      <c r="M985" s="22"/>
      <c r="N985" s="22"/>
      <c r="O985" s="16"/>
      <c r="P985" s="15">
        <v>36</v>
      </c>
      <c r="Q985" s="15"/>
      <c r="R985" s="15"/>
    </row>
    <row r="986" spans="1:18" hidden="1" x14ac:dyDescent="0.25">
      <c r="A986" s="15"/>
      <c r="B986" s="16"/>
      <c r="C986" s="15"/>
      <c r="D986" s="17"/>
      <c r="E986" s="18"/>
      <c r="F986" s="19"/>
      <c r="G986" s="16"/>
      <c r="H986" s="15"/>
      <c r="I986" s="16"/>
      <c r="J986" s="15"/>
      <c r="K986" s="20"/>
      <c r="L986" s="21" t="str">
        <f t="shared" si="112"/>
        <v/>
      </c>
      <c r="M986" s="22"/>
      <c r="N986" s="22"/>
      <c r="O986" s="16"/>
      <c r="P986" s="15">
        <v>36</v>
      </c>
      <c r="Q986" s="15"/>
      <c r="R986" s="15"/>
    </row>
    <row r="987" spans="1:18" hidden="1" x14ac:dyDescent="0.25">
      <c r="A987" s="15"/>
      <c r="B987" s="16"/>
      <c r="C987" s="15"/>
      <c r="D987" s="17"/>
      <c r="E987" s="18"/>
      <c r="F987" s="19"/>
      <c r="G987" s="16"/>
      <c r="H987" s="15"/>
      <c r="I987" s="16"/>
      <c r="J987" s="15"/>
      <c r="K987" s="20"/>
      <c r="L987" s="21" t="str">
        <f t="shared" si="112"/>
        <v/>
      </c>
      <c r="M987" s="22"/>
      <c r="N987" s="22"/>
      <c r="O987" s="16"/>
      <c r="P987" s="15">
        <v>36</v>
      </c>
      <c r="Q987" s="15"/>
      <c r="R987" s="15"/>
    </row>
    <row r="988" spans="1:18" hidden="1" x14ac:dyDescent="0.25">
      <c r="A988" s="15"/>
      <c r="B988" s="16"/>
      <c r="C988" s="15"/>
      <c r="D988" s="17"/>
      <c r="E988" s="18"/>
      <c r="F988" s="19"/>
      <c r="G988" s="16"/>
      <c r="H988" s="15"/>
      <c r="I988" s="16"/>
      <c r="J988" s="15"/>
      <c r="K988" s="20"/>
      <c r="L988" s="21" t="str">
        <f t="shared" si="112"/>
        <v/>
      </c>
      <c r="M988" s="22"/>
      <c r="N988" s="22"/>
      <c r="O988" s="16"/>
      <c r="P988" s="15">
        <v>36</v>
      </c>
      <c r="Q988" s="15"/>
      <c r="R988" s="15"/>
    </row>
    <row r="989" spans="1:18" hidden="1" x14ac:dyDescent="0.25">
      <c r="A989" s="15"/>
      <c r="B989" s="16"/>
      <c r="C989" s="15"/>
      <c r="D989" s="17"/>
      <c r="E989" s="18"/>
      <c r="F989" s="19"/>
      <c r="G989" s="16"/>
      <c r="H989" s="15"/>
      <c r="I989" s="16"/>
      <c r="J989" s="15"/>
      <c r="K989" s="20"/>
      <c r="L989" s="21" t="str">
        <f t="shared" si="112"/>
        <v/>
      </c>
      <c r="M989" s="22"/>
      <c r="N989" s="22"/>
      <c r="O989" s="16"/>
      <c r="P989" s="15">
        <v>36</v>
      </c>
      <c r="Q989" s="15"/>
      <c r="R989" s="15"/>
    </row>
    <row r="990" spans="1:18" hidden="1" x14ac:dyDescent="0.25">
      <c r="A990" s="15"/>
      <c r="B990" s="16"/>
      <c r="C990" s="15"/>
      <c r="D990" s="17"/>
      <c r="E990" s="18"/>
      <c r="F990" s="19"/>
      <c r="G990" s="16"/>
      <c r="H990" s="15"/>
      <c r="I990" s="16"/>
      <c r="J990" s="15"/>
      <c r="K990" s="20"/>
      <c r="L990" s="21" t="str">
        <f t="shared" si="112"/>
        <v/>
      </c>
      <c r="M990" s="22"/>
      <c r="N990" s="22"/>
      <c r="O990" s="16"/>
      <c r="P990" s="15">
        <v>36</v>
      </c>
      <c r="Q990" s="15"/>
      <c r="R990" s="15"/>
    </row>
    <row r="991" spans="1:18" hidden="1" x14ac:dyDescent="0.25">
      <c r="A991" s="15"/>
      <c r="B991" s="16"/>
      <c r="C991" s="15"/>
      <c r="D991" s="17"/>
      <c r="E991" s="18"/>
      <c r="F991" s="19"/>
      <c r="G991" s="16"/>
      <c r="H991" s="15"/>
      <c r="I991" s="16"/>
      <c r="J991" s="15"/>
      <c r="K991" s="20"/>
      <c r="L991" s="21" t="str">
        <f t="shared" si="112"/>
        <v/>
      </c>
      <c r="M991" s="22"/>
      <c r="N991" s="22"/>
      <c r="O991" s="16"/>
      <c r="P991" s="15">
        <v>36</v>
      </c>
      <c r="Q991" s="15"/>
      <c r="R991" s="15"/>
    </row>
    <row r="992" spans="1:18" hidden="1" x14ac:dyDescent="0.25">
      <c r="A992" s="15"/>
      <c r="B992" s="16"/>
      <c r="C992" s="15"/>
      <c r="D992" s="17"/>
      <c r="E992" s="18"/>
      <c r="F992" s="19"/>
      <c r="G992" s="16"/>
      <c r="H992" s="15"/>
      <c r="I992" s="16"/>
      <c r="J992" s="15"/>
      <c r="K992" s="20"/>
      <c r="L992" s="21" t="str">
        <f t="shared" si="112"/>
        <v/>
      </c>
      <c r="M992" s="22"/>
      <c r="N992" s="22"/>
      <c r="O992" s="16"/>
      <c r="P992" s="15">
        <v>36</v>
      </c>
      <c r="Q992" s="15"/>
      <c r="R992" s="15"/>
    </row>
    <row r="993" spans="1:18" hidden="1" x14ac:dyDescent="0.25">
      <c r="A993" s="15"/>
      <c r="B993" s="16"/>
      <c r="C993" s="15"/>
      <c r="D993" s="17"/>
      <c r="E993" s="18"/>
      <c r="F993" s="19"/>
      <c r="G993" s="16"/>
      <c r="H993" s="15"/>
      <c r="I993" s="16"/>
      <c r="J993" s="15"/>
      <c r="K993" s="20"/>
      <c r="L993" s="21" t="str">
        <f t="shared" si="112"/>
        <v/>
      </c>
      <c r="M993" s="22"/>
      <c r="N993" s="22"/>
      <c r="O993" s="16"/>
      <c r="P993" s="15">
        <v>36</v>
      </c>
      <c r="Q993" s="15"/>
      <c r="R993" s="15"/>
    </row>
    <row r="994" spans="1:18" hidden="1" x14ac:dyDescent="0.25">
      <c r="A994" s="15"/>
      <c r="B994" s="16"/>
      <c r="C994" s="15"/>
      <c r="D994" s="17"/>
      <c r="E994" s="18"/>
      <c r="F994" s="19"/>
      <c r="G994" s="16"/>
      <c r="H994" s="15"/>
      <c r="I994" s="16"/>
      <c r="J994" s="15"/>
      <c r="K994" s="20"/>
      <c r="L994" s="21" t="str">
        <f t="shared" si="112"/>
        <v/>
      </c>
      <c r="M994" s="22"/>
      <c r="N994" s="22"/>
      <c r="O994" s="16"/>
      <c r="P994" s="15">
        <v>36</v>
      </c>
      <c r="Q994" s="15"/>
      <c r="R994" s="15"/>
    </row>
    <row r="995" spans="1:18" hidden="1" x14ac:dyDescent="0.25">
      <c r="A995" s="15"/>
      <c r="B995" s="16"/>
      <c r="C995" s="15"/>
      <c r="D995" s="17"/>
      <c r="E995" s="18"/>
      <c r="F995" s="19"/>
      <c r="G995" s="16"/>
      <c r="H995" s="15"/>
      <c r="I995" s="16"/>
      <c r="J995" s="15"/>
      <c r="K995" s="20"/>
      <c r="L995" s="21" t="str">
        <f t="shared" si="112"/>
        <v/>
      </c>
      <c r="M995" s="22"/>
      <c r="N995" s="22"/>
      <c r="O995" s="16"/>
      <c r="P995" s="15">
        <v>36</v>
      </c>
      <c r="Q995" s="15"/>
      <c r="R995" s="15"/>
    </row>
    <row r="996" spans="1:18" hidden="1" x14ac:dyDescent="0.25">
      <c r="A996" s="15"/>
      <c r="B996" s="16"/>
      <c r="C996" s="15"/>
      <c r="D996" s="17"/>
      <c r="E996" s="18"/>
      <c r="F996" s="19"/>
      <c r="G996" s="16"/>
      <c r="H996" s="15"/>
      <c r="I996" s="16"/>
      <c r="J996" s="15"/>
      <c r="K996" s="20"/>
      <c r="L996" s="21" t="str">
        <f t="shared" si="112"/>
        <v/>
      </c>
      <c r="M996" s="22"/>
      <c r="N996" s="22"/>
      <c r="O996" s="16"/>
      <c r="P996" s="15">
        <v>36</v>
      </c>
      <c r="Q996" s="15"/>
      <c r="R996" s="15"/>
    </row>
    <row r="997" spans="1:18" hidden="1" x14ac:dyDescent="0.25">
      <c r="A997" s="15"/>
      <c r="B997" s="16"/>
      <c r="C997" s="15"/>
      <c r="D997" s="17"/>
      <c r="E997" s="18"/>
      <c r="F997" s="19"/>
      <c r="G997" s="16"/>
      <c r="H997" s="15"/>
      <c r="I997" s="16"/>
      <c r="J997" s="15"/>
      <c r="K997" s="20"/>
      <c r="L997" s="21" t="str">
        <f t="shared" si="112"/>
        <v/>
      </c>
      <c r="M997" s="22"/>
      <c r="N997" s="22"/>
      <c r="O997" s="16"/>
      <c r="P997" s="15">
        <v>36</v>
      </c>
      <c r="Q997" s="15"/>
      <c r="R997" s="15"/>
    </row>
    <row r="998" spans="1:18" hidden="1" x14ac:dyDescent="0.25">
      <c r="A998" s="15"/>
      <c r="B998" s="16"/>
      <c r="C998" s="15"/>
      <c r="D998" s="17"/>
      <c r="E998" s="18"/>
      <c r="F998" s="19"/>
      <c r="G998" s="16"/>
      <c r="H998" s="15"/>
      <c r="I998" s="16"/>
      <c r="J998" s="15"/>
      <c r="K998" s="20"/>
      <c r="L998" s="21" t="str">
        <f t="shared" si="112"/>
        <v/>
      </c>
      <c r="M998" s="22"/>
      <c r="N998" s="22"/>
      <c r="O998" s="16"/>
      <c r="P998" s="15">
        <v>36</v>
      </c>
      <c r="Q998" s="15"/>
      <c r="R998" s="15"/>
    </row>
    <row r="999" spans="1:18" hidden="1" x14ac:dyDescent="0.25">
      <c r="A999" s="15"/>
      <c r="B999" s="16"/>
      <c r="C999" s="15"/>
      <c r="D999" s="17"/>
      <c r="E999" s="18"/>
      <c r="F999" s="19"/>
      <c r="G999" s="16"/>
      <c r="H999" s="15"/>
      <c r="I999" s="16"/>
      <c r="J999" s="15"/>
      <c r="K999" s="20"/>
      <c r="L999" s="21" t="str">
        <f t="shared" si="112"/>
        <v/>
      </c>
      <c r="M999" s="22"/>
      <c r="N999" s="22"/>
      <c r="O999" s="16"/>
      <c r="P999" s="15">
        <v>36</v>
      </c>
      <c r="Q999" s="15"/>
      <c r="R999" s="15"/>
    </row>
    <row r="1000" spans="1:18" hidden="1" x14ac:dyDescent="0.25">
      <c r="A1000" s="15"/>
      <c r="B1000" s="16"/>
      <c r="C1000" s="15"/>
      <c r="D1000" s="23"/>
      <c r="E1000" s="24"/>
      <c r="F1000" s="15"/>
      <c r="G1000" s="16"/>
      <c r="H1000" s="15"/>
      <c r="I1000" s="16"/>
      <c r="J1000" s="15"/>
      <c r="K1000" s="20"/>
      <c r="L1000" s="21" t="str">
        <f t="shared" si="112"/>
        <v/>
      </c>
      <c r="M1000" s="22"/>
      <c r="N1000" s="22"/>
      <c r="O1000" s="16"/>
      <c r="P1000" s="15">
        <v>36</v>
      </c>
      <c r="Q1000" s="15"/>
      <c r="R1000" s="15"/>
    </row>
    <row r="1001" spans="1:18" hidden="1" x14ac:dyDescent="0.25">
      <c r="A1001" s="15"/>
      <c r="B1001" s="16"/>
      <c r="C1001" s="15"/>
      <c r="D1001" s="23"/>
      <c r="E1001" s="24"/>
      <c r="F1001" s="15"/>
      <c r="G1001" s="16"/>
      <c r="H1001" s="15"/>
      <c r="I1001" s="16"/>
      <c r="J1001" s="15"/>
      <c r="K1001" s="20"/>
      <c r="L1001" s="21" t="str">
        <f t="shared" si="112"/>
        <v/>
      </c>
      <c r="M1001" s="22"/>
      <c r="N1001" s="22"/>
      <c r="O1001" s="16"/>
      <c r="P1001" s="15">
        <v>36</v>
      </c>
      <c r="Q1001" s="15"/>
      <c r="R1001" s="15"/>
    </row>
    <row r="1002" spans="1:18" hidden="1" x14ac:dyDescent="0.25">
      <c r="A1002" s="15"/>
      <c r="B1002" s="16"/>
      <c r="C1002" s="15"/>
      <c r="D1002" s="23"/>
      <c r="E1002" s="24"/>
      <c r="F1002" s="15"/>
      <c r="G1002" s="16"/>
      <c r="H1002" s="15"/>
      <c r="I1002" s="16"/>
      <c r="J1002" s="15"/>
      <c r="K1002" s="20"/>
      <c r="L1002" s="21" t="str">
        <f t="shared" si="112"/>
        <v/>
      </c>
      <c r="M1002" s="22"/>
      <c r="N1002" s="22"/>
      <c r="O1002" s="16"/>
      <c r="P1002" s="15">
        <v>36</v>
      </c>
      <c r="Q1002" s="15"/>
      <c r="R1002" s="15"/>
    </row>
    <row r="1003" spans="1:18" hidden="1" x14ac:dyDescent="0.25">
      <c r="A1003" s="15"/>
      <c r="B1003" s="16"/>
      <c r="C1003" s="15"/>
      <c r="D1003" s="23"/>
      <c r="E1003" s="24"/>
      <c r="F1003" s="15"/>
      <c r="G1003" s="16"/>
      <c r="H1003" s="15"/>
      <c r="I1003" s="16"/>
      <c r="J1003" s="15"/>
      <c r="K1003" s="20"/>
      <c r="L1003" s="21" t="str">
        <f t="shared" si="112"/>
        <v/>
      </c>
      <c r="M1003" s="22"/>
      <c r="N1003" s="22"/>
      <c r="O1003" s="16"/>
      <c r="P1003" s="15">
        <v>36</v>
      </c>
      <c r="Q1003" s="15"/>
      <c r="R1003" s="15"/>
    </row>
    <row r="1004" spans="1:18" hidden="1" x14ac:dyDescent="0.25">
      <c r="A1004" s="6"/>
      <c r="B1004" s="7"/>
      <c r="C1004" s="8"/>
      <c r="D1004" s="9"/>
      <c r="E1004" s="8"/>
      <c r="F1004" s="10"/>
      <c r="G1004" s="11" t="s">
        <v>818</v>
      </c>
      <c r="H1004" s="12"/>
      <c r="I1004" s="8"/>
      <c r="J1004" s="8"/>
      <c r="K1004" s="8"/>
      <c r="L1004" s="13"/>
      <c r="M1004" s="13"/>
      <c r="N1004" s="9"/>
      <c r="O1004" s="14"/>
      <c r="P1004" s="10">
        <v>37</v>
      </c>
      <c r="Q1004" s="10"/>
      <c r="R1004" s="10"/>
    </row>
    <row r="1005" spans="1:18" hidden="1" x14ac:dyDescent="0.25">
      <c r="A1005" s="15"/>
      <c r="B1005" s="16"/>
      <c r="C1005" s="15"/>
      <c r="D1005" s="17"/>
      <c r="E1005" s="18"/>
      <c r="F1005" s="19"/>
      <c r="G1005" s="16"/>
      <c r="H1005" s="15"/>
      <c r="I1005" s="16"/>
      <c r="J1005" s="15"/>
      <c r="K1005" s="20"/>
      <c r="L1005" s="21" t="str">
        <f t="shared" ref="L1005:L1027" si="113">IF(J1005&lt;&gt;"",J1005*K1005,"")</f>
        <v/>
      </c>
      <c r="M1005" s="22"/>
      <c r="N1005" s="22"/>
      <c r="O1005" s="16"/>
      <c r="P1005" s="15">
        <v>37</v>
      </c>
      <c r="Q1005" s="15"/>
      <c r="R1005" s="15"/>
    </row>
    <row r="1006" spans="1:18" hidden="1" x14ac:dyDescent="0.25">
      <c r="A1006" s="15"/>
      <c r="B1006" s="16"/>
      <c r="C1006" s="15"/>
      <c r="D1006" s="17"/>
      <c r="E1006" s="18"/>
      <c r="F1006" s="19"/>
      <c r="G1006" s="16"/>
      <c r="H1006" s="15"/>
      <c r="I1006" s="16"/>
      <c r="J1006" s="15"/>
      <c r="K1006" s="20"/>
      <c r="L1006" s="21" t="str">
        <f t="shared" si="113"/>
        <v/>
      </c>
      <c r="M1006" s="22"/>
      <c r="N1006" s="22"/>
      <c r="O1006" s="16"/>
      <c r="P1006" s="15">
        <v>37</v>
      </c>
      <c r="Q1006" s="15"/>
      <c r="R1006" s="15"/>
    </row>
    <row r="1007" spans="1:18" hidden="1" x14ac:dyDescent="0.25">
      <c r="A1007" s="15"/>
      <c r="B1007" s="16"/>
      <c r="C1007" s="15"/>
      <c r="D1007" s="17"/>
      <c r="E1007" s="18"/>
      <c r="F1007" s="19"/>
      <c r="G1007" s="16"/>
      <c r="H1007" s="15"/>
      <c r="I1007" s="16"/>
      <c r="J1007" s="15"/>
      <c r="K1007" s="20"/>
      <c r="L1007" s="21" t="str">
        <f t="shared" si="113"/>
        <v/>
      </c>
      <c r="M1007" s="22"/>
      <c r="N1007" s="22"/>
      <c r="O1007" s="16"/>
      <c r="P1007" s="15">
        <v>37</v>
      </c>
      <c r="Q1007" s="15"/>
      <c r="R1007" s="15"/>
    </row>
    <row r="1008" spans="1:18" hidden="1" x14ac:dyDescent="0.25">
      <c r="A1008" s="15"/>
      <c r="B1008" s="16"/>
      <c r="C1008" s="15"/>
      <c r="D1008" s="17"/>
      <c r="E1008" s="18"/>
      <c r="F1008" s="19"/>
      <c r="G1008" s="16"/>
      <c r="H1008" s="15"/>
      <c r="I1008" s="16"/>
      <c r="J1008" s="15"/>
      <c r="K1008" s="20"/>
      <c r="L1008" s="21" t="str">
        <f t="shared" si="113"/>
        <v/>
      </c>
      <c r="M1008" s="22"/>
      <c r="N1008" s="22"/>
      <c r="O1008" s="16"/>
      <c r="P1008" s="15">
        <v>37</v>
      </c>
      <c r="Q1008" s="15"/>
      <c r="R1008" s="15"/>
    </row>
    <row r="1009" spans="1:18" hidden="1" x14ac:dyDescent="0.25">
      <c r="A1009" s="15"/>
      <c r="B1009" s="16"/>
      <c r="C1009" s="15"/>
      <c r="D1009" s="17"/>
      <c r="E1009" s="18"/>
      <c r="F1009" s="19"/>
      <c r="G1009" s="16"/>
      <c r="H1009" s="15"/>
      <c r="I1009" s="16"/>
      <c r="J1009" s="15"/>
      <c r="K1009" s="20"/>
      <c r="L1009" s="21" t="str">
        <f t="shared" si="113"/>
        <v/>
      </c>
      <c r="M1009" s="22"/>
      <c r="N1009" s="22"/>
      <c r="O1009" s="16"/>
      <c r="P1009" s="15">
        <v>37</v>
      </c>
      <c r="Q1009" s="15"/>
      <c r="R1009" s="15"/>
    </row>
    <row r="1010" spans="1:18" hidden="1" x14ac:dyDescent="0.25">
      <c r="A1010" s="15"/>
      <c r="B1010" s="16"/>
      <c r="C1010" s="15"/>
      <c r="D1010" s="17"/>
      <c r="E1010" s="18"/>
      <c r="F1010" s="19"/>
      <c r="G1010" s="16"/>
      <c r="H1010" s="15"/>
      <c r="I1010" s="16"/>
      <c r="J1010" s="15"/>
      <c r="K1010" s="20"/>
      <c r="L1010" s="21" t="str">
        <f t="shared" si="113"/>
        <v/>
      </c>
      <c r="M1010" s="22"/>
      <c r="N1010" s="22"/>
      <c r="O1010" s="16"/>
      <c r="P1010" s="15">
        <v>37</v>
      </c>
      <c r="Q1010" s="15"/>
      <c r="R1010" s="15"/>
    </row>
    <row r="1011" spans="1:18" hidden="1" x14ac:dyDescent="0.25">
      <c r="A1011" s="15"/>
      <c r="B1011" s="16"/>
      <c r="C1011" s="15"/>
      <c r="D1011" s="17"/>
      <c r="E1011" s="18"/>
      <c r="F1011" s="19"/>
      <c r="G1011" s="16"/>
      <c r="H1011" s="15"/>
      <c r="I1011" s="16"/>
      <c r="J1011" s="15"/>
      <c r="K1011" s="20"/>
      <c r="L1011" s="21" t="str">
        <f t="shared" si="113"/>
        <v/>
      </c>
      <c r="M1011" s="22"/>
      <c r="N1011" s="22"/>
      <c r="O1011" s="16"/>
      <c r="P1011" s="15">
        <v>37</v>
      </c>
      <c r="Q1011" s="15"/>
      <c r="R1011" s="15"/>
    </row>
    <row r="1012" spans="1:18" hidden="1" x14ac:dyDescent="0.25">
      <c r="A1012" s="15"/>
      <c r="B1012" s="16"/>
      <c r="C1012" s="15"/>
      <c r="D1012" s="17"/>
      <c r="E1012" s="18"/>
      <c r="F1012" s="19"/>
      <c r="G1012" s="16"/>
      <c r="H1012" s="15"/>
      <c r="I1012" s="16"/>
      <c r="J1012" s="15"/>
      <c r="K1012" s="20"/>
      <c r="L1012" s="21" t="str">
        <f t="shared" si="113"/>
        <v/>
      </c>
      <c r="M1012" s="22"/>
      <c r="N1012" s="22"/>
      <c r="O1012" s="16"/>
      <c r="P1012" s="15">
        <v>37</v>
      </c>
      <c r="Q1012" s="15"/>
      <c r="R1012" s="15"/>
    </row>
    <row r="1013" spans="1:18" hidden="1" x14ac:dyDescent="0.25">
      <c r="A1013" s="15"/>
      <c r="B1013" s="16"/>
      <c r="C1013" s="15"/>
      <c r="D1013" s="17"/>
      <c r="E1013" s="18"/>
      <c r="F1013" s="19"/>
      <c r="G1013" s="16"/>
      <c r="H1013" s="15"/>
      <c r="I1013" s="16"/>
      <c r="J1013" s="15"/>
      <c r="K1013" s="20"/>
      <c r="L1013" s="21" t="str">
        <f t="shared" si="113"/>
        <v/>
      </c>
      <c r="M1013" s="22"/>
      <c r="N1013" s="22"/>
      <c r="O1013" s="16"/>
      <c r="P1013" s="15">
        <v>37</v>
      </c>
      <c r="Q1013" s="15"/>
      <c r="R1013" s="15"/>
    </row>
    <row r="1014" spans="1:18" hidden="1" x14ac:dyDescent="0.25">
      <c r="A1014" s="15"/>
      <c r="B1014" s="16"/>
      <c r="C1014" s="15"/>
      <c r="D1014" s="17"/>
      <c r="E1014" s="18"/>
      <c r="F1014" s="19"/>
      <c r="G1014" s="16"/>
      <c r="H1014" s="15"/>
      <c r="I1014" s="16"/>
      <c r="J1014" s="15"/>
      <c r="K1014" s="20"/>
      <c r="L1014" s="21" t="str">
        <f t="shared" si="113"/>
        <v/>
      </c>
      <c r="M1014" s="22"/>
      <c r="N1014" s="22"/>
      <c r="O1014" s="16"/>
      <c r="P1014" s="15">
        <v>37</v>
      </c>
      <c r="Q1014" s="15"/>
      <c r="R1014" s="15"/>
    </row>
    <row r="1015" spans="1:18" hidden="1" x14ac:dyDescent="0.25">
      <c r="A1015" s="15"/>
      <c r="B1015" s="16"/>
      <c r="C1015" s="15"/>
      <c r="D1015" s="17"/>
      <c r="E1015" s="18"/>
      <c r="F1015" s="19"/>
      <c r="G1015" s="16"/>
      <c r="H1015" s="15"/>
      <c r="I1015" s="16"/>
      <c r="J1015" s="15"/>
      <c r="K1015" s="20"/>
      <c r="L1015" s="21" t="str">
        <f t="shared" si="113"/>
        <v/>
      </c>
      <c r="M1015" s="22"/>
      <c r="N1015" s="22"/>
      <c r="O1015" s="16"/>
      <c r="P1015" s="15">
        <v>37</v>
      </c>
      <c r="Q1015" s="15"/>
      <c r="R1015" s="15"/>
    </row>
    <row r="1016" spans="1:18" hidden="1" x14ac:dyDescent="0.25">
      <c r="A1016" s="15"/>
      <c r="B1016" s="16"/>
      <c r="C1016" s="15"/>
      <c r="D1016" s="17"/>
      <c r="E1016" s="18"/>
      <c r="F1016" s="19"/>
      <c r="G1016" s="16"/>
      <c r="H1016" s="15"/>
      <c r="I1016" s="16"/>
      <c r="J1016" s="15"/>
      <c r="K1016" s="20"/>
      <c r="L1016" s="21" t="str">
        <f t="shared" si="113"/>
        <v/>
      </c>
      <c r="M1016" s="22"/>
      <c r="N1016" s="22"/>
      <c r="O1016" s="16"/>
      <c r="P1016" s="15">
        <v>37</v>
      </c>
      <c r="Q1016" s="15"/>
      <c r="R1016" s="15"/>
    </row>
    <row r="1017" spans="1:18" hidden="1" x14ac:dyDescent="0.25">
      <c r="A1017" s="15"/>
      <c r="B1017" s="16"/>
      <c r="C1017" s="15"/>
      <c r="D1017" s="17"/>
      <c r="E1017" s="18"/>
      <c r="F1017" s="19"/>
      <c r="G1017" s="16"/>
      <c r="H1017" s="15"/>
      <c r="I1017" s="16"/>
      <c r="J1017" s="15"/>
      <c r="K1017" s="20"/>
      <c r="L1017" s="21" t="str">
        <f t="shared" si="113"/>
        <v/>
      </c>
      <c r="M1017" s="22"/>
      <c r="N1017" s="22"/>
      <c r="O1017" s="16"/>
      <c r="P1017" s="15">
        <v>37</v>
      </c>
      <c r="Q1017" s="15"/>
      <c r="R1017" s="15"/>
    </row>
    <row r="1018" spans="1:18" hidden="1" x14ac:dyDescent="0.25">
      <c r="A1018" s="15"/>
      <c r="B1018" s="16"/>
      <c r="C1018" s="15"/>
      <c r="D1018" s="17"/>
      <c r="E1018" s="18"/>
      <c r="F1018" s="19"/>
      <c r="G1018" s="16"/>
      <c r="H1018" s="15"/>
      <c r="I1018" s="16"/>
      <c r="J1018" s="15"/>
      <c r="K1018" s="20"/>
      <c r="L1018" s="21" t="str">
        <f t="shared" si="113"/>
        <v/>
      </c>
      <c r="M1018" s="22"/>
      <c r="N1018" s="22"/>
      <c r="O1018" s="16"/>
      <c r="P1018" s="15">
        <v>37</v>
      </c>
      <c r="Q1018" s="15"/>
      <c r="R1018" s="15"/>
    </row>
    <row r="1019" spans="1:18" hidden="1" x14ac:dyDescent="0.25">
      <c r="A1019" s="15"/>
      <c r="B1019" s="16"/>
      <c r="C1019" s="15"/>
      <c r="D1019" s="17"/>
      <c r="E1019" s="18"/>
      <c r="F1019" s="19"/>
      <c r="G1019" s="16"/>
      <c r="H1019" s="15"/>
      <c r="I1019" s="16"/>
      <c r="J1019" s="15"/>
      <c r="K1019" s="20"/>
      <c r="L1019" s="21" t="str">
        <f t="shared" si="113"/>
        <v/>
      </c>
      <c r="M1019" s="22"/>
      <c r="N1019" s="22"/>
      <c r="O1019" s="16"/>
      <c r="P1019" s="15">
        <v>37</v>
      </c>
      <c r="Q1019" s="15"/>
      <c r="R1019" s="15"/>
    </row>
    <row r="1020" spans="1:18" hidden="1" x14ac:dyDescent="0.25">
      <c r="A1020" s="15"/>
      <c r="B1020" s="16"/>
      <c r="C1020" s="15"/>
      <c r="D1020" s="17"/>
      <c r="E1020" s="18"/>
      <c r="F1020" s="19"/>
      <c r="G1020" s="16"/>
      <c r="H1020" s="15"/>
      <c r="I1020" s="16"/>
      <c r="J1020" s="15"/>
      <c r="K1020" s="20"/>
      <c r="L1020" s="21" t="str">
        <f t="shared" si="113"/>
        <v/>
      </c>
      <c r="M1020" s="22"/>
      <c r="N1020" s="22"/>
      <c r="O1020" s="16"/>
      <c r="P1020" s="15">
        <v>37</v>
      </c>
      <c r="Q1020" s="15"/>
      <c r="R1020" s="15"/>
    </row>
    <row r="1021" spans="1:18" hidden="1" x14ac:dyDescent="0.25">
      <c r="A1021" s="15"/>
      <c r="B1021" s="16"/>
      <c r="C1021" s="15"/>
      <c r="D1021" s="17"/>
      <c r="E1021" s="18"/>
      <c r="F1021" s="19"/>
      <c r="G1021" s="16"/>
      <c r="H1021" s="15"/>
      <c r="I1021" s="16"/>
      <c r="J1021" s="15"/>
      <c r="K1021" s="20"/>
      <c r="L1021" s="21" t="str">
        <f t="shared" si="113"/>
        <v/>
      </c>
      <c r="M1021" s="22"/>
      <c r="N1021" s="22"/>
      <c r="O1021" s="16"/>
      <c r="P1021" s="15">
        <v>37</v>
      </c>
      <c r="Q1021" s="15"/>
      <c r="R1021" s="15"/>
    </row>
    <row r="1022" spans="1:18" hidden="1" x14ac:dyDescent="0.25">
      <c r="A1022" s="15"/>
      <c r="B1022" s="16"/>
      <c r="C1022" s="15"/>
      <c r="D1022" s="17"/>
      <c r="E1022" s="18"/>
      <c r="F1022" s="19"/>
      <c r="G1022" s="16"/>
      <c r="H1022" s="15"/>
      <c r="I1022" s="16"/>
      <c r="J1022" s="15"/>
      <c r="K1022" s="20"/>
      <c r="L1022" s="21" t="str">
        <f t="shared" si="113"/>
        <v/>
      </c>
      <c r="M1022" s="22"/>
      <c r="N1022" s="22"/>
      <c r="O1022" s="16"/>
      <c r="P1022" s="15">
        <v>37</v>
      </c>
      <c r="Q1022" s="15"/>
      <c r="R1022" s="15"/>
    </row>
    <row r="1023" spans="1:18" hidden="1" x14ac:dyDescent="0.25">
      <c r="A1023" s="15"/>
      <c r="B1023" s="16"/>
      <c r="C1023" s="15"/>
      <c r="D1023" s="17"/>
      <c r="E1023" s="18"/>
      <c r="F1023" s="19"/>
      <c r="G1023" s="16"/>
      <c r="H1023" s="15"/>
      <c r="I1023" s="16"/>
      <c r="J1023" s="15"/>
      <c r="K1023" s="20"/>
      <c r="L1023" s="21" t="str">
        <f t="shared" si="113"/>
        <v/>
      </c>
      <c r="M1023" s="22"/>
      <c r="N1023" s="22"/>
      <c r="O1023" s="16"/>
      <c r="P1023" s="15">
        <v>37</v>
      </c>
      <c r="Q1023" s="15"/>
      <c r="R1023" s="15"/>
    </row>
    <row r="1024" spans="1:18" hidden="1" x14ac:dyDescent="0.25">
      <c r="A1024" s="15"/>
      <c r="B1024" s="16"/>
      <c r="C1024" s="15"/>
      <c r="D1024" s="23"/>
      <c r="E1024" s="24"/>
      <c r="F1024" s="15"/>
      <c r="G1024" s="16"/>
      <c r="H1024" s="15"/>
      <c r="I1024" s="16"/>
      <c r="J1024" s="15"/>
      <c r="K1024" s="20"/>
      <c r="L1024" s="21" t="str">
        <f t="shared" si="113"/>
        <v/>
      </c>
      <c r="M1024" s="22"/>
      <c r="N1024" s="22"/>
      <c r="O1024" s="16"/>
      <c r="P1024" s="15">
        <v>37</v>
      </c>
      <c r="Q1024" s="15"/>
      <c r="R1024" s="15"/>
    </row>
    <row r="1025" spans="1:18" hidden="1" x14ac:dyDescent="0.25">
      <c r="A1025" s="15"/>
      <c r="B1025" s="16"/>
      <c r="C1025" s="15"/>
      <c r="D1025" s="23"/>
      <c r="E1025" s="24"/>
      <c r="F1025" s="15"/>
      <c r="G1025" s="16"/>
      <c r="H1025" s="15"/>
      <c r="I1025" s="16"/>
      <c r="J1025" s="15"/>
      <c r="K1025" s="20"/>
      <c r="L1025" s="21" t="str">
        <f t="shared" si="113"/>
        <v/>
      </c>
      <c r="M1025" s="22"/>
      <c r="N1025" s="22"/>
      <c r="O1025" s="16"/>
      <c r="P1025" s="15">
        <v>37</v>
      </c>
      <c r="Q1025" s="15"/>
      <c r="R1025" s="15"/>
    </row>
    <row r="1026" spans="1:18" hidden="1" x14ac:dyDescent="0.25">
      <c r="A1026" s="15"/>
      <c r="B1026" s="16"/>
      <c r="C1026" s="15"/>
      <c r="D1026" s="23"/>
      <c r="E1026" s="24"/>
      <c r="F1026" s="15"/>
      <c r="G1026" s="16"/>
      <c r="H1026" s="15"/>
      <c r="I1026" s="16"/>
      <c r="J1026" s="15"/>
      <c r="K1026" s="20"/>
      <c r="L1026" s="21" t="str">
        <f t="shared" si="113"/>
        <v/>
      </c>
      <c r="M1026" s="22"/>
      <c r="N1026" s="22"/>
      <c r="O1026" s="16"/>
      <c r="P1026" s="15">
        <v>37</v>
      </c>
      <c r="Q1026" s="15"/>
      <c r="R1026" s="15"/>
    </row>
    <row r="1027" spans="1:18" hidden="1" x14ac:dyDescent="0.25">
      <c r="A1027" s="15"/>
      <c r="B1027" s="16"/>
      <c r="C1027" s="15"/>
      <c r="D1027" s="23"/>
      <c r="E1027" s="24"/>
      <c r="F1027" s="15"/>
      <c r="G1027" s="16"/>
      <c r="H1027" s="15"/>
      <c r="I1027" s="16"/>
      <c r="J1027" s="15"/>
      <c r="K1027" s="20"/>
      <c r="L1027" s="21" t="str">
        <f t="shared" si="113"/>
        <v/>
      </c>
      <c r="M1027" s="22"/>
      <c r="N1027" s="22"/>
      <c r="O1027" s="16"/>
      <c r="P1027" s="15">
        <v>37</v>
      </c>
      <c r="Q1027" s="15"/>
      <c r="R1027" s="15"/>
    </row>
    <row r="1028" spans="1:18" hidden="1" x14ac:dyDescent="0.25">
      <c r="A1028" s="6"/>
      <c r="B1028" s="7"/>
      <c r="C1028" s="8"/>
      <c r="D1028" s="9"/>
      <c r="E1028" s="8"/>
      <c r="F1028" s="10"/>
      <c r="G1028" s="11" t="s">
        <v>819</v>
      </c>
      <c r="H1028" s="12"/>
      <c r="I1028" s="8"/>
      <c r="J1028" s="8"/>
      <c r="K1028" s="8"/>
      <c r="L1028" s="13"/>
      <c r="M1028" s="13"/>
      <c r="N1028" s="9"/>
      <c r="O1028" s="14"/>
      <c r="P1028" s="10">
        <v>38</v>
      </c>
      <c r="Q1028" s="10"/>
      <c r="R1028" s="10"/>
    </row>
    <row r="1029" spans="1:18" hidden="1" x14ac:dyDescent="0.25">
      <c r="A1029" s="15"/>
      <c r="B1029" s="16"/>
      <c r="C1029" s="15"/>
      <c r="D1029" s="17"/>
      <c r="E1029" s="18"/>
      <c r="F1029" s="19"/>
      <c r="G1029" s="16"/>
      <c r="H1029" s="15"/>
      <c r="I1029" s="16"/>
      <c r="J1029" s="15"/>
      <c r="K1029" s="20"/>
      <c r="L1029" s="21" t="str">
        <f t="shared" ref="L1029:L1051" si="114">IF(J1029&lt;&gt;"",J1029*K1029,"")</f>
        <v/>
      </c>
      <c r="M1029" s="22"/>
      <c r="N1029" s="22"/>
      <c r="O1029" s="16"/>
      <c r="P1029" s="15">
        <v>38</v>
      </c>
      <c r="Q1029" s="15"/>
      <c r="R1029" s="15"/>
    </row>
    <row r="1030" spans="1:18" hidden="1" x14ac:dyDescent="0.25">
      <c r="A1030" s="15"/>
      <c r="B1030" s="16"/>
      <c r="C1030" s="15"/>
      <c r="D1030" s="17"/>
      <c r="E1030" s="18"/>
      <c r="F1030" s="19"/>
      <c r="G1030" s="16"/>
      <c r="H1030" s="15"/>
      <c r="I1030" s="16"/>
      <c r="J1030" s="15"/>
      <c r="K1030" s="20"/>
      <c r="L1030" s="21" t="str">
        <f t="shared" si="114"/>
        <v/>
      </c>
      <c r="M1030" s="22"/>
      <c r="N1030" s="22"/>
      <c r="O1030" s="16"/>
      <c r="P1030" s="15">
        <v>38</v>
      </c>
      <c r="Q1030" s="15"/>
      <c r="R1030" s="15"/>
    </row>
    <row r="1031" spans="1:18" hidden="1" x14ac:dyDescent="0.25">
      <c r="A1031" s="15"/>
      <c r="B1031" s="16"/>
      <c r="C1031" s="15"/>
      <c r="D1031" s="17"/>
      <c r="E1031" s="18"/>
      <c r="F1031" s="19"/>
      <c r="G1031" s="16"/>
      <c r="H1031" s="15"/>
      <c r="I1031" s="16"/>
      <c r="J1031" s="15"/>
      <c r="K1031" s="20"/>
      <c r="L1031" s="21" t="str">
        <f t="shared" si="114"/>
        <v/>
      </c>
      <c r="M1031" s="22"/>
      <c r="N1031" s="22"/>
      <c r="O1031" s="16"/>
      <c r="P1031" s="15">
        <v>38</v>
      </c>
      <c r="Q1031" s="15"/>
      <c r="R1031" s="15"/>
    </row>
    <row r="1032" spans="1:18" hidden="1" x14ac:dyDescent="0.25">
      <c r="A1032" s="15"/>
      <c r="B1032" s="16"/>
      <c r="C1032" s="15"/>
      <c r="D1032" s="17"/>
      <c r="E1032" s="18"/>
      <c r="F1032" s="19"/>
      <c r="G1032" s="16"/>
      <c r="H1032" s="15"/>
      <c r="I1032" s="16"/>
      <c r="J1032" s="15"/>
      <c r="K1032" s="20"/>
      <c r="L1032" s="21" t="str">
        <f t="shared" si="114"/>
        <v/>
      </c>
      <c r="M1032" s="22"/>
      <c r="N1032" s="22"/>
      <c r="O1032" s="16"/>
      <c r="P1032" s="15">
        <v>38</v>
      </c>
      <c r="Q1032" s="15"/>
      <c r="R1032" s="15"/>
    </row>
    <row r="1033" spans="1:18" hidden="1" x14ac:dyDescent="0.25">
      <c r="A1033" s="15"/>
      <c r="B1033" s="16"/>
      <c r="C1033" s="15"/>
      <c r="D1033" s="17"/>
      <c r="E1033" s="18"/>
      <c r="F1033" s="19"/>
      <c r="G1033" s="16"/>
      <c r="H1033" s="15"/>
      <c r="I1033" s="16"/>
      <c r="J1033" s="15"/>
      <c r="K1033" s="20"/>
      <c r="L1033" s="21" t="str">
        <f t="shared" si="114"/>
        <v/>
      </c>
      <c r="M1033" s="22"/>
      <c r="N1033" s="22"/>
      <c r="O1033" s="16"/>
      <c r="P1033" s="15">
        <v>38</v>
      </c>
      <c r="Q1033" s="15"/>
      <c r="R1033" s="15"/>
    </row>
    <row r="1034" spans="1:18" hidden="1" x14ac:dyDescent="0.25">
      <c r="A1034" s="15"/>
      <c r="B1034" s="16"/>
      <c r="C1034" s="15"/>
      <c r="D1034" s="17"/>
      <c r="E1034" s="18"/>
      <c r="F1034" s="19"/>
      <c r="G1034" s="16"/>
      <c r="H1034" s="15"/>
      <c r="I1034" s="16"/>
      <c r="J1034" s="15"/>
      <c r="K1034" s="20"/>
      <c r="L1034" s="21" t="str">
        <f t="shared" si="114"/>
        <v/>
      </c>
      <c r="M1034" s="22"/>
      <c r="N1034" s="22"/>
      <c r="O1034" s="16"/>
      <c r="P1034" s="15">
        <v>38</v>
      </c>
      <c r="Q1034" s="15"/>
      <c r="R1034" s="15"/>
    </row>
    <row r="1035" spans="1:18" hidden="1" x14ac:dyDescent="0.25">
      <c r="A1035" s="15"/>
      <c r="B1035" s="16"/>
      <c r="C1035" s="15"/>
      <c r="D1035" s="17"/>
      <c r="E1035" s="18"/>
      <c r="F1035" s="19"/>
      <c r="G1035" s="16"/>
      <c r="H1035" s="15"/>
      <c r="I1035" s="16"/>
      <c r="J1035" s="15"/>
      <c r="K1035" s="20"/>
      <c r="L1035" s="21" t="str">
        <f t="shared" si="114"/>
        <v/>
      </c>
      <c r="M1035" s="22"/>
      <c r="N1035" s="22"/>
      <c r="O1035" s="16"/>
      <c r="P1035" s="15">
        <v>38</v>
      </c>
      <c r="Q1035" s="15"/>
      <c r="R1035" s="15"/>
    </row>
    <row r="1036" spans="1:18" hidden="1" x14ac:dyDescent="0.25">
      <c r="A1036" s="15"/>
      <c r="B1036" s="16"/>
      <c r="C1036" s="15"/>
      <c r="D1036" s="17"/>
      <c r="E1036" s="18"/>
      <c r="F1036" s="19"/>
      <c r="G1036" s="16"/>
      <c r="H1036" s="15"/>
      <c r="I1036" s="16"/>
      <c r="J1036" s="15"/>
      <c r="K1036" s="20"/>
      <c r="L1036" s="21" t="str">
        <f t="shared" si="114"/>
        <v/>
      </c>
      <c r="M1036" s="22"/>
      <c r="N1036" s="22"/>
      <c r="O1036" s="16"/>
      <c r="P1036" s="15">
        <v>38</v>
      </c>
      <c r="Q1036" s="15"/>
      <c r="R1036" s="15"/>
    </row>
    <row r="1037" spans="1:18" hidden="1" x14ac:dyDescent="0.25">
      <c r="A1037" s="15"/>
      <c r="B1037" s="16"/>
      <c r="C1037" s="15"/>
      <c r="D1037" s="17"/>
      <c r="E1037" s="18"/>
      <c r="F1037" s="19"/>
      <c r="G1037" s="16"/>
      <c r="H1037" s="15"/>
      <c r="I1037" s="16"/>
      <c r="J1037" s="15"/>
      <c r="K1037" s="20"/>
      <c r="L1037" s="21" t="str">
        <f t="shared" si="114"/>
        <v/>
      </c>
      <c r="M1037" s="22"/>
      <c r="N1037" s="22"/>
      <c r="O1037" s="16"/>
      <c r="P1037" s="15">
        <v>38</v>
      </c>
      <c r="Q1037" s="15"/>
      <c r="R1037" s="15"/>
    </row>
    <row r="1038" spans="1:18" hidden="1" x14ac:dyDescent="0.25">
      <c r="A1038" s="15"/>
      <c r="B1038" s="16"/>
      <c r="C1038" s="15"/>
      <c r="D1038" s="17"/>
      <c r="E1038" s="18"/>
      <c r="F1038" s="19"/>
      <c r="G1038" s="16"/>
      <c r="H1038" s="15"/>
      <c r="I1038" s="16"/>
      <c r="J1038" s="15"/>
      <c r="K1038" s="20"/>
      <c r="L1038" s="21" t="str">
        <f t="shared" si="114"/>
        <v/>
      </c>
      <c r="M1038" s="22"/>
      <c r="N1038" s="22"/>
      <c r="O1038" s="16"/>
      <c r="P1038" s="15">
        <v>38</v>
      </c>
      <c r="Q1038" s="15"/>
      <c r="R1038" s="15"/>
    </row>
    <row r="1039" spans="1:18" hidden="1" x14ac:dyDescent="0.25">
      <c r="A1039" s="15"/>
      <c r="B1039" s="16"/>
      <c r="C1039" s="15"/>
      <c r="D1039" s="17"/>
      <c r="E1039" s="18"/>
      <c r="F1039" s="19"/>
      <c r="G1039" s="16"/>
      <c r="H1039" s="15"/>
      <c r="I1039" s="16"/>
      <c r="J1039" s="15"/>
      <c r="K1039" s="20"/>
      <c r="L1039" s="21" t="str">
        <f t="shared" si="114"/>
        <v/>
      </c>
      <c r="M1039" s="22"/>
      <c r="N1039" s="22"/>
      <c r="O1039" s="16"/>
      <c r="P1039" s="15">
        <v>38</v>
      </c>
      <c r="Q1039" s="15"/>
      <c r="R1039" s="15"/>
    </row>
    <row r="1040" spans="1:18" hidden="1" x14ac:dyDescent="0.25">
      <c r="A1040" s="15"/>
      <c r="B1040" s="16"/>
      <c r="C1040" s="15"/>
      <c r="D1040" s="17"/>
      <c r="E1040" s="18"/>
      <c r="F1040" s="19"/>
      <c r="G1040" s="16"/>
      <c r="H1040" s="15"/>
      <c r="I1040" s="16"/>
      <c r="J1040" s="15"/>
      <c r="K1040" s="20"/>
      <c r="L1040" s="21" t="str">
        <f t="shared" si="114"/>
        <v/>
      </c>
      <c r="M1040" s="22"/>
      <c r="N1040" s="22"/>
      <c r="O1040" s="16"/>
      <c r="P1040" s="15">
        <v>38</v>
      </c>
      <c r="Q1040" s="15"/>
      <c r="R1040" s="15"/>
    </row>
    <row r="1041" spans="1:18" hidden="1" x14ac:dyDescent="0.25">
      <c r="A1041" s="15"/>
      <c r="B1041" s="16"/>
      <c r="C1041" s="15"/>
      <c r="D1041" s="17"/>
      <c r="E1041" s="18"/>
      <c r="F1041" s="19"/>
      <c r="G1041" s="16"/>
      <c r="H1041" s="15"/>
      <c r="I1041" s="16"/>
      <c r="J1041" s="15"/>
      <c r="K1041" s="20"/>
      <c r="L1041" s="21" t="str">
        <f t="shared" si="114"/>
        <v/>
      </c>
      <c r="M1041" s="22"/>
      <c r="N1041" s="22"/>
      <c r="O1041" s="16"/>
      <c r="P1041" s="15">
        <v>38</v>
      </c>
      <c r="Q1041" s="15"/>
      <c r="R1041" s="15"/>
    </row>
    <row r="1042" spans="1:18" hidden="1" x14ac:dyDescent="0.25">
      <c r="A1042" s="15"/>
      <c r="B1042" s="16"/>
      <c r="C1042" s="15"/>
      <c r="D1042" s="17"/>
      <c r="E1042" s="18"/>
      <c r="F1042" s="19"/>
      <c r="G1042" s="16"/>
      <c r="H1042" s="15"/>
      <c r="I1042" s="16"/>
      <c r="J1042" s="15"/>
      <c r="K1042" s="20"/>
      <c r="L1042" s="21" t="str">
        <f t="shared" si="114"/>
        <v/>
      </c>
      <c r="M1042" s="22"/>
      <c r="N1042" s="22"/>
      <c r="O1042" s="16"/>
      <c r="P1042" s="15">
        <v>38</v>
      </c>
      <c r="Q1042" s="15"/>
      <c r="R1042" s="15"/>
    </row>
    <row r="1043" spans="1:18" hidden="1" x14ac:dyDescent="0.25">
      <c r="A1043" s="15"/>
      <c r="B1043" s="16"/>
      <c r="C1043" s="15"/>
      <c r="D1043" s="17"/>
      <c r="E1043" s="18"/>
      <c r="F1043" s="19"/>
      <c r="G1043" s="16"/>
      <c r="H1043" s="15"/>
      <c r="I1043" s="16"/>
      <c r="J1043" s="15"/>
      <c r="K1043" s="20"/>
      <c r="L1043" s="21" t="str">
        <f t="shared" si="114"/>
        <v/>
      </c>
      <c r="M1043" s="22"/>
      <c r="N1043" s="22"/>
      <c r="O1043" s="16"/>
      <c r="P1043" s="15">
        <v>38</v>
      </c>
      <c r="Q1043" s="15"/>
      <c r="R1043" s="15"/>
    </row>
    <row r="1044" spans="1:18" hidden="1" x14ac:dyDescent="0.25">
      <c r="A1044" s="15"/>
      <c r="B1044" s="16"/>
      <c r="C1044" s="15"/>
      <c r="D1044" s="17"/>
      <c r="E1044" s="18"/>
      <c r="F1044" s="19"/>
      <c r="G1044" s="16"/>
      <c r="H1044" s="15"/>
      <c r="I1044" s="16"/>
      <c r="J1044" s="15"/>
      <c r="K1044" s="20"/>
      <c r="L1044" s="21" t="str">
        <f t="shared" si="114"/>
        <v/>
      </c>
      <c r="M1044" s="22"/>
      <c r="N1044" s="22"/>
      <c r="O1044" s="16"/>
      <c r="P1044" s="15">
        <v>38</v>
      </c>
      <c r="Q1044" s="15"/>
      <c r="R1044" s="15"/>
    </row>
    <row r="1045" spans="1:18" hidden="1" x14ac:dyDescent="0.25">
      <c r="A1045" s="15"/>
      <c r="B1045" s="16"/>
      <c r="C1045" s="15"/>
      <c r="D1045" s="17"/>
      <c r="E1045" s="18"/>
      <c r="F1045" s="19"/>
      <c r="G1045" s="16"/>
      <c r="H1045" s="15"/>
      <c r="I1045" s="16"/>
      <c r="J1045" s="15"/>
      <c r="K1045" s="20"/>
      <c r="L1045" s="21" t="str">
        <f t="shared" si="114"/>
        <v/>
      </c>
      <c r="M1045" s="22"/>
      <c r="N1045" s="22"/>
      <c r="O1045" s="16"/>
      <c r="P1045" s="15">
        <v>38</v>
      </c>
      <c r="Q1045" s="15"/>
      <c r="R1045" s="15"/>
    </row>
    <row r="1046" spans="1:18" hidden="1" x14ac:dyDescent="0.25">
      <c r="A1046" s="15"/>
      <c r="B1046" s="16"/>
      <c r="C1046" s="15"/>
      <c r="D1046" s="17"/>
      <c r="E1046" s="18"/>
      <c r="F1046" s="19"/>
      <c r="G1046" s="16"/>
      <c r="H1046" s="15"/>
      <c r="I1046" s="16"/>
      <c r="J1046" s="15"/>
      <c r="K1046" s="20"/>
      <c r="L1046" s="21" t="str">
        <f t="shared" si="114"/>
        <v/>
      </c>
      <c r="M1046" s="22"/>
      <c r="N1046" s="22"/>
      <c r="O1046" s="16"/>
      <c r="P1046" s="15">
        <v>38</v>
      </c>
      <c r="Q1046" s="15"/>
      <c r="R1046" s="15"/>
    </row>
    <row r="1047" spans="1:18" hidden="1" x14ac:dyDescent="0.25">
      <c r="A1047" s="15"/>
      <c r="B1047" s="16"/>
      <c r="C1047" s="15"/>
      <c r="D1047" s="17"/>
      <c r="E1047" s="18"/>
      <c r="F1047" s="19"/>
      <c r="G1047" s="16"/>
      <c r="H1047" s="15"/>
      <c r="I1047" s="16"/>
      <c r="J1047" s="15"/>
      <c r="K1047" s="20"/>
      <c r="L1047" s="21" t="str">
        <f t="shared" si="114"/>
        <v/>
      </c>
      <c r="M1047" s="22"/>
      <c r="N1047" s="22"/>
      <c r="O1047" s="16"/>
      <c r="P1047" s="15">
        <v>38</v>
      </c>
      <c r="Q1047" s="15"/>
      <c r="R1047" s="15"/>
    </row>
    <row r="1048" spans="1:18" hidden="1" x14ac:dyDescent="0.25">
      <c r="A1048" s="15"/>
      <c r="B1048" s="16"/>
      <c r="C1048" s="15"/>
      <c r="D1048" s="23"/>
      <c r="E1048" s="24"/>
      <c r="F1048" s="15"/>
      <c r="G1048" s="16"/>
      <c r="H1048" s="15"/>
      <c r="I1048" s="16"/>
      <c r="J1048" s="15"/>
      <c r="K1048" s="20"/>
      <c r="L1048" s="21" t="str">
        <f t="shared" si="114"/>
        <v/>
      </c>
      <c r="M1048" s="22"/>
      <c r="N1048" s="22"/>
      <c r="O1048" s="16"/>
      <c r="P1048" s="15">
        <v>38</v>
      </c>
      <c r="Q1048" s="15"/>
      <c r="R1048" s="15"/>
    </row>
    <row r="1049" spans="1:18" hidden="1" x14ac:dyDescent="0.25">
      <c r="A1049" s="15"/>
      <c r="B1049" s="16"/>
      <c r="C1049" s="15"/>
      <c r="D1049" s="23"/>
      <c r="E1049" s="24"/>
      <c r="F1049" s="15"/>
      <c r="G1049" s="16"/>
      <c r="H1049" s="15"/>
      <c r="I1049" s="16"/>
      <c r="J1049" s="15"/>
      <c r="K1049" s="20"/>
      <c r="L1049" s="21" t="str">
        <f t="shared" si="114"/>
        <v/>
      </c>
      <c r="M1049" s="22"/>
      <c r="N1049" s="22"/>
      <c r="O1049" s="16"/>
      <c r="P1049" s="15">
        <v>38</v>
      </c>
      <c r="Q1049" s="15"/>
      <c r="R1049" s="15"/>
    </row>
    <row r="1050" spans="1:18" hidden="1" x14ac:dyDescent="0.25">
      <c r="A1050" s="15"/>
      <c r="B1050" s="16"/>
      <c r="C1050" s="15"/>
      <c r="D1050" s="23"/>
      <c r="E1050" s="24"/>
      <c r="F1050" s="15"/>
      <c r="G1050" s="16"/>
      <c r="H1050" s="15"/>
      <c r="I1050" s="16"/>
      <c r="J1050" s="15"/>
      <c r="K1050" s="20"/>
      <c r="L1050" s="21" t="str">
        <f t="shared" si="114"/>
        <v/>
      </c>
      <c r="M1050" s="22"/>
      <c r="N1050" s="22"/>
      <c r="O1050" s="16"/>
      <c r="P1050" s="15">
        <v>38</v>
      </c>
      <c r="Q1050" s="15"/>
      <c r="R1050" s="15"/>
    </row>
    <row r="1051" spans="1:18" hidden="1" x14ac:dyDescent="0.25">
      <c r="A1051" s="15"/>
      <c r="B1051" s="16"/>
      <c r="C1051" s="15"/>
      <c r="D1051" s="23"/>
      <c r="E1051" s="24"/>
      <c r="F1051" s="15"/>
      <c r="G1051" s="16"/>
      <c r="H1051" s="15"/>
      <c r="I1051" s="16"/>
      <c r="J1051" s="15"/>
      <c r="K1051" s="20"/>
      <c r="L1051" s="21" t="str">
        <f t="shared" si="114"/>
        <v/>
      </c>
      <c r="M1051" s="22"/>
      <c r="N1051" s="22"/>
      <c r="O1051" s="16"/>
      <c r="P1051" s="15">
        <v>38</v>
      </c>
      <c r="Q1051" s="15"/>
      <c r="R1051" s="15"/>
    </row>
    <row r="1052" spans="1:18" hidden="1" x14ac:dyDescent="0.25">
      <c r="A1052" s="6"/>
      <c r="B1052" s="7"/>
      <c r="C1052" s="8"/>
      <c r="D1052" s="9"/>
      <c r="E1052" s="8"/>
      <c r="F1052" s="10"/>
      <c r="G1052" s="11" t="s">
        <v>820</v>
      </c>
      <c r="H1052" s="12"/>
      <c r="I1052" s="8"/>
      <c r="J1052" s="8"/>
      <c r="K1052" s="8"/>
      <c r="L1052" s="13"/>
      <c r="M1052" s="13"/>
      <c r="N1052" s="9"/>
      <c r="O1052" s="14"/>
      <c r="P1052" s="10">
        <v>39</v>
      </c>
      <c r="Q1052" s="10"/>
      <c r="R1052" s="10"/>
    </row>
    <row r="1053" spans="1:18" hidden="1" x14ac:dyDescent="0.25">
      <c r="A1053" s="15"/>
      <c r="B1053" s="16"/>
      <c r="C1053" s="15"/>
      <c r="D1053" s="17"/>
      <c r="E1053" s="18"/>
      <c r="F1053" s="19"/>
      <c r="G1053" s="16"/>
      <c r="H1053" s="15"/>
      <c r="I1053" s="16"/>
      <c r="J1053" s="15"/>
      <c r="K1053" s="20"/>
      <c r="L1053" s="21" t="str">
        <f t="shared" ref="L1053:L1075" si="115">IF(J1053&lt;&gt;"",J1053*K1053,"")</f>
        <v/>
      </c>
      <c r="M1053" s="22"/>
      <c r="N1053" s="22"/>
      <c r="O1053" s="16"/>
      <c r="P1053" s="15">
        <v>39</v>
      </c>
      <c r="Q1053" s="15"/>
      <c r="R1053" s="15"/>
    </row>
    <row r="1054" spans="1:18" hidden="1" x14ac:dyDescent="0.25">
      <c r="A1054" s="15"/>
      <c r="B1054" s="16"/>
      <c r="C1054" s="15"/>
      <c r="D1054" s="17"/>
      <c r="E1054" s="18"/>
      <c r="F1054" s="19"/>
      <c r="G1054" s="16"/>
      <c r="H1054" s="15"/>
      <c r="I1054" s="16"/>
      <c r="J1054" s="15"/>
      <c r="K1054" s="20"/>
      <c r="L1054" s="21" t="str">
        <f t="shared" si="115"/>
        <v/>
      </c>
      <c r="M1054" s="22"/>
      <c r="N1054" s="22"/>
      <c r="O1054" s="16"/>
      <c r="P1054" s="15">
        <v>39</v>
      </c>
      <c r="Q1054" s="15"/>
      <c r="R1054" s="15"/>
    </row>
    <row r="1055" spans="1:18" hidden="1" x14ac:dyDescent="0.25">
      <c r="A1055" s="15"/>
      <c r="B1055" s="16"/>
      <c r="C1055" s="15"/>
      <c r="D1055" s="17"/>
      <c r="E1055" s="18"/>
      <c r="F1055" s="19"/>
      <c r="G1055" s="16"/>
      <c r="H1055" s="15"/>
      <c r="I1055" s="16"/>
      <c r="J1055" s="15"/>
      <c r="K1055" s="20"/>
      <c r="L1055" s="21" t="str">
        <f t="shared" si="115"/>
        <v/>
      </c>
      <c r="M1055" s="22"/>
      <c r="N1055" s="22"/>
      <c r="O1055" s="16"/>
      <c r="P1055" s="15">
        <v>39</v>
      </c>
      <c r="Q1055" s="15"/>
      <c r="R1055" s="15"/>
    </row>
    <row r="1056" spans="1:18" hidden="1" x14ac:dyDescent="0.25">
      <c r="A1056" s="15"/>
      <c r="B1056" s="16"/>
      <c r="C1056" s="15"/>
      <c r="D1056" s="17"/>
      <c r="E1056" s="18"/>
      <c r="F1056" s="19"/>
      <c r="G1056" s="16"/>
      <c r="H1056" s="15"/>
      <c r="I1056" s="16"/>
      <c r="J1056" s="15"/>
      <c r="K1056" s="20"/>
      <c r="L1056" s="21" t="str">
        <f t="shared" si="115"/>
        <v/>
      </c>
      <c r="M1056" s="22"/>
      <c r="N1056" s="22"/>
      <c r="O1056" s="16"/>
      <c r="P1056" s="15">
        <v>39</v>
      </c>
      <c r="Q1056" s="15"/>
      <c r="R1056" s="15"/>
    </row>
    <row r="1057" spans="1:18" hidden="1" x14ac:dyDescent="0.25">
      <c r="A1057" s="15"/>
      <c r="B1057" s="16"/>
      <c r="C1057" s="15"/>
      <c r="D1057" s="17"/>
      <c r="E1057" s="18"/>
      <c r="F1057" s="19"/>
      <c r="G1057" s="16"/>
      <c r="H1057" s="15"/>
      <c r="I1057" s="16"/>
      <c r="J1057" s="15"/>
      <c r="K1057" s="20"/>
      <c r="L1057" s="21" t="str">
        <f t="shared" si="115"/>
        <v/>
      </c>
      <c r="M1057" s="22"/>
      <c r="N1057" s="22"/>
      <c r="O1057" s="16"/>
      <c r="P1057" s="15">
        <v>39</v>
      </c>
      <c r="Q1057" s="15"/>
      <c r="R1057" s="15"/>
    </row>
    <row r="1058" spans="1:18" hidden="1" x14ac:dyDescent="0.25">
      <c r="A1058" s="15"/>
      <c r="B1058" s="16"/>
      <c r="C1058" s="15"/>
      <c r="D1058" s="17"/>
      <c r="E1058" s="18"/>
      <c r="F1058" s="19"/>
      <c r="G1058" s="16"/>
      <c r="H1058" s="15"/>
      <c r="I1058" s="16"/>
      <c r="J1058" s="15"/>
      <c r="K1058" s="20"/>
      <c r="L1058" s="21" t="str">
        <f t="shared" si="115"/>
        <v/>
      </c>
      <c r="M1058" s="22"/>
      <c r="N1058" s="22"/>
      <c r="O1058" s="16"/>
      <c r="P1058" s="15">
        <v>39</v>
      </c>
      <c r="Q1058" s="15"/>
      <c r="R1058" s="15"/>
    </row>
    <row r="1059" spans="1:18" hidden="1" x14ac:dyDescent="0.25">
      <c r="A1059" s="15"/>
      <c r="B1059" s="16"/>
      <c r="C1059" s="15"/>
      <c r="D1059" s="17"/>
      <c r="E1059" s="18"/>
      <c r="F1059" s="19"/>
      <c r="G1059" s="16"/>
      <c r="H1059" s="15"/>
      <c r="I1059" s="16"/>
      <c r="J1059" s="15"/>
      <c r="K1059" s="20"/>
      <c r="L1059" s="21" t="str">
        <f t="shared" si="115"/>
        <v/>
      </c>
      <c r="M1059" s="22"/>
      <c r="N1059" s="22"/>
      <c r="O1059" s="16"/>
      <c r="P1059" s="15">
        <v>39</v>
      </c>
      <c r="Q1059" s="15"/>
      <c r="R1059" s="15"/>
    </row>
    <row r="1060" spans="1:18" hidden="1" x14ac:dyDescent="0.25">
      <c r="A1060" s="15"/>
      <c r="B1060" s="16"/>
      <c r="C1060" s="15"/>
      <c r="D1060" s="17"/>
      <c r="E1060" s="18"/>
      <c r="F1060" s="19"/>
      <c r="G1060" s="16"/>
      <c r="H1060" s="15"/>
      <c r="I1060" s="16"/>
      <c r="J1060" s="15"/>
      <c r="K1060" s="20"/>
      <c r="L1060" s="21" t="str">
        <f t="shared" si="115"/>
        <v/>
      </c>
      <c r="M1060" s="22"/>
      <c r="N1060" s="22"/>
      <c r="O1060" s="16"/>
      <c r="P1060" s="15">
        <v>39</v>
      </c>
      <c r="Q1060" s="15"/>
      <c r="R1060" s="15"/>
    </row>
    <row r="1061" spans="1:18" hidden="1" x14ac:dyDescent="0.25">
      <c r="A1061" s="15"/>
      <c r="B1061" s="16"/>
      <c r="C1061" s="15"/>
      <c r="D1061" s="17"/>
      <c r="E1061" s="18"/>
      <c r="F1061" s="19"/>
      <c r="G1061" s="16"/>
      <c r="H1061" s="15"/>
      <c r="I1061" s="16"/>
      <c r="J1061" s="15"/>
      <c r="K1061" s="20"/>
      <c r="L1061" s="21" t="str">
        <f t="shared" si="115"/>
        <v/>
      </c>
      <c r="M1061" s="22"/>
      <c r="N1061" s="22"/>
      <c r="O1061" s="16"/>
      <c r="P1061" s="15">
        <v>39</v>
      </c>
      <c r="Q1061" s="15"/>
      <c r="R1061" s="15"/>
    </row>
    <row r="1062" spans="1:18" hidden="1" x14ac:dyDescent="0.25">
      <c r="A1062" s="15"/>
      <c r="B1062" s="16"/>
      <c r="C1062" s="15"/>
      <c r="D1062" s="17"/>
      <c r="E1062" s="18"/>
      <c r="F1062" s="19"/>
      <c r="G1062" s="16"/>
      <c r="H1062" s="15"/>
      <c r="I1062" s="16"/>
      <c r="J1062" s="15"/>
      <c r="K1062" s="20"/>
      <c r="L1062" s="21" t="str">
        <f t="shared" si="115"/>
        <v/>
      </c>
      <c r="M1062" s="22"/>
      <c r="N1062" s="22"/>
      <c r="O1062" s="16"/>
      <c r="P1062" s="15">
        <v>39</v>
      </c>
      <c r="Q1062" s="15"/>
      <c r="R1062" s="15"/>
    </row>
    <row r="1063" spans="1:18" hidden="1" x14ac:dyDescent="0.25">
      <c r="A1063" s="15"/>
      <c r="B1063" s="16"/>
      <c r="C1063" s="15"/>
      <c r="D1063" s="17"/>
      <c r="E1063" s="18"/>
      <c r="F1063" s="19"/>
      <c r="G1063" s="16"/>
      <c r="H1063" s="15"/>
      <c r="I1063" s="16"/>
      <c r="J1063" s="15"/>
      <c r="K1063" s="20"/>
      <c r="L1063" s="21" t="str">
        <f t="shared" si="115"/>
        <v/>
      </c>
      <c r="M1063" s="22"/>
      <c r="N1063" s="22"/>
      <c r="O1063" s="16"/>
      <c r="P1063" s="15">
        <v>39</v>
      </c>
      <c r="Q1063" s="15"/>
      <c r="R1063" s="15"/>
    </row>
    <row r="1064" spans="1:18" hidden="1" x14ac:dyDescent="0.25">
      <c r="A1064" s="15"/>
      <c r="B1064" s="16"/>
      <c r="C1064" s="15"/>
      <c r="D1064" s="17"/>
      <c r="E1064" s="18"/>
      <c r="F1064" s="19"/>
      <c r="G1064" s="16"/>
      <c r="H1064" s="15"/>
      <c r="I1064" s="16"/>
      <c r="J1064" s="15"/>
      <c r="K1064" s="20"/>
      <c r="L1064" s="21" t="str">
        <f t="shared" si="115"/>
        <v/>
      </c>
      <c r="M1064" s="22"/>
      <c r="N1064" s="22"/>
      <c r="O1064" s="16"/>
      <c r="P1064" s="15">
        <v>39</v>
      </c>
      <c r="Q1064" s="15"/>
      <c r="R1064" s="15"/>
    </row>
    <row r="1065" spans="1:18" hidden="1" x14ac:dyDescent="0.25">
      <c r="A1065" s="15"/>
      <c r="B1065" s="16"/>
      <c r="C1065" s="15"/>
      <c r="D1065" s="17"/>
      <c r="E1065" s="18"/>
      <c r="F1065" s="19"/>
      <c r="G1065" s="16"/>
      <c r="H1065" s="15"/>
      <c r="I1065" s="16"/>
      <c r="J1065" s="15"/>
      <c r="K1065" s="20"/>
      <c r="L1065" s="21" t="str">
        <f t="shared" si="115"/>
        <v/>
      </c>
      <c r="M1065" s="22"/>
      <c r="N1065" s="22"/>
      <c r="O1065" s="16"/>
      <c r="P1065" s="15">
        <v>39</v>
      </c>
      <c r="Q1065" s="15"/>
      <c r="R1065" s="15"/>
    </row>
    <row r="1066" spans="1:18" hidden="1" x14ac:dyDescent="0.25">
      <c r="A1066" s="15"/>
      <c r="B1066" s="16"/>
      <c r="C1066" s="15"/>
      <c r="D1066" s="17"/>
      <c r="E1066" s="18"/>
      <c r="F1066" s="19"/>
      <c r="G1066" s="16"/>
      <c r="H1066" s="15"/>
      <c r="I1066" s="16"/>
      <c r="J1066" s="15"/>
      <c r="K1066" s="20"/>
      <c r="L1066" s="21" t="str">
        <f t="shared" si="115"/>
        <v/>
      </c>
      <c r="M1066" s="22"/>
      <c r="N1066" s="22"/>
      <c r="O1066" s="16"/>
      <c r="P1066" s="15">
        <v>39</v>
      </c>
      <c r="Q1066" s="15"/>
      <c r="R1066" s="15"/>
    </row>
    <row r="1067" spans="1:18" hidden="1" x14ac:dyDescent="0.25">
      <c r="A1067" s="15"/>
      <c r="B1067" s="16"/>
      <c r="C1067" s="15"/>
      <c r="D1067" s="17"/>
      <c r="E1067" s="18"/>
      <c r="F1067" s="19"/>
      <c r="G1067" s="16"/>
      <c r="H1067" s="15"/>
      <c r="I1067" s="16"/>
      <c r="J1067" s="15"/>
      <c r="K1067" s="20"/>
      <c r="L1067" s="21" t="str">
        <f t="shared" si="115"/>
        <v/>
      </c>
      <c r="M1067" s="22"/>
      <c r="N1067" s="22"/>
      <c r="O1067" s="16"/>
      <c r="P1067" s="15">
        <v>39</v>
      </c>
      <c r="Q1067" s="15"/>
      <c r="R1067" s="15"/>
    </row>
    <row r="1068" spans="1:18" hidden="1" x14ac:dyDescent="0.25">
      <c r="A1068" s="15"/>
      <c r="B1068" s="16"/>
      <c r="C1068" s="15"/>
      <c r="D1068" s="17"/>
      <c r="E1068" s="18"/>
      <c r="F1068" s="19"/>
      <c r="G1068" s="16"/>
      <c r="H1068" s="15"/>
      <c r="I1068" s="16"/>
      <c r="J1068" s="15"/>
      <c r="K1068" s="20"/>
      <c r="L1068" s="21" t="str">
        <f t="shared" si="115"/>
        <v/>
      </c>
      <c r="M1068" s="22"/>
      <c r="N1068" s="22"/>
      <c r="O1068" s="16"/>
      <c r="P1068" s="15">
        <v>39</v>
      </c>
      <c r="Q1068" s="15"/>
      <c r="R1068" s="15"/>
    </row>
    <row r="1069" spans="1:18" hidden="1" x14ac:dyDescent="0.25">
      <c r="A1069" s="15"/>
      <c r="B1069" s="16"/>
      <c r="C1069" s="15"/>
      <c r="D1069" s="17"/>
      <c r="E1069" s="18"/>
      <c r="F1069" s="19"/>
      <c r="G1069" s="16"/>
      <c r="H1069" s="15"/>
      <c r="I1069" s="16"/>
      <c r="J1069" s="15"/>
      <c r="K1069" s="20"/>
      <c r="L1069" s="21" t="str">
        <f t="shared" si="115"/>
        <v/>
      </c>
      <c r="M1069" s="22"/>
      <c r="N1069" s="22"/>
      <c r="O1069" s="16"/>
      <c r="P1069" s="15">
        <v>39</v>
      </c>
      <c r="Q1069" s="15"/>
      <c r="R1069" s="15"/>
    </row>
    <row r="1070" spans="1:18" hidden="1" x14ac:dyDescent="0.25">
      <c r="A1070" s="15"/>
      <c r="B1070" s="16"/>
      <c r="C1070" s="15"/>
      <c r="D1070" s="17"/>
      <c r="E1070" s="18"/>
      <c r="F1070" s="19"/>
      <c r="G1070" s="16"/>
      <c r="H1070" s="15"/>
      <c r="I1070" s="16"/>
      <c r="J1070" s="15"/>
      <c r="K1070" s="20"/>
      <c r="L1070" s="21" t="str">
        <f t="shared" si="115"/>
        <v/>
      </c>
      <c r="M1070" s="22"/>
      <c r="N1070" s="22"/>
      <c r="O1070" s="16"/>
      <c r="P1070" s="15">
        <v>39</v>
      </c>
      <c r="Q1070" s="15"/>
      <c r="R1070" s="15"/>
    </row>
    <row r="1071" spans="1:18" hidden="1" x14ac:dyDescent="0.25">
      <c r="A1071" s="15"/>
      <c r="B1071" s="16"/>
      <c r="C1071" s="15"/>
      <c r="D1071" s="17"/>
      <c r="E1071" s="18"/>
      <c r="F1071" s="19"/>
      <c r="G1071" s="16"/>
      <c r="H1071" s="15"/>
      <c r="I1071" s="16"/>
      <c r="J1071" s="15"/>
      <c r="K1071" s="20"/>
      <c r="L1071" s="21" t="str">
        <f t="shared" si="115"/>
        <v/>
      </c>
      <c r="M1071" s="22"/>
      <c r="N1071" s="22"/>
      <c r="O1071" s="16"/>
      <c r="P1071" s="15">
        <v>39</v>
      </c>
      <c r="Q1071" s="15"/>
      <c r="R1071" s="15"/>
    </row>
    <row r="1072" spans="1:18" hidden="1" x14ac:dyDescent="0.25">
      <c r="A1072" s="15"/>
      <c r="B1072" s="16"/>
      <c r="C1072" s="15"/>
      <c r="D1072" s="23"/>
      <c r="E1072" s="24"/>
      <c r="F1072" s="15"/>
      <c r="G1072" s="16"/>
      <c r="H1072" s="15"/>
      <c r="I1072" s="16"/>
      <c r="J1072" s="15"/>
      <c r="K1072" s="20"/>
      <c r="L1072" s="21" t="str">
        <f t="shared" si="115"/>
        <v/>
      </c>
      <c r="M1072" s="22"/>
      <c r="N1072" s="22"/>
      <c r="O1072" s="16"/>
      <c r="P1072" s="15">
        <v>39</v>
      </c>
      <c r="Q1072" s="15"/>
      <c r="R1072" s="15"/>
    </row>
    <row r="1073" spans="1:18" hidden="1" x14ac:dyDescent="0.25">
      <c r="A1073" s="15"/>
      <c r="B1073" s="16"/>
      <c r="C1073" s="15"/>
      <c r="D1073" s="23"/>
      <c r="E1073" s="24"/>
      <c r="F1073" s="15"/>
      <c r="G1073" s="16"/>
      <c r="H1073" s="15"/>
      <c r="I1073" s="16"/>
      <c r="J1073" s="15"/>
      <c r="K1073" s="20"/>
      <c r="L1073" s="21" t="str">
        <f t="shared" si="115"/>
        <v/>
      </c>
      <c r="M1073" s="22"/>
      <c r="N1073" s="22"/>
      <c r="O1073" s="16"/>
      <c r="P1073" s="15">
        <v>39</v>
      </c>
      <c r="Q1073" s="15"/>
      <c r="R1073" s="15"/>
    </row>
    <row r="1074" spans="1:18" hidden="1" x14ac:dyDescent="0.25">
      <c r="A1074" s="15"/>
      <c r="B1074" s="16"/>
      <c r="C1074" s="15"/>
      <c r="D1074" s="23"/>
      <c r="E1074" s="24"/>
      <c r="F1074" s="15"/>
      <c r="G1074" s="16"/>
      <c r="H1074" s="15"/>
      <c r="I1074" s="16"/>
      <c r="J1074" s="15"/>
      <c r="K1074" s="20"/>
      <c r="L1074" s="21" t="str">
        <f t="shared" si="115"/>
        <v/>
      </c>
      <c r="M1074" s="22"/>
      <c r="N1074" s="22"/>
      <c r="O1074" s="16"/>
      <c r="P1074" s="15">
        <v>39</v>
      </c>
      <c r="Q1074" s="15"/>
      <c r="R1074" s="15"/>
    </row>
    <row r="1075" spans="1:18" hidden="1" x14ac:dyDescent="0.25">
      <c r="A1075" s="15"/>
      <c r="B1075" s="16"/>
      <c r="C1075" s="15"/>
      <c r="D1075" s="23"/>
      <c r="E1075" s="24"/>
      <c r="F1075" s="15"/>
      <c r="G1075" s="16"/>
      <c r="H1075" s="15"/>
      <c r="I1075" s="16"/>
      <c r="J1075" s="15"/>
      <c r="K1075" s="20"/>
      <c r="L1075" s="21" t="str">
        <f t="shared" si="115"/>
        <v/>
      </c>
      <c r="M1075" s="22"/>
      <c r="N1075" s="22"/>
      <c r="O1075" s="16"/>
      <c r="P1075" s="15">
        <v>39</v>
      </c>
      <c r="Q1075" s="15"/>
      <c r="R1075" s="15"/>
    </row>
    <row r="1076" spans="1:18" hidden="1" x14ac:dyDescent="0.25">
      <c r="A1076" s="6"/>
      <c r="B1076" s="7"/>
      <c r="C1076" s="8"/>
      <c r="D1076" s="9"/>
      <c r="E1076" s="8"/>
      <c r="F1076" s="10"/>
      <c r="G1076" s="11" t="s">
        <v>821</v>
      </c>
      <c r="H1076" s="12"/>
      <c r="I1076" s="8"/>
      <c r="J1076" s="8"/>
      <c r="K1076" s="8"/>
      <c r="L1076" s="13"/>
      <c r="M1076" s="13"/>
      <c r="N1076" s="9"/>
      <c r="O1076" s="14"/>
      <c r="P1076" s="10">
        <v>40</v>
      </c>
      <c r="Q1076" s="10"/>
      <c r="R1076" s="10"/>
    </row>
    <row r="1077" spans="1:18" hidden="1" x14ac:dyDescent="0.25">
      <c r="A1077" s="15"/>
      <c r="B1077" s="16"/>
      <c r="C1077" s="15"/>
      <c r="D1077" s="17"/>
      <c r="E1077" s="18"/>
      <c r="F1077" s="19"/>
      <c r="G1077" s="16"/>
      <c r="H1077" s="15"/>
      <c r="I1077" s="16"/>
      <c r="J1077" s="15"/>
      <c r="K1077" s="20"/>
      <c r="L1077" s="21" t="str">
        <f t="shared" ref="L1077:L1099" si="116">IF(J1077&lt;&gt;"",J1077*K1077,"")</f>
        <v/>
      </c>
      <c r="M1077" s="22"/>
      <c r="N1077" s="22"/>
      <c r="O1077" s="16"/>
      <c r="P1077" s="15">
        <v>40</v>
      </c>
      <c r="Q1077" s="15"/>
      <c r="R1077" s="15"/>
    </row>
    <row r="1078" spans="1:18" hidden="1" x14ac:dyDescent="0.25">
      <c r="A1078" s="15"/>
      <c r="B1078" s="16"/>
      <c r="C1078" s="15"/>
      <c r="D1078" s="17"/>
      <c r="E1078" s="18"/>
      <c r="F1078" s="19"/>
      <c r="G1078" s="16"/>
      <c r="H1078" s="15"/>
      <c r="I1078" s="16"/>
      <c r="J1078" s="15"/>
      <c r="K1078" s="20"/>
      <c r="L1078" s="21" t="str">
        <f t="shared" si="116"/>
        <v/>
      </c>
      <c r="M1078" s="22"/>
      <c r="N1078" s="22"/>
      <c r="O1078" s="16"/>
      <c r="P1078" s="15">
        <v>40</v>
      </c>
      <c r="Q1078" s="15"/>
      <c r="R1078" s="15"/>
    </row>
    <row r="1079" spans="1:18" hidden="1" x14ac:dyDescent="0.25">
      <c r="A1079" s="15"/>
      <c r="B1079" s="16"/>
      <c r="C1079" s="15"/>
      <c r="D1079" s="17"/>
      <c r="E1079" s="18"/>
      <c r="F1079" s="19"/>
      <c r="G1079" s="16"/>
      <c r="H1079" s="15"/>
      <c r="I1079" s="16"/>
      <c r="J1079" s="15"/>
      <c r="K1079" s="20"/>
      <c r="L1079" s="21" t="str">
        <f t="shared" si="116"/>
        <v/>
      </c>
      <c r="M1079" s="22"/>
      <c r="N1079" s="22"/>
      <c r="O1079" s="16"/>
      <c r="P1079" s="15">
        <v>40</v>
      </c>
      <c r="Q1079" s="15"/>
      <c r="R1079" s="15"/>
    </row>
    <row r="1080" spans="1:18" hidden="1" x14ac:dyDescent="0.25">
      <c r="A1080" s="15"/>
      <c r="B1080" s="16"/>
      <c r="C1080" s="15"/>
      <c r="D1080" s="17"/>
      <c r="E1080" s="18"/>
      <c r="F1080" s="19"/>
      <c r="G1080" s="16"/>
      <c r="H1080" s="15"/>
      <c r="I1080" s="16"/>
      <c r="J1080" s="15"/>
      <c r="K1080" s="20"/>
      <c r="L1080" s="21" t="str">
        <f t="shared" si="116"/>
        <v/>
      </c>
      <c r="M1080" s="22"/>
      <c r="N1080" s="22"/>
      <c r="O1080" s="16"/>
      <c r="P1080" s="15">
        <v>40</v>
      </c>
      <c r="Q1080" s="15"/>
      <c r="R1080" s="15"/>
    </row>
    <row r="1081" spans="1:18" hidden="1" x14ac:dyDescent="0.25">
      <c r="A1081" s="15"/>
      <c r="B1081" s="16"/>
      <c r="C1081" s="15"/>
      <c r="D1081" s="17"/>
      <c r="E1081" s="18"/>
      <c r="F1081" s="19"/>
      <c r="G1081" s="16"/>
      <c r="H1081" s="15"/>
      <c r="I1081" s="16"/>
      <c r="J1081" s="15"/>
      <c r="K1081" s="20"/>
      <c r="L1081" s="21" t="str">
        <f t="shared" si="116"/>
        <v/>
      </c>
      <c r="M1081" s="22"/>
      <c r="N1081" s="22"/>
      <c r="O1081" s="16"/>
      <c r="P1081" s="15">
        <v>40</v>
      </c>
      <c r="Q1081" s="15"/>
      <c r="R1081" s="15"/>
    </row>
    <row r="1082" spans="1:18" hidden="1" x14ac:dyDescent="0.25">
      <c r="A1082" s="15"/>
      <c r="B1082" s="16"/>
      <c r="C1082" s="15"/>
      <c r="D1082" s="17"/>
      <c r="E1082" s="18"/>
      <c r="F1082" s="19"/>
      <c r="G1082" s="16"/>
      <c r="H1082" s="15"/>
      <c r="I1082" s="16"/>
      <c r="J1082" s="15"/>
      <c r="K1082" s="20"/>
      <c r="L1082" s="21" t="str">
        <f t="shared" si="116"/>
        <v/>
      </c>
      <c r="M1082" s="22"/>
      <c r="N1082" s="22"/>
      <c r="O1082" s="16"/>
      <c r="P1082" s="15">
        <v>40</v>
      </c>
      <c r="Q1082" s="15"/>
      <c r="R1082" s="15"/>
    </row>
    <row r="1083" spans="1:18" hidden="1" x14ac:dyDescent="0.25">
      <c r="A1083" s="15"/>
      <c r="B1083" s="16"/>
      <c r="C1083" s="15"/>
      <c r="D1083" s="17"/>
      <c r="E1083" s="18"/>
      <c r="F1083" s="19"/>
      <c r="G1083" s="16"/>
      <c r="H1083" s="15"/>
      <c r="I1083" s="16"/>
      <c r="J1083" s="15"/>
      <c r="K1083" s="20"/>
      <c r="L1083" s="21" t="str">
        <f t="shared" si="116"/>
        <v/>
      </c>
      <c r="M1083" s="22"/>
      <c r="N1083" s="22"/>
      <c r="O1083" s="16"/>
      <c r="P1083" s="15">
        <v>40</v>
      </c>
      <c r="Q1083" s="15"/>
      <c r="R1083" s="15"/>
    </row>
    <row r="1084" spans="1:18" hidden="1" x14ac:dyDescent="0.25">
      <c r="A1084" s="15"/>
      <c r="B1084" s="16"/>
      <c r="C1084" s="15"/>
      <c r="D1084" s="17"/>
      <c r="E1084" s="18"/>
      <c r="F1084" s="19"/>
      <c r="G1084" s="16"/>
      <c r="H1084" s="15"/>
      <c r="I1084" s="16"/>
      <c r="J1084" s="15"/>
      <c r="K1084" s="20"/>
      <c r="L1084" s="21" t="str">
        <f t="shared" si="116"/>
        <v/>
      </c>
      <c r="M1084" s="22"/>
      <c r="N1084" s="22"/>
      <c r="O1084" s="16"/>
      <c r="P1084" s="15">
        <v>40</v>
      </c>
      <c r="Q1084" s="15"/>
      <c r="R1084" s="15"/>
    </row>
    <row r="1085" spans="1:18" hidden="1" x14ac:dyDescent="0.25">
      <c r="A1085" s="15"/>
      <c r="B1085" s="16"/>
      <c r="C1085" s="15"/>
      <c r="D1085" s="17"/>
      <c r="E1085" s="18"/>
      <c r="F1085" s="19"/>
      <c r="G1085" s="16"/>
      <c r="H1085" s="15"/>
      <c r="I1085" s="16"/>
      <c r="J1085" s="15"/>
      <c r="K1085" s="20"/>
      <c r="L1085" s="21" t="str">
        <f t="shared" si="116"/>
        <v/>
      </c>
      <c r="M1085" s="22"/>
      <c r="N1085" s="22"/>
      <c r="O1085" s="16"/>
      <c r="P1085" s="15">
        <v>40</v>
      </c>
      <c r="Q1085" s="15"/>
      <c r="R1085" s="15"/>
    </row>
    <row r="1086" spans="1:18" hidden="1" x14ac:dyDescent="0.25">
      <c r="A1086" s="15"/>
      <c r="B1086" s="16"/>
      <c r="C1086" s="15"/>
      <c r="D1086" s="17"/>
      <c r="E1086" s="18"/>
      <c r="F1086" s="19"/>
      <c r="G1086" s="16"/>
      <c r="H1086" s="15"/>
      <c r="I1086" s="16"/>
      <c r="J1086" s="15"/>
      <c r="K1086" s="20"/>
      <c r="L1086" s="21" t="str">
        <f t="shared" si="116"/>
        <v/>
      </c>
      <c r="M1086" s="22"/>
      <c r="N1086" s="22"/>
      <c r="O1086" s="16"/>
      <c r="P1086" s="15">
        <v>40</v>
      </c>
      <c r="Q1086" s="15"/>
      <c r="R1086" s="15"/>
    </row>
    <row r="1087" spans="1:18" hidden="1" x14ac:dyDescent="0.25">
      <c r="A1087" s="15"/>
      <c r="B1087" s="16"/>
      <c r="C1087" s="15"/>
      <c r="D1087" s="17"/>
      <c r="E1087" s="18"/>
      <c r="F1087" s="19"/>
      <c r="G1087" s="16"/>
      <c r="H1087" s="15"/>
      <c r="I1087" s="16"/>
      <c r="J1087" s="15"/>
      <c r="K1087" s="20"/>
      <c r="L1087" s="21" t="str">
        <f t="shared" si="116"/>
        <v/>
      </c>
      <c r="M1087" s="22"/>
      <c r="N1087" s="22"/>
      <c r="O1087" s="16"/>
      <c r="P1087" s="15">
        <v>40</v>
      </c>
      <c r="Q1087" s="15"/>
      <c r="R1087" s="15"/>
    </row>
    <row r="1088" spans="1:18" hidden="1" x14ac:dyDescent="0.25">
      <c r="A1088" s="15"/>
      <c r="B1088" s="16"/>
      <c r="C1088" s="15"/>
      <c r="D1088" s="17"/>
      <c r="E1088" s="18"/>
      <c r="F1088" s="19"/>
      <c r="G1088" s="16"/>
      <c r="H1088" s="15"/>
      <c r="I1088" s="16"/>
      <c r="J1088" s="15"/>
      <c r="K1088" s="20"/>
      <c r="L1088" s="21" t="str">
        <f t="shared" si="116"/>
        <v/>
      </c>
      <c r="M1088" s="22"/>
      <c r="N1088" s="22"/>
      <c r="O1088" s="16"/>
      <c r="P1088" s="15">
        <v>40</v>
      </c>
      <c r="Q1088" s="15"/>
      <c r="R1088" s="15"/>
    </row>
    <row r="1089" spans="1:18" hidden="1" x14ac:dyDescent="0.25">
      <c r="A1089" s="15"/>
      <c r="B1089" s="16"/>
      <c r="C1089" s="15"/>
      <c r="D1089" s="17"/>
      <c r="E1089" s="18"/>
      <c r="F1089" s="19"/>
      <c r="G1089" s="16"/>
      <c r="H1089" s="15"/>
      <c r="I1089" s="16"/>
      <c r="J1089" s="15"/>
      <c r="K1089" s="20"/>
      <c r="L1089" s="21" t="str">
        <f t="shared" si="116"/>
        <v/>
      </c>
      <c r="M1089" s="22"/>
      <c r="N1089" s="22"/>
      <c r="O1089" s="16"/>
      <c r="P1089" s="15">
        <v>40</v>
      </c>
      <c r="Q1089" s="15"/>
      <c r="R1089" s="15"/>
    </row>
    <row r="1090" spans="1:18" hidden="1" x14ac:dyDescent="0.25">
      <c r="A1090" s="15"/>
      <c r="B1090" s="16"/>
      <c r="C1090" s="15"/>
      <c r="D1090" s="17"/>
      <c r="E1090" s="18"/>
      <c r="F1090" s="19"/>
      <c r="G1090" s="16"/>
      <c r="H1090" s="15"/>
      <c r="I1090" s="16"/>
      <c r="J1090" s="15"/>
      <c r="K1090" s="20"/>
      <c r="L1090" s="21" t="str">
        <f t="shared" si="116"/>
        <v/>
      </c>
      <c r="M1090" s="22"/>
      <c r="N1090" s="22"/>
      <c r="O1090" s="16"/>
      <c r="P1090" s="15">
        <v>40</v>
      </c>
      <c r="Q1090" s="15"/>
      <c r="R1090" s="15"/>
    </row>
    <row r="1091" spans="1:18" hidden="1" x14ac:dyDescent="0.25">
      <c r="A1091" s="15"/>
      <c r="B1091" s="16"/>
      <c r="C1091" s="15"/>
      <c r="D1091" s="17"/>
      <c r="E1091" s="18"/>
      <c r="F1091" s="19"/>
      <c r="G1091" s="16"/>
      <c r="H1091" s="15"/>
      <c r="I1091" s="16"/>
      <c r="J1091" s="15"/>
      <c r="K1091" s="20"/>
      <c r="L1091" s="21" t="str">
        <f t="shared" si="116"/>
        <v/>
      </c>
      <c r="M1091" s="22"/>
      <c r="N1091" s="22"/>
      <c r="O1091" s="16"/>
      <c r="P1091" s="15">
        <v>40</v>
      </c>
      <c r="Q1091" s="15"/>
      <c r="R1091" s="15"/>
    </row>
    <row r="1092" spans="1:18" hidden="1" x14ac:dyDescent="0.25">
      <c r="A1092" s="15"/>
      <c r="B1092" s="16"/>
      <c r="C1092" s="15"/>
      <c r="D1092" s="17"/>
      <c r="E1092" s="18"/>
      <c r="F1092" s="19"/>
      <c r="G1092" s="16"/>
      <c r="H1092" s="15"/>
      <c r="I1092" s="16"/>
      <c r="J1092" s="15"/>
      <c r="K1092" s="20"/>
      <c r="L1092" s="21" t="str">
        <f t="shared" si="116"/>
        <v/>
      </c>
      <c r="M1092" s="22"/>
      <c r="N1092" s="22"/>
      <c r="O1092" s="16"/>
      <c r="P1092" s="15">
        <v>40</v>
      </c>
      <c r="Q1092" s="15"/>
      <c r="R1092" s="15"/>
    </row>
    <row r="1093" spans="1:18" hidden="1" x14ac:dyDescent="0.25">
      <c r="A1093" s="15"/>
      <c r="B1093" s="16"/>
      <c r="C1093" s="15"/>
      <c r="D1093" s="17"/>
      <c r="E1093" s="18"/>
      <c r="F1093" s="19"/>
      <c r="G1093" s="16"/>
      <c r="H1093" s="15"/>
      <c r="I1093" s="16"/>
      <c r="J1093" s="15"/>
      <c r="K1093" s="20"/>
      <c r="L1093" s="21" t="str">
        <f t="shared" si="116"/>
        <v/>
      </c>
      <c r="M1093" s="22"/>
      <c r="N1093" s="22"/>
      <c r="O1093" s="16"/>
      <c r="P1093" s="15">
        <v>40</v>
      </c>
      <c r="Q1093" s="15"/>
      <c r="R1093" s="15"/>
    </row>
    <row r="1094" spans="1:18" hidden="1" x14ac:dyDescent="0.25">
      <c r="A1094" s="15"/>
      <c r="B1094" s="16"/>
      <c r="C1094" s="15"/>
      <c r="D1094" s="17"/>
      <c r="E1094" s="18"/>
      <c r="F1094" s="19"/>
      <c r="G1094" s="16"/>
      <c r="H1094" s="15"/>
      <c r="I1094" s="16"/>
      <c r="J1094" s="15"/>
      <c r="K1094" s="20"/>
      <c r="L1094" s="21" t="str">
        <f t="shared" si="116"/>
        <v/>
      </c>
      <c r="M1094" s="22"/>
      <c r="N1094" s="22"/>
      <c r="O1094" s="16"/>
      <c r="P1094" s="15">
        <v>40</v>
      </c>
      <c r="Q1094" s="15"/>
      <c r="R1094" s="15"/>
    </row>
    <row r="1095" spans="1:18" hidden="1" x14ac:dyDescent="0.25">
      <c r="A1095" s="15"/>
      <c r="B1095" s="16"/>
      <c r="C1095" s="15"/>
      <c r="D1095" s="17"/>
      <c r="E1095" s="18"/>
      <c r="F1095" s="19"/>
      <c r="G1095" s="16"/>
      <c r="H1095" s="15"/>
      <c r="I1095" s="16"/>
      <c r="J1095" s="15"/>
      <c r="K1095" s="20"/>
      <c r="L1095" s="21" t="str">
        <f t="shared" si="116"/>
        <v/>
      </c>
      <c r="M1095" s="22"/>
      <c r="N1095" s="22"/>
      <c r="O1095" s="16"/>
      <c r="P1095" s="15">
        <v>40</v>
      </c>
      <c r="Q1095" s="15"/>
      <c r="R1095" s="15"/>
    </row>
    <row r="1096" spans="1:18" hidden="1" x14ac:dyDescent="0.25">
      <c r="A1096" s="15"/>
      <c r="B1096" s="16"/>
      <c r="C1096" s="15"/>
      <c r="D1096" s="23"/>
      <c r="E1096" s="24"/>
      <c r="F1096" s="15"/>
      <c r="G1096" s="16"/>
      <c r="H1096" s="15"/>
      <c r="I1096" s="16"/>
      <c r="J1096" s="15"/>
      <c r="K1096" s="20"/>
      <c r="L1096" s="21" t="str">
        <f t="shared" si="116"/>
        <v/>
      </c>
      <c r="M1096" s="22"/>
      <c r="N1096" s="22"/>
      <c r="O1096" s="16"/>
      <c r="P1096" s="15">
        <v>40</v>
      </c>
      <c r="Q1096" s="15"/>
      <c r="R1096" s="15"/>
    </row>
    <row r="1097" spans="1:18" hidden="1" x14ac:dyDescent="0.25">
      <c r="A1097" s="15"/>
      <c r="B1097" s="16"/>
      <c r="C1097" s="15"/>
      <c r="D1097" s="23"/>
      <c r="E1097" s="24"/>
      <c r="F1097" s="15"/>
      <c r="G1097" s="16"/>
      <c r="H1097" s="15"/>
      <c r="I1097" s="16"/>
      <c r="J1097" s="15"/>
      <c r="K1097" s="20"/>
      <c r="L1097" s="21" t="str">
        <f t="shared" si="116"/>
        <v/>
      </c>
      <c r="M1097" s="22"/>
      <c r="N1097" s="22"/>
      <c r="O1097" s="16"/>
      <c r="P1097" s="15">
        <v>40</v>
      </c>
      <c r="Q1097" s="15"/>
      <c r="R1097" s="15"/>
    </row>
    <row r="1098" spans="1:18" hidden="1" x14ac:dyDescent="0.25">
      <c r="A1098" s="15"/>
      <c r="B1098" s="16"/>
      <c r="C1098" s="15"/>
      <c r="D1098" s="23"/>
      <c r="E1098" s="24"/>
      <c r="F1098" s="15"/>
      <c r="G1098" s="16"/>
      <c r="H1098" s="15"/>
      <c r="I1098" s="16"/>
      <c r="J1098" s="15"/>
      <c r="K1098" s="20"/>
      <c r="L1098" s="21" t="str">
        <f t="shared" si="116"/>
        <v/>
      </c>
      <c r="M1098" s="22"/>
      <c r="N1098" s="22"/>
      <c r="O1098" s="16"/>
      <c r="P1098" s="15">
        <v>40</v>
      </c>
      <c r="Q1098" s="15"/>
      <c r="R1098" s="15"/>
    </row>
    <row r="1099" spans="1:18" hidden="1" x14ac:dyDescent="0.25">
      <c r="A1099" s="15"/>
      <c r="B1099" s="16"/>
      <c r="C1099" s="15"/>
      <c r="D1099" s="23"/>
      <c r="E1099" s="24"/>
      <c r="F1099" s="15"/>
      <c r="G1099" s="16"/>
      <c r="H1099" s="15"/>
      <c r="I1099" s="16"/>
      <c r="J1099" s="15"/>
      <c r="K1099" s="20"/>
      <c r="L1099" s="21" t="str">
        <f t="shared" si="116"/>
        <v/>
      </c>
      <c r="M1099" s="22"/>
      <c r="N1099" s="22"/>
      <c r="O1099" s="16"/>
      <c r="P1099" s="15">
        <v>40</v>
      </c>
      <c r="Q1099" s="15"/>
      <c r="R1099" s="15"/>
    </row>
    <row r="1100" spans="1:18" hidden="1" x14ac:dyDescent="0.25">
      <c r="A1100" s="6"/>
      <c r="B1100" s="7"/>
      <c r="C1100" s="8"/>
      <c r="D1100" s="9"/>
      <c r="E1100" s="8"/>
      <c r="F1100" s="10"/>
      <c r="G1100" s="11" t="s">
        <v>822</v>
      </c>
      <c r="H1100" s="12"/>
      <c r="I1100" s="8"/>
      <c r="J1100" s="8"/>
      <c r="K1100" s="8"/>
      <c r="L1100" s="13"/>
      <c r="M1100" s="13"/>
      <c r="N1100" s="9"/>
      <c r="O1100" s="14"/>
      <c r="P1100" s="10">
        <v>41</v>
      </c>
      <c r="Q1100" s="10"/>
      <c r="R1100" s="10"/>
    </row>
    <row r="1101" spans="1:18" hidden="1" x14ac:dyDescent="0.25">
      <c r="A1101" s="15"/>
      <c r="B1101" s="16"/>
      <c r="C1101" s="15"/>
      <c r="D1101" s="17"/>
      <c r="E1101" s="18"/>
      <c r="F1101" s="19"/>
      <c r="G1101" s="16"/>
      <c r="H1101" s="15"/>
      <c r="I1101" s="16"/>
      <c r="J1101" s="15"/>
      <c r="K1101" s="20"/>
      <c r="L1101" s="21" t="str">
        <f t="shared" ref="L1101:L1123" si="117">IF(J1101&lt;&gt;"",J1101*K1101,"")</f>
        <v/>
      </c>
      <c r="M1101" s="22"/>
      <c r="N1101" s="22"/>
      <c r="O1101" s="16"/>
      <c r="P1101" s="15">
        <v>41</v>
      </c>
      <c r="Q1101" s="15"/>
      <c r="R1101" s="15"/>
    </row>
    <row r="1102" spans="1:18" hidden="1" x14ac:dyDescent="0.25">
      <c r="A1102" s="15"/>
      <c r="B1102" s="16"/>
      <c r="C1102" s="15"/>
      <c r="D1102" s="17"/>
      <c r="E1102" s="18"/>
      <c r="F1102" s="19"/>
      <c r="G1102" s="16"/>
      <c r="H1102" s="15"/>
      <c r="I1102" s="16"/>
      <c r="J1102" s="15"/>
      <c r="K1102" s="20"/>
      <c r="L1102" s="21" t="str">
        <f t="shared" si="117"/>
        <v/>
      </c>
      <c r="M1102" s="22"/>
      <c r="N1102" s="22"/>
      <c r="O1102" s="16"/>
      <c r="P1102" s="15">
        <v>41</v>
      </c>
      <c r="Q1102" s="15"/>
      <c r="R1102" s="15"/>
    </row>
    <row r="1103" spans="1:18" hidden="1" x14ac:dyDescent="0.25">
      <c r="A1103" s="15"/>
      <c r="B1103" s="16"/>
      <c r="C1103" s="15"/>
      <c r="D1103" s="17"/>
      <c r="E1103" s="18"/>
      <c r="F1103" s="19"/>
      <c r="G1103" s="16"/>
      <c r="H1103" s="15"/>
      <c r="I1103" s="16"/>
      <c r="J1103" s="15"/>
      <c r="K1103" s="20"/>
      <c r="L1103" s="21" t="str">
        <f t="shared" si="117"/>
        <v/>
      </c>
      <c r="M1103" s="22"/>
      <c r="N1103" s="22"/>
      <c r="O1103" s="16"/>
      <c r="P1103" s="15">
        <v>41</v>
      </c>
      <c r="Q1103" s="15"/>
      <c r="R1103" s="15"/>
    </row>
    <row r="1104" spans="1:18" hidden="1" x14ac:dyDescent="0.25">
      <c r="A1104" s="15"/>
      <c r="B1104" s="16"/>
      <c r="C1104" s="15"/>
      <c r="D1104" s="17"/>
      <c r="E1104" s="18"/>
      <c r="F1104" s="19"/>
      <c r="G1104" s="16"/>
      <c r="H1104" s="15"/>
      <c r="I1104" s="16"/>
      <c r="J1104" s="15"/>
      <c r="K1104" s="20"/>
      <c r="L1104" s="21" t="str">
        <f t="shared" si="117"/>
        <v/>
      </c>
      <c r="M1104" s="22"/>
      <c r="N1104" s="22"/>
      <c r="O1104" s="16"/>
      <c r="P1104" s="15">
        <v>41</v>
      </c>
      <c r="Q1104" s="15"/>
      <c r="R1104" s="15"/>
    </row>
    <row r="1105" spans="1:18" hidden="1" x14ac:dyDescent="0.25">
      <c r="A1105" s="15"/>
      <c r="B1105" s="16"/>
      <c r="C1105" s="15"/>
      <c r="D1105" s="17"/>
      <c r="E1105" s="18"/>
      <c r="F1105" s="19"/>
      <c r="G1105" s="16"/>
      <c r="H1105" s="15"/>
      <c r="I1105" s="16"/>
      <c r="J1105" s="15"/>
      <c r="K1105" s="20"/>
      <c r="L1105" s="21" t="str">
        <f t="shared" si="117"/>
        <v/>
      </c>
      <c r="M1105" s="22"/>
      <c r="N1105" s="22"/>
      <c r="O1105" s="16"/>
      <c r="P1105" s="15">
        <v>41</v>
      </c>
      <c r="Q1105" s="15"/>
      <c r="R1105" s="15"/>
    </row>
    <row r="1106" spans="1:18" hidden="1" x14ac:dyDescent="0.25">
      <c r="A1106" s="15"/>
      <c r="B1106" s="16"/>
      <c r="C1106" s="15"/>
      <c r="D1106" s="17"/>
      <c r="E1106" s="18"/>
      <c r="F1106" s="19"/>
      <c r="G1106" s="16"/>
      <c r="H1106" s="15"/>
      <c r="I1106" s="16"/>
      <c r="J1106" s="15"/>
      <c r="K1106" s="20"/>
      <c r="L1106" s="21" t="str">
        <f t="shared" si="117"/>
        <v/>
      </c>
      <c r="M1106" s="22"/>
      <c r="N1106" s="22"/>
      <c r="O1106" s="16"/>
      <c r="P1106" s="15">
        <v>41</v>
      </c>
      <c r="Q1106" s="15"/>
      <c r="R1106" s="15"/>
    </row>
    <row r="1107" spans="1:18" hidden="1" x14ac:dyDescent="0.25">
      <c r="A1107" s="15"/>
      <c r="B1107" s="16"/>
      <c r="C1107" s="15"/>
      <c r="D1107" s="17"/>
      <c r="E1107" s="18"/>
      <c r="F1107" s="19"/>
      <c r="G1107" s="16"/>
      <c r="H1107" s="15"/>
      <c r="I1107" s="16"/>
      <c r="J1107" s="15"/>
      <c r="K1107" s="20"/>
      <c r="L1107" s="21" t="str">
        <f t="shared" si="117"/>
        <v/>
      </c>
      <c r="M1107" s="22"/>
      <c r="N1107" s="22"/>
      <c r="O1107" s="16"/>
      <c r="P1107" s="15">
        <v>41</v>
      </c>
      <c r="Q1107" s="15"/>
      <c r="R1107" s="15"/>
    </row>
    <row r="1108" spans="1:18" hidden="1" x14ac:dyDescent="0.25">
      <c r="A1108" s="15"/>
      <c r="B1108" s="16"/>
      <c r="C1108" s="15"/>
      <c r="D1108" s="17"/>
      <c r="E1108" s="18"/>
      <c r="F1108" s="19"/>
      <c r="G1108" s="16"/>
      <c r="H1108" s="15"/>
      <c r="I1108" s="16"/>
      <c r="J1108" s="15"/>
      <c r="K1108" s="20"/>
      <c r="L1108" s="21" t="str">
        <f t="shared" si="117"/>
        <v/>
      </c>
      <c r="M1108" s="22"/>
      <c r="N1108" s="22"/>
      <c r="O1108" s="16"/>
      <c r="P1108" s="15">
        <v>41</v>
      </c>
      <c r="Q1108" s="15"/>
      <c r="R1108" s="15"/>
    </row>
    <row r="1109" spans="1:18" hidden="1" x14ac:dyDescent="0.25">
      <c r="A1109" s="15"/>
      <c r="B1109" s="16"/>
      <c r="C1109" s="15"/>
      <c r="D1109" s="17"/>
      <c r="E1109" s="18"/>
      <c r="F1109" s="19"/>
      <c r="G1109" s="16"/>
      <c r="H1109" s="15"/>
      <c r="I1109" s="16"/>
      <c r="J1109" s="15"/>
      <c r="K1109" s="20"/>
      <c r="L1109" s="21" t="str">
        <f t="shared" si="117"/>
        <v/>
      </c>
      <c r="M1109" s="22"/>
      <c r="N1109" s="22"/>
      <c r="O1109" s="16"/>
      <c r="P1109" s="15">
        <v>41</v>
      </c>
      <c r="Q1109" s="15"/>
      <c r="R1109" s="15"/>
    </row>
    <row r="1110" spans="1:18" hidden="1" x14ac:dyDescent="0.25">
      <c r="A1110" s="15"/>
      <c r="B1110" s="16"/>
      <c r="C1110" s="15"/>
      <c r="D1110" s="17"/>
      <c r="E1110" s="18"/>
      <c r="F1110" s="19"/>
      <c r="G1110" s="16"/>
      <c r="H1110" s="15"/>
      <c r="I1110" s="16"/>
      <c r="J1110" s="15"/>
      <c r="K1110" s="20"/>
      <c r="L1110" s="21" t="str">
        <f t="shared" si="117"/>
        <v/>
      </c>
      <c r="M1110" s="22"/>
      <c r="N1110" s="22"/>
      <c r="O1110" s="16"/>
      <c r="P1110" s="15">
        <v>41</v>
      </c>
      <c r="Q1110" s="15"/>
      <c r="R1110" s="15"/>
    </row>
    <row r="1111" spans="1:18" hidden="1" x14ac:dyDescent="0.25">
      <c r="A1111" s="15"/>
      <c r="B1111" s="16"/>
      <c r="C1111" s="15"/>
      <c r="D1111" s="17"/>
      <c r="E1111" s="18"/>
      <c r="F1111" s="19"/>
      <c r="G1111" s="16"/>
      <c r="H1111" s="15"/>
      <c r="I1111" s="16"/>
      <c r="J1111" s="15"/>
      <c r="K1111" s="20"/>
      <c r="L1111" s="21" t="str">
        <f t="shared" si="117"/>
        <v/>
      </c>
      <c r="M1111" s="22"/>
      <c r="N1111" s="22"/>
      <c r="O1111" s="16"/>
      <c r="P1111" s="15">
        <v>41</v>
      </c>
      <c r="Q1111" s="15"/>
      <c r="R1111" s="15"/>
    </row>
    <row r="1112" spans="1:18" hidden="1" x14ac:dyDescent="0.25">
      <c r="A1112" s="15"/>
      <c r="B1112" s="16"/>
      <c r="C1112" s="15"/>
      <c r="D1112" s="17"/>
      <c r="E1112" s="18"/>
      <c r="F1112" s="19"/>
      <c r="G1112" s="16"/>
      <c r="H1112" s="15"/>
      <c r="I1112" s="16"/>
      <c r="J1112" s="15"/>
      <c r="K1112" s="20"/>
      <c r="L1112" s="21" t="str">
        <f t="shared" si="117"/>
        <v/>
      </c>
      <c r="M1112" s="22"/>
      <c r="N1112" s="22"/>
      <c r="O1112" s="16"/>
      <c r="P1112" s="15">
        <v>41</v>
      </c>
      <c r="Q1112" s="15"/>
      <c r="R1112" s="15"/>
    </row>
    <row r="1113" spans="1:18" hidden="1" x14ac:dyDescent="0.25">
      <c r="A1113" s="15"/>
      <c r="B1113" s="16"/>
      <c r="C1113" s="15"/>
      <c r="D1113" s="17"/>
      <c r="E1113" s="18"/>
      <c r="F1113" s="19"/>
      <c r="G1113" s="16"/>
      <c r="H1113" s="15"/>
      <c r="I1113" s="16"/>
      <c r="J1113" s="15"/>
      <c r="K1113" s="20"/>
      <c r="L1113" s="21" t="str">
        <f t="shared" si="117"/>
        <v/>
      </c>
      <c r="M1113" s="22"/>
      <c r="N1113" s="22"/>
      <c r="O1113" s="16"/>
      <c r="P1113" s="15">
        <v>41</v>
      </c>
      <c r="Q1113" s="15"/>
      <c r="R1113" s="15"/>
    </row>
    <row r="1114" spans="1:18" hidden="1" x14ac:dyDescent="0.25">
      <c r="A1114" s="15"/>
      <c r="B1114" s="16"/>
      <c r="C1114" s="15"/>
      <c r="D1114" s="17"/>
      <c r="E1114" s="18"/>
      <c r="F1114" s="19"/>
      <c r="G1114" s="16"/>
      <c r="H1114" s="15"/>
      <c r="I1114" s="16"/>
      <c r="J1114" s="15"/>
      <c r="K1114" s="20"/>
      <c r="L1114" s="21" t="str">
        <f t="shared" si="117"/>
        <v/>
      </c>
      <c r="M1114" s="22"/>
      <c r="N1114" s="22"/>
      <c r="O1114" s="16"/>
      <c r="P1114" s="15">
        <v>41</v>
      </c>
      <c r="Q1114" s="15"/>
      <c r="R1114" s="15"/>
    </row>
    <row r="1115" spans="1:18" hidden="1" x14ac:dyDescent="0.25">
      <c r="A1115" s="15"/>
      <c r="B1115" s="16"/>
      <c r="C1115" s="15"/>
      <c r="D1115" s="17"/>
      <c r="E1115" s="18"/>
      <c r="F1115" s="19"/>
      <c r="G1115" s="16"/>
      <c r="H1115" s="15"/>
      <c r="I1115" s="16"/>
      <c r="J1115" s="15"/>
      <c r="K1115" s="20"/>
      <c r="L1115" s="21" t="str">
        <f t="shared" si="117"/>
        <v/>
      </c>
      <c r="M1115" s="22"/>
      <c r="N1115" s="22"/>
      <c r="O1115" s="16"/>
      <c r="P1115" s="15">
        <v>41</v>
      </c>
      <c r="Q1115" s="15"/>
      <c r="R1115" s="15"/>
    </row>
    <row r="1116" spans="1:18" hidden="1" x14ac:dyDescent="0.25">
      <c r="A1116" s="15"/>
      <c r="B1116" s="16"/>
      <c r="C1116" s="15"/>
      <c r="D1116" s="17"/>
      <c r="E1116" s="18"/>
      <c r="F1116" s="19"/>
      <c r="G1116" s="16"/>
      <c r="H1116" s="15"/>
      <c r="I1116" s="16"/>
      <c r="J1116" s="15"/>
      <c r="K1116" s="20"/>
      <c r="L1116" s="21" t="str">
        <f t="shared" si="117"/>
        <v/>
      </c>
      <c r="M1116" s="22"/>
      <c r="N1116" s="22"/>
      <c r="O1116" s="16"/>
      <c r="P1116" s="15">
        <v>41</v>
      </c>
      <c r="Q1116" s="15"/>
      <c r="R1116" s="15"/>
    </row>
    <row r="1117" spans="1:18" hidden="1" x14ac:dyDescent="0.25">
      <c r="A1117" s="15"/>
      <c r="B1117" s="16"/>
      <c r="C1117" s="15"/>
      <c r="D1117" s="17"/>
      <c r="E1117" s="18"/>
      <c r="F1117" s="19"/>
      <c r="G1117" s="16"/>
      <c r="H1117" s="15"/>
      <c r="I1117" s="16"/>
      <c r="J1117" s="15"/>
      <c r="K1117" s="20"/>
      <c r="L1117" s="21" t="str">
        <f t="shared" si="117"/>
        <v/>
      </c>
      <c r="M1117" s="22"/>
      <c r="N1117" s="22"/>
      <c r="O1117" s="16"/>
      <c r="P1117" s="15">
        <v>41</v>
      </c>
      <c r="Q1117" s="15"/>
      <c r="R1117" s="15"/>
    </row>
    <row r="1118" spans="1:18" hidden="1" x14ac:dyDescent="0.25">
      <c r="A1118" s="15"/>
      <c r="B1118" s="16"/>
      <c r="C1118" s="15"/>
      <c r="D1118" s="17"/>
      <c r="E1118" s="18"/>
      <c r="F1118" s="19"/>
      <c r="G1118" s="16"/>
      <c r="H1118" s="15"/>
      <c r="I1118" s="16"/>
      <c r="J1118" s="15"/>
      <c r="K1118" s="20"/>
      <c r="L1118" s="21" t="str">
        <f t="shared" si="117"/>
        <v/>
      </c>
      <c r="M1118" s="22"/>
      <c r="N1118" s="22"/>
      <c r="O1118" s="16"/>
      <c r="P1118" s="15">
        <v>41</v>
      </c>
      <c r="Q1118" s="15"/>
      <c r="R1118" s="15"/>
    </row>
    <row r="1119" spans="1:18" hidden="1" x14ac:dyDescent="0.25">
      <c r="A1119" s="15"/>
      <c r="B1119" s="16"/>
      <c r="C1119" s="15"/>
      <c r="D1119" s="17"/>
      <c r="E1119" s="18"/>
      <c r="F1119" s="19"/>
      <c r="G1119" s="16"/>
      <c r="H1119" s="15"/>
      <c r="I1119" s="16"/>
      <c r="J1119" s="15"/>
      <c r="K1119" s="20"/>
      <c r="L1119" s="21" t="str">
        <f t="shared" si="117"/>
        <v/>
      </c>
      <c r="M1119" s="22"/>
      <c r="N1119" s="22"/>
      <c r="O1119" s="16"/>
      <c r="P1119" s="15">
        <v>41</v>
      </c>
      <c r="Q1119" s="15"/>
      <c r="R1119" s="15"/>
    </row>
    <row r="1120" spans="1:18" hidden="1" x14ac:dyDescent="0.25">
      <c r="A1120" s="15"/>
      <c r="B1120" s="16"/>
      <c r="C1120" s="15"/>
      <c r="D1120" s="23"/>
      <c r="E1120" s="24"/>
      <c r="F1120" s="15"/>
      <c r="G1120" s="16"/>
      <c r="H1120" s="15"/>
      <c r="I1120" s="16"/>
      <c r="J1120" s="15"/>
      <c r="K1120" s="20"/>
      <c r="L1120" s="21" t="str">
        <f t="shared" si="117"/>
        <v/>
      </c>
      <c r="M1120" s="22"/>
      <c r="N1120" s="22"/>
      <c r="O1120" s="16"/>
      <c r="P1120" s="15">
        <v>41</v>
      </c>
      <c r="Q1120" s="15"/>
      <c r="R1120" s="15"/>
    </row>
    <row r="1121" spans="1:18" hidden="1" x14ac:dyDescent="0.25">
      <c r="A1121" s="15"/>
      <c r="B1121" s="16"/>
      <c r="C1121" s="15"/>
      <c r="D1121" s="23"/>
      <c r="E1121" s="24"/>
      <c r="F1121" s="15"/>
      <c r="G1121" s="16"/>
      <c r="H1121" s="15"/>
      <c r="I1121" s="16"/>
      <c r="J1121" s="15"/>
      <c r="K1121" s="20"/>
      <c r="L1121" s="21" t="str">
        <f t="shared" si="117"/>
        <v/>
      </c>
      <c r="M1121" s="22"/>
      <c r="N1121" s="22"/>
      <c r="O1121" s="16"/>
      <c r="P1121" s="15">
        <v>41</v>
      </c>
      <c r="Q1121" s="15"/>
      <c r="R1121" s="15"/>
    </row>
    <row r="1122" spans="1:18" hidden="1" x14ac:dyDescent="0.25">
      <c r="A1122" s="15"/>
      <c r="B1122" s="16"/>
      <c r="C1122" s="15"/>
      <c r="D1122" s="23"/>
      <c r="E1122" s="24"/>
      <c r="F1122" s="15"/>
      <c r="G1122" s="16"/>
      <c r="H1122" s="15"/>
      <c r="I1122" s="16"/>
      <c r="J1122" s="15"/>
      <c r="K1122" s="20"/>
      <c r="L1122" s="21" t="str">
        <f t="shared" si="117"/>
        <v/>
      </c>
      <c r="M1122" s="22"/>
      <c r="N1122" s="22"/>
      <c r="O1122" s="16"/>
      <c r="P1122" s="15">
        <v>41</v>
      </c>
      <c r="Q1122" s="15"/>
      <c r="R1122" s="15"/>
    </row>
    <row r="1123" spans="1:18" hidden="1" x14ac:dyDescent="0.25">
      <c r="A1123" s="15"/>
      <c r="B1123" s="16"/>
      <c r="C1123" s="15"/>
      <c r="D1123" s="23"/>
      <c r="E1123" s="24"/>
      <c r="F1123" s="15"/>
      <c r="G1123" s="16"/>
      <c r="H1123" s="15"/>
      <c r="I1123" s="16"/>
      <c r="J1123" s="15"/>
      <c r="K1123" s="20"/>
      <c r="L1123" s="21" t="str">
        <f t="shared" si="117"/>
        <v/>
      </c>
      <c r="M1123" s="22"/>
      <c r="N1123" s="22"/>
      <c r="O1123" s="16"/>
      <c r="P1123" s="15">
        <v>41</v>
      </c>
      <c r="Q1123" s="15"/>
      <c r="R1123" s="15"/>
    </row>
    <row r="1124" spans="1:18" hidden="1" x14ac:dyDescent="0.25">
      <c r="A1124" s="6"/>
      <c r="B1124" s="7"/>
      <c r="C1124" s="8"/>
      <c r="D1124" s="9"/>
      <c r="E1124" s="8"/>
      <c r="F1124" s="10"/>
      <c r="G1124" s="11" t="s">
        <v>823</v>
      </c>
      <c r="H1124" s="12"/>
      <c r="I1124" s="8"/>
      <c r="J1124" s="8"/>
      <c r="K1124" s="8"/>
      <c r="L1124" s="13"/>
      <c r="M1124" s="13"/>
      <c r="N1124" s="9"/>
      <c r="O1124" s="14"/>
      <c r="P1124" s="10">
        <v>42</v>
      </c>
      <c r="Q1124" s="10"/>
      <c r="R1124" s="10"/>
    </row>
    <row r="1125" spans="1:18" hidden="1" x14ac:dyDescent="0.25">
      <c r="A1125" s="15"/>
      <c r="B1125" s="16"/>
      <c r="C1125" s="15"/>
      <c r="D1125" s="17"/>
      <c r="E1125" s="18"/>
      <c r="F1125" s="19"/>
      <c r="G1125" s="16"/>
      <c r="H1125" s="15"/>
      <c r="I1125" s="16"/>
      <c r="J1125" s="15"/>
      <c r="K1125" s="20"/>
      <c r="L1125" s="21" t="str">
        <f t="shared" ref="L1125:L1147" si="118">IF(J1125&lt;&gt;"",J1125*K1125,"")</f>
        <v/>
      </c>
      <c r="M1125" s="22"/>
      <c r="N1125" s="22"/>
      <c r="O1125" s="16"/>
      <c r="P1125" s="15">
        <v>42</v>
      </c>
      <c r="Q1125" s="15"/>
      <c r="R1125" s="15"/>
    </row>
    <row r="1126" spans="1:18" hidden="1" x14ac:dyDescent="0.25">
      <c r="A1126" s="15"/>
      <c r="B1126" s="16"/>
      <c r="C1126" s="15"/>
      <c r="D1126" s="17"/>
      <c r="E1126" s="18"/>
      <c r="F1126" s="19"/>
      <c r="G1126" s="16"/>
      <c r="H1126" s="15"/>
      <c r="I1126" s="16"/>
      <c r="J1126" s="15"/>
      <c r="K1126" s="20"/>
      <c r="L1126" s="21" t="str">
        <f t="shared" si="118"/>
        <v/>
      </c>
      <c r="M1126" s="22"/>
      <c r="N1126" s="22"/>
      <c r="O1126" s="16"/>
      <c r="P1126" s="15">
        <v>42</v>
      </c>
      <c r="Q1126" s="15"/>
      <c r="R1126" s="15"/>
    </row>
    <row r="1127" spans="1:18" hidden="1" x14ac:dyDescent="0.25">
      <c r="A1127" s="15"/>
      <c r="B1127" s="16"/>
      <c r="C1127" s="15"/>
      <c r="D1127" s="17"/>
      <c r="E1127" s="18"/>
      <c r="F1127" s="19"/>
      <c r="G1127" s="16"/>
      <c r="H1127" s="15"/>
      <c r="I1127" s="16"/>
      <c r="J1127" s="15"/>
      <c r="K1127" s="20"/>
      <c r="L1127" s="21" t="str">
        <f t="shared" si="118"/>
        <v/>
      </c>
      <c r="M1127" s="22"/>
      <c r="N1127" s="22"/>
      <c r="O1127" s="16"/>
      <c r="P1127" s="15">
        <v>42</v>
      </c>
      <c r="Q1127" s="15"/>
      <c r="R1127" s="15"/>
    </row>
    <row r="1128" spans="1:18" hidden="1" x14ac:dyDescent="0.25">
      <c r="A1128" s="15"/>
      <c r="B1128" s="16"/>
      <c r="C1128" s="15"/>
      <c r="D1128" s="17"/>
      <c r="E1128" s="18"/>
      <c r="F1128" s="19"/>
      <c r="G1128" s="16"/>
      <c r="H1128" s="15"/>
      <c r="I1128" s="16"/>
      <c r="J1128" s="15"/>
      <c r="K1128" s="20"/>
      <c r="L1128" s="21" t="str">
        <f t="shared" si="118"/>
        <v/>
      </c>
      <c r="M1128" s="22"/>
      <c r="N1128" s="22"/>
      <c r="O1128" s="16"/>
      <c r="P1128" s="15">
        <v>42</v>
      </c>
      <c r="Q1128" s="15"/>
      <c r="R1128" s="15"/>
    </row>
    <row r="1129" spans="1:18" hidden="1" x14ac:dyDescent="0.25">
      <c r="A1129" s="15"/>
      <c r="B1129" s="16"/>
      <c r="C1129" s="15"/>
      <c r="D1129" s="17"/>
      <c r="E1129" s="18"/>
      <c r="F1129" s="19"/>
      <c r="G1129" s="16"/>
      <c r="H1129" s="15"/>
      <c r="I1129" s="16"/>
      <c r="J1129" s="15"/>
      <c r="K1129" s="20"/>
      <c r="L1129" s="21" t="str">
        <f t="shared" si="118"/>
        <v/>
      </c>
      <c r="M1129" s="22"/>
      <c r="N1129" s="22"/>
      <c r="O1129" s="16"/>
      <c r="P1129" s="15">
        <v>42</v>
      </c>
      <c r="Q1129" s="15"/>
      <c r="R1129" s="15"/>
    </row>
    <row r="1130" spans="1:18" hidden="1" x14ac:dyDescent="0.25">
      <c r="A1130" s="15"/>
      <c r="B1130" s="16"/>
      <c r="C1130" s="15"/>
      <c r="D1130" s="17"/>
      <c r="E1130" s="18"/>
      <c r="F1130" s="19"/>
      <c r="G1130" s="16"/>
      <c r="H1130" s="15"/>
      <c r="I1130" s="16"/>
      <c r="J1130" s="15"/>
      <c r="K1130" s="20"/>
      <c r="L1130" s="21" t="str">
        <f t="shared" si="118"/>
        <v/>
      </c>
      <c r="M1130" s="22"/>
      <c r="N1130" s="22"/>
      <c r="O1130" s="16"/>
      <c r="P1130" s="15">
        <v>42</v>
      </c>
      <c r="Q1130" s="15"/>
      <c r="R1130" s="15"/>
    </row>
    <row r="1131" spans="1:18" hidden="1" x14ac:dyDescent="0.25">
      <c r="A1131" s="15"/>
      <c r="B1131" s="16"/>
      <c r="C1131" s="15"/>
      <c r="D1131" s="17"/>
      <c r="E1131" s="18"/>
      <c r="F1131" s="19"/>
      <c r="G1131" s="16"/>
      <c r="H1131" s="15"/>
      <c r="I1131" s="16"/>
      <c r="J1131" s="15"/>
      <c r="K1131" s="20"/>
      <c r="L1131" s="21" t="str">
        <f t="shared" si="118"/>
        <v/>
      </c>
      <c r="M1131" s="22"/>
      <c r="N1131" s="22"/>
      <c r="O1131" s="16"/>
      <c r="P1131" s="15">
        <v>42</v>
      </c>
      <c r="Q1131" s="15"/>
      <c r="R1131" s="15"/>
    </row>
    <row r="1132" spans="1:18" hidden="1" x14ac:dyDescent="0.25">
      <c r="A1132" s="15"/>
      <c r="B1132" s="16"/>
      <c r="C1132" s="15"/>
      <c r="D1132" s="17"/>
      <c r="E1132" s="18"/>
      <c r="F1132" s="19"/>
      <c r="G1132" s="16"/>
      <c r="H1132" s="15"/>
      <c r="I1132" s="16"/>
      <c r="J1132" s="15"/>
      <c r="K1132" s="20"/>
      <c r="L1132" s="21" t="str">
        <f t="shared" si="118"/>
        <v/>
      </c>
      <c r="M1132" s="22"/>
      <c r="N1132" s="22"/>
      <c r="O1132" s="16"/>
      <c r="P1132" s="15">
        <v>42</v>
      </c>
      <c r="Q1132" s="15"/>
      <c r="R1132" s="15"/>
    </row>
    <row r="1133" spans="1:18" hidden="1" x14ac:dyDescent="0.25">
      <c r="A1133" s="15"/>
      <c r="B1133" s="16"/>
      <c r="C1133" s="15"/>
      <c r="D1133" s="17"/>
      <c r="E1133" s="18"/>
      <c r="F1133" s="19"/>
      <c r="G1133" s="16"/>
      <c r="H1133" s="15"/>
      <c r="I1133" s="16"/>
      <c r="J1133" s="15"/>
      <c r="K1133" s="20"/>
      <c r="L1133" s="21" t="str">
        <f t="shared" si="118"/>
        <v/>
      </c>
      <c r="M1133" s="22"/>
      <c r="N1133" s="22"/>
      <c r="O1133" s="16"/>
      <c r="P1133" s="15">
        <v>42</v>
      </c>
      <c r="Q1133" s="15"/>
      <c r="R1133" s="15"/>
    </row>
    <row r="1134" spans="1:18" hidden="1" x14ac:dyDescent="0.25">
      <c r="A1134" s="15"/>
      <c r="B1134" s="16"/>
      <c r="C1134" s="15"/>
      <c r="D1134" s="17"/>
      <c r="E1134" s="18"/>
      <c r="F1134" s="19"/>
      <c r="G1134" s="16"/>
      <c r="H1134" s="15"/>
      <c r="I1134" s="16"/>
      <c r="J1134" s="15"/>
      <c r="K1134" s="20"/>
      <c r="L1134" s="21" t="str">
        <f t="shared" si="118"/>
        <v/>
      </c>
      <c r="M1134" s="22"/>
      <c r="N1134" s="22"/>
      <c r="O1134" s="16"/>
      <c r="P1134" s="15">
        <v>42</v>
      </c>
      <c r="Q1134" s="15"/>
      <c r="R1134" s="15"/>
    </row>
    <row r="1135" spans="1:18" hidden="1" x14ac:dyDescent="0.25">
      <c r="A1135" s="15"/>
      <c r="B1135" s="16"/>
      <c r="C1135" s="15"/>
      <c r="D1135" s="17"/>
      <c r="E1135" s="18"/>
      <c r="F1135" s="19"/>
      <c r="G1135" s="16"/>
      <c r="H1135" s="15"/>
      <c r="I1135" s="16"/>
      <c r="J1135" s="15"/>
      <c r="K1135" s="20"/>
      <c r="L1135" s="21" t="str">
        <f t="shared" si="118"/>
        <v/>
      </c>
      <c r="M1135" s="22"/>
      <c r="N1135" s="22"/>
      <c r="O1135" s="16"/>
      <c r="P1135" s="15">
        <v>42</v>
      </c>
      <c r="Q1135" s="15"/>
      <c r="R1135" s="15"/>
    </row>
    <row r="1136" spans="1:18" hidden="1" x14ac:dyDescent="0.25">
      <c r="A1136" s="15"/>
      <c r="B1136" s="16"/>
      <c r="C1136" s="15"/>
      <c r="D1136" s="17"/>
      <c r="E1136" s="18"/>
      <c r="F1136" s="19"/>
      <c r="G1136" s="16"/>
      <c r="H1136" s="15"/>
      <c r="I1136" s="16"/>
      <c r="J1136" s="15"/>
      <c r="K1136" s="20"/>
      <c r="L1136" s="21" t="str">
        <f t="shared" si="118"/>
        <v/>
      </c>
      <c r="M1136" s="22"/>
      <c r="N1136" s="22"/>
      <c r="O1136" s="16"/>
      <c r="P1136" s="15">
        <v>42</v>
      </c>
      <c r="Q1136" s="15"/>
      <c r="R1136" s="15"/>
    </row>
    <row r="1137" spans="1:18" hidden="1" x14ac:dyDescent="0.25">
      <c r="A1137" s="15"/>
      <c r="B1137" s="16"/>
      <c r="C1137" s="15"/>
      <c r="D1137" s="17"/>
      <c r="E1137" s="18"/>
      <c r="F1137" s="19"/>
      <c r="G1137" s="16"/>
      <c r="H1137" s="15"/>
      <c r="I1137" s="16"/>
      <c r="J1137" s="15"/>
      <c r="K1137" s="20"/>
      <c r="L1137" s="21" t="str">
        <f t="shared" si="118"/>
        <v/>
      </c>
      <c r="M1137" s="22"/>
      <c r="N1137" s="22"/>
      <c r="O1137" s="16"/>
      <c r="P1137" s="15">
        <v>42</v>
      </c>
      <c r="Q1137" s="15"/>
      <c r="R1137" s="15"/>
    </row>
    <row r="1138" spans="1:18" hidden="1" x14ac:dyDescent="0.25">
      <c r="A1138" s="15"/>
      <c r="B1138" s="16"/>
      <c r="C1138" s="15"/>
      <c r="D1138" s="17"/>
      <c r="E1138" s="18"/>
      <c r="F1138" s="19"/>
      <c r="G1138" s="16"/>
      <c r="H1138" s="15"/>
      <c r="I1138" s="16"/>
      <c r="J1138" s="15"/>
      <c r="K1138" s="20"/>
      <c r="L1138" s="21" t="str">
        <f t="shared" si="118"/>
        <v/>
      </c>
      <c r="M1138" s="22"/>
      <c r="N1138" s="22"/>
      <c r="O1138" s="16"/>
      <c r="P1138" s="15">
        <v>42</v>
      </c>
      <c r="Q1138" s="15"/>
      <c r="R1138" s="15"/>
    </row>
    <row r="1139" spans="1:18" hidden="1" x14ac:dyDescent="0.25">
      <c r="A1139" s="15"/>
      <c r="B1139" s="16"/>
      <c r="C1139" s="15"/>
      <c r="D1139" s="17"/>
      <c r="E1139" s="18"/>
      <c r="F1139" s="19"/>
      <c r="G1139" s="16"/>
      <c r="H1139" s="15"/>
      <c r="I1139" s="16"/>
      <c r="J1139" s="15"/>
      <c r="K1139" s="20"/>
      <c r="L1139" s="21" t="str">
        <f t="shared" si="118"/>
        <v/>
      </c>
      <c r="M1139" s="22"/>
      <c r="N1139" s="22"/>
      <c r="O1139" s="16"/>
      <c r="P1139" s="15">
        <v>42</v>
      </c>
      <c r="Q1139" s="15"/>
      <c r="R1139" s="15"/>
    </row>
    <row r="1140" spans="1:18" hidden="1" x14ac:dyDescent="0.25">
      <c r="A1140" s="15"/>
      <c r="B1140" s="16"/>
      <c r="C1140" s="15"/>
      <c r="D1140" s="17"/>
      <c r="E1140" s="18"/>
      <c r="F1140" s="19"/>
      <c r="G1140" s="16"/>
      <c r="H1140" s="15"/>
      <c r="I1140" s="16"/>
      <c r="J1140" s="15"/>
      <c r="K1140" s="20"/>
      <c r="L1140" s="21" t="str">
        <f t="shared" si="118"/>
        <v/>
      </c>
      <c r="M1140" s="22"/>
      <c r="N1140" s="22"/>
      <c r="O1140" s="16"/>
      <c r="P1140" s="15">
        <v>42</v>
      </c>
      <c r="Q1140" s="15"/>
      <c r="R1140" s="15"/>
    </row>
    <row r="1141" spans="1:18" hidden="1" x14ac:dyDescent="0.25">
      <c r="A1141" s="15"/>
      <c r="B1141" s="16"/>
      <c r="C1141" s="15"/>
      <c r="D1141" s="17"/>
      <c r="E1141" s="18"/>
      <c r="F1141" s="19"/>
      <c r="G1141" s="16"/>
      <c r="H1141" s="15"/>
      <c r="I1141" s="16"/>
      <c r="J1141" s="15"/>
      <c r="K1141" s="20"/>
      <c r="L1141" s="21" t="str">
        <f t="shared" si="118"/>
        <v/>
      </c>
      <c r="M1141" s="22"/>
      <c r="N1141" s="22"/>
      <c r="O1141" s="16"/>
      <c r="P1141" s="15">
        <v>42</v>
      </c>
      <c r="Q1141" s="15"/>
      <c r="R1141" s="15"/>
    </row>
    <row r="1142" spans="1:18" hidden="1" x14ac:dyDescent="0.25">
      <c r="A1142" s="15"/>
      <c r="B1142" s="16"/>
      <c r="C1142" s="15"/>
      <c r="D1142" s="17"/>
      <c r="E1142" s="18"/>
      <c r="F1142" s="19"/>
      <c r="G1142" s="16"/>
      <c r="H1142" s="15"/>
      <c r="I1142" s="16"/>
      <c r="J1142" s="15"/>
      <c r="K1142" s="20"/>
      <c r="L1142" s="21" t="str">
        <f t="shared" si="118"/>
        <v/>
      </c>
      <c r="M1142" s="22"/>
      <c r="N1142" s="22"/>
      <c r="O1142" s="16"/>
      <c r="P1142" s="15">
        <v>42</v>
      </c>
      <c r="Q1142" s="15"/>
      <c r="R1142" s="15"/>
    </row>
    <row r="1143" spans="1:18" hidden="1" x14ac:dyDescent="0.25">
      <c r="A1143" s="15"/>
      <c r="B1143" s="16"/>
      <c r="C1143" s="15"/>
      <c r="D1143" s="17"/>
      <c r="E1143" s="18"/>
      <c r="F1143" s="19"/>
      <c r="G1143" s="16"/>
      <c r="H1143" s="15"/>
      <c r="I1143" s="16"/>
      <c r="J1143" s="15"/>
      <c r="K1143" s="20"/>
      <c r="L1143" s="21" t="str">
        <f t="shared" si="118"/>
        <v/>
      </c>
      <c r="M1143" s="22"/>
      <c r="N1143" s="22"/>
      <c r="O1143" s="16"/>
      <c r="P1143" s="15">
        <v>42</v>
      </c>
      <c r="Q1143" s="15"/>
      <c r="R1143" s="15"/>
    </row>
    <row r="1144" spans="1:18" hidden="1" x14ac:dyDescent="0.25">
      <c r="A1144" s="15"/>
      <c r="B1144" s="16"/>
      <c r="C1144" s="15"/>
      <c r="D1144" s="23"/>
      <c r="E1144" s="24"/>
      <c r="F1144" s="15"/>
      <c r="G1144" s="16"/>
      <c r="H1144" s="15"/>
      <c r="I1144" s="16"/>
      <c r="J1144" s="15"/>
      <c r="K1144" s="20"/>
      <c r="L1144" s="21" t="str">
        <f t="shared" si="118"/>
        <v/>
      </c>
      <c r="M1144" s="22"/>
      <c r="N1144" s="22"/>
      <c r="O1144" s="16"/>
      <c r="P1144" s="15">
        <v>42</v>
      </c>
      <c r="Q1144" s="15"/>
      <c r="R1144" s="15"/>
    </row>
    <row r="1145" spans="1:18" hidden="1" x14ac:dyDescent="0.25">
      <c r="A1145" s="15"/>
      <c r="B1145" s="16"/>
      <c r="C1145" s="15"/>
      <c r="D1145" s="23"/>
      <c r="E1145" s="24"/>
      <c r="F1145" s="15"/>
      <c r="G1145" s="16"/>
      <c r="H1145" s="15"/>
      <c r="I1145" s="16"/>
      <c r="J1145" s="15"/>
      <c r="K1145" s="20"/>
      <c r="L1145" s="21" t="str">
        <f t="shared" si="118"/>
        <v/>
      </c>
      <c r="M1145" s="22"/>
      <c r="N1145" s="22"/>
      <c r="O1145" s="16"/>
      <c r="P1145" s="15">
        <v>42</v>
      </c>
      <c r="Q1145" s="15"/>
      <c r="R1145" s="15"/>
    </row>
    <row r="1146" spans="1:18" hidden="1" x14ac:dyDescent="0.25">
      <c r="A1146" s="15"/>
      <c r="B1146" s="16"/>
      <c r="C1146" s="15"/>
      <c r="D1146" s="23"/>
      <c r="E1146" s="24"/>
      <c r="F1146" s="15"/>
      <c r="G1146" s="16"/>
      <c r="H1146" s="15"/>
      <c r="I1146" s="16"/>
      <c r="J1146" s="15"/>
      <c r="K1146" s="20"/>
      <c r="L1146" s="21" t="str">
        <f t="shared" si="118"/>
        <v/>
      </c>
      <c r="M1146" s="22"/>
      <c r="N1146" s="22"/>
      <c r="O1146" s="16"/>
      <c r="P1146" s="15">
        <v>42</v>
      </c>
      <c r="Q1146" s="15"/>
      <c r="R1146" s="15"/>
    </row>
    <row r="1147" spans="1:18" hidden="1" x14ac:dyDescent="0.25">
      <c r="A1147" s="15"/>
      <c r="B1147" s="16"/>
      <c r="C1147" s="15"/>
      <c r="D1147" s="23"/>
      <c r="E1147" s="24"/>
      <c r="F1147" s="15"/>
      <c r="G1147" s="16"/>
      <c r="H1147" s="15"/>
      <c r="I1147" s="16"/>
      <c r="J1147" s="15"/>
      <c r="K1147" s="20"/>
      <c r="L1147" s="21" t="str">
        <f t="shared" si="118"/>
        <v/>
      </c>
      <c r="M1147" s="22"/>
      <c r="N1147" s="22"/>
      <c r="O1147" s="16"/>
      <c r="P1147" s="15">
        <v>42</v>
      </c>
      <c r="Q1147" s="15"/>
      <c r="R1147" s="15"/>
    </row>
    <row r="1148" spans="1:18" hidden="1" x14ac:dyDescent="0.25">
      <c r="A1148" s="6"/>
      <c r="B1148" s="7"/>
      <c r="C1148" s="8"/>
      <c r="D1148" s="9"/>
      <c r="E1148" s="8"/>
      <c r="F1148" s="10"/>
      <c r="G1148" s="11" t="s">
        <v>824</v>
      </c>
      <c r="H1148" s="12"/>
      <c r="I1148" s="8"/>
      <c r="J1148" s="8"/>
      <c r="K1148" s="8"/>
      <c r="L1148" s="13"/>
      <c r="M1148" s="13"/>
      <c r="N1148" s="9"/>
      <c r="O1148" s="14"/>
      <c r="P1148" s="10">
        <v>43</v>
      </c>
      <c r="Q1148" s="10"/>
      <c r="R1148" s="10"/>
    </row>
    <row r="1149" spans="1:18" hidden="1" x14ac:dyDescent="0.25">
      <c r="A1149" s="15"/>
      <c r="B1149" s="16"/>
      <c r="C1149" s="15"/>
      <c r="D1149" s="17"/>
      <c r="E1149" s="18"/>
      <c r="F1149" s="19"/>
      <c r="G1149" s="16"/>
      <c r="H1149" s="15"/>
      <c r="I1149" s="16"/>
      <c r="J1149" s="15"/>
      <c r="K1149" s="20"/>
      <c r="L1149" s="21" t="str">
        <f t="shared" ref="L1149:L1171" si="119">IF(J1149&lt;&gt;"",J1149*K1149,"")</f>
        <v/>
      </c>
      <c r="M1149" s="22"/>
      <c r="N1149" s="22"/>
      <c r="O1149" s="16"/>
      <c r="P1149" s="15">
        <v>43</v>
      </c>
      <c r="Q1149" s="15"/>
      <c r="R1149" s="15"/>
    </row>
    <row r="1150" spans="1:18" hidden="1" x14ac:dyDescent="0.25">
      <c r="A1150" s="15"/>
      <c r="B1150" s="16"/>
      <c r="C1150" s="15"/>
      <c r="D1150" s="17"/>
      <c r="E1150" s="18"/>
      <c r="F1150" s="19"/>
      <c r="G1150" s="16"/>
      <c r="H1150" s="15"/>
      <c r="I1150" s="16"/>
      <c r="J1150" s="15"/>
      <c r="K1150" s="20"/>
      <c r="L1150" s="21" t="str">
        <f t="shared" si="119"/>
        <v/>
      </c>
      <c r="M1150" s="22"/>
      <c r="N1150" s="22"/>
      <c r="O1150" s="16"/>
      <c r="P1150" s="15">
        <v>43</v>
      </c>
      <c r="Q1150" s="15"/>
      <c r="R1150" s="15"/>
    </row>
    <row r="1151" spans="1:18" hidden="1" x14ac:dyDescent="0.25">
      <c r="A1151" s="15"/>
      <c r="B1151" s="16"/>
      <c r="C1151" s="15"/>
      <c r="D1151" s="17"/>
      <c r="E1151" s="18"/>
      <c r="F1151" s="19"/>
      <c r="G1151" s="16"/>
      <c r="H1151" s="15"/>
      <c r="I1151" s="16"/>
      <c r="J1151" s="15"/>
      <c r="K1151" s="20"/>
      <c r="L1151" s="21" t="str">
        <f t="shared" si="119"/>
        <v/>
      </c>
      <c r="M1151" s="22"/>
      <c r="N1151" s="22"/>
      <c r="O1151" s="16"/>
      <c r="P1151" s="15">
        <v>43</v>
      </c>
      <c r="Q1151" s="15"/>
      <c r="R1151" s="15"/>
    </row>
    <row r="1152" spans="1:18" hidden="1" x14ac:dyDescent="0.25">
      <c r="A1152" s="15"/>
      <c r="B1152" s="16"/>
      <c r="C1152" s="15"/>
      <c r="D1152" s="17"/>
      <c r="E1152" s="18"/>
      <c r="F1152" s="19"/>
      <c r="G1152" s="16"/>
      <c r="H1152" s="15"/>
      <c r="I1152" s="16"/>
      <c r="J1152" s="15"/>
      <c r="K1152" s="20"/>
      <c r="L1152" s="21" t="str">
        <f t="shared" si="119"/>
        <v/>
      </c>
      <c r="M1152" s="22"/>
      <c r="N1152" s="22"/>
      <c r="O1152" s="16"/>
      <c r="P1152" s="15">
        <v>43</v>
      </c>
      <c r="Q1152" s="15"/>
      <c r="R1152" s="15"/>
    </row>
    <row r="1153" spans="1:18" hidden="1" x14ac:dyDescent="0.25">
      <c r="A1153" s="15"/>
      <c r="B1153" s="16"/>
      <c r="C1153" s="15"/>
      <c r="D1153" s="17"/>
      <c r="E1153" s="18"/>
      <c r="F1153" s="19"/>
      <c r="G1153" s="16"/>
      <c r="H1153" s="15"/>
      <c r="I1153" s="16"/>
      <c r="J1153" s="15"/>
      <c r="K1153" s="20"/>
      <c r="L1153" s="21" t="str">
        <f t="shared" si="119"/>
        <v/>
      </c>
      <c r="M1153" s="22"/>
      <c r="N1153" s="22"/>
      <c r="O1153" s="16"/>
      <c r="P1153" s="15">
        <v>43</v>
      </c>
      <c r="Q1153" s="15"/>
      <c r="R1153" s="15"/>
    </row>
    <row r="1154" spans="1:18" hidden="1" x14ac:dyDescent="0.25">
      <c r="A1154" s="15"/>
      <c r="B1154" s="16"/>
      <c r="C1154" s="15"/>
      <c r="D1154" s="17"/>
      <c r="E1154" s="18"/>
      <c r="F1154" s="19"/>
      <c r="G1154" s="16"/>
      <c r="H1154" s="15"/>
      <c r="I1154" s="16"/>
      <c r="J1154" s="15"/>
      <c r="K1154" s="20"/>
      <c r="L1154" s="21" t="str">
        <f t="shared" si="119"/>
        <v/>
      </c>
      <c r="M1154" s="22"/>
      <c r="N1154" s="22"/>
      <c r="O1154" s="16"/>
      <c r="P1154" s="15">
        <v>43</v>
      </c>
      <c r="Q1154" s="15"/>
      <c r="R1154" s="15"/>
    </row>
    <row r="1155" spans="1:18" hidden="1" x14ac:dyDescent="0.25">
      <c r="A1155" s="15"/>
      <c r="B1155" s="16"/>
      <c r="C1155" s="15"/>
      <c r="D1155" s="17"/>
      <c r="E1155" s="18"/>
      <c r="F1155" s="19"/>
      <c r="G1155" s="16"/>
      <c r="H1155" s="15"/>
      <c r="I1155" s="16"/>
      <c r="J1155" s="15"/>
      <c r="K1155" s="20"/>
      <c r="L1155" s="21" t="str">
        <f t="shared" si="119"/>
        <v/>
      </c>
      <c r="M1155" s="22"/>
      <c r="N1155" s="22"/>
      <c r="O1155" s="16"/>
      <c r="P1155" s="15">
        <v>43</v>
      </c>
      <c r="Q1155" s="15"/>
      <c r="R1155" s="15"/>
    </row>
    <row r="1156" spans="1:18" hidden="1" x14ac:dyDescent="0.25">
      <c r="A1156" s="15"/>
      <c r="B1156" s="16"/>
      <c r="C1156" s="15"/>
      <c r="D1156" s="17"/>
      <c r="E1156" s="18"/>
      <c r="F1156" s="19"/>
      <c r="G1156" s="16"/>
      <c r="H1156" s="15"/>
      <c r="I1156" s="16"/>
      <c r="J1156" s="15"/>
      <c r="K1156" s="20"/>
      <c r="L1156" s="21" t="str">
        <f t="shared" si="119"/>
        <v/>
      </c>
      <c r="M1156" s="22"/>
      <c r="N1156" s="22"/>
      <c r="O1156" s="16"/>
      <c r="P1156" s="15">
        <v>43</v>
      </c>
      <c r="Q1156" s="15"/>
      <c r="R1156" s="15"/>
    </row>
    <row r="1157" spans="1:18" hidden="1" x14ac:dyDescent="0.25">
      <c r="A1157" s="15"/>
      <c r="B1157" s="16"/>
      <c r="C1157" s="15"/>
      <c r="D1157" s="17"/>
      <c r="E1157" s="18"/>
      <c r="F1157" s="19"/>
      <c r="G1157" s="16"/>
      <c r="H1157" s="15"/>
      <c r="I1157" s="16"/>
      <c r="J1157" s="15"/>
      <c r="K1157" s="20"/>
      <c r="L1157" s="21" t="str">
        <f t="shared" si="119"/>
        <v/>
      </c>
      <c r="M1157" s="22"/>
      <c r="N1157" s="22"/>
      <c r="O1157" s="16"/>
      <c r="P1157" s="15">
        <v>43</v>
      </c>
      <c r="Q1157" s="15"/>
      <c r="R1157" s="15"/>
    </row>
    <row r="1158" spans="1:18" hidden="1" x14ac:dyDescent="0.25">
      <c r="A1158" s="15"/>
      <c r="B1158" s="16"/>
      <c r="C1158" s="15"/>
      <c r="D1158" s="17"/>
      <c r="E1158" s="18"/>
      <c r="F1158" s="19"/>
      <c r="G1158" s="16"/>
      <c r="H1158" s="15"/>
      <c r="I1158" s="16"/>
      <c r="J1158" s="15"/>
      <c r="K1158" s="20"/>
      <c r="L1158" s="21" t="str">
        <f t="shared" si="119"/>
        <v/>
      </c>
      <c r="M1158" s="22"/>
      <c r="N1158" s="22"/>
      <c r="O1158" s="16"/>
      <c r="P1158" s="15">
        <v>43</v>
      </c>
      <c r="Q1158" s="15"/>
      <c r="R1158" s="15"/>
    </row>
    <row r="1159" spans="1:18" hidden="1" x14ac:dyDescent="0.25">
      <c r="A1159" s="15"/>
      <c r="B1159" s="16"/>
      <c r="C1159" s="15"/>
      <c r="D1159" s="17"/>
      <c r="E1159" s="18"/>
      <c r="F1159" s="19"/>
      <c r="G1159" s="16"/>
      <c r="H1159" s="15"/>
      <c r="I1159" s="16"/>
      <c r="J1159" s="15"/>
      <c r="K1159" s="20"/>
      <c r="L1159" s="21" t="str">
        <f t="shared" si="119"/>
        <v/>
      </c>
      <c r="M1159" s="22"/>
      <c r="N1159" s="22"/>
      <c r="O1159" s="16"/>
      <c r="P1159" s="15">
        <v>43</v>
      </c>
      <c r="Q1159" s="15"/>
      <c r="R1159" s="15"/>
    </row>
    <row r="1160" spans="1:18" hidden="1" x14ac:dyDescent="0.25">
      <c r="A1160" s="15"/>
      <c r="B1160" s="16"/>
      <c r="C1160" s="15"/>
      <c r="D1160" s="17"/>
      <c r="E1160" s="18"/>
      <c r="F1160" s="19"/>
      <c r="G1160" s="16"/>
      <c r="H1160" s="15"/>
      <c r="I1160" s="16"/>
      <c r="J1160" s="15"/>
      <c r="K1160" s="20"/>
      <c r="L1160" s="21" t="str">
        <f t="shared" si="119"/>
        <v/>
      </c>
      <c r="M1160" s="22"/>
      <c r="N1160" s="22"/>
      <c r="O1160" s="16"/>
      <c r="P1160" s="15">
        <v>43</v>
      </c>
      <c r="Q1160" s="15"/>
      <c r="R1160" s="15"/>
    </row>
    <row r="1161" spans="1:18" hidden="1" x14ac:dyDescent="0.25">
      <c r="A1161" s="15"/>
      <c r="B1161" s="16"/>
      <c r="C1161" s="15"/>
      <c r="D1161" s="17"/>
      <c r="E1161" s="18"/>
      <c r="F1161" s="19"/>
      <c r="G1161" s="16"/>
      <c r="H1161" s="15"/>
      <c r="I1161" s="16"/>
      <c r="J1161" s="15"/>
      <c r="K1161" s="20"/>
      <c r="L1161" s="21" t="str">
        <f t="shared" si="119"/>
        <v/>
      </c>
      <c r="M1161" s="22"/>
      <c r="N1161" s="22"/>
      <c r="O1161" s="16"/>
      <c r="P1161" s="15">
        <v>43</v>
      </c>
      <c r="Q1161" s="15"/>
      <c r="R1161" s="15"/>
    </row>
    <row r="1162" spans="1:18" hidden="1" x14ac:dyDescent="0.25">
      <c r="A1162" s="15"/>
      <c r="B1162" s="16"/>
      <c r="C1162" s="15"/>
      <c r="D1162" s="17"/>
      <c r="E1162" s="18"/>
      <c r="F1162" s="19"/>
      <c r="G1162" s="16"/>
      <c r="H1162" s="15"/>
      <c r="I1162" s="16"/>
      <c r="J1162" s="15"/>
      <c r="K1162" s="20"/>
      <c r="L1162" s="21" t="str">
        <f t="shared" si="119"/>
        <v/>
      </c>
      <c r="M1162" s="22"/>
      <c r="N1162" s="22"/>
      <c r="O1162" s="16"/>
      <c r="P1162" s="15">
        <v>43</v>
      </c>
      <c r="Q1162" s="15"/>
      <c r="R1162" s="15"/>
    </row>
    <row r="1163" spans="1:18" hidden="1" x14ac:dyDescent="0.25">
      <c r="A1163" s="15"/>
      <c r="B1163" s="16"/>
      <c r="C1163" s="15"/>
      <c r="D1163" s="17"/>
      <c r="E1163" s="18"/>
      <c r="F1163" s="19"/>
      <c r="G1163" s="16"/>
      <c r="H1163" s="15"/>
      <c r="I1163" s="16"/>
      <c r="J1163" s="15"/>
      <c r="K1163" s="20"/>
      <c r="L1163" s="21" t="str">
        <f t="shared" si="119"/>
        <v/>
      </c>
      <c r="M1163" s="22"/>
      <c r="N1163" s="22"/>
      <c r="O1163" s="16"/>
      <c r="P1163" s="15">
        <v>43</v>
      </c>
      <c r="Q1163" s="15"/>
      <c r="R1163" s="15"/>
    </row>
    <row r="1164" spans="1:18" hidden="1" x14ac:dyDescent="0.25">
      <c r="A1164" s="15"/>
      <c r="B1164" s="16"/>
      <c r="C1164" s="15"/>
      <c r="D1164" s="17"/>
      <c r="E1164" s="18"/>
      <c r="F1164" s="19"/>
      <c r="G1164" s="16"/>
      <c r="H1164" s="15"/>
      <c r="I1164" s="16"/>
      <c r="J1164" s="15"/>
      <c r="K1164" s="20"/>
      <c r="L1164" s="21" t="str">
        <f t="shared" si="119"/>
        <v/>
      </c>
      <c r="M1164" s="22"/>
      <c r="N1164" s="22"/>
      <c r="O1164" s="16"/>
      <c r="P1164" s="15">
        <v>43</v>
      </c>
      <c r="Q1164" s="15"/>
      <c r="R1164" s="15"/>
    </row>
    <row r="1165" spans="1:18" hidden="1" x14ac:dyDescent="0.25">
      <c r="A1165" s="15"/>
      <c r="B1165" s="16"/>
      <c r="C1165" s="15"/>
      <c r="D1165" s="17"/>
      <c r="E1165" s="18"/>
      <c r="F1165" s="19"/>
      <c r="G1165" s="16"/>
      <c r="H1165" s="15"/>
      <c r="I1165" s="16"/>
      <c r="J1165" s="15"/>
      <c r="K1165" s="20"/>
      <c r="L1165" s="21" t="str">
        <f t="shared" si="119"/>
        <v/>
      </c>
      <c r="M1165" s="22"/>
      <c r="N1165" s="22"/>
      <c r="O1165" s="16"/>
      <c r="P1165" s="15">
        <v>43</v>
      </c>
      <c r="Q1165" s="15"/>
      <c r="R1165" s="15"/>
    </row>
    <row r="1166" spans="1:18" hidden="1" x14ac:dyDescent="0.25">
      <c r="A1166" s="15"/>
      <c r="B1166" s="16"/>
      <c r="C1166" s="15"/>
      <c r="D1166" s="17"/>
      <c r="E1166" s="18"/>
      <c r="F1166" s="19"/>
      <c r="G1166" s="16"/>
      <c r="H1166" s="15"/>
      <c r="I1166" s="16"/>
      <c r="J1166" s="15"/>
      <c r="K1166" s="20"/>
      <c r="L1166" s="21" t="str">
        <f t="shared" si="119"/>
        <v/>
      </c>
      <c r="M1166" s="22"/>
      <c r="N1166" s="22"/>
      <c r="O1166" s="16"/>
      <c r="P1166" s="15">
        <v>43</v>
      </c>
      <c r="Q1166" s="15"/>
      <c r="R1166" s="15"/>
    </row>
    <row r="1167" spans="1:18" hidden="1" x14ac:dyDescent="0.25">
      <c r="A1167" s="15"/>
      <c r="B1167" s="16"/>
      <c r="C1167" s="15"/>
      <c r="D1167" s="17"/>
      <c r="E1167" s="18"/>
      <c r="F1167" s="19"/>
      <c r="G1167" s="16"/>
      <c r="H1167" s="15"/>
      <c r="I1167" s="16"/>
      <c r="J1167" s="15"/>
      <c r="K1167" s="20"/>
      <c r="L1167" s="21" t="str">
        <f t="shared" si="119"/>
        <v/>
      </c>
      <c r="M1167" s="22"/>
      <c r="N1167" s="22"/>
      <c r="O1167" s="16"/>
      <c r="P1167" s="15">
        <v>43</v>
      </c>
      <c r="Q1167" s="15"/>
      <c r="R1167" s="15"/>
    </row>
    <row r="1168" spans="1:18" hidden="1" x14ac:dyDescent="0.25">
      <c r="A1168" s="15"/>
      <c r="B1168" s="16"/>
      <c r="C1168" s="15"/>
      <c r="D1168" s="23"/>
      <c r="E1168" s="24"/>
      <c r="F1168" s="15"/>
      <c r="G1168" s="16"/>
      <c r="H1168" s="15"/>
      <c r="I1168" s="16"/>
      <c r="J1168" s="15"/>
      <c r="K1168" s="20"/>
      <c r="L1168" s="21" t="str">
        <f t="shared" si="119"/>
        <v/>
      </c>
      <c r="M1168" s="22"/>
      <c r="N1168" s="22"/>
      <c r="O1168" s="16"/>
      <c r="P1168" s="15">
        <v>43</v>
      </c>
      <c r="Q1168" s="15"/>
      <c r="R1168" s="15"/>
    </row>
    <row r="1169" spans="1:18" hidden="1" x14ac:dyDescent="0.25">
      <c r="A1169" s="15"/>
      <c r="B1169" s="16"/>
      <c r="C1169" s="15"/>
      <c r="D1169" s="23"/>
      <c r="E1169" s="24"/>
      <c r="F1169" s="15"/>
      <c r="G1169" s="16"/>
      <c r="H1169" s="15"/>
      <c r="I1169" s="16"/>
      <c r="J1169" s="15"/>
      <c r="K1169" s="20"/>
      <c r="L1169" s="21" t="str">
        <f t="shared" si="119"/>
        <v/>
      </c>
      <c r="M1169" s="22"/>
      <c r="N1169" s="22"/>
      <c r="O1169" s="16"/>
      <c r="P1169" s="15">
        <v>43</v>
      </c>
      <c r="Q1169" s="15"/>
      <c r="R1169" s="15"/>
    </row>
    <row r="1170" spans="1:18" hidden="1" x14ac:dyDescent="0.25">
      <c r="A1170" s="15"/>
      <c r="B1170" s="16"/>
      <c r="C1170" s="15"/>
      <c r="D1170" s="23"/>
      <c r="E1170" s="24"/>
      <c r="F1170" s="15"/>
      <c r="G1170" s="16"/>
      <c r="H1170" s="15"/>
      <c r="I1170" s="16"/>
      <c r="J1170" s="15"/>
      <c r="K1170" s="20"/>
      <c r="L1170" s="21" t="str">
        <f t="shared" si="119"/>
        <v/>
      </c>
      <c r="M1170" s="22"/>
      <c r="N1170" s="22"/>
      <c r="O1170" s="16"/>
      <c r="P1170" s="15">
        <v>43</v>
      </c>
      <c r="Q1170" s="15"/>
      <c r="R1170" s="15"/>
    </row>
    <row r="1171" spans="1:18" hidden="1" x14ac:dyDescent="0.25">
      <c r="A1171" s="15"/>
      <c r="B1171" s="16"/>
      <c r="C1171" s="15"/>
      <c r="D1171" s="23"/>
      <c r="E1171" s="24"/>
      <c r="F1171" s="15"/>
      <c r="G1171" s="16"/>
      <c r="H1171" s="15"/>
      <c r="I1171" s="16"/>
      <c r="J1171" s="15"/>
      <c r="K1171" s="20"/>
      <c r="L1171" s="21" t="str">
        <f t="shared" si="119"/>
        <v/>
      </c>
      <c r="M1171" s="22"/>
      <c r="N1171" s="22"/>
      <c r="O1171" s="16"/>
      <c r="P1171" s="15">
        <v>43</v>
      </c>
      <c r="Q1171" s="15"/>
      <c r="R1171" s="15"/>
    </row>
  </sheetData>
  <autoFilter ref="A1:R1171" xr:uid="{2DEF8E9C-61A5-4B5B-9C8B-8B7989BB1F16}">
    <filterColumn colId="15">
      <filters>
        <filter val="23"/>
      </filters>
    </filterColumn>
  </autoFilter>
  <conditionalFormatting sqref="B1:B1171">
    <cfRule type="containsText" dxfId="47" priority="2" operator="containsText" text="OK">
      <formula>NOT(ISERROR(SEARCH("OK",B1)))</formula>
    </cfRule>
  </conditionalFormatting>
  <conditionalFormatting sqref="C465:C468">
    <cfRule type="containsText" dxfId="46" priority="1" operator="containsText" text="OK">
      <formula>NOT(ISERROR(SEARCH("OK",C465)))</formula>
    </cfRule>
  </conditionalFormatting>
  <pageMargins left="0.78740157480314965" right="0.59055118110236227" top="0.55118110236220474" bottom="0.35433070866141736" header="0.31496062992125984" footer="0.31496062992125984"/>
  <pageSetup scale="7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298E8-3F22-4D41-A3B7-36084D285413}">
  <sheetPr>
    <pageSetUpPr fitToPage="1"/>
  </sheetPr>
  <dimension ref="A1:P303"/>
  <sheetViews>
    <sheetView zoomScale="115" zoomScaleNormal="115" workbookViewId="0">
      <selection activeCell="K251" sqref="K251"/>
    </sheetView>
  </sheetViews>
  <sheetFormatPr defaultRowHeight="13.5" x14ac:dyDescent="0.25"/>
  <cols>
    <col min="1" max="1" width="10.140625" style="175" customWidth="1"/>
    <col min="2" max="2" width="9.7109375" style="175" customWidth="1"/>
    <col min="3" max="3" width="22" style="36" customWidth="1"/>
    <col min="4" max="4" width="11.42578125" style="36" customWidth="1"/>
    <col min="5" max="5" width="34.42578125" style="36" customWidth="1"/>
    <col min="6" max="6" width="15.7109375" style="175" customWidth="1"/>
    <col min="7" max="7" width="23.85546875" style="36" customWidth="1"/>
    <col min="8" max="8" width="6.5703125" style="36" customWidth="1"/>
    <col min="9" max="9" width="6.85546875" style="36" customWidth="1"/>
    <col min="10" max="10" width="10.85546875" style="36" customWidth="1"/>
    <col min="11" max="11" width="27.140625" style="36" customWidth="1"/>
    <col min="12" max="12" width="13.7109375" style="36" customWidth="1"/>
    <col min="13" max="13" width="6" style="36" customWidth="1"/>
    <col min="14" max="14" width="3.7109375" style="36" customWidth="1"/>
    <col min="15" max="15" width="38.5703125" style="176" customWidth="1"/>
    <col min="16" max="217" width="9.140625" style="36"/>
    <col min="218" max="218" width="11.5703125" style="36" customWidth="1"/>
    <col min="219" max="219" width="12" style="36" customWidth="1"/>
    <col min="220" max="220" width="22.42578125" style="36" bestFit="1" customWidth="1"/>
    <col min="221" max="221" width="11.42578125" style="36" customWidth="1"/>
    <col min="222" max="222" width="46.42578125" style="36" bestFit="1" customWidth="1"/>
    <col min="223" max="223" width="15.7109375" style="36" customWidth="1"/>
    <col min="224" max="224" width="44" style="36" bestFit="1" customWidth="1"/>
    <col min="225" max="225" width="6.5703125" style="36" customWidth="1"/>
    <col min="226" max="226" width="6.85546875" style="36" customWidth="1"/>
    <col min="227" max="227" width="10.85546875" style="36" customWidth="1"/>
    <col min="228" max="228" width="38.28515625" style="36" customWidth="1"/>
    <col min="229" max="229" width="13.7109375" style="36" customWidth="1"/>
    <col min="230" max="230" width="6" style="36" customWidth="1"/>
    <col min="231" max="231" width="3.7109375" style="36" customWidth="1"/>
    <col min="232" max="232" width="38.5703125" style="36" customWidth="1"/>
    <col min="233" max="473" width="9.140625" style="36"/>
    <col min="474" max="474" width="11.5703125" style="36" customWidth="1"/>
    <col min="475" max="475" width="12" style="36" customWidth="1"/>
    <col min="476" max="476" width="22.42578125" style="36" bestFit="1" customWidth="1"/>
    <col min="477" max="477" width="11.42578125" style="36" customWidth="1"/>
    <col min="478" max="478" width="46.42578125" style="36" bestFit="1" customWidth="1"/>
    <col min="479" max="479" width="15.7109375" style="36" customWidth="1"/>
    <col min="480" max="480" width="44" style="36" bestFit="1" customWidth="1"/>
    <col min="481" max="481" width="6.5703125" style="36" customWidth="1"/>
    <col min="482" max="482" width="6.85546875" style="36" customWidth="1"/>
    <col min="483" max="483" width="10.85546875" style="36" customWidth="1"/>
    <col min="484" max="484" width="38.28515625" style="36" customWidth="1"/>
    <col min="485" max="485" width="13.7109375" style="36" customWidth="1"/>
    <col min="486" max="486" width="6" style="36" customWidth="1"/>
    <col min="487" max="487" width="3.7109375" style="36" customWidth="1"/>
    <col min="488" max="488" width="38.5703125" style="36" customWidth="1"/>
    <col min="489" max="729" width="9.140625" style="36"/>
    <col min="730" max="730" width="11.5703125" style="36" customWidth="1"/>
    <col min="731" max="731" width="12" style="36" customWidth="1"/>
    <col min="732" max="732" width="22.42578125" style="36" bestFit="1" customWidth="1"/>
    <col min="733" max="733" width="11.42578125" style="36" customWidth="1"/>
    <col min="734" max="734" width="46.42578125" style="36" bestFit="1" customWidth="1"/>
    <col min="735" max="735" width="15.7109375" style="36" customWidth="1"/>
    <col min="736" max="736" width="44" style="36" bestFit="1" customWidth="1"/>
    <col min="737" max="737" width="6.5703125" style="36" customWidth="1"/>
    <col min="738" max="738" width="6.85546875" style="36" customWidth="1"/>
    <col min="739" max="739" width="10.85546875" style="36" customWidth="1"/>
    <col min="740" max="740" width="38.28515625" style="36" customWidth="1"/>
    <col min="741" max="741" width="13.7109375" style="36" customWidth="1"/>
    <col min="742" max="742" width="6" style="36" customWidth="1"/>
    <col min="743" max="743" width="3.7109375" style="36" customWidth="1"/>
    <col min="744" max="744" width="38.5703125" style="36" customWidth="1"/>
    <col min="745" max="985" width="9.140625" style="36"/>
    <col min="986" max="986" width="11.5703125" style="36" customWidth="1"/>
    <col min="987" max="987" width="12" style="36" customWidth="1"/>
    <col min="988" max="988" width="22.42578125" style="36" bestFit="1" customWidth="1"/>
    <col min="989" max="989" width="11.42578125" style="36" customWidth="1"/>
    <col min="990" max="990" width="46.42578125" style="36" bestFit="1" customWidth="1"/>
    <col min="991" max="991" width="15.7109375" style="36" customWidth="1"/>
    <col min="992" max="992" width="44" style="36" bestFit="1" customWidth="1"/>
    <col min="993" max="993" width="6.5703125" style="36" customWidth="1"/>
    <col min="994" max="994" width="6.85546875" style="36" customWidth="1"/>
    <col min="995" max="995" width="10.85546875" style="36" customWidth="1"/>
    <col min="996" max="996" width="38.28515625" style="36" customWidth="1"/>
    <col min="997" max="997" width="13.7109375" style="36" customWidth="1"/>
    <col min="998" max="998" width="6" style="36" customWidth="1"/>
    <col min="999" max="999" width="3.7109375" style="36" customWidth="1"/>
    <col min="1000" max="1000" width="38.5703125" style="36" customWidth="1"/>
    <col min="1001" max="1241" width="9.140625" style="36"/>
    <col min="1242" max="1242" width="11.5703125" style="36" customWidth="1"/>
    <col min="1243" max="1243" width="12" style="36" customWidth="1"/>
    <col min="1244" max="1244" width="22.42578125" style="36" bestFit="1" customWidth="1"/>
    <col min="1245" max="1245" width="11.42578125" style="36" customWidth="1"/>
    <col min="1246" max="1246" width="46.42578125" style="36" bestFit="1" customWidth="1"/>
    <col min="1247" max="1247" width="15.7109375" style="36" customWidth="1"/>
    <col min="1248" max="1248" width="44" style="36" bestFit="1" customWidth="1"/>
    <col min="1249" max="1249" width="6.5703125" style="36" customWidth="1"/>
    <col min="1250" max="1250" width="6.85546875" style="36" customWidth="1"/>
    <col min="1251" max="1251" width="10.85546875" style="36" customWidth="1"/>
    <col min="1252" max="1252" width="38.28515625" style="36" customWidth="1"/>
    <col min="1253" max="1253" width="13.7109375" style="36" customWidth="1"/>
    <col min="1254" max="1254" width="6" style="36" customWidth="1"/>
    <col min="1255" max="1255" width="3.7109375" style="36" customWidth="1"/>
    <col min="1256" max="1256" width="38.5703125" style="36" customWidth="1"/>
    <col min="1257" max="1497" width="9.140625" style="36"/>
    <col min="1498" max="1498" width="11.5703125" style="36" customWidth="1"/>
    <col min="1499" max="1499" width="12" style="36" customWidth="1"/>
    <col min="1500" max="1500" width="22.42578125" style="36" bestFit="1" customWidth="1"/>
    <col min="1501" max="1501" width="11.42578125" style="36" customWidth="1"/>
    <col min="1502" max="1502" width="46.42578125" style="36" bestFit="1" customWidth="1"/>
    <col min="1503" max="1503" width="15.7109375" style="36" customWidth="1"/>
    <col min="1504" max="1504" width="44" style="36" bestFit="1" customWidth="1"/>
    <col min="1505" max="1505" width="6.5703125" style="36" customWidth="1"/>
    <col min="1506" max="1506" width="6.85546875" style="36" customWidth="1"/>
    <col min="1507" max="1507" width="10.85546875" style="36" customWidth="1"/>
    <col min="1508" max="1508" width="38.28515625" style="36" customWidth="1"/>
    <col min="1509" max="1509" width="13.7109375" style="36" customWidth="1"/>
    <col min="1510" max="1510" width="6" style="36" customWidth="1"/>
    <col min="1511" max="1511" width="3.7109375" style="36" customWidth="1"/>
    <col min="1512" max="1512" width="38.5703125" style="36" customWidth="1"/>
    <col min="1513" max="1753" width="9.140625" style="36"/>
    <col min="1754" max="1754" width="11.5703125" style="36" customWidth="1"/>
    <col min="1755" max="1755" width="12" style="36" customWidth="1"/>
    <col min="1756" max="1756" width="22.42578125" style="36" bestFit="1" customWidth="1"/>
    <col min="1757" max="1757" width="11.42578125" style="36" customWidth="1"/>
    <col min="1758" max="1758" width="46.42578125" style="36" bestFit="1" customWidth="1"/>
    <col min="1759" max="1759" width="15.7109375" style="36" customWidth="1"/>
    <col min="1760" max="1760" width="44" style="36" bestFit="1" customWidth="1"/>
    <col min="1761" max="1761" width="6.5703125" style="36" customWidth="1"/>
    <col min="1762" max="1762" width="6.85546875" style="36" customWidth="1"/>
    <col min="1763" max="1763" width="10.85546875" style="36" customWidth="1"/>
    <col min="1764" max="1764" width="38.28515625" style="36" customWidth="1"/>
    <col min="1765" max="1765" width="13.7109375" style="36" customWidth="1"/>
    <col min="1766" max="1766" width="6" style="36" customWidth="1"/>
    <col min="1767" max="1767" width="3.7109375" style="36" customWidth="1"/>
    <col min="1768" max="1768" width="38.5703125" style="36" customWidth="1"/>
    <col min="1769" max="2009" width="9.140625" style="36"/>
    <col min="2010" max="2010" width="11.5703125" style="36" customWidth="1"/>
    <col min="2011" max="2011" width="12" style="36" customWidth="1"/>
    <col min="2012" max="2012" width="22.42578125" style="36" bestFit="1" customWidth="1"/>
    <col min="2013" max="2013" width="11.42578125" style="36" customWidth="1"/>
    <col min="2014" max="2014" width="46.42578125" style="36" bestFit="1" customWidth="1"/>
    <col min="2015" max="2015" width="15.7109375" style="36" customWidth="1"/>
    <col min="2016" max="2016" width="44" style="36" bestFit="1" customWidth="1"/>
    <col min="2017" max="2017" width="6.5703125" style="36" customWidth="1"/>
    <col min="2018" max="2018" width="6.85546875" style="36" customWidth="1"/>
    <col min="2019" max="2019" width="10.85546875" style="36" customWidth="1"/>
    <col min="2020" max="2020" width="38.28515625" style="36" customWidth="1"/>
    <col min="2021" max="2021" width="13.7109375" style="36" customWidth="1"/>
    <col min="2022" max="2022" width="6" style="36" customWidth="1"/>
    <col min="2023" max="2023" width="3.7109375" style="36" customWidth="1"/>
    <col min="2024" max="2024" width="38.5703125" style="36" customWidth="1"/>
    <col min="2025" max="2265" width="9.140625" style="36"/>
    <col min="2266" max="2266" width="11.5703125" style="36" customWidth="1"/>
    <col min="2267" max="2267" width="12" style="36" customWidth="1"/>
    <col min="2268" max="2268" width="22.42578125" style="36" bestFit="1" customWidth="1"/>
    <col min="2269" max="2269" width="11.42578125" style="36" customWidth="1"/>
    <col min="2270" max="2270" width="46.42578125" style="36" bestFit="1" customWidth="1"/>
    <col min="2271" max="2271" width="15.7109375" style="36" customWidth="1"/>
    <col min="2272" max="2272" width="44" style="36" bestFit="1" customWidth="1"/>
    <col min="2273" max="2273" width="6.5703125" style="36" customWidth="1"/>
    <col min="2274" max="2274" width="6.85546875" style="36" customWidth="1"/>
    <col min="2275" max="2275" width="10.85546875" style="36" customWidth="1"/>
    <col min="2276" max="2276" width="38.28515625" style="36" customWidth="1"/>
    <col min="2277" max="2277" width="13.7109375" style="36" customWidth="1"/>
    <col min="2278" max="2278" width="6" style="36" customWidth="1"/>
    <col min="2279" max="2279" width="3.7109375" style="36" customWidth="1"/>
    <col min="2280" max="2280" width="38.5703125" style="36" customWidth="1"/>
    <col min="2281" max="2521" width="9.140625" style="36"/>
    <col min="2522" max="2522" width="11.5703125" style="36" customWidth="1"/>
    <col min="2523" max="2523" width="12" style="36" customWidth="1"/>
    <col min="2524" max="2524" width="22.42578125" style="36" bestFit="1" customWidth="1"/>
    <col min="2525" max="2525" width="11.42578125" style="36" customWidth="1"/>
    <col min="2526" max="2526" width="46.42578125" style="36" bestFit="1" customWidth="1"/>
    <col min="2527" max="2527" width="15.7109375" style="36" customWidth="1"/>
    <col min="2528" max="2528" width="44" style="36" bestFit="1" customWidth="1"/>
    <col min="2529" max="2529" width="6.5703125" style="36" customWidth="1"/>
    <col min="2530" max="2530" width="6.85546875" style="36" customWidth="1"/>
    <col min="2531" max="2531" width="10.85546875" style="36" customWidth="1"/>
    <col min="2532" max="2532" width="38.28515625" style="36" customWidth="1"/>
    <col min="2533" max="2533" width="13.7109375" style="36" customWidth="1"/>
    <col min="2534" max="2534" width="6" style="36" customWidth="1"/>
    <col min="2535" max="2535" width="3.7109375" style="36" customWidth="1"/>
    <col min="2536" max="2536" width="38.5703125" style="36" customWidth="1"/>
    <col min="2537" max="2777" width="9.140625" style="36"/>
    <col min="2778" max="2778" width="11.5703125" style="36" customWidth="1"/>
    <col min="2779" max="2779" width="12" style="36" customWidth="1"/>
    <col min="2780" max="2780" width="22.42578125" style="36" bestFit="1" customWidth="1"/>
    <col min="2781" max="2781" width="11.42578125" style="36" customWidth="1"/>
    <col min="2782" max="2782" width="46.42578125" style="36" bestFit="1" customWidth="1"/>
    <col min="2783" max="2783" width="15.7109375" style="36" customWidth="1"/>
    <col min="2784" max="2784" width="44" style="36" bestFit="1" customWidth="1"/>
    <col min="2785" max="2785" width="6.5703125" style="36" customWidth="1"/>
    <col min="2786" max="2786" width="6.85546875" style="36" customWidth="1"/>
    <col min="2787" max="2787" width="10.85546875" style="36" customWidth="1"/>
    <col min="2788" max="2788" width="38.28515625" style="36" customWidth="1"/>
    <col min="2789" max="2789" width="13.7109375" style="36" customWidth="1"/>
    <col min="2790" max="2790" width="6" style="36" customWidth="1"/>
    <col min="2791" max="2791" width="3.7109375" style="36" customWidth="1"/>
    <col min="2792" max="2792" width="38.5703125" style="36" customWidth="1"/>
    <col min="2793" max="3033" width="9.140625" style="36"/>
    <col min="3034" max="3034" width="11.5703125" style="36" customWidth="1"/>
    <col min="3035" max="3035" width="12" style="36" customWidth="1"/>
    <col min="3036" max="3036" width="22.42578125" style="36" bestFit="1" customWidth="1"/>
    <col min="3037" max="3037" width="11.42578125" style="36" customWidth="1"/>
    <col min="3038" max="3038" width="46.42578125" style="36" bestFit="1" customWidth="1"/>
    <col min="3039" max="3039" width="15.7109375" style="36" customWidth="1"/>
    <col min="3040" max="3040" width="44" style="36" bestFit="1" customWidth="1"/>
    <col min="3041" max="3041" width="6.5703125" style="36" customWidth="1"/>
    <col min="3042" max="3042" width="6.85546875" style="36" customWidth="1"/>
    <col min="3043" max="3043" width="10.85546875" style="36" customWidth="1"/>
    <col min="3044" max="3044" width="38.28515625" style="36" customWidth="1"/>
    <col min="3045" max="3045" width="13.7109375" style="36" customWidth="1"/>
    <col min="3046" max="3046" width="6" style="36" customWidth="1"/>
    <col min="3047" max="3047" width="3.7109375" style="36" customWidth="1"/>
    <col min="3048" max="3048" width="38.5703125" style="36" customWidth="1"/>
    <col min="3049" max="3289" width="9.140625" style="36"/>
    <col min="3290" max="3290" width="11.5703125" style="36" customWidth="1"/>
    <col min="3291" max="3291" width="12" style="36" customWidth="1"/>
    <col min="3292" max="3292" width="22.42578125" style="36" bestFit="1" customWidth="1"/>
    <col min="3293" max="3293" width="11.42578125" style="36" customWidth="1"/>
    <col min="3294" max="3294" width="46.42578125" style="36" bestFit="1" customWidth="1"/>
    <col min="3295" max="3295" width="15.7109375" style="36" customWidth="1"/>
    <col min="3296" max="3296" width="44" style="36" bestFit="1" customWidth="1"/>
    <col min="3297" max="3297" width="6.5703125" style="36" customWidth="1"/>
    <col min="3298" max="3298" width="6.85546875" style="36" customWidth="1"/>
    <col min="3299" max="3299" width="10.85546875" style="36" customWidth="1"/>
    <col min="3300" max="3300" width="38.28515625" style="36" customWidth="1"/>
    <col min="3301" max="3301" width="13.7109375" style="36" customWidth="1"/>
    <col min="3302" max="3302" width="6" style="36" customWidth="1"/>
    <col min="3303" max="3303" width="3.7109375" style="36" customWidth="1"/>
    <col min="3304" max="3304" width="38.5703125" style="36" customWidth="1"/>
    <col min="3305" max="3545" width="9.140625" style="36"/>
    <col min="3546" max="3546" width="11.5703125" style="36" customWidth="1"/>
    <col min="3547" max="3547" width="12" style="36" customWidth="1"/>
    <col min="3548" max="3548" width="22.42578125" style="36" bestFit="1" customWidth="1"/>
    <col min="3549" max="3549" width="11.42578125" style="36" customWidth="1"/>
    <col min="3550" max="3550" width="46.42578125" style="36" bestFit="1" customWidth="1"/>
    <col min="3551" max="3551" width="15.7109375" style="36" customWidth="1"/>
    <col min="3552" max="3552" width="44" style="36" bestFit="1" customWidth="1"/>
    <col min="3553" max="3553" width="6.5703125" style="36" customWidth="1"/>
    <col min="3554" max="3554" width="6.85546875" style="36" customWidth="1"/>
    <col min="3555" max="3555" width="10.85546875" style="36" customWidth="1"/>
    <col min="3556" max="3556" width="38.28515625" style="36" customWidth="1"/>
    <col min="3557" max="3557" width="13.7109375" style="36" customWidth="1"/>
    <col min="3558" max="3558" width="6" style="36" customWidth="1"/>
    <col min="3559" max="3559" width="3.7109375" style="36" customWidth="1"/>
    <col min="3560" max="3560" width="38.5703125" style="36" customWidth="1"/>
    <col min="3561" max="3801" width="9.140625" style="36"/>
    <col min="3802" max="3802" width="11.5703125" style="36" customWidth="1"/>
    <col min="3803" max="3803" width="12" style="36" customWidth="1"/>
    <col min="3804" max="3804" width="22.42578125" style="36" bestFit="1" customWidth="1"/>
    <col min="3805" max="3805" width="11.42578125" style="36" customWidth="1"/>
    <col min="3806" max="3806" width="46.42578125" style="36" bestFit="1" customWidth="1"/>
    <col min="3807" max="3807" width="15.7109375" style="36" customWidth="1"/>
    <col min="3808" max="3808" width="44" style="36" bestFit="1" customWidth="1"/>
    <col min="3809" max="3809" width="6.5703125" style="36" customWidth="1"/>
    <col min="3810" max="3810" width="6.85546875" style="36" customWidth="1"/>
    <col min="3811" max="3811" width="10.85546875" style="36" customWidth="1"/>
    <col min="3812" max="3812" width="38.28515625" style="36" customWidth="1"/>
    <col min="3813" max="3813" width="13.7109375" style="36" customWidth="1"/>
    <col min="3814" max="3814" width="6" style="36" customWidth="1"/>
    <col min="3815" max="3815" width="3.7109375" style="36" customWidth="1"/>
    <col min="3816" max="3816" width="38.5703125" style="36" customWidth="1"/>
    <col min="3817" max="4057" width="9.140625" style="36"/>
    <col min="4058" max="4058" width="11.5703125" style="36" customWidth="1"/>
    <col min="4059" max="4059" width="12" style="36" customWidth="1"/>
    <col min="4060" max="4060" width="22.42578125" style="36" bestFit="1" customWidth="1"/>
    <col min="4061" max="4061" width="11.42578125" style="36" customWidth="1"/>
    <col min="4062" max="4062" width="46.42578125" style="36" bestFit="1" customWidth="1"/>
    <col min="4063" max="4063" width="15.7109375" style="36" customWidth="1"/>
    <col min="4064" max="4064" width="44" style="36" bestFit="1" customWidth="1"/>
    <col min="4065" max="4065" width="6.5703125" style="36" customWidth="1"/>
    <col min="4066" max="4066" width="6.85546875" style="36" customWidth="1"/>
    <col min="4067" max="4067" width="10.85546875" style="36" customWidth="1"/>
    <col min="4068" max="4068" width="38.28515625" style="36" customWidth="1"/>
    <col min="4069" max="4069" width="13.7109375" style="36" customWidth="1"/>
    <col min="4070" max="4070" width="6" style="36" customWidth="1"/>
    <col min="4071" max="4071" width="3.7109375" style="36" customWidth="1"/>
    <col min="4072" max="4072" width="38.5703125" style="36" customWidth="1"/>
    <col min="4073" max="4313" width="9.140625" style="36"/>
    <col min="4314" max="4314" width="11.5703125" style="36" customWidth="1"/>
    <col min="4315" max="4315" width="12" style="36" customWidth="1"/>
    <col min="4316" max="4316" width="22.42578125" style="36" bestFit="1" customWidth="1"/>
    <col min="4317" max="4317" width="11.42578125" style="36" customWidth="1"/>
    <col min="4318" max="4318" width="46.42578125" style="36" bestFit="1" customWidth="1"/>
    <col min="4319" max="4319" width="15.7109375" style="36" customWidth="1"/>
    <col min="4320" max="4320" width="44" style="36" bestFit="1" customWidth="1"/>
    <col min="4321" max="4321" width="6.5703125" style="36" customWidth="1"/>
    <col min="4322" max="4322" width="6.85546875" style="36" customWidth="1"/>
    <col min="4323" max="4323" width="10.85546875" style="36" customWidth="1"/>
    <col min="4324" max="4324" width="38.28515625" style="36" customWidth="1"/>
    <col min="4325" max="4325" width="13.7109375" style="36" customWidth="1"/>
    <col min="4326" max="4326" width="6" style="36" customWidth="1"/>
    <col min="4327" max="4327" width="3.7109375" style="36" customWidth="1"/>
    <col min="4328" max="4328" width="38.5703125" style="36" customWidth="1"/>
    <col min="4329" max="4569" width="9.140625" style="36"/>
    <col min="4570" max="4570" width="11.5703125" style="36" customWidth="1"/>
    <col min="4571" max="4571" width="12" style="36" customWidth="1"/>
    <col min="4572" max="4572" width="22.42578125" style="36" bestFit="1" customWidth="1"/>
    <col min="4573" max="4573" width="11.42578125" style="36" customWidth="1"/>
    <col min="4574" max="4574" width="46.42578125" style="36" bestFit="1" customWidth="1"/>
    <col min="4575" max="4575" width="15.7109375" style="36" customWidth="1"/>
    <col min="4576" max="4576" width="44" style="36" bestFit="1" customWidth="1"/>
    <col min="4577" max="4577" width="6.5703125" style="36" customWidth="1"/>
    <col min="4578" max="4578" width="6.85546875" style="36" customWidth="1"/>
    <col min="4579" max="4579" width="10.85546875" style="36" customWidth="1"/>
    <col min="4580" max="4580" width="38.28515625" style="36" customWidth="1"/>
    <col min="4581" max="4581" width="13.7109375" style="36" customWidth="1"/>
    <col min="4582" max="4582" width="6" style="36" customWidth="1"/>
    <col min="4583" max="4583" width="3.7109375" style="36" customWidth="1"/>
    <col min="4584" max="4584" width="38.5703125" style="36" customWidth="1"/>
    <col min="4585" max="4825" width="9.140625" style="36"/>
    <col min="4826" max="4826" width="11.5703125" style="36" customWidth="1"/>
    <col min="4827" max="4827" width="12" style="36" customWidth="1"/>
    <col min="4828" max="4828" width="22.42578125" style="36" bestFit="1" customWidth="1"/>
    <col min="4829" max="4829" width="11.42578125" style="36" customWidth="1"/>
    <col min="4830" max="4830" width="46.42578125" style="36" bestFit="1" customWidth="1"/>
    <col min="4831" max="4831" width="15.7109375" style="36" customWidth="1"/>
    <col min="4832" max="4832" width="44" style="36" bestFit="1" customWidth="1"/>
    <col min="4833" max="4833" width="6.5703125" style="36" customWidth="1"/>
    <col min="4834" max="4834" width="6.85546875" style="36" customWidth="1"/>
    <col min="4835" max="4835" width="10.85546875" style="36" customWidth="1"/>
    <col min="4836" max="4836" width="38.28515625" style="36" customWidth="1"/>
    <col min="4837" max="4837" width="13.7109375" style="36" customWidth="1"/>
    <col min="4838" max="4838" width="6" style="36" customWidth="1"/>
    <col min="4839" max="4839" width="3.7109375" style="36" customWidth="1"/>
    <col min="4840" max="4840" width="38.5703125" style="36" customWidth="1"/>
    <col min="4841" max="5081" width="9.140625" style="36"/>
    <col min="5082" max="5082" width="11.5703125" style="36" customWidth="1"/>
    <col min="5083" max="5083" width="12" style="36" customWidth="1"/>
    <col min="5084" max="5084" width="22.42578125" style="36" bestFit="1" customWidth="1"/>
    <col min="5085" max="5085" width="11.42578125" style="36" customWidth="1"/>
    <col min="5086" max="5086" width="46.42578125" style="36" bestFit="1" customWidth="1"/>
    <col min="5087" max="5087" width="15.7109375" style="36" customWidth="1"/>
    <col min="5088" max="5088" width="44" style="36" bestFit="1" customWidth="1"/>
    <col min="5089" max="5089" width="6.5703125" style="36" customWidth="1"/>
    <col min="5090" max="5090" width="6.85546875" style="36" customWidth="1"/>
    <col min="5091" max="5091" width="10.85546875" style="36" customWidth="1"/>
    <col min="5092" max="5092" width="38.28515625" style="36" customWidth="1"/>
    <col min="5093" max="5093" width="13.7109375" style="36" customWidth="1"/>
    <col min="5094" max="5094" width="6" style="36" customWidth="1"/>
    <col min="5095" max="5095" width="3.7109375" style="36" customWidth="1"/>
    <col min="5096" max="5096" width="38.5703125" style="36" customWidth="1"/>
    <col min="5097" max="5337" width="9.140625" style="36"/>
    <col min="5338" max="5338" width="11.5703125" style="36" customWidth="1"/>
    <col min="5339" max="5339" width="12" style="36" customWidth="1"/>
    <col min="5340" max="5340" width="22.42578125" style="36" bestFit="1" customWidth="1"/>
    <col min="5341" max="5341" width="11.42578125" style="36" customWidth="1"/>
    <col min="5342" max="5342" width="46.42578125" style="36" bestFit="1" customWidth="1"/>
    <col min="5343" max="5343" width="15.7109375" style="36" customWidth="1"/>
    <col min="5344" max="5344" width="44" style="36" bestFit="1" customWidth="1"/>
    <col min="5345" max="5345" width="6.5703125" style="36" customWidth="1"/>
    <col min="5346" max="5346" width="6.85546875" style="36" customWidth="1"/>
    <col min="5347" max="5347" width="10.85546875" style="36" customWidth="1"/>
    <col min="5348" max="5348" width="38.28515625" style="36" customWidth="1"/>
    <col min="5349" max="5349" width="13.7109375" style="36" customWidth="1"/>
    <col min="5350" max="5350" width="6" style="36" customWidth="1"/>
    <col min="5351" max="5351" width="3.7109375" style="36" customWidth="1"/>
    <col min="5352" max="5352" width="38.5703125" style="36" customWidth="1"/>
    <col min="5353" max="5593" width="9.140625" style="36"/>
    <col min="5594" max="5594" width="11.5703125" style="36" customWidth="1"/>
    <col min="5595" max="5595" width="12" style="36" customWidth="1"/>
    <col min="5596" max="5596" width="22.42578125" style="36" bestFit="1" customWidth="1"/>
    <col min="5597" max="5597" width="11.42578125" style="36" customWidth="1"/>
    <col min="5598" max="5598" width="46.42578125" style="36" bestFit="1" customWidth="1"/>
    <col min="5599" max="5599" width="15.7109375" style="36" customWidth="1"/>
    <col min="5600" max="5600" width="44" style="36" bestFit="1" customWidth="1"/>
    <col min="5601" max="5601" width="6.5703125" style="36" customWidth="1"/>
    <col min="5602" max="5602" width="6.85546875" style="36" customWidth="1"/>
    <col min="5603" max="5603" width="10.85546875" style="36" customWidth="1"/>
    <col min="5604" max="5604" width="38.28515625" style="36" customWidth="1"/>
    <col min="5605" max="5605" width="13.7109375" style="36" customWidth="1"/>
    <col min="5606" max="5606" width="6" style="36" customWidth="1"/>
    <col min="5607" max="5607" width="3.7109375" style="36" customWidth="1"/>
    <col min="5608" max="5608" width="38.5703125" style="36" customWidth="1"/>
    <col min="5609" max="5849" width="9.140625" style="36"/>
    <col min="5850" max="5850" width="11.5703125" style="36" customWidth="1"/>
    <col min="5851" max="5851" width="12" style="36" customWidth="1"/>
    <col min="5852" max="5852" width="22.42578125" style="36" bestFit="1" customWidth="1"/>
    <col min="5853" max="5853" width="11.42578125" style="36" customWidth="1"/>
    <col min="5854" max="5854" width="46.42578125" style="36" bestFit="1" customWidth="1"/>
    <col min="5855" max="5855" width="15.7109375" style="36" customWidth="1"/>
    <col min="5856" max="5856" width="44" style="36" bestFit="1" customWidth="1"/>
    <col min="5857" max="5857" width="6.5703125" style="36" customWidth="1"/>
    <col min="5858" max="5858" width="6.85546875" style="36" customWidth="1"/>
    <col min="5859" max="5859" width="10.85546875" style="36" customWidth="1"/>
    <col min="5860" max="5860" width="38.28515625" style="36" customWidth="1"/>
    <col min="5861" max="5861" width="13.7109375" style="36" customWidth="1"/>
    <col min="5862" max="5862" width="6" style="36" customWidth="1"/>
    <col min="5863" max="5863" width="3.7109375" style="36" customWidth="1"/>
    <col min="5864" max="5864" width="38.5703125" style="36" customWidth="1"/>
    <col min="5865" max="6105" width="9.140625" style="36"/>
    <col min="6106" max="6106" width="11.5703125" style="36" customWidth="1"/>
    <col min="6107" max="6107" width="12" style="36" customWidth="1"/>
    <col min="6108" max="6108" width="22.42578125" style="36" bestFit="1" customWidth="1"/>
    <col min="6109" max="6109" width="11.42578125" style="36" customWidth="1"/>
    <col min="6110" max="6110" width="46.42578125" style="36" bestFit="1" customWidth="1"/>
    <col min="6111" max="6111" width="15.7109375" style="36" customWidth="1"/>
    <col min="6112" max="6112" width="44" style="36" bestFit="1" customWidth="1"/>
    <col min="6113" max="6113" width="6.5703125" style="36" customWidth="1"/>
    <col min="6114" max="6114" width="6.85546875" style="36" customWidth="1"/>
    <col min="6115" max="6115" width="10.85546875" style="36" customWidth="1"/>
    <col min="6116" max="6116" width="38.28515625" style="36" customWidth="1"/>
    <col min="6117" max="6117" width="13.7109375" style="36" customWidth="1"/>
    <col min="6118" max="6118" width="6" style="36" customWidth="1"/>
    <col min="6119" max="6119" width="3.7109375" style="36" customWidth="1"/>
    <col min="6120" max="6120" width="38.5703125" style="36" customWidth="1"/>
    <col min="6121" max="6361" width="9.140625" style="36"/>
    <col min="6362" max="6362" width="11.5703125" style="36" customWidth="1"/>
    <col min="6363" max="6363" width="12" style="36" customWidth="1"/>
    <col min="6364" max="6364" width="22.42578125" style="36" bestFit="1" customWidth="1"/>
    <col min="6365" max="6365" width="11.42578125" style="36" customWidth="1"/>
    <col min="6366" max="6366" width="46.42578125" style="36" bestFit="1" customWidth="1"/>
    <col min="6367" max="6367" width="15.7109375" style="36" customWidth="1"/>
    <col min="6368" max="6368" width="44" style="36" bestFit="1" customWidth="1"/>
    <col min="6369" max="6369" width="6.5703125" style="36" customWidth="1"/>
    <col min="6370" max="6370" width="6.85546875" style="36" customWidth="1"/>
    <col min="6371" max="6371" width="10.85546875" style="36" customWidth="1"/>
    <col min="6372" max="6372" width="38.28515625" style="36" customWidth="1"/>
    <col min="6373" max="6373" width="13.7109375" style="36" customWidth="1"/>
    <col min="6374" max="6374" width="6" style="36" customWidth="1"/>
    <col min="6375" max="6375" width="3.7109375" style="36" customWidth="1"/>
    <col min="6376" max="6376" width="38.5703125" style="36" customWidth="1"/>
    <col min="6377" max="6617" width="9.140625" style="36"/>
    <col min="6618" max="6618" width="11.5703125" style="36" customWidth="1"/>
    <col min="6619" max="6619" width="12" style="36" customWidth="1"/>
    <col min="6620" max="6620" width="22.42578125" style="36" bestFit="1" customWidth="1"/>
    <col min="6621" max="6621" width="11.42578125" style="36" customWidth="1"/>
    <col min="6622" max="6622" width="46.42578125" style="36" bestFit="1" customWidth="1"/>
    <col min="6623" max="6623" width="15.7109375" style="36" customWidth="1"/>
    <col min="6624" max="6624" width="44" style="36" bestFit="1" customWidth="1"/>
    <col min="6625" max="6625" width="6.5703125" style="36" customWidth="1"/>
    <col min="6626" max="6626" width="6.85546875" style="36" customWidth="1"/>
    <col min="6627" max="6627" width="10.85546875" style="36" customWidth="1"/>
    <col min="6628" max="6628" width="38.28515625" style="36" customWidth="1"/>
    <col min="6629" max="6629" width="13.7109375" style="36" customWidth="1"/>
    <col min="6630" max="6630" width="6" style="36" customWidth="1"/>
    <col min="6631" max="6631" width="3.7109375" style="36" customWidth="1"/>
    <col min="6632" max="6632" width="38.5703125" style="36" customWidth="1"/>
    <col min="6633" max="6873" width="9.140625" style="36"/>
    <col min="6874" max="6874" width="11.5703125" style="36" customWidth="1"/>
    <col min="6875" max="6875" width="12" style="36" customWidth="1"/>
    <col min="6876" max="6876" width="22.42578125" style="36" bestFit="1" customWidth="1"/>
    <col min="6877" max="6877" width="11.42578125" style="36" customWidth="1"/>
    <col min="6878" max="6878" width="46.42578125" style="36" bestFit="1" customWidth="1"/>
    <col min="6879" max="6879" width="15.7109375" style="36" customWidth="1"/>
    <col min="6880" max="6880" width="44" style="36" bestFit="1" customWidth="1"/>
    <col min="6881" max="6881" width="6.5703125" style="36" customWidth="1"/>
    <col min="6882" max="6882" width="6.85546875" style="36" customWidth="1"/>
    <col min="6883" max="6883" width="10.85546875" style="36" customWidth="1"/>
    <col min="6884" max="6884" width="38.28515625" style="36" customWidth="1"/>
    <col min="6885" max="6885" width="13.7109375" style="36" customWidth="1"/>
    <col min="6886" max="6886" width="6" style="36" customWidth="1"/>
    <col min="6887" max="6887" width="3.7109375" style="36" customWidth="1"/>
    <col min="6888" max="6888" width="38.5703125" style="36" customWidth="1"/>
    <col min="6889" max="7129" width="9.140625" style="36"/>
    <col min="7130" max="7130" width="11.5703125" style="36" customWidth="1"/>
    <col min="7131" max="7131" width="12" style="36" customWidth="1"/>
    <col min="7132" max="7132" width="22.42578125" style="36" bestFit="1" customWidth="1"/>
    <col min="7133" max="7133" width="11.42578125" style="36" customWidth="1"/>
    <col min="7134" max="7134" width="46.42578125" style="36" bestFit="1" customWidth="1"/>
    <col min="7135" max="7135" width="15.7109375" style="36" customWidth="1"/>
    <col min="7136" max="7136" width="44" style="36" bestFit="1" customWidth="1"/>
    <col min="7137" max="7137" width="6.5703125" style="36" customWidth="1"/>
    <col min="7138" max="7138" width="6.85546875" style="36" customWidth="1"/>
    <col min="7139" max="7139" width="10.85546875" style="36" customWidth="1"/>
    <col min="7140" max="7140" width="38.28515625" style="36" customWidth="1"/>
    <col min="7141" max="7141" width="13.7109375" style="36" customWidth="1"/>
    <col min="7142" max="7142" width="6" style="36" customWidth="1"/>
    <col min="7143" max="7143" width="3.7109375" style="36" customWidth="1"/>
    <col min="7144" max="7144" width="38.5703125" style="36" customWidth="1"/>
    <col min="7145" max="7385" width="9.140625" style="36"/>
    <col min="7386" max="7386" width="11.5703125" style="36" customWidth="1"/>
    <col min="7387" max="7387" width="12" style="36" customWidth="1"/>
    <col min="7388" max="7388" width="22.42578125" style="36" bestFit="1" customWidth="1"/>
    <col min="7389" max="7389" width="11.42578125" style="36" customWidth="1"/>
    <col min="7390" max="7390" width="46.42578125" style="36" bestFit="1" customWidth="1"/>
    <col min="7391" max="7391" width="15.7109375" style="36" customWidth="1"/>
    <col min="7392" max="7392" width="44" style="36" bestFit="1" customWidth="1"/>
    <col min="7393" max="7393" width="6.5703125" style="36" customWidth="1"/>
    <col min="7394" max="7394" width="6.85546875" style="36" customWidth="1"/>
    <col min="7395" max="7395" width="10.85546875" style="36" customWidth="1"/>
    <col min="7396" max="7396" width="38.28515625" style="36" customWidth="1"/>
    <col min="7397" max="7397" width="13.7109375" style="36" customWidth="1"/>
    <col min="7398" max="7398" width="6" style="36" customWidth="1"/>
    <col min="7399" max="7399" width="3.7109375" style="36" customWidth="1"/>
    <col min="7400" max="7400" width="38.5703125" style="36" customWidth="1"/>
    <col min="7401" max="7641" width="9.140625" style="36"/>
    <col min="7642" max="7642" width="11.5703125" style="36" customWidth="1"/>
    <col min="7643" max="7643" width="12" style="36" customWidth="1"/>
    <col min="7644" max="7644" width="22.42578125" style="36" bestFit="1" customWidth="1"/>
    <col min="7645" max="7645" width="11.42578125" style="36" customWidth="1"/>
    <col min="7646" max="7646" width="46.42578125" style="36" bestFit="1" customWidth="1"/>
    <col min="7647" max="7647" width="15.7109375" style="36" customWidth="1"/>
    <col min="7648" max="7648" width="44" style="36" bestFit="1" customWidth="1"/>
    <col min="7649" max="7649" width="6.5703125" style="36" customWidth="1"/>
    <col min="7650" max="7650" width="6.85546875" style="36" customWidth="1"/>
    <col min="7651" max="7651" width="10.85546875" style="36" customWidth="1"/>
    <col min="7652" max="7652" width="38.28515625" style="36" customWidth="1"/>
    <col min="7653" max="7653" width="13.7109375" style="36" customWidth="1"/>
    <col min="7654" max="7654" width="6" style="36" customWidth="1"/>
    <col min="7655" max="7655" width="3.7109375" style="36" customWidth="1"/>
    <col min="7656" max="7656" width="38.5703125" style="36" customWidth="1"/>
    <col min="7657" max="7897" width="9.140625" style="36"/>
    <col min="7898" max="7898" width="11.5703125" style="36" customWidth="1"/>
    <col min="7899" max="7899" width="12" style="36" customWidth="1"/>
    <col min="7900" max="7900" width="22.42578125" style="36" bestFit="1" customWidth="1"/>
    <col min="7901" max="7901" width="11.42578125" style="36" customWidth="1"/>
    <col min="7902" max="7902" width="46.42578125" style="36" bestFit="1" customWidth="1"/>
    <col min="7903" max="7903" width="15.7109375" style="36" customWidth="1"/>
    <col min="7904" max="7904" width="44" style="36" bestFit="1" customWidth="1"/>
    <col min="7905" max="7905" width="6.5703125" style="36" customWidth="1"/>
    <col min="7906" max="7906" width="6.85546875" style="36" customWidth="1"/>
    <col min="7907" max="7907" width="10.85546875" style="36" customWidth="1"/>
    <col min="7908" max="7908" width="38.28515625" style="36" customWidth="1"/>
    <col min="7909" max="7909" width="13.7109375" style="36" customWidth="1"/>
    <col min="7910" max="7910" width="6" style="36" customWidth="1"/>
    <col min="7911" max="7911" width="3.7109375" style="36" customWidth="1"/>
    <col min="7912" max="7912" width="38.5703125" style="36" customWidth="1"/>
    <col min="7913" max="8153" width="9.140625" style="36"/>
    <col min="8154" max="8154" width="11.5703125" style="36" customWidth="1"/>
    <col min="8155" max="8155" width="12" style="36" customWidth="1"/>
    <col min="8156" max="8156" width="22.42578125" style="36" bestFit="1" customWidth="1"/>
    <col min="8157" max="8157" width="11.42578125" style="36" customWidth="1"/>
    <col min="8158" max="8158" width="46.42578125" style="36" bestFit="1" customWidth="1"/>
    <col min="8159" max="8159" width="15.7109375" style="36" customWidth="1"/>
    <col min="8160" max="8160" width="44" style="36" bestFit="1" customWidth="1"/>
    <col min="8161" max="8161" width="6.5703125" style="36" customWidth="1"/>
    <col min="8162" max="8162" width="6.85546875" style="36" customWidth="1"/>
    <col min="8163" max="8163" width="10.85546875" style="36" customWidth="1"/>
    <col min="8164" max="8164" width="38.28515625" style="36" customWidth="1"/>
    <col min="8165" max="8165" width="13.7109375" style="36" customWidth="1"/>
    <col min="8166" max="8166" width="6" style="36" customWidth="1"/>
    <col min="8167" max="8167" width="3.7109375" style="36" customWidth="1"/>
    <col min="8168" max="8168" width="38.5703125" style="36" customWidth="1"/>
    <col min="8169" max="8409" width="9.140625" style="36"/>
    <col min="8410" max="8410" width="11.5703125" style="36" customWidth="1"/>
    <col min="8411" max="8411" width="12" style="36" customWidth="1"/>
    <col min="8412" max="8412" width="22.42578125" style="36" bestFit="1" customWidth="1"/>
    <col min="8413" max="8413" width="11.42578125" style="36" customWidth="1"/>
    <col min="8414" max="8414" width="46.42578125" style="36" bestFit="1" customWidth="1"/>
    <col min="8415" max="8415" width="15.7109375" style="36" customWidth="1"/>
    <col min="8416" max="8416" width="44" style="36" bestFit="1" customWidth="1"/>
    <col min="8417" max="8417" width="6.5703125" style="36" customWidth="1"/>
    <col min="8418" max="8418" width="6.85546875" style="36" customWidth="1"/>
    <col min="8419" max="8419" width="10.85546875" style="36" customWidth="1"/>
    <col min="8420" max="8420" width="38.28515625" style="36" customWidth="1"/>
    <col min="8421" max="8421" width="13.7109375" style="36" customWidth="1"/>
    <col min="8422" max="8422" width="6" style="36" customWidth="1"/>
    <col min="8423" max="8423" width="3.7109375" style="36" customWidth="1"/>
    <col min="8424" max="8424" width="38.5703125" style="36" customWidth="1"/>
    <col min="8425" max="8665" width="9.140625" style="36"/>
    <col min="8666" max="8666" width="11.5703125" style="36" customWidth="1"/>
    <col min="8667" max="8667" width="12" style="36" customWidth="1"/>
    <col min="8668" max="8668" width="22.42578125" style="36" bestFit="1" customWidth="1"/>
    <col min="8669" max="8669" width="11.42578125" style="36" customWidth="1"/>
    <col min="8670" max="8670" width="46.42578125" style="36" bestFit="1" customWidth="1"/>
    <col min="8671" max="8671" width="15.7109375" style="36" customWidth="1"/>
    <col min="8672" max="8672" width="44" style="36" bestFit="1" customWidth="1"/>
    <col min="8673" max="8673" width="6.5703125" style="36" customWidth="1"/>
    <col min="8674" max="8674" width="6.85546875" style="36" customWidth="1"/>
    <col min="8675" max="8675" width="10.85546875" style="36" customWidth="1"/>
    <col min="8676" max="8676" width="38.28515625" style="36" customWidth="1"/>
    <col min="8677" max="8677" width="13.7109375" style="36" customWidth="1"/>
    <col min="8678" max="8678" width="6" style="36" customWidth="1"/>
    <col min="8679" max="8679" width="3.7109375" style="36" customWidth="1"/>
    <col min="8680" max="8680" width="38.5703125" style="36" customWidth="1"/>
    <col min="8681" max="8921" width="9.140625" style="36"/>
    <col min="8922" max="8922" width="11.5703125" style="36" customWidth="1"/>
    <col min="8923" max="8923" width="12" style="36" customWidth="1"/>
    <col min="8924" max="8924" width="22.42578125" style="36" bestFit="1" customWidth="1"/>
    <col min="8925" max="8925" width="11.42578125" style="36" customWidth="1"/>
    <col min="8926" max="8926" width="46.42578125" style="36" bestFit="1" customWidth="1"/>
    <col min="8927" max="8927" width="15.7109375" style="36" customWidth="1"/>
    <col min="8928" max="8928" width="44" style="36" bestFit="1" customWidth="1"/>
    <col min="8929" max="8929" width="6.5703125" style="36" customWidth="1"/>
    <col min="8930" max="8930" width="6.85546875" style="36" customWidth="1"/>
    <col min="8931" max="8931" width="10.85546875" style="36" customWidth="1"/>
    <col min="8932" max="8932" width="38.28515625" style="36" customWidth="1"/>
    <col min="8933" max="8933" width="13.7109375" style="36" customWidth="1"/>
    <col min="8934" max="8934" width="6" style="36" customWidth="1"/>
    <col min="8935" max="8935" width="3.7109375" style="36" customWidth="1"/>
    <col min="8936" max="8936" width="38.5703125" style="36" customWidth="1"/>
    <col min="8937" max="9177" width="9.140625" style="36"/>
    <col min="9178" max="9178" width="11.5703125" style="36" customWidth="1"/>
    <col min="9179" max="9179" width="12" style="36" customWidth="1"/>
    <col min="9180" max="9180" width="22.42578125" style="36" bestFit="1" customWidth="1"/>
    <col min="9181" max="9181" width="11.42578125" style="36" customWidth="1"/>
    <col min="9182" max="9182" width="46.42578125" style="36" bestFit="1" customWidth="1"/>
    <col min="9183" max="9183" width="15.7109375" style="36" customWidth="1"/>
    <col min="9184" max="9184" width="44" style="36" bestFit="1" customWidth="1"/>
    <col min="9185" max="9185" width="6.5703125" style="36" customWidth="1"/>
    <col min="9186" max="9186" width="6.85546875" style="36" customWidth="1"/>
    <col min="9187" max="9187" width="10.85546875" style="36" customWidth="1"/>
    <col min="9188" max="9188" width="38.28515625" style="36" customWidth="1"/>
    <col min="9189" max="9189" width="13.7109375" style="36" customWidth="1"/>
    <col min="9190" max="9190" width="6" style="36" customWidth="1"/>
    <col min="9191" max="9191" width="3.7109375" style="36" customWidth="1"/>
    <col min="9192" max="9192" width="38.5703125" style="36" customWidth="1"/>
    <col min="9193" max="9433" width="9.140625" style="36"/>
    <col min="9434" max="9434" width="11.5703125" style="36" customWidth="1"/>
    <col min="9435" max="9435" width="12" style="36" customWidth="1"/>
    <col min="9436" max="9436" width="22.42578125" style="36" bestFit="1" customWidth="1"/>
    <col min="9437" max="9437" width="11.42578125" style="36" customWidth="1"/>
    <col min="9438" max="9438" width="46.42578125" style="36" bestFit="1" customWidth="1"/>
    <col min="9439" max="9439" width="15.7109375" style="36" customWidth="1"/>
    <col min="9440" max="9440" width="44" style="36" bestFit="1" customWidth="1"/>
    <col min="9441" max="9441" width="6.5703125" style="36" customWidth="1"/>
    <col min="9442" max="9442" width="6.85546875" style="36" customWidth="1"/>
    <col min="9443" max="9443" width="10.85546875" style="36" customWidth="1"/>
    <col min="9444" max="9444" width="38.28515625" style="36" customWidth="1"/>
    <col min="9445" max="9445" width="13.7109375" style="36" customWidth="1"/>
    <col min="9446" max="9446" width="6" style="36" customWidth="1"/>
    <col min="9447" max="9447" width="3.7109375" style="36" customWidth="1"/>
    <col min="9448" max="9448" width="38.5703125" style="36" customWidth="1"/>
    <col min="9449" max="9689" width="9.140625" style="36"/>
    <col min="9690" max="9690" width="11.5703125" style="36" customWidth="1"/>
    <col min="9691" max="9691" width="12" style="36" customWidth="1"/>
    <col min="9692" max="9692" width="22.42578125" style="36" bestFit="1" customWidth="1"/>
    <col min="9693" max="9693" width="11.42578125" style="36" customWidth="1"/>
    <col min="9694" max="9694" width="46.42578125" style="36" bestFit="1" customWidth="1"/>
    <col min="9695" max="9695" width="15.7109375" style="36" customWidth="1"/>
    <col min="9696" max="9696" width="44" style="36" bestFit="1" customWidth="1"/>
    <col min="9697" max="9697" width="6.5703125" style="36" customWidth="1"/>
    <col min="9698" max="9698" width="6.85546875" style="36" customWidth="1"/>
    <col min="9699" max="9699" width="10.85546875" style="36" customWidth="1"/>
    <col min="9700" max="9700" width="38.28515625" style="36" customWidth="1"/>
    <col min="9701" max="9701" width="13.7109375" style="36" customWidth="1"/>
    <col min="9702" max="9702" width="6" style="36" customWidth="1"/>
    <col min="9703" max="9703" width="3.7109375" style="36" customWidth="1"/>
    <col min="9704" max="9704" width="38.5703125" style="36" customWidth="1"/>
    <col min="9705" max="9945" width="9.140625" style="36"/>
    <col min="9946" max="9946" width="11.5703125" style="36" customWidth="1"/>
    <col min="9947" max="9947" width="12" style="36" customWidth="1"/>
    <col min="9948" max="9948" width="22.42578125" style="36" bestFit="1" customWidth="1"/>
    <col min="9949" max="9949" width="11.42578125" style="36" customWidth="1"/>
    <col min="9950" max="9950" width="46.42578125" style="36" bestFit="1" customWidth="1"/>
    <col min="9951" max="9951" width="15.7109375" style="36" customWidth="1"/>
    <col min="9952" max="9952" width="44" style="36" bestFit="1" customWidth="1"/>
    <col min="9953" max="9953" width="6.5703125" style="36" customWidth="1"/>
    <col min="9954" max="9954" width="6.85546875" style="36" customWidth="1"/>
    <col min="9955" max="9955" width="10.85546875" style="36" customWidth="1"/>
    <col min="9956" max="9956" width="38.28515625" style="36" customWidth="1"/>
    <col min="9957" max="9957" width="13.7109375" style="36" customWidth="1"/>
    <col min="9958" max="9958" width="6" style="36" customWidth="1"/>
    <col min="9959" max="9959" width="3.7109375" style="36" customWidth="1"/>
    <col min="9960" max="9960" width="38.5703125" style="36" customWidth="1"/>
    <col min="9961" max="10201" width="9.140625" style="36"/>
    <col min="10202" max="10202" width="11.5703125" style="36" customWidth="1"/>
    <col min="10203" max="10203" width="12" style="36" customWidth="1"/>
    <col min="10204" max="10204" width="22.42578125" style="36" bestFit="1" customWidth="1"/>
    <col min="10205" max="10205" width="11.42578125" style="36" customWidth="1"/>
    <col min="10206" max="10206" width="46.42578125" style="36" bestFit="1" customWidth="1"/>
    <col min="10207" max="10207" width="15.7109375" style="36" customWidth="1"/>
    <col min="10208" max="10208" width="44" style="36" bestFit="1" customWidth="1"/>
    <col min="10209" max="10209" width="6.5703125" style="36" customWidth="1"/>
    <col min="10210" max="10210" width="6.85546875" style="36" customWidth="1"/>
    <col min="10211" max="10211" width="10.85546875" style="36" customWidth="1"/>
    <col min="10212" max="10212" width="38.28515625" style="36" customWidth="1"/>
    <col min="10213" max="10213" width="13.7109375" style="36" customWidth="1"/>
    <col min="10214" max="10214" width="6" style="36" customWidth="1"/>
    <col min="10215" max="10215" width="3.7109375" style="36" customWidth="1"/>
    <col min="10216" max="10216" width="38.5703125" style="36" customWidth="1"/>
    <col min="10217" max="10457" width="9.140625" style="36"/>
    <col min="10458" max="10458" width="11.5703125" style="36" customWidth="1"/>
    <col min="10459" max="10459" width="12" style="36" customWidth="1"/>
    <col min="10460" max="10460" width="22.42578125" style="36" bestFit="1" customWidth="1"/>
    <col min="10461" max="10461" width="11.42578125" style="36" customWidth="1"/>
    <col min="10462" max="10462" width="46.42578125" style="36" bestFit="1" customWidth="1"/>
    <col min="10463" max="10463" width="15.7109375" style="36" customWidth="1"/>
    <col min="10464" max="10464" width="44" style="36" bestFit="1" customWidth="1"/>
    <col min="10465" max="10465" width="6.5703125" style="36" customWidth="1"/>
    <col min="10466" max="10466" width="6.85546875" style="36" customWidth="1"/>
    <col min="10467" max="10467" width="10.85546875" style="36" customWidth="1"/>
    <col min="10468" max="10468" width="38.28515625" style="36" customWidth="1"/>
    <col min="10469" max="10469" width="13.7109375" style="36" customWidth="1"/>
    <col min="10470" max="10470" width="6" style="36" customWidth="1"/>
    <col min="10471" max="10471" width="3.7109375" style="36" customWidth="1"/>
    <col min="10472" max="10472" width="38.5703125" style="36" customWidth="1"/>
    <col min="10473" max="10713" width="9.140625" style="36"/>
    <col min="10714" max="10714" width="11.5703125" style="36" customWidth="1"/>
    <col min="10715" max="10715" width="12" style="36" customWidth="1"/>
    <col min="10716" max="10716" width="22.42578125" style="36" bestFit="1" customWidth="1"/>
    <col min="10717" max="10717" width="11.42578125" style="36" customWidth="1"/>
    <col min="10718" max="10718" width="46.42578125" style="36" bestFit="1" customWidth="1"/>
    <col min="10719" max="10719" width="15.7109375" style="36" customWidth="1"/>
    <col min="10720" max="10720" width="44" style="36" bestFit="1" customWidth="1"/>
    <col min="10721" max="10721" width="6.5703125" style="36" customWidth="1"/>
    <col min="10722" max="10722" width="6.85546875" style="36" customWidth="1"/>
    <col min="10723" max="10723" width="10.85546875" style="36" customWidth="1"/>
    <col min="10724" max="10724" width="38.28515625" style="36" customWidth="1"/>
    <col min="10725" max="10725" width="13.7109375" style="36" customWidth="1"/>
    <col min="10726" max="10726" width="6" style="36" customWidth="1"/>
    <col min="10727" max="10727" width="3.7109375" style="36" customWidth="1"/>
    <col min="10728" max="10728" width="38.5703125" style="36" customWidth="1"/>
    <col min="10729" max="10969" width="9.140625" style="36"/>
    <col min="10970" max="10970" width="11.5703125" style="36" customWidth="1"/>
    <col min="10971" max="10971" width="12" style="36" customWidth="1"/>
    <col min="10972" max="10972" width="22.42578125" style="36" bestFit="1" customWidth="1"/>
    <col min="10973" max="10973" width="11.42578125" style="36" customWidth="1"/>
    <col min="10974" max="10974" width="46.42578125" style="36" bestFit="1" customWidth="1"/>
    <col min="10975" max="10975" width="15.7109375" style="36" customWidth="1"/>
    <col min="10976" max="10976" width="44" style="36" bestFit="1" customWidth="1"/>
    <col min="10977" max="10977" width="6.5703125" style="36" customWidth="1"/>
    <col min="10978" max="10978" width="6.85546875" style="36" customWidth="1"/>
    <col min="10979" max="10979" width="10.85546875" style="36" customWidth="1"/>
    <col min="10980" max="10980" width="38.28515625" style="36" customWidth="1"/>
    <col min="10981" max="10981" width="13.7109375" style="36" customWidth="1"/>
    <col min="10982" max="10982" width="6" style="36" customWidth="1"/>
    <col min="10983" max="10983" width="3.7109375" style="36" customWidth="1"/>
    <col min="10984" max="10984" width="38.5703125" style="36" customWidth="1"/>
    <col min="10985" max="11225" width="9.140625" style="36"/>
    <col min="11226" max="11226" width="11.5703125" style="36" customWidth="1"/>
    <col min="11227" max="11227" width="12" style="36" customWidth="1"/>
    <col min="11228" max="11228" width="22.42578125" style="36" bestFit="1" customWidth="1"/>
    <col min="11229" max="11229" width="11.42578125" style="36" customWidth="1"/>
    <col min="11230" max="11230" width="46.42578125" style="36" bestFit="1" customWidth="1"/>
    <col min="11231" max="11231" width="15.7109375" style="36" customWidth="1"/>
    <col min="11232" max="11232" width="44" style="36" bestFit="1" customWidth="1"/>
    <col min="11233" max="11233" width="6.5703125" style="36" customWidth="1"/>
    <col min="11234" max="11234" width="6.85546875" style="36" customWidth="1"/>
    <col min="11235" max="11235" width="10.85546875" style="36" customWidth="1"/>
    <col min="11236" max="11236" width="38.28515625" style="36" customWidth="1"/>
    <col min="11237" max="11237" width="13.7109375" style="36" customWidth="1"/>
    <col min="11238" max="11238" width="6" style="36" customWidth="1"/>
    <col min="11239" max="11239" width="3.7109375" style="36" customWidth="1"/>
    <col min="11240" max="11240" width="38.5703125" style="36" customWidth="1"/>
    <col min="11241" max="11481" width="9.140625" style="36"/>
    <col min="11482" max="11482" width="11.5703125" style="36" customWidth="1"/>
    <col min="11483" max="11483" width="12" style="36" customWidth="1"/>
    <col min="11484" max="11484" width="22.42578125" style="36" bestFit="1" customWidth="1"/>
    <col min="11485" max="11485" width="11.42578125" style="36" customWidth="1"/>
    <col min="11486" max="11486" width="46.42578125" style="36" bestFit="1" customWidth="1"/>
    <col min="11487" max="11487" width="15.7109375" style="36" customWidth="1"/>
    <col min="11488" max="11488" width="44" style="36" bestFit="1" customWidth="1"/>
    <col min="11489" max="11489" width="6.5703125" style="36" customWidth="1"/>
    <col min="11490" max="11490" width="6.85546875" style="36" customWidth="1"/>
    <col min="11491" max="11491" width="10.85546875" style="36" customWidth="1"/>
    <col min="11492" max="11492" width="38.28515625" style="36" customWidth="1"/>
    <col min="11493" max="11493" width="13.7109375" style="36" customWidth="1"/>
    <col min="11494" max="11494" width="6" style="36" customWidth="1"/>
    <col min="11495" max="11495" width="3.7109375" style="36" customWidth="1"/>
    <col min="11496" max="11496" width="38.5703125" style="36" customWidth="1"/>
    <col min="11497" max="11737" width="9.140625" style="36"/>
    <col min="11738" max="11738" width="11.5703125" style="36" customWidth="1"/>
    <col min="11739" max="11739" width="12" style="36" customWidth="1"/>
    <col min="11740" max="11740" width="22.42578125" style="36" bestFit="1" customWidth="1"/>
    <col min="11741" max="11741" width="11.42578125" style="36" customWidth="1"/>
    <col min="11742" max="11742" width="46.42578125" style="36" bestFit="1" customWidth="1"/>
    <col min="11743" max="11743" width="15.7109375" style="36" customWidth="1"/>
    <col min="11744" max="11744" width="44" style="36" bestFit="1" customWidth="1"/>
    <col min="11745" max="11745" width="6.5703125" style="36" customWidth="1"/>
    <col min="11746" max="11746" width="6.85546875" style="36" customWidth="1"/>
    <col min="11747" max="11747" width="10.85546875" style="36" customWidth="1"/>
    <col min="11748" max="11748" width="38.28515625" style="36" customWidth="1"/>
    <col min="11749" max="11749" width="13.7109375" style="36" customWidth="1"/>
    <col min="11750" max="11750" width="6" style="36" customWidth="1"/>
    <col min="11751" max="11751" width="3.7109375" style="36" customWidth="1"/>
    <col min="11752" max="11752" width="38.5703125" style="36" customWidth="1"/>
    <col min="11753" max="11993" width="9.140625" style="36"/>
    <col min="11994" max="11994" width="11.5703125" style="36" customWidth="1"/>
    <col min="11995" max="11995" width="12" style="36" customWidth="1"/>
    <col min="11996" max="11996" width="22.42578125" style="36" bestFit="1" customWidth="1"/>
    <col min="11997" max="11997" width="11.42578125" style="36" customWidth="1"/>
    <col min="11998" max="11998" width="46.42578125" style="36" bestFit="1" customWidth="1"/>
    <col min="11999" max="11999" width="15.7109375" style="36" customWidth="1"/>
    <col min="12000" max="12000" width="44" style="36" bestFit="1" customWidth="1"/>
    <col min="12001" max="12001" width="6.5703125" style="36" customWidth="1"/>
    <col min="12002" max="12002" width="6.85546875" style="36" customWidth="1"/>
    <col min="12003" max="12003" width="10.85546875" style="36" customWidth="1"/>
    <col min="12004" max="12004" width="38.28515625" style="36" customWidth="1"/>
    <col min="12005" max="12005" width="13.7109375" style="36" customWidth="1"/>
    <col min="12006" max="12006" width="6" style="36" customWidth="1"/>
    <col min="12007" max="12007" width="3.7109375" style="36" customWidth="1"/>
    <col min="12008" max="12008" width="38.5703125" style="36" customWidth="1"/>
    <col min="12009" max="12249" width="9.140625" style="36"/>
    <col min="12250" max="12250" width="11.5703125" style="36" customWidth="1"/>
    <col min="12251" max="12251" width="12" style="36" customWidth="1"/>
    <col min="12252" max="12252" width="22.42578125" style="36" bestFit="1" customWidth="1"/>
    <col min="12253" max="12253" width="11.42578125" style="36" customWidth="1"/>
    <col min="12254" max="12254" width="46.42578125" style="36" bestFit="1" customWidth="1"/>
    <col min="12255" max="12255" width="15.7109375" style="36" customWidth="1"/>
    <col min="12256" max="12256" width="44" style="36" bestFit="1" customWidth="1"/>
    <col min="12257" max="12257" width="6.5703125" style="36" customWidth="1"/>
    <col min="12258" max="12258" width="6.85546875" style="36" customWidth="1"/>
    <col min="12259" max="12259" width="10.85546875" style="36" customWidth="1"/>
    <col min="12260" max="12260" width="38.28515625" style="36" customWidth="1"/>
    <col min="12261" max="12261" width="13.7109375" style="36" customWidth="1"/>
    <col min="12262" max="12262" width="6" style="36" customWidth="1"/>
    <col min="12263" max="12263" width="3.7109375" style="36" customWidth="1"/>
    <col min="12264" max="12264" width="38.5703125" style="36" customWidth="1"/>
    <col min="12265" max="12505" width="9.140625" style="36"/>
    <col min="12506" max="12506" width="11.5703125" style="36" customWidth="1"/>
    <col min="12507" max="12507" width="12" style="36" customWidth="1"/>
    <col min="12508" max="12508" width="22.42578125" style="36" bestFit="1" customWidth="1"/>
    <col min="12509" max="12509" width="11.42578125" style="36" customWidth="1"/>
    <col min="12510" max="12510" width="46.42578125" style="36" bestFit="1" customWidth="1"/>
    <col min="12511" max="12511" width="15.7109375" style="36" customWidth="1"/>
    <col min="12512" max="12512" width="44" style="36" bestFit="1" customWidth="1"/>
    <col min="12513" max="12513" width="6.5703125" style="36" customWidth="1"/>
    <col min="12514" max="12514" width="6.85546875" style="36" customWidth="1"/>
    <col min="12515" max="12515" width="10.85546875" style="36" customWidth="1"/>
    <col min="12516" max="12516" width="38.28515625" style="36" customWidth="1"/>
    <col min="12517" max="12517" width="13.7109375" style="36" customWidth="1"/>
    <col min="12518" max="12518" width="6" style="36" customWidth="1"/>
    <col min="12519" max="12519" width="3.7109375" style="36" customWidth="1"/>
    <col min="12520" max="12520" width="38.5703125" style="36" customWidth="1"/>
    <col min="12521" max="12761" width="9.140625" style="36"/>
    <col min="12762" max="12762" width="11.5703125" style="36" customWidth="1"/>
    <col min="12763" max="12763" width="12" style="36" customWidth="1"/>
    <col min="12764" max="12764" width="22.42578125" style="36" bestFit="1" customWidth="1"/>
    <col min="12765" max="12765" width="11.42578125" style="36" customWidth="1"/>
    <col min="12766" max="12766" width="46.42578125" style="36" bestFit="1" customWidth="1"/>
    <col min="12767" max="12767" width="15.7109375" style="36" customWidth="1"/>
    <col min="12768" max="12768" width="44" style="36" bestFit="1" customWidth="1"/>
    <col min="12769" max="12769" width="6.5703125" style="36" customWidth="1"/>
    <col min="12770" max="12770" width="6.85546875" style="36" customWidth="1"/>
    <col min="12771" max="12771" width="10.85546875" style="36" customWidth="1"/>
    <col min="12772" max="12772" width="38.28515625" style="36" customWidth="1"/>
    <col min="12773" max="12773" width="13.7109375" style="36" customWidth="1"/>
    <col min="12774" max="12774" width="6" style="36" customWidth="1"/>
    <col min="12775" max="12775" width="3.7109375" style="36" customWidth="1"/>
    <col min="12776" max="12776" width="38.5703125" style="36" customWidth="1"/>
    <col min="12777" max="13017" width="9.140625" style="36"/>
    <col min="13018" max="13018" width="11.5703125" style="36" customWidth="1"/>
    <col min="13019" max="13019" width="12" style="36" customWidth="1"/>
    <col min="13020" max="13020" width="22.42578125" style="36" bestFit="1" customWidth="1"/>
    <col min="13021" max="13021" width="11.42578125" style="36" customWidth="1"/>
    <col min="13022" max="13022" width="46.42578125" style="36" bestFit="1" customWidth="1"/>
    <col min="13023" max="13023" width="15.7109375" style="36" customWidth="1"/>
    <col min="13024" max="13024" width="44" style="36" bestFit="1" customWidth="1"/>
    <col min="13025" max="13025" width="6.5703125" style="36" customWidth="1"/>
    <col min="13026" max="13026" width="6.85546875" style="36" customWidth="1"/>
    <col min="13027" max="13027" width="10.85546875" style="36" customWidth="1"/>
    <col min="13028" max="13028" width="38.28515625" style="36" customWidth="1"/>
    <col min="13029" max="13029" width="13.7109375" style="36" customWidth="1"/>
    <col min="13030" max="13030" width="6" style="36" customWidth="1"/>
    <col min="13031" max="13031" width="3.7109375" style="36" customWidth="1"/>
    <col min="13032" max="13032" width="38.5703125" style="36" customWidth="1"/>
    <col min="13033" max="13273" width="9.140625" style="36"/>
    <col min="13274" max="13274" width="11.5703125" style="36" customWidth="1"/>
    <col min="13275" max="13275" width="12" style="36" customWidth="1"/>
    <col min="13276" max="13276" width="22.42578125" style="36" bestFit="1" customWidth="1"/>
    <col min="13277" max="13277" width="11.42578125" style="36" customWidth="1"/>
    <col min="13278" max="13278" width="46.42578125" style="36" bestFit="1" customWidth="1"/>
    <col min="13279" max="13279" width="15.7109375" style="36" customWidth="1"/>
    <col min="13280" max="13280" width="44" style="36" bestFit="1" customWidth="1"/>
    <col min="13281" max="13281" width="6.5703125" style="36" customWidth="1"/>
    <col min="13282" max="13282" width="6.85546875" style="36" customWidth="1"/>
    <col min="13283" max="13283" width="10.85546875" style="36" customWidth="1"/>
    <col min="13284" max="13284" width="38.28515625" style="36" customWidth="1"/>
    <col min="13285" max="13285" width="13.7109375" style="36" customWidth="1"/>
    <col min="13286" max="13286" width="6" style="36" customWidth="1"/>
    <col min="13287" max="13287" width="3.7109375" style="36" customWidth="1"/>
    <col min="13288" max="13288" width="38.5703125" style="36" customWidth="1"/>
    <col min="13289" max="13529" width="9.140625" style="36"/>
    <col min="13530" max="13530" width="11.5703125" style="36" customWidth="1"/>
    <col min="13531" max="13531" width="12" style="36" customWidth="1"/>
    <col min="13532" max="13532" width="22.42578125" style="36" bestFit="1" customWidth="1"/>
    <col min="13533" max="13533" width="11.42578125" style="36" customWidth="1"/>
    <col min="13534" max="13534" width="46.42578125" style="36" bestFit="1" customWidth="1"/>
    <col min="13535" max="13535" width="15.7109375" style="36" customWidth="1"/>
    <col min="13536" max="13536" width="44" style="36" bestFit="1" customWidth="1"/>
    <col min="13537" max="13537" width="6.5703125" style="36" customWidth="1"/>
    <col min="13538" max="13538" width="6.85546875" style="36" customWidth="1"/>
    <col min="13539" max="13539" width="10.85546875" style="36" customWidth="1"/>
    <col min="13540" max="13540" width="38.28515625" style="36" customWidth="1"/>
    <col min="13541" max="13541" width="13.7109375" style="36" customWidth="1"/>
    <col min="13542" max="13542" width="6" style="36" customWidth="1"/>
    <col min="13543" max="13543" width="3.7109375" style="36" customWidth="1"/>
    <col min="13544" max="13544" width="38.5703125" style="36" customWidth="1"/>
    <col min="13545" max="13785" width="9.140625" style="36"/>
    <col min="13786" max="13786" width="11.5703125" style="36" customWidth="1"/>
    <col min="13787" max="13787" width="12" style="36" customWidth="1"/>
    <col min="13788" max="13788" width="22.42578125" style="36" bestFit="1" customWidth="1"/>
    <col min="13789" max="13789" width="11.42578125" style="36" customWidth="1"/>
    <col min="13790" max="13790" width="46.42578125" style="36" bestFit="1" customWidth="1"/>
    <col min="13791" max="13791" width="15.7109375" style="36" customWidth="1"/>
    <col min="13792" max="13792" width="44" style="36" bestFit="1" customWidth="1"/>
    <col min="13793" max="13793" width="6.5703125" style="36" customWidth="1"/>
    <col min="13794" max="13794" width="6.85546875" style="36" customWidth="1"/>
    <col min="13795" max="13795" width="10.85546875" style="36" customWidth="1"/>
    <col min="13796" max="13796" width="38.28515625" style="36" customWidth="1"/>
    <col min="13797" max="13797" width="13.7109375" style="36" customWidth="1"/>
    <col min="13798" max="13798" width="6" style="36" customWidth="1"/>
    <col min="13799" max="13799" width="3.7109375" style="36" customWidth="1"/>
    <col min="13800" max="13800" width="38.5703125" style="36" customWidth="1"/>
    <col min="13801" max="14041" width="9.140625" style="36"/>
    <col min="14042" max="14042" width="11.5703125" style="36" customWidth="1"/>
    <col min="14043" max="14043" width="12" style="36" customWidth="1"/>
    <col min="14044" max="14044" width="22.42578125" style="36" bestFit="1" customWidth="1"/>
    <col min="14045" max="14045" width="11.42578125" style="36" customWidth="1"/>
    <col min="14046" max="14046" width="46.42578125" style="36" bestFit="1" customWidth="1"/>
    <col min="14047" max="14047" width="15.7109375" style="36" customWidth="1"/>
    <col min="14048" max="14048" width="44" style="36" bestFit="1" customWidth="1"/>
    <col min="14049" max="14049" width="6.5703125" style="36" customWidth="1"/>
    <col min="14050" max="14050" width="6.85546875" style="36" customWidth="1"/>
    <col min="14051" max="14051" width="10.85546875" style="36" customWidth="1"/>
    <col min="14052" max="14052" width="38.28515625" style="36" customWidth="1"/>
    <col min="14053" max="14053" width="13.7109375" style="36" customWidth="1"/>
    <col min="14054" max="14054" width="6" style="36" customWidth="1"/>
    <col min="14055" max="14055" width="3.7109375" style="36" customWidth="1"/>
    <col min="14056" max="14056" width="38.5703125" style="36" customWidth="1"/>
    <col min="14057" max="14297" width="9.140625" style="36"/>
    <col min="14298" max="14298" width="11.5703125" style="36" customWidth="1"/>
    <col min="14299" max="14299" width="12" style="36" customWidth="1"/>
    <col min="14300" max="14300" width="22.42578125" style="36" bestFit="1" customWidth="1"/>
    <col min="14301" max="14301" width="11.42578125" style="36" customWidth="1"/>
    <col min="14302" max="14302" width="46.42578125" style="36" bestFit="1" customWidth="1"/>
    <col min="14303" max="14303" width="15.7109375" style="36" customWidth="1"/>
    <col min="14304" max="14304" width="44" style="36" bestFit="1" customWidth="1"/>
    <col min="14305" max="14305" width="6.5703125" style="36" customWidth="1"/>
    <col min="14306" max="14306" width="6.85546875" style="36" customWidth="1"/>
    <col min="14307" max="14307" width="10.85546875" style="36" customWidth="1"/>
    <col min="14308" max="14308" width="38.28515625" style="36" customWidth="1"/>
    <col min="14309" max="14309" width="13.7109375" style="36" customWidth="1"/>
    <col min="14310" max="14310" width="6" style="36" customWidth="1"/>
    <col min="14311" max="14311" width="3.7109375" style="36" customWidth="1"/>
    <col min="14312" max="14312" width="38.5703125" style="36" customWidth="1"/>
    <col min="14313" max="14553" width="9.140625" style="36"/>
    <col min="14554" max="14554" width="11.5703125" style="36" customWidth="1"/>
    <col min="14555" max="14555" width="12" style="36" customWidth="1"/>
    <col min="14556" max="14556" width="22.42578125" style="36" bestFit="1" customWidth="1"/>
    <col min="14557" max="14557" width="11.42578125" style="36" customWidth="1"/>
    <col min="14558" max="14558" width="46.42578125" style="36" bestFit="1" customWidth="1"/>
    <col min="14559" max="14559" width="15.7109375" style="36" customWidth="1"/>
    <col min="14560" max="14560" width="44" style="36" bestFit="1" customWidth="1"/>
    <col min="14561" max="14561" width="6.5703125" style="36" customWidth="1"/>
    <col min="14562" max="14562" width="6.85546875" style="36" customWidth="1"/>
    <col min="14563" max="14563" width="10.85546875" style="36" customWidth="1"/>
    <col min="14564" max="14564" width="38.28515625" style="36" customWidth="1"/>
    <col min="14565" max="14565" width="13.7109375" style="36" customWidth="1"/>
    <col min="14566" max="14566" width="6" style="36" customWidth="1"/>
    <col min="14567" max="14567" width="3.7109375" style="36" customWidth="1"/>
    <col min="14568" max="14568" width="38.5703125" style="36" customWidth="1"/>
    <col min="14569" max="14809" width="9.140625" style="36"/>
    <col min="14810" max="14810" width="11.5703125" style="36" customWidth="1"/>
    <col min="14811" max="14811" width="12" style="36" customWidth="1"/>
    <col min="14812" max="14812" width="22.42578125" style="36" bestFit="1" customWidth="1"/>
    <col min="14813" max="14813" width="11.42578125" style="36" customWidth="1"/>
    <col min="14814" max="14814" width="46.42578125" style="36" bestFit="1" customWidth="1"/>
    <col min="14815" max="14815" width="15.7109375" style="36" customWidth="1"/>
    <col min="14816" max="14816" width="44" style="36" bestFit="1" customWidth="1"/>
    <col min="14817" max="14817" width="6.5703125" style="36" customWidth="1"/>
    <col min="14818" max="14818" width="6.85546875" style="36" customWidth="1"/>
    <col min="14819" max="14819" width="10.85546875" style="36" customWidth="1"/>
    <col min="14820" max="14820" width="38.28515625" style="36" customWidth="1"/>
    <col min="14821" max="14821" width="13.7109375" style="36" customWidth="1"/>
    <col min="14822" max="14822" width="6" style="36" customWidth="1"/>
    <col min="14823" max="14823" width="3.7109375" style="36" customWidth="1"/>
    <col min="14824" max="14824" width="38.5703125" style="36" customWidth="1"/>
    <col min="14825" max="15065" width="9.140625" style="36"/>
    <col min="15066" max="15066" width="11.5703125" style="36" customWidth="1"/>
    <col min="15067" max="15067" width="12" style="36" customWidth="1"/>
    <col min="15068" max="15068" width="22.42578125" style="36" bestFit="1" customWidth="1"/>
    <col min="15069" max="15069" width="11.42578125" style="36" customWidth="1"/>
    <col min="15070" max="15070" width="46.42578125" style="36" bestFit="1" customWidth="1"/>
    <col min="15071" max="15071" width="15.7109375" style="36" customWidth="1"/>
    <col min="15072" max="15072" width="44" style="36" bestFit="1" customWidth="1"/>
    <col min="15073" max="15073" width="6.5703125" style="36" customWidth="1"/>
    <col min="15074" max="15074" width="6.85546875" style="36" customWidth="1"/>
    <col min="15075" max="15075" width="10.85546875" style="36" customWidth="1"/>
    <col min="15076" max="15076" width="38.28515625" style="36" customWidth="1"/>
    <col min="15077" max="15077" width="13.7109375" style="36" customWidth="1"/>
    <col min="15078" max="15078" width="6" style="36" customWidth="1"/>
    <col min="15079" max="15079" width="3.7109375" style="36" customWidth="1"/>
    <col min="15080" max="15080" width="38.5703125" style="36" customWidth="1"/>
    <col min="15081" max="15321" width="9.140625" style="36"/>
    <col min="15322" max="15322" width="11.5703125" style="36" customWidth="1"/>
    <col min="15323" max="15323" width="12" style="36" customWidth="1"/>
    <col min="15324" max="15324" width="22.42578125" style="36" bestFit="1" customWidth="1"/>
    <col min="15325" max="15325" width="11.42578125" style="36" customWidth="1"/>
    <col min="15326" max="15326" width="46.42578125" style="36" bestFit="1" customWidth="1"/>
    <col min="15327" max="15327" width="15.7109375" style="36" customWidth="1"/>
    <col min="15328" max="15328" width="44" style="36" bestFit="1" customWidth="1"/>
    <col min="15329" max="15329" width="6.5703125" style="36" customWidth="1"/>
    <col min="15330" max="15330" width="6.85546875" style="36" customWidth="1"/>
    <col min="15331" max="15331" width="10.85546875" style="36" customWidth="1"/>
    <col min="15332" max="15332" width="38.28515625" style="36" customWidth="1"/>
    <col min="15333" max="15333" width="13.7109375" style="36" customWidth="1"/>
    <col min="15334" max="15334" width="6" style="36" customWidth="1"/>
    <col min="15335" max="15335" width="3.7109375" style="36" customWidth="1"/>
    <col min="15336" max="15336" width="38.5703125" style="36" customWidth="1"/>
    <col min="15337" max="15577" width="9.140625" style="36"/>
    <col min="15578" max="15578" width="11.5703125" style="36" customWidth="1"/>
    <col min="15579" max="15579" width="12" style="36" customWidth="1"/>
    <col min="15580" max="15580" width="22.42578125" style="36" bestFit="1" customWidth="1"/>
    <col min="15581" max="15581" width="11.42578125" style="36" customWidth="1"/>
    <col min="15582" max="15582" width="46.42578125" style="36" bestFit="1" customWidth="1"/>
    <col min="15583" max="15583" width="15.7109375" style="36" customWidth="1"/>
    <col min="15584" max="15584" width="44" style="36" bestFit="1" customWidth="1"/>
    <col min="15585" max="15585" width="6.5703125" style="36" customWidth="1"/>
    <col min="15586" max="15586" width="6.85546875" style="36" customWidth="1"/>
    <col min="15587" max="15587" width="10.85546875" style="36" customWidth="1"/>
    <col min="15588" max="15588" width="38.28515625" style="36" customWidth="1"/>
    <col min="15589" max="15589" width="13.7109375" style="36" customWidth="1"/>
    <col min="15590" max="15590" width="6" style="36" customWidth="1"/>
    <col min="15591" max="15591" width="3.7109375" style="36" customWidth="1"/>
    <col min="15592" max="15592" width="38.5703125" style="36" customWidth="1"/>
    <col min="15593" max="15833" width="9.140625" style="36"/>
    <col min="15834" max="15834" width="11.5703125" style="36" customWidth="1"/>
    <col min="15835" max="15835" width="12" style="36" customWidth="1"/>
    <col min="15836" max="15836" width="22.42578125" style="36" bestFit="1" customWidth="1"/>
    <col min="15837" max="15837" width="11.42578125" style="36" customWidth="1"/>
    <col min="15838" max="15838" width="46.42578125" style="36" bestFit="1" customWidth="1"/>
    <col min="15839" max="15839" width="15.7109375" style="36" customWidth="1"/>
    <col min="15840" max="15840" width="44" style="36" bestFit="1" customWidth="1"/>
    <col min="15841" max="15841" width="6.5703125" style="36" customWidth="1"/>
    <col min="15842" max="15842" width="6.85546875" style="36" customWidth="1"/>
    <col min="15843" max="15843" width="10.85546875" style="36" customWidth="1"/>
    <col min="15844" max="15844" width="38.28515625" style="36" customWidth="1"/>
    <col min="15845" max="15845" width="13.7109375" style="36" customWidth="1"/>
    <col min="15846" max="15846" width="6" style="36" customWidth="1"/>
    <col min="15847" max="15847" width="3.7109375" style="36" customWidth="1"/>
    <col min="15848" max="15848" width="38.5703125" style="36" customWidth="1"/>
    <col min="15849" max="16089" width="9.140625" style="36"/>
    <col min="16090" max="16090" width="11.5703125" style="36" customWidth="1"/>
    <col min="16091" max="16091" width="12" style="36" customWidth="1"/>
    <col min="16092" max="16092" width="22.42578125" style="36" bestFit="1" customWidth="1"/>
    <col min="16093" max="16093" width="11.42578125" style="36" customWidth="1"/>
    <col min="16094" max="16094" width="46.42578125" style="36" bestFit="1" customWidth="1"/>
    <col min="16095" max="16095" width="15.7109375" style="36" customWidth="1"/>
    <col min="16096" max="16096" width="44" style="36" bestFit="1" customWidth="1"/>
    <col min="16097" max="16097" width="6.5703125" style="36" customWidth="1"/>
    <col min="16098" max="16098" width="6.85546875" style="36" customWidth="1"/>
    <col min="16099" max="16099" width="10.85546875" style="36" customWidth="1"/>
    <col min="16100" max="16100" width="38.28515625" style="36" customWidth="1"/>
    <col min="16101" max="16101" width="13.7109375" style="36" customWidth="1"/>
    <col min="16102" max="16102" width="6" style="36" customWidth="1"/>
    <col min="16103" max="16103" width="3.7109375" style="36" customWidth="1"/>
    <col min="16104" max="16104" width="38.5703125" style="36" customWidth="1"/>
    <col min="16105" max="16364" width="9.140625" style="36"/>
    <col min="16365" max="16384" width="9.140625" style="36" customWidth="1"/>
  </cols>
  <sheetData>
    <row r="1" spans="1:16" x14ac:dyDescent="0.25">
      <c r="A1" s="26" t="s">
        <v>18</v>
      </c>
      <c r="B1" s="27">
        <f>K47</f>
        <v>0</v>
      </c>
      <c r="C1" s="28">
        <f>AVERAGE(B1:B7)</f>
        <v>0</v>
      </c>
      <c r="D1" s="29">
        <f>H47</f>
        <v>7.0019999999999998</v>
      </c>
      <c r="E1" s="30">
        <f>AVERAGE(F1:F6)</f>
        <v>0</v>
      </c>
      <c r="F1" s="30">
        <f>AVERAGE(J11,J50,J89,J128,J167,J207,J249)</f>
        <v>0</v>
      </c>
      <c r="G1" s="31" t="s">
        <v>19</v>
      </c>
      <c r="H1" s="32"/>
      <c r="I1" s="32"/>
      <c r="J1" s="29"/>
      <c r="K1" s="33"/>
      <c r="L1" s="31"/>
      <c r="M1" s="34"/>
      <c r="N1" s="34"/>
      <c r="O1" s="35"/>
    </row>
    <row r="2" spans="1:16" x14ac:dyDescent="0.25">
      <c r="A2" s="26" t="s">
        <v>20</v>
      </c>
      <c r="B2" s="27">
        <f>K86</f>
        <v>0</v>
      </c>
      <c r="C2" s="37" t="s">
        <v>21</v>
      </c>
      <c r="D2" s="29">
        <f>H86</f>
        <v>7.0019999999999998</v>
      </c>
      <c r="E2" s="32" t="str">
        <f>SUM(D1:D7)*10&amp;" "&amp;"Horas"&amp;" "&amp;"Hombre"&amp;" "&amp;"Disponibles"&amp;" "&amp;"Semana"</f>
        <v>490,14 Horas Hombre Disponibles Semana</v>
      </c>
      <c r="F2" s="30">
        <f>AVERAGE(J17,J56,J95,J134,J173,J215,J255)</f>
        <v>0</v>
      </c>
      <c r="G2" s="31" t="s">
        <v>22</v>
      </c>
      <c r="H2" s="32"/>
      <c r="I2" s="32"/>
      <c r="J2" s="29"/>
      <c r="K2" s="33"/>
      <c r="L2" s="31"/>
      <c r="M2" s="34"/>
      <c r="N2" s="34"/>
      <c r="O2" s="35"/>
    </row>
    <row r="3" spans="1:16" x14ac:dyDescent="0.25">
      <c r="A3" s="26" t="s">
        <v>23</v>
      </c>
      <c r="B3" s="27">
        <f>K125</f>
        <v>0</v>
      </c>
      <c r="C3" s="32"/>
      <c r="D3" s="29">
        <f>H125</f>
        <v>7.0019999999999998</v>
      </c>
      <c r="E3" s="32" t="str">
        <f>SUM(J47,J86,J125,J164,J204,J246,J285)&amp;" "&amp;"Horas"&amp;" "&amp;"Hombre"&amp;" "&amp;"Programadas"</f>
        <v>0 Horas Hombre Programadas</v>
      </c>
      <c r="F3" s="30">
        <f>AVERAGE(J23,J62,J101,J140,J179,J221,J261)</f>
        <v>0</v>
      </c>
      <c r="G3" s="31" t="s">
        <v>24</v>
      </c>
      <c r="H3" s="32"/>
      <c r="I3" s="32"/>
      <c r="J3" s="29"/>
      <c r="K3" s="33"/>
      <c r="L3" s="31"/>
      <c r="M3" s="34"/>
      <c r="N3" s="34"/>
      <c r="O3" s="35"/>
    </row>
    <row r="4" spans="1:16" ht="12.75" customHeight="1" x14ac:dyDescent="0.25">
      <c r="A4" s="26" t="s">
        <v>25</v>
      </c>
      <c r="B4" s="27">
        <f>K164</f>
        <v>0</v>
      </c>
      <c r="C4" s="28">
        <f>1-C1</f>
        <v>1</v>
      </c>
      <c r="D4" s="29">
        <f>H164</f>
        <v>7.0019999999999998</v>
      </c>
      <c r="E4" s="32" t="str">
        <f>(SUM(D1:D7)*10)-(SUM(J47,J86,J125,J164,J204,J246,J285))&amp;" "&amp;"Horas"&amp;" "&amp;"Atención"&amp;" "&amp;"OT"&amp;" "&amp;"Reactivo"</f>
        <v>490,14 Horas Atención OT Reactivo</v>
      </c>
      <c r="F4" s="38">
        <f>AVERAGE(J29,J68,J107,J146,J185,J227,J267)</f>
        <v>0</v>
      </c>
      <c r="G4" s="31" t="s">
        <v>26</v>
      </c>
      <c r="H4" s="32"/>
      <c r="I4" s="32"/>
      <c r="J4" s="29"/>
      <c r="K4" s="33"/>
      <c r="L4" s="31"/>
      <c r="M4" s="34"/>
      <c r="N4" s="34"/>
      <c r="O4" s="35"/>
    </row>
    <row r="5" spans="1:16" x14ac:dyDescent="0.25">
      <c r="A5" s="26" t="s">
        <v>27</v>
      </c>
      <c r="B5" s="27">
        <f>K204</f>
        <v>0</v>
      </c>
      <c r="C5" s="37" t="s">
        <v>28</v>
      </c>
      <c r="D5" s="29">
        <f>H204</f>
        <v>7.0019999999999998</v>
      </c>
      <c r="E5" s="32"/>
      <c r="F5" s="30">
        <f>AVERAGE(J35,J74,J113,J152,J191,J233,J273)</f>
        <v>0</v>
      </c>
      <c r="G5" s="39" t="s">
        <v>29</v>
      </c>
      <c r="H5" s="32"/>
      <c r="I5" s="32"/>
      <c r="J5" s="29"/>
      <c r="K5" s="33"/>
      <c r="L5" s="31"/>
      <c r="M5" s="34"/>
      <c r="N5" s="34"/>
      <c r="O5" s="35"/>
    </row>
    <row r="6" spans="1:16" x14ac:dyDescent="0.25">
      <c r="A6" s="26" t="s">
        <v>30</v>
      </c>
      <c r="B6" s="27">
        <f>K246</f>
        <v>0</v>
      </c>
      <c r="C6" s="32"/>
      <c r="D6" s="29">
        <f>H246</f>
        <v>7.0019999999999998</v>
      </c>
      <c r="E6" s="32"/>
      <c r="F6" s="30">
        <f>AVERAGE(J41,J80,J119,J158,J198,J240,J279)</f>
        <v>0</v>
      </c>
      <c r="G6" s="39" t="s">
        <v>31</v>
      </c>
      <c r="H6" s="32"/>
      <c r="I6" s="32"/>
      <c r="J6" s="29"/>
      <c r="K6" s="33"/>
      <c r="L6" s="31"/>
      <c r="M6" s="34"/>
      <c r="N6" s="34"/>
      <c r="O6" s="35"/>
    </row>
    <row r="7" spans="1:16" x14ac:dyDescent="0.25">
      <c r="A7" s="26" t="s">
        <v>32</v>
      </c>
      <c r="B7" s="27">
        <f>K285</f>
        <v>0</v>
      </c>
      <c r="C7" s="32"/>
      <c r="D7" s="29">
        <f>H285</f>
        <v>7.0019999999999998</v>
      </c>
      <c r="E7" s="32"/>
      <c r="F7" s="29"/>
      <c r="G7" s="39"/>
      <c r="H7" s="32"/>
      <c r="I7" s="32"/>
      <c r="J7" s="29"/>
      <c r="K7" s="33"/>
      <c r="L7" s="31"/>
      <c r="M7" s="34"/>
      <c r="N7" s="34"/>
      <c r="O7" s="35"/>
    </row>
    <row r="8" spans="1:16" ht="28.5" customHeight="1" thickBot="1" x14ac:dyDescent="0.3">
      <c r="A8" s="40"/>
      <c r="B8" s="41"/>
      <c r="C8" s="42" t="s">
        <v>14</v>
      </c>
      <c r="D8" s="43" t="s">
        <v>832</v>
      </c>
      <c r="E8" s="299" t="s">
        <v>33</v>
      </c>
      <c r="F8" s="300"/>
      <c r="G8" s="301"/>
      <c r="H8" s="44"/>
      <c r="I8" s="302" t="s">
        <v>34</v>
      </c>
      <c r="J8" s="303"/>
      <c r="K8" s="304"/>
      <c r="L8" s="31"/>
      <c r="M8" s="34"/>
      <c r="N8" s="34"/>
      <c r="O8" s="35"/>
    </row>
    <row r="9" spans="1:16" ht="15" thickTop="1" thickBot="1" x14ac:dyDescent="0.3">
      <c r="A9" s="45"/>
      <c r="B9" s="46"/>
      <c r="C9" s="46"/>
      <c r="D9" s="46"/>
      <c r="E9" s="305">
        <v>46174</v>
      </c>
      <c r="F9" s="305"/>
      <c r="G9" s="47"/>
      <c r="H9" s="48"/>
      <c r="I9" s="46"/>
      <c r="J9" s="49"/>
      <c r="K9" s="50"/>
      <c r="L9" s="31" t="s">
        <v>35</v>
      </c>
      <c r="M9" s="34" t="s">
        <v>36</v>
      </c>
      <c r="N9" s="34"/>
      <c r="O9" s="35"/>
    </row>
    <row r="10" spans="1:16" ht="27.75" thickTop="1" x14ac:dyDescent="0.25">
      <c r="A10" s="51" t="s">
        <v>37</v>
      </c>
      <c r="B10" s="52" t="s">
        <v>38</v>
      </c>
      <c r="C10" s="52" t="s">
        <v>39</v>
      </c>
      <c r="D10" s="52" t="s">
        <v>4</v>
      </c>
      <c r="E10" s="52" t="s">
        <v>40</v>
      </c>
      <c r="F10" s="52" t="s">
        <v>6</v>
      </c>
      <c r="G10" s="53" t="s">
        <v>7</v>
      </c>
      <c r="H10" s="52" t="s">
        <v>41</v>
      </c>
      <c r="I10" s="52" t="s">
        <v>9</v>
      </c>
      <c r="J10" s="54" t="s">
        <v>42</v>
      </c>
      <c r="K10" s="55" t="s">
        <v>43</v>
      </c>
      <c r="L10" s="31" t="s">
        <v>44</v>
      </c>
      <c r="M10" s="34" t="s">
        <v>36</v>
      </c>
      <c r="N10" s="34"/>
      <c r="O10" s="56">
        <f>E9</f>
        <v>46174</v>
      </c>
    </row>
    <row r="11" spans="1:16" x14ac:dyDescent="0.25">
      <c r="A11" s="57"/>
      <c r="B11" s="57"/>
      <c r="C11" s="58"/>
      <c r="D11" s="57"/>
      <c r="E11" s="59" t="s">
        <v>45</v>
      </c>
      <c r="F11" s="57"/>
      <c r="G11" s="58"/>
      <c r="H11" s="60">
        <v>1</v>
      </c>
      <c r="I11" s="61">
        <f>H11*10</f>
        <v>10</v>
      </c>
      <c r="J11" s="62">
        <f>SUM(J12:J16)/I11</f>
        <v>0</v>
      </c>
      <c r="K11" s="63" t="str">
        <f>SUM(J12:J16)&amp;" "&amp;"Hrs"&amp;" "&amp;"GRUPO 1"</f>
        <v>0 Hrs GRUPO 1</v>
      </c>
      <c r="L11" s="31" t="s">
        <v>19</v>
      </c>
      <c r="M11" s="34" t="s">
        <v>36</v>
      </c>
      <c r="N11" s="64"/>
      <c r="O11" s="65" t="s">
        <v>48</v>
      </c>
      <c r="P11" s="66" t="s">
        <v>47</v>
      </c>
    </row>
    <row r="12" spans="1:16" x14ac:dyDescent="0.25">
      <c r="A12" s="19"/>
      <c r="B12" s="67"/>
      <c r="C12" s="68"/>
      <c r="D12" s="67"/>
      <c r="E12" s="69"/>
      <c r="F12" s="19"/>
      <c r="G12" s="69"/>
      <c r="H12" s="19"/>
      <c r="I12" s="19"/>
      <c r="J12" s="21" t="str">
        <f>IF(H12&lt;&gt;"",H12*I12,"")</f>
        <v/>
      </c>
      <c r="K12" s="70" t="s">
        <v>113</v>
      </c>
      <c r="L12" s="31" t="s">
        <v>19</v>
      </c>
      <c r="M12" s="34" t="s">
        <v>36</v>
      </c>
      <c r="N12" s="64"/>
      <c r="O12" s="71" t="s">
        <v>50</v>
      </c>
      <c r="P12" s="66" t="s">
        <v>47</v>
      </c>
    </row>
    <row r="13" spans="1:16" x14ac:dyDescent="0.25">
      <c r="A13" s="19"/>
      <c r="B13" s="67"/>
      <c r="C13" s="68"/>
      <c r="D13" s="67"/>
      <c r="E13" s="73"/>
      <c r="F13" s="19"/>
      <c r="G13" s="69"/>
      <c r="H13" s="19"/>
      <c r="I13" s="19"/>
      <c r="J13" s="21" t="str">
        <f>IF(H13&lt;&gt;"",H13*I13,"")</f>
        <v/>
      </c>
      <c r="K13" s="70"/>
      <c r="L13" s="74" t="s">
        <v>19</v>
      </c>
      <c r="M13" s="34" t="s">
        <v>36</v>
      </c>
      <c r="N13" s="34"/>
      <c r="O13" s="65" t="s">
        <v>51</v>
      </c>
      <c r="P13" s="66" t="s">
        <v>47</v>
      </c>
    </row>
    <row r="14" spans="1:16" x14ac:dyDescent="0.25">
      <c r="A14" s="75"/>
      <c r="B14" s="67"/>
      <c r="C14" s="68"/>
      <c r="D14" s="67"/>
      <c r="E14" s="76"/>
      <c r="F14" s="77"/>
      <c r="G14" s="76"/>
      <c r="H14" s="78"/>
      <c r="I14" s="78"/>
      <c r="J14" s="21"/>
      <c r="K14" s="70"/>
      <c r="L14" s="31" t="s">
        <v>19</v>
      </c>
      <c r="M14" s="34" t="s">
        <v>36</v>
      </c>
      <c r="N14" s="64"/>
      <c r="O14" s="97" t="s">
        <v>46</v>
      </c>
      <c r="P14" s="84" t="s">
        <v>53</v>
      </c>
    </row>
    <row r="15" spans="1:16" x14ac:dyDescent="0.25">
      <c r="A15" s="75"/>
      <c r="B15" s="79"/>
      <c r="C15" s="80"/>
      <c r="D15" s="81"/>
      <c r="E15" s="76"/>
      <c r="F15" s="77"/>
      <c r="G15" s="76"/>
      <c r="H15" s="82"/>
      <c r="I15" s="82"/>
      <c r="J15" s="21" t="str">
        <f>IF(H15&lt;&gt;"",H15*I15,"")</f>
        <v/>
      </c>
      <c r="K15" s="70"/>
      <c r="L15" s="31" t="s">
        <v>19</v>
      </c>
      <c r="M15" s="34" t="s">
        <v>36</v>
      </c>
      <c r="N15" s="64"/>
      <c r="O15" s="162" t="s">
        <v>52</v>
      </c>
      <c r="P15" s="90" t="s">
        <v>57</v>
      </c>
    </row>
    <row r="16" spans="1:16" x14ac:dyDescent="0.25">
      <c r="A16" s="19"/>
      <c r="B16" s="19"/>
      <c r="C16" s="69"/>
      <c r="D16" s="15"/>
      <c r="E16" s="69"/>
      <c r="F16" s="15"/>
      <c r="G16" s="69"/>
      <c r="H16" s="15"/>
      <c r="I16" s="15"/>
      <c r="J16" s="21" t="str">
        <f>IF(H16&lt;&gt;"",H16*I16,"")</f>
        <v/>
      </c>
      <c r="K16" s="70"/>
      <c r="L16" s="31" t="s">
        <v>19</v>
      </c>
      <c r="M16" s="34" t="s">
        <v>36</v>
      </c>
      <c r="N16" s="64"/>
      <c r="O16" s="159" t="s">
        <v>56</v>
      </c>
      <c r="P16" s="160" t="s">
        <v>53</v>
      </c>
    </row>
    <row r="17" spans="1:16" x14ac:dyDescent="0.25">
      <c r="A17" s="85"/>
      <c r="B17" s="86"/>
      <c r="C17" s="86"/>
      <c r="D17" s="57"/>
      <c r="E17" s="59" t="s">
        <v>55</v>
      </c>
      <c r="F17" s="57"/>
      <c r="G17" s="87"/>
      <c r="H17" s="88">
        <v>2</v>
      </c>
      <c r="I17" s="61">
        <f>H17*10</f>
        <v>20</v>
      </c>
      <c r="J17" s="62">
        <f>SUM(J18:J22)/I17</f>
        <v>0</v>
      </c>
      <c r="K17" s="63" t="str">
        <f>SUM(J18:J22)&amp;" "&amp;"Hrs"&amp;" "&amp;"GRUPO 2"</f>
        <v>0 Hrs GRUPO 2</v>
      </c>
      <c r="L17" s="31" t="s">
        <v>22</v>
      </c>
      <c r="M17" s="34" t="s">
        <v>36</v>
      </c>
      <c r="N17" s="64"/>
      <c r="O17" s="159" t="s">
        <v>58</v>
      </c>
      <c r="P17" s="160" t="s">
        <v>53</v>
      </c>
    </row>
    <row r="18" spans="1:16" x14ac:dyDescent="0.25">
      <c r="A18" s="19"/>
      <c r="B18" s="19"/>
      <c r="C18" s="91"/>
      <c r="D18" s="15"/>
      <c r="E18" s="69"/>
      <c r="F18" s="19"/>
      <c r="G18" s="69"/>
      <c r="H18" s="19"/>
      <c r="I18" s="19"/>
      <c r="J18" s="21" t="str">
        <f>IF(H18&lt;&gt;"",H18*I18,"")</f>
        <v/>
      </c>
      <c r="K18" s="70" t="s">
        <v>835</v>
      </c>
      <c r="L18" s="31" t="s">
        <v>22</v>
      </c>
      <c r="M18" s="34" t="s">
        <v>36</v>
      </c>
      <c r="N18" s="64"/>
      <c r="O18" s="89" t="s">
        <v>59</v>
      </c>
      <c r="P18" s="90" t="s">
        <v>57</v>
      </c>
    </row>
    <row r="19" spans="1:16" x14ac:dyDescent="0.25">
      <c r="A19" s="75"/>
      <c r="B19" s="19"/>
      <c r="C19" s="91"/>
      <c r="D19" s="15"/>
      <c r="E19" s="73"/>
      <c r="F19" s="92"/>
      <c r="G19" s="93"/>
      <c r="H19" s="94"/>
      <c r="I19" s="94"/>
      <c r="J19" s="21" t="str">
        <f>IF(H19&lt;&gt;"",H19*I19,"")</f>
        <v/>
      </c>
      <c r="K19" s="70"/>
      <c r="L19" s="31" t="s">
        <v>22</v>
      </c>
      <c r="M19" s="34" t="s">
        <v>36</v>
      </c>
      <c r="N19" s="64"/>
      <c r="O19" s="97" t="s">
        <v>60</v>
      </c>
      <c r="P19" s="84" t="s">
        <v>53</v>
      </c>
    </row>
    <row r="20" spans="1:16" x14ac:dyDescent="0.25">
      <c r="A20" s="95"/>
      <c r="B20" s="19"/>
      <c r="C20" s="91"/>
      <c r="D20" s="15"/>
      <c r="E20" s="69"/>
      <c r="F20" s="15"/>
      <c r="G20" s="69"/>
      <c r="H20" s="15"/>
      <c r="I20" s="15"/>
      <c r="J20" s="21" t="str">
        <f>IF(H20&lt;&gt;"",H20*I20,"")</f>
        <v/>
      </c>
      <c r="K20" s="96"/>
      <c r="L20" s="31" t="s">
        <v>22</v>
      </c>
      <c r="M20" s="34" t="s">
        <v>36</v>
      </c>
      <c r="N20" s="64"/>
      <c r="O20" s="65" t="s">
        <v>64</v>
      </c>
      <c r="P20" s="66" t="s">
        <v>47</v>
      </c>
    </row>
    <row r="21" spans="1:16" x14ac:dyDescent="0.25">
      <c r="A21" s="95"/>
      <c r="B21" s="19"/>
      <c r="C21" s="91"/>
      <c r="D21" s="15"/>
      <c r="E21" s="69"/>
      <c r="F21" s="15"/>
      <c r="G21" s="69"/>
      <c r="H21" s="15"/>
      <c r="I21" s="15"/>
      <c r="J21" s="21" t="str">
        <f>IF(H21&lt;&gt;"",H21*I21,"")</f>
        <v/>
      </c>
      <c r="K21" s="96"/>
      <c r="L21" s="31" t="s">
        <v>22</v>
      </c>
      <c r="M21" s="34" t="s">
        <v>36</v>
      </c>
      <c r="N21" s="64"/>
      <c r="O21" s="98" t="s">
        <v>65</v>
      </c>
      <c r="P21" s="66" t="s">
        <v>47</v>
      </c>
    </row>
    <row r="22" spans="1:16" x14ac:dyDescent="0.25">
      <c r="A22" s="95"/>
      <c r="B22" s="19"/>
      <c r="C22" s="91"/>
      <c r="D22" s="15"/>
      <c r="E22" s="69"/>
      <c r="F22" s="15"/>
      <c r="G22" s="69"/>
      <c r="H22" s="15"/>
      <c r="I22" s="15"/>
      <c r="J22" s="21" t="str">
        <f>IF(H22&lt;&gt;"",H22*I22,"")</f>
        <v/>
      </c>
      <c r="K22" s="96"/>
      <c r="L22" s="31" t="s">
        <v>22</v>
      </c>
      <c r="M22" s="34" t="s">
        <v>36</v>
      </c>
      <c r="N22" s="64"/>
      <c r="O22" s="98" t="s">
        <v>66</v>
      </c>
      <c r="P22" s="66" t="s">
        <v>47</v>
      </c>
    </row>
    <row r="23" spans="1:16" x14ac:dyDescent="0.25">
      <c r="A23" s="85"/>
      <c r="B23" s="86"/>
      <c r="C23" s="86"/>
      <c r="D23" s="57"/>
      <c r="E23" s="59" t="s">
        <v>63</v>
      </c>
      <c r="F23" s="57"/>
      <c r="G23" s="87"/>
      <c r="H23" s="60">
        <v>1E-3</v>
      </c>
      <c r="I23" s="61">
        <f>H23*10</f>
        <v>0.01</v>
      </c>
      <c r="J23" s="62">
        <f>SUM(J24:J28)/I23</f>
        <v>0</v>
      </c>
      <c r="K23" s="63" t="str">
        <f>SUM(J24:J28)&amp;" "&amp;"Hrs"&amp;" "&amp;"GRUPO 3"</f>
        <v>0 Hrs GRUPO 3</v>
      </c>
      <c r="L23" s="31" t="s">
        <v>24</v>
      </c>
      <c r="M23" s="34" t="s">
        <v>36</v>
      </c>
      <c r="N23" s="64"/>
      <c r="O23" s="161" t="s">
        <v>61</v>
      </c>
      <c r="P23" s="160" t="s">
        <v>53</v>
      </c>
    </row>
    <row r="24" spans="1:16" x14ac:dyDescent="0.25">
      <c r="A24" s="19"/>
      <c r="B24" s="67"/>
      <c r="C24" s="68"/>
      <c r="D24" s="67"/>
      <c r="E24" s="69"/>
      <c r="F24" s="19"/>
      <c r="G24" s="69"/>
      <c r="H24" s="19"/>
      <c r="I24" s="19"/>
      <c r="J24" s="21" t="str">
        <f>IF(H24&lt;&gt;"",H24*I24,"")</f>
        <v/>
      </c>
      <c r="K24" s="96"/>
      <c r="L24" s="31" t="s">
        <v>24</v>
      </c>
      <c r="M24" s="34" t="s">
        <v>36</v>
      </c>
      <c r="N24" s="64"/>
      <c r="O24" s="98" t="s">
        <v>62</v>
      </c>
      <c r="P24" s="66" t="s">
        <v>47</v>
      </c>
    </row>
    <row r="25" spans="1:16" x14ac:dyDescent="0.25">
      <c r="A25" s="95"/>
      <c r="B25" s="19"/>
      <c r="C25" s="91"/>
      <c r="D25" s="15"/>
      <c r="E25" s="69"/>
      <c r="F25" s="15"/>
      <c r="G25" s="69"/>
      <c r="H25" s="15"/>
      <c r="I25" s="15"/>
      <c r="J25" s="21" t="str">
        <f>IF(H25&lt;&gt;"",H25*I25,"")</f>
        <v/>
      </c>
      <c r="K25" s="70"/>
      <c r="L25" s="31" t="s">
        <v>24</v>
      </c>
      <c r="M25" s="34" t="s">
        <v>36</v>
      </c>
      <c r="N25" s="64"/>
      <c r="O25" s="98" t="s">
        <v>54</v>
      </c>
      <c r="P25" s="182" t="s">
        <v>68</v>
      </c>
    </row>
    <row r="26" spans="1:16" x14ac:dyDescent="0.25">
      <c r="A26" s="95"/>
      <c r="B26" s="19"/>
      <c r="C26" s="91"/>
      <c r="D26" s="15"/>
      <c r="E26" s="69"/>
      <c r="F26" s="15"/>
      <c r="G26" s="69"/>
      <c r="H26" s="15"/>
      <c r="I26" s="15"/>
      <c r="J26" s="21" t="str">
        <f>IF(H26&lt;&gt;"",H26*I26,"")</f>
        <v/>
      </c>
      <c r="K26" s="70"/>
      <c r="L26" s="31" t="s">
        <v>24</v>
      </c>
      <c r="M26" s="34" t="s">
        <v>36</v>
      </c>
      <c r="N26" s="64"/>
      <c r="O26" s="98" t="s">
        <v>67</v>
      </c>
      <c r="P26" s="182" t="s">
        <v>68</v>
      </c>
    </row>
    <row r="27" spans="1:16" x14ac:dyDescent="0.25">
      <c r="A27" s="19"/>
      <c r="B27" s="19"/>
      <c r="C27" s="69"/>
      <c r="D27" s="19"/>
      <c r="E27" s="69"/>
      <c r="F27" s="19"/>
      <c r="G27" s="69"/>
      <c r="H27" s="19"/>
      <c r="I27" s="19"/>
      <c r="J27" s="21" t="str">
        <f>IF(H27&lt;&gt;"",H27*I27,"")</f>
        <v/>
      </c>
      <c r="K27" s="70"/>
      <c r="L27" s="31" t="s">
        <v>24</v>
      </c>
      <c r="M27" s="34" t="s">
        <v>36</v>
      </c>
      <c r="N27" s="64"/>
      <c r="O27" s="71" t="s">
        <v>69</v>
      </c>
      <c r="P27" s="182" t="s">
        <v>68</v>
      </c>
    </row>
    <row r="28" spans="1:16" x14ac:dyDescent="0.25">
      <c r="A28" s="100"/>
      <c r="B28" s="100"/>
      <c r="C28" s="100"/>
      <c r="D28" s="101"/>
      <c r="E28" s="102"/>
      <c r="F28" s="100"/>
      <c r="G28" s="100"/>
      <c r="H28" s="100"/>
      <c r="I28" s="100"/>
      <c r="J28" s="21" t="str">
        <f>IF(H28&lt;&gt;"",H28*I28,"")</f>
        <v/>
      </c>
      <c r="K28" s="70"/>
      <c r="L28" s="31" t="s">
        <v>24</v>
      </c>
      <c r="M28" s="34" t="s">
        <v>36</v>
      </c>
      <c r="N28" s="64"/>
      <c r="O28" s="103"/>
    </row>
    <row r="29" spans="1:16" x14ac:dyDescent="0.25">
      <c r="A29" s="85"/>
      <c r="B29" s="86"/>
      <c r="C29" s="86"/>
      <c r="D29" s="57"/>
      <c r="E29" s="59" t="s">
        <v>70</v>
      </c>
      <c r="F29" s="57"/>
      <c r="G29" s="87"/>
      <c r="H29" s="88">
        <v>1E-3</v>
      </c>
      <c r="I29" s="61">
        <f>H29*10</f>
        <v>0.01</v>
      </c>
      <c r="J29" s="62">
        <f>SUM(J30:J34)/I29</f>
        <v>0</v>
      </c>
      <c r="K29" s="63" t="str">
        <f>SUM(J30:J34)&amp;" "&amp;"Hrs"&amp;" "&amp;"GRUPO 4"</f>
        <v>0 Hrs GRUPO 4</v>
      </c>
      <c r="L29" s="31" t="s">
        <v>26</v>
      </c>
      <c r="M29" s="34" t="s">
        <v>36</v>
      </c>
      <c r="N29" s="64"/>
      <c r="O29" s="104"/>
    </row>
    <row r="30" spans="1:16" x14ac:dyDescent="0.25">
      <c r="A30" s="100"/>
      <c r="B30" s="100"/>
      <c r="C30" s="102"/>
      <c r="D30" s="101"/>
      <c r="E30" s="101"/>
      <c r="F30" s="101"/>
      <c r="G30" s="105"/>
      <c r="H30" s="101"/>
      <c r="I30" s="101"/>
      <c r="J30" s="21" t="str">
        <f>IF(H30&lt;&gt;"",H30*I30,"")</f>
        <v/>
      </c>
      <c r="K30" s="96"/>
      <c r="L30" s="31" t="s">
        <v>26</v>
      </c>
      <c r="M30" s="34" t="s">
        <v>36</v>
      </c>
      <c r="N30" s="106"/>
      <c r="O30" s="107" t="s">
        <v>71</v>
      </c>
    </row>
    <row r="31" spans="1:16" x14ac:dyDescent="0.25">
      <c r="A31" s="100"/>
      <c r="B31" s="100"/>
      <c r="C31" s="102"/>
      <c r="D31" s="101"/>
      <c r="E31" s="101"/>
      <c r="F31" s="101"/>
      <c r="G31" s="105"/>
      <c r="H31" s="101"/>
      <c r="I31" s="101"/>
      <c r="J31" s="21" t="str">
        <f>IF(H31&lt;&gt;"",H31*I31,"")</f>
        <v/>
      </c>
      <c r="K31" s="96"/>
      <c r="L31" s="31" t="s">
        <v>26</v>
      </c>
      <c r="M31" s="34" t="s">
        <v>36</v>
      </c>
      <c r="N31" s="108"/>
      <c r="O31" s="107" t="s">
        <v>72</v>
      </c>
    </row>
    <row r="32" spans="1:16" x14ac:dyDescent="0.25">
      <c r="A32" s="95"/>
      <c r="B32" s="109"/>
      <c r="C32" s="110"/>
      <c r="D32" s="111"/>
      <c r="E32" s="69"/>
      <c r="F32" s="15"/>
      <c r="G32" s="69"/>
      <c r="H32" s="15"/>
      <c r="I32" s="15"/>
      <c r="J32" s="21" t="str">
        <f>IF(H32&lt;&gt;"",H32*I32,"")</f>
        <v/>
      </c>
      <c r="K32" s="70"/>
      <c r="L32" s="31" t="s">
        <v>26</v>
      </c>
      <c r="M32" s="34" t="s">
        <v>36</v>
      </c>
      <c r="N32" s="112"/>
      <c r="O32" s="107"/>
    </row>
    <row r="33" spans="1:15" x14ac:dyDescent="0.25">
      <c r="A33" s="100"/>
      <c r="B33" s="100"/>
      <c r="C33" s="102"/>
      <c r="D33" s="101"/>
      <c r="E33" s="101"/>
      <c r="F33" s="101"/>
      <c r="G33" s="105"/>
      <c r="H33" s="101"/>
      <c r="I33" s="101"/>
      <c r="J33" s="21" t="str">
        <f>IF(H33&lt;&gt;"",H33*I33,"")</f>
        <v/>
      </c>
      <c r="K33" s="70"/>
      <c r="L33" s="31" t="s">
        <v>26</v>
      </c>
      <c r="M33" s="34" t="s">
        <v>36</v>
      </c>
      <c r="N33" s="113"/>
      <c r="O33" s="107" t="s">
        <v>73</v>
      </c>
    </row>
    <row r="34" spans="1:15" x14ac:dyDescent="0.25">
      <c r="A34" s="100"/>
      <c r="B34" s="100"/>
      <c r="C34" s="100"/>
      <c r="D34" s="101"/>
      <c r="E34" s="102"/>
      <c r="F34" s="100"/>
      <c r="G34" s="100"/>
      <c r="H34" s="100"/>
      <c r="I34" s="100"/>
      <c r="J34" s="21" t="str">
        <f>IF(H34&lt;&gt;"",H34*I34,"")</f>
        <v/>
      </c>
      <c r="K34" s="70"/>
      <c r="L34" s="31" t="s">
        <v>26</v>
      </c>
      <c r="M34" s="34" t="s">
        <v>36</v>
      </c>
      <c r="N34" s="114"/>
      <c r="O34" s="107" t="s">
        <v>74</v>
      </c>
    </row>
    <row r="35" spans="1:15" x14ac:dyDescent="0.25">
      <c r="A35" s="85"/>
      <c r="B35" s="86"/>
      <c r="C35" s="86"/>
      <c r="D35" s="86"/>
      <c r="E35" s="115" t="s">
        <v>75</v>
      </c>
      <c r="F35" s="116"/>
      <c r="G35" s="117"/>
      <c r="H35" s="118">
        <v>2</v>
      </c>
      <c r="I35" s="61">
        <f>H35*10</f>
        <v>20</v>
      </c>
      <c r="J35" s="62">
        <f>SUM(J36:J40)/I35</f>
        <v>0</v>
      </c>
      <c r="K35" s="63" t="str">
        <f>SUM(J36:J40)&amp;" "&amp;"Hrs"&amp;" "&amp;"TURNO"&amp;" "&amp;"DIURNO"</f>
        <v>0 Hrs TURNO DIURNO</v>
      </c>
      <c r="L35" s="74" t="s">
        <v>76</v>
      </c>
      <c r="M35" s="34" t="s">
        <v>36</v>
      </c>
      <c r="N35" s="119"/>
      <c r="O35" s="107" t="s">
        <v>77</v>
      </c>
    </row>
    <row r="36" spans="1:15" x14ac:dyDescent="0.25">
      <c r="A36" s="19"/>
      <c r="B36" s="17"/>
      <c r="C36" s="18"/>
      <c r="D36" s="19"/>
      <c r="E36" s="18"/>
      <c r="F36" s="17"/>
      <c r="G36" s="18"/>
      <c r="H36" s="94"/>
      <c r="I36" s="94"/>
      <c r="J36" s="21" t="str">
        <f>IF(H36&lt;&gt;"",H36*I36,"")</f>
        <v/>
      </c>
      <c r="K36" s="120" t="s">
        <v>587</v>
      </c>
      <c r="L36" s="74" t="s">
        <v>76</v>
      </c>
      <c r="M36" s="34" t="s">
        <v>36</v>
      </c>
      <c r="N36" s="121"/>
      <c r="O36" s="107" t="s">
        <v>78</v>
      </c>
    </row>
    <row r="37" spans="1:15" ht="14.25" thickBot="1" x14ac:dyDescent="0.3">
      <c r="A37" s="75"/>
      <c r="B37" s="109"/>
      <c r="C37" s="110"/>
      <c r="D37" s="111"/>
      <c r="E37" s="73"/>
      <c r="F37" s="92"/>
      <c r="G37" s="93"/>
      <c r="H37" s="94"/>
      <c r="I37" s="94"/>
      <c r="J37" s="21" t="str">
        <f>IF(H37&lt;&gt;"",H37*I37,"")</f>
        <v/>
      </c>
      <c r="K37" s="120"/>
      <c r="L37" s="74" t="s">
        <v>76</v>
      </c>
      <c r="M37" s="34" t="s">
        <v>36</v>
      </c>
      <c r="N37" s="122"/>
      <c r="O37" s="107" t="s">
        <v>79</v>
      </c>
    </row>
    <row r="38" spans="1:15" ht="14.25" thickBot="1" x14ac:dyDescent="0.3">
      <c r="A38" s="95"/>
      <c r="B38" s="109"/>
      <c r="C38" s="110"/>
      <c r="D38" s="111"/>
      <c r="E38" s="69"/>
      <c r="F38" s="15"/>
      <c r="G38" s="69"/>
      <c r="H38" s="15"/>
      <c r="I38" s="15"/>
      <c r="J38" s="21" t="str">
        <f>IF(H38&lt;&gt;"",H38*I38,"")</f>
        <v/>
      </c>
      <c r="K38" s="120"/>
      <c r="L38" s="74" t="s">
        <v>76</v>
      </c>
      <c r="M38" s="34" t="s">
        <v>36</v>
      </c>
      <c r="N38" s="123"/>
      <c r="O38" s="107" t="s">
        <v>80</v>
      </c>
    </row>
    <row r="39" spans="1:15" x14ac:dyDescent="0.25">
      <c r="A39" s="95"/>
      <c r="B39" s="19"/>
      <c r="C39" s="91"/>
      <c r="D39" s="15"/>
      <c r="E39" s="69"/>
      <c r="F39" s="15"/>
      <c r="G39" s="69"/>
      <c r="H39" s="15"/>
      <c r="I39" s="15"/>
      <c r="J39" s="21" t="str">
        <f>IF(H39&lt;&gt;"",H39*I39,"")</f>
        <v/>
      </c>
      <c r="K39" s="120"/>
      <c r="L39" s="74" t="s">
        <v>76</v>
      </c>
      <c r="M39" s="34" t="s">
        <v>36</v>
      </c>
      <c r="N39" s="124"/>
      <c r="O39" s="107" t="s">
        <v>81</v>
      </c>
    </row>
    <row r="40" spans="1:15" x14ac:dyDescent="0.25">
      <c r="A40" s="95"/>
      <c r="B40" s="19"/>
      <c r="C40" s="91"/>
      <c r="D40" s="15"/>
      <c r="E40" s="69"/>
      <c r="F40" s="15"/>
      <c r="G40" s="69"/>
      <c r="H40" s="15"/>
      <c r="I40" s="15"/>
      <c r="J40" s="21" t="str">
        <f>IF(H40&lt;&gt;"",H40*I40,"")</f>
        <v/>
      </c>
      <c r="K40" s="120"/>
      <c r="L40" s="74" t="s">
        <v>76</v>
      </c>
      <c r="M40" s="34" t="s">
        <v>36</v>
      </c>
      <c r="N40" s="125">
        <v>20</v>
      </c>
      <c r="O40" s="107" t="s">
        <v>82</v>
      </c>
    </row>
    <row r="41" spans="1:15" x14ac:dyDescent="0.25">
      <c r="A41" s="126"/>
      <c r="B41" s="127"/>
      <c r="C41" s="127"/>
      <c r="D41" s="127"/>
      <c r="E41" s="128" t="s">
        <v>83</v>
      </c>
      <c r="F41" s="129"/>
      <c r="G41" s="130"/>
      <c r="H41" s="131">
        <v>2</v>
      </c>
      <c r="I41" s="132">
        <f>H41*10</f>
        <v>20</v>
      </c>
      <c r="J41" s="133">
        <f>SUM(J42:J46)/I41</f>
        <v>0</v>
      </c>
      <c r="K41" s="134" t="str">
        <f>SUM(J42:J46)&amp;" "&amp;"Hrs"&amp;" "&amp;"TURNO"&amp;" "&amp;"NOCTURNO"</f>
        <v>0 Hrs TURNO NOCTURNO</v>
      </c>
      <c r="L41" s="31" t="s">
        <v>84</v>
      </c>
      <c r="M41" s="34" t="s">
        <v>36</v>
      </c>
      <c r="N41" s="34"/>
      <c r="O41" s="35"/>
    </row>
    <row r="42" spans="1:15" x14ac:dyDescent="0.25">
      <c r="A42" s="19"/>
      <c r="B42" s="17"/>
      <c r="C42" s="18"/>
      <c r="D42" s="19"/>
      <c r="E42" s="18"/>
      <c r="F42" s="17"/>
      <c r="G42" s="18"/>
      <c r="H42" s="94"/>
      <c r="I42" s="94"/>
      <c r="J42" s="21" t="str">
        <f>IF(H42&lt;&gt;"",H42*I42,"")</f>
        <v/>
      </c>
      <c r="K42" s="120" t="s">
        <v>833</v>
      </c>
      <c r="L42" s="31" t="s">
        <v>84</v>
      </c>
      <c r="M42" s="34" t="s">
        <v>36</v>
      </c>
      <c r="N42" s="34"/>
      <c r="O42" s="35"/>
    </row>
    <row r="43" spans="1:15" x14ac:dyDescent="0.25">
      <c r="A43" s="75"/>
      <c r="B43" s="109"/>
      <c r="C43" s="110"/>
      <c r="D43" s="111"/>
      <c r="E43" s="73"/>
      <c r="F43" s="92"/>
      <c r="G43" s="93"/>
      <c r="H43" s="94"/>
      <c r="I43" s="94"/>
      <c r="J43" s="21" t="str">
        <f>IF(H43&lt;&gt;"",H43*I43,"")</f>
        <v/>
      </c>
      <c r="K43" s="120"/>
      <c r="L43" s="31" t="s">
        <v>84</v>
      </c>
      <c r="M43" s="34" t="s">
        <v>36</v>
      </c>
      <c r="N43" s="34"/>
      <c r="O43" s="35"/>
    </row>
    <row r="44" spans="1:15" x14ac:dyDescent="0.25">
      <c r="A44" s="75"/>
      <c r="B44" s="109"/>
      <c r="C44" s="110"/>
      <c r="D44" s="111"/>
      <c r="E44" s="73"/>
      <c r="F44" s="92"/>
      <c r="G44" s="93"/>
      <c r="H44" s="94"/>
      <c r="I44" s="94"/>
      <c r="J44" s="21" t="str">
        <f>IF(H44&lt;&gt;"",H44*I44,"")</f>
        <v/>
      </c>
      <c r="K44" s="120"/>
      <c r="L44" s="31" t="s">
        <v>84</v>
      </c>
      <c r="M44" s="34" t="s">
        <v>36</v>
      </c>
      <c r="N44" s="34"/>
      <c r="O44" s="35"/>
    </row>
    <row r="45" spans="1:15" x14ac:dyDescent="0.25">
      <c r="A45" s="75"/>
      <c r="B45" s="109"/>
      <c r="C45" s="110"/>
      <c r="D45" s="111"/>
      <c r="E45" s="73"/>
      <c r="F45" s="92"/>
      <c r="G45" s="93"/>
      <c r="H45" s="94"/>
      <c r="I45" s="94"/>
      <c r="J45" s="21" t="str">
        <f>IF(H45&lt;&gt;"",H45*I45,"")</f>
        <v/>
      </c>
      <c r="K45" s="120"/>
      <c r="L45" s="31" t="s">
        <v>84</v>
      </c>
      <c r="M45" s="34" t="s">
        <v>36</v>
      </c>
      <c r="N45" s="34"/>
      <c r="O45" s="35"/>
    </row>
    <row r="46" spans="1:15" x14ac:dyDescent="0.25">
      <c r="A46" s="95"/>
      <c r="B46" s="19"/>
      <c r="C46" s="91"/>
      <c r="D46" s="15"/>
      <c r="E46" s="69"/>
      <c r="F46" s="15"/>
      <c r="G46" s="69"/>
      <c r="H46" s="15"/>
      <c r="I46" s="15"/>
      <c r="J46" s="21" t="str">
        <f>IF(H46&lt;&gt;"",H46*I46,"")</f>
        <v/>
      </c>
      <c r="K46" s="120"/>
      <c r="L46" s="31" t="s">
        <v>84</v>
      </c>
      <c r="M46" s="34" t="s">
        <v>36</v>
      </c>
      <c r="N46" s="34"/>
      <c r="O46" s="35"/>
    </row>
    <row r="47" spans="1:15" ht="14.25" thickBot="1" x14ac:dyDescent="0.3">
      <c r="A47" s="135"/>
      <c r="B47" s="136"/>
      <c r="C47" s="136"/>
      <c r="D47" s="136"/>
      <c r="E47" s="137" t="s">
        <v>85</v>
      </c>
      <c r="F47" s="138"/>
      <c r="G47" s="139"/>
      <c r="H47" s="140">
        <f>H11+H17+H23+H29+H35+H41</f>
        <v>7.0019999999999998</v>
      </c>
      <c r="I47" s="141">
        <f>H47*10</f>
        <v>70.02</v>
      </c>
      <c r="J47" s="142">
        <f>SUM(J12:J16,J18:J22,J24:J28,J30:J34,J36:J40,J42:J46)</f>
        <v>0</v>
      </c>
      <c r="K47" s="143">
        <f>J47/I47</f>
        <v>0</v>
      </c>
      <c r="L47" s="31" t="s">
        <v>86</v>
      </c>
      <c r="M47" s="34" t="s">
        <v>36</v>
      </c>
      <c r="N47" s="34"/>
      <c r="O47" s="35"/>
    </row>
    <row r="48" spans="1:15" ht="15" thickTop="1" thickBot="1" x14ac:dyDescent="0.3">
      <c r="A48" s="144"/>
      <c r="B48" s="145"/>
      <c r="C48" s="145"/>
      <c r="D48" s="145"/>
      <c r="E48" s="306">
        <f>E9+1</f>
        <v>46175</v>
      </c>
      <c r="F48" s="307"/>
      <c r="G48" s="146"/>
      <c r="H48" s="48"/>
      <c r="I48" s="46"/>
      <c r="J48" s="49"/>
      <c r="K48" s="50"/>
      <c r="L48" s="31" t="s">
        <v>35</v>
      </c>
      <c r="M48" s="34" t="s">
        <v>87</v>
      </c>
      <c r="N48" s="34"/>
      <c r="O48" s="35"/>
    </row>
    <row r="49" spans="1:16" ht="28.5" thickTop="1" thickBot="1" x14ac:dyDescent="0.3">
      <c r="A49" s="147" t="s">
        <v>37</v>
      </c>
      <c r="B49" s="148" t="s">
        <v>38</v>
      </c>
      <c r="C49" s="148" t="s">
        <v>39</v>
      </c>
      <c r="D49" s="148" t="s">
        <v>4</v>
      </c>
      <c r="E49" s="52" t="s">
        <v>40</v>
      </c>
      <c r="F49" s="148" t="s">
        <v>6</v>
      </c>
      <c r="G49" s="149" t="s">
        <v>7</v>
      </c>
      <c r="H49" s="148" t="s">
        <v>41</v>
      </c>
      <c r="I49" s="148" t="s">
        <v>9</v>
      </c>
      <c r="J49" s="150" t="s">
        <v>42</v>
      </c>
      <c r="K49" s="151" t="s">
        <v>43</v>
      </c>
      <c r="L49" s="31" t="s">
        <v>44</v>
      </c>
      <c r="M49" s="34" t="s">
        <v>87</v>
      </c>
      <c r="N49" s="34"/>
      <c r="O49" s="56">
        <f>E48</f>
        <v>46175</v>
      </c>
    </row>
    <row r="50" spans="1:16" ht="14.25" thickTop="1" x14ac:dyDescent="0.25">
      <c r="A50" s="57"/>
      <c r="B50" s="57"/>
      <c r="C50" s="58"/>
      <c r="D50" s="57"/>
      <c r="E50" s="59" t="s">
        <v>45</v>
      </c>
      <c r="F50" s="57"/>
      <c r="G50" s="58"/>
      <c r="H50" s="88">
        <v>1</v>
      </c>
      <c r="I50" s="61">
        <f>H50*10</f>
        <v>10</v>
      </c>
      <c r="J50" s="62">
        <f>SUM(J51:J55)/I50</f>
        <v>0</v>
      </c>
      <c r="K50" s="63" t="str">
        <f>SUM(J51:J55)&amp;" "&amp;"Hrs"&amp;" "&amp;"GRUPO 1"</f>
        <v>0 Hrs GRUPO 1</v>
      </c>
      <c r="L50" s="31" t="s">
        <v>19</v>
      </c>
      <c r="M50" s="34" t="s">
        <v>87</v>
      </c>
      <c r="N50" s="64"/>
      <c r="O50" s="65" t="s">
        <v>48</v>
      </c>
      <c r="P50" s="66" t="s">
        <v>47</v>
      </c>
    </row>
    <row r="51" spans="1:16" x14ac:dyDescent="0.25">
      <c r="A51" s="19"/>
      <c r="B51" s="109"/>
      <c r="C51" s="110"/>
      <c r="D51" s="111"/>
      <c r="E51" s="69"/>
      <c r="F51" s="19"/>
      <c r="G51" s="69"/>
      <c r="H51" s="19"/>
      <c r="I51" s="19"/>
      <c r="J51" s="21" t="str">
        <f>IF(H51&lt;&gt;"",H51*I51,"")</f>
        <v/>
      </c>
      <c r="K51" s="70" t="s">
        <v>113</v>
      </c>
      <c r="L51" s="31" t="s">
        <v>19</v>
      </c>
      <c r="M51" s="34" t="s">
        <v>87</v>
      </c>
      <c r="N51" s="64"/>
      <c r="O51" s="71" t="s">
        <v>50</v>
      </c>
      <c r="P51" s="66" t="s">
        <v>47</v>
      </c>
    </row>
    <row r="52" spans="1:16" x14ac:dyDescent="0.25">
      <c r="A52" s="95"/>
      <c r="B52" s="67"/>
      <c r="C52" s="68"/>
      <c r="D52" s="15"/>
      <c r="E52" s="69"/>
      <c r="F52" s="15"/>
      <c r="G52" s="69"/>
      <c r="H52" s="15"/>
      <c r="I52" s="15"/>
      <c r="J52" s="21" t="str">
        <f>IF(H52&lt;&gt;"",H52*I52,"")</f>
        <v/>
      </c>
      <c r="K52" s="70"/>
      <c r="L52" s="31" t="s">
        <v>19</v>
      </c>
      <c r="M52" s="34" t="s">
        <v>87</v>
      </c>
      <c r="N52" s="64"/>
      <c r="O52" s="65" t="s">
        <v>51</v>
      </c>
      <c r="P52" s="66" t="s">
        <v>47</v>
      </c>
    </row>
    <row r="53" spans="1:16" x14ac:dyDescent="0.25">
      <c r="A53" s="75"/>
      <c r="B53" s="109"/>
      <c r="C53" s="110"/>
      <c r="D53" s="111"/>
      <c r="E53" s="73"/>
      <c r="F53" s="92"/>
      <c r="G53" s="93"/>
      <c r="H53" s="94"/>
      <c r="I53" s="94"/>
      <c r="J53" s="21" t="str">
        <f>IF(H53&lt;&gt;"",H53*I53,"")</f>
        <v/>
      </c>
      <c r="K53" s="70"/>
      <c r="L53" s="31" t="s">
        <v>19</v>
      </c>
      <c r="M53" s="34" t="s">
        <v>87</v>
      </c>
      <c r="N53" s="64"/>
      <c r="O53" s="97" t="s">
        <v>46</v>
      </c>
      <c r="P53" s="84" t="s">
        <v>53</v>
      </c>
    </row>
    <row r="54" spans="1:16" x14ac:dyDescent="0.25">
      <c r="A54" s="95"/>
      <c r="B54" s="19"/>
      <c r="C54" s="91"/>
      <c r="D54" s="15"/>
      <c r="E54" s="69"/>
      <c r="F54" s="15"/>
      <c r="G54" s="69"/>
      <c r="H54" s="15"/>
      <c r="I54" s="15"/>
      <c r="J54" s="21" t="str">
        <f>IF(H54&lt;&gt;"",H54*I54,"")</f>
        <v/>
      </c>
      <c r="K54" s="70"/>
      <c r="L54" s="31" t="s">
        <v>19</v>
      </c>
      <c r="M54" s="34" t="s">
        <v>87</v>
      </c>
      <c r="N54" s="64"/>
      <c r="O54" s="162" t="s">
        <v>52</v>
      </c>
      <c r="P54" s="90" t="s">
        <v>57</v>
      </c>
    </row>
    <row r="55" spans="1:16" x14ac:dyDescent="0.25">
      <c r="A55" s="19"/>
      <c r="B55" s="19"/>
      <c r="C55" s="69"/>
      <c r="D55" s="15"/>
      <c r="E55" s="69"/>
      <c r="F55" s="15"/>
      <c r="G55" s="69"/>
      <c r="H55" s="15"/>
      <c r="I55" s="15"/>
      <c r="J55" s="21" t="str">
        <f>IF(H55&lt;&gt;"",H55*I55,"")</f>
        <v/>
      </c>
      <c r="K55" s="70"/>
      <c r="L55" s="31" t="s">
        <v>19</v>
      </c>
      <c r="M55" s="34" t="s">
        <v>87</v>
      </c>
      <c r="N55" s="64"/>
      <c r="O55" s="159" t="s">
        <v>56</v>
      </c>
      <c r="P55" s="160" t="s">
        <v>53</v>
      </c>
    </row>
    <row r="56" spans="1:16" x14ac:dyDescent="0.25">
      <c r="A56" s="85"/>
      <c r="B56" s="86"/>
      <c r="C56" s="86"/>
      <c r="D56" s="57"/>
      <c r="E56" s="59" t="s">
        <v>55</v>
      </c>
      <c r="F56" s="57"/>
      <c r="G56" s="87"/>
      <c r="H56" s="88">
        <v>2</v>
      </c>
      <c r="I56" s="61">
        <f>H56*10</f>
        <v>20</v>
      </c>
      <c r="J56" s="62">
        <f>SUM(J57:J61)/I56</f>
        <v>0</v>
      </c>
      <c r="K56" s="63" t="str">
        <f>SUM(J57:J61)&amp;" "&amp;"Hrs"&amp;" "&amp;"GRUPO 2"</f>
        <v>0 Hrs GRUPO 2</v>
      </c>
      <c r="L56" s="31" t="s">
        <v>22</v>
      </c>
      <c r="M56" s="34" t="s">
        <v>87</v>
      </c>
      <c r="N56" s="64"/>
      <c r="O56" s="159" t="s">
        <v>58</v>
      </c>
      <c r="P56" s="160" t="s">
        <v>53</v>
      </c>
    </row>
    <row r="57" spans="1:16" x14ac:dyDescent="0.25">
      <c r="A57" s="19"/>
      <c r="B57" s="67"/>
      <c r="C57" s="68"/>
      <c r="D57" s="67"/>
      <c r="E57" s="69"/>
      <c r="F57" s="19"/>
      <c r="G57" s="69"/>
      <c r="H57" s="19"/>
      <c r="I57" s="19"/>
      <c r="J57" s="21" t="str">
        <f>IF(H57&lt;&gt;"",H57*I57,"")</f>
        <v/>
      </c>
      <c r="K57" s="96" t="s">
        <v>835</v>
      </c>
      <c r="L57" s="31" t="s">
        <v>22</v>
      </c>
      <c r="M57" s="34" t="s">
        <v>87</v>
      </c>
      <c r="N57" s="64"/>
      <c r="O57" s="89" t="s">
        <v>59</v>
      </c>
      <c r="P57" s="90" t="s">
        <v>57</v>
      </c>
    </row>
    <row r="58" spans="1:16" x14ac:dyDescent="0.25">
      <c r="A58" s="15"/>
      <c r="B58" s="19"/>
      <c r="C58" s="152"/>
      <c r="D58" s="15"/>
      <c r="E58" s="69"/>
      <c r="F58" s="15"/>
      <c r="G58" s="69"/>
      <c r="H58" s="15"/>
      <c r="I58" s="15"/>
      <c r="J58" s="21" t="str">
        <f>IF(H58&lt;&gt;"",H58*I58,"")</f>
        <v/>
      </c>
      <c r="K58" s="96"/>
      <c r="L58" s="31" t="s">
        <v>22</v>
      </c>
      <c r="M58" s="34" t="s">
        <v>87</v>
      </c>
      <c r="N58" s="64"/>
      <c r="O58" s="97" t="s">
        <v>60</v>
      </c>
      <c r="P58" s="84" t="s">
        <v>53</v>
      </c>
    </row>
    <row r="59" spans="1:16" x14ac:dyDescent="0.25">
      <c r="A59" s="95"/>
      <c r="B59" s="19"/>
      <c r="C59" s="152"/>
      <c r="D59" s="15"/>
      <c r="E59" s="69"/>
      <c r="F59" s="15"/>
      <c r="G59" s="69"/>
      <c r="H59" s="15"/>
      <c r="I59" s="15"/>
      <c r="J59" s="21" t="str">
        <f>IF(H59&lt;&gt;"",H59*I59,"")</f>
        <v/>
      </c>
      <c r="K59" s="96"/>
      <c r="L59" s="31" t="s">
        <v>22</v>
      </c>
      <c r="M59" s="34" t="s">
        <v>87</v>
      </c>
      <c r="N59" s="64"/>
      <c r="O59" s="65" t="s">
        <v>64</v>
      </c>
      <c r="P59" s="66" t="s">
        <v>47</v>
      </c>
    </row>
    <row r="60" spans="1:16" x14ac:dyDescent="0.25">
      <c r="A60" s="19"/>
      <c r="B60" s="19"/>
      <c r="C60" s="69"/>
      <c r="D60" s="19"/>
      <c r="E60" s="69"/>
      <c r="F60" s="19"/>
      <c r="G60" s="69"/>
      <c r="H60" s="19"/>
      <c r="I60" s="19"/>
      <c r="J60" s="21" t="str">
        <f>IF(H60&lt;&gt;"",H60*I60,"")</f>
        <v/>
      </c>
      <c r="K60" s="96"/>
      <c r="L60" s="31" t="s">
        <v>22</v>
      </c>
      <c r="M60" s="34" t="s">
        <v>87</v>
      </c>
      <c r="N60" s="64"/>
      <c r="O60" s="98" t="s">
        <v>65</v>
      </c>
      <c r="P60" s="66" t="s">
        <v>47</v>
      </c>
    </row>
    <row r="61" spans="1:16" x14ac:dyDescent="0.25">
      <c r="A61" s="19"/>
      <c r="B61" s="19"/>
      <c r="C61" s="69"/>
      <c r="D61" s="15"/>
      <c r="E61" s="153"/>
      <c r="F61" s="19"/>
      <c r="G61" s="69"/>
      <c r="H61" s="19"/>
      <c r="I61" s="19"/>
      <c r="J61" s="21" t="str">
        <f>IF(H61&lt;&gt;"",H61*I61,"")</f>
        <v/>
      </c>
      <c r="K61" s="96"/>
      <c r="L61" s="31" t="s">
        <v>22</v>
      </c>
      <c r="M61" s="34" t="s">
        <v>87</v>
      </c>
      <c r="N61" s="64"/>
      <c r="O61" s="98" t="s">
        <v>66</v>
      </c>
      <c r="P61" s="66" t="s">
        <v>47</v>
      </c>
    </row>
    <row r="62" spans="1:16" x14ac:dyDescent="0.25">
      <c r="A62" s="85"/>
      <c r="B62" s="86"/>
      <c r="C62" s="86"/>
      <c r="D62" s="57"/>
      <c r="E62" s="59" t="s">
        <v>63</v>
      </c>
      <c r="F62" s="57"/>
      <c r="G62" s="87"/>
      <c r="H62" s="88">
        <v>1E-3</v>
      </c>
      <c r="I62" s="61">
        <f>H62*10</f>
        <v>0.01</v>
      </c>
      <c r="J62" s="62">
        <f>SUM(J63:J67)/I62</f>
        <v>0</v>
      </c>
      <c r="K62" s="63" t="str">
        <f>SUM(J63:J67)&amp;" "&amp;"Hrs"&amp;" "&amp;"GRUPO 3"</f>
        <v>0 Hrs GRUPO 3</v>
      </c>
      <c r="L62" s="31" t="s">
        <v>24</v>
      </c>
      <c r="M62" s="34" t="s">
        <v>87</v>
      </c>
      <c r="N62" s="64"/>
      <c r="O62" s="161" t="s">
        <v>61</v>
      </c>
      <c r="P62" s="160" t="s">
        <v>53</v>
      </c>
    </row>
    <row r="63" spans="1:16" x14ac:dyDescent="0.25">
      <c r="A63" s="95"/>
      <c r="B63" s="19"/>
      <c r="C63" s="91"/>
      <c r="D63" s="15"/>
      <c r="E63" s="69"/>
      <c r="F63" s="15"/>
      <c r="G63" s="69"/>
      <c r="H63" s="15"/>
      <c r="I63" s="15"/>
      <c r="J63" s="21" t="str">
        <f>IF(H63&lt;&gt;"",H63*I63,"")</f>
        <v/>
      </c>
      <c r="K63" s="70"/>
      <c r="L63" s="31" t="s">
        <v>24</v>
      </c>
      <c r="M63" s="34" t="s">
        <v>87</v>
      </c>
      <c r="N63" s="64"/>
      <c r="O63" s="98" t="s">
        <v>62</v>
      </c>
      <c r="P63" s="66" t="s">
        <v>47</v>
      </c>
    </row>
    <row r="64" spans="1:16" x14ac:dyDescent="0.25">
      <c r="A64" s="100"/>
      <c r="B64" s="67"/>
      <c r="C64" s="68"/>
      <c r="D64" s="67"/>
      <c r="E64" s="105"/>
      <c r="F64" s="101"/>
      <c r="G64" s="105"/>
      <c r="H64" s="82"/>
      <c r="I64" s="82"/>
      <c r="J64" s="21" t="str">
        <f>IF(H64&lt;&gt;"",H64*I64,"")</f>
        <v/>
      </c>
      <c r="K64" s="70"/>
      <c r="L64" s="31" t="s">
        <v>24</v>
      </c>
      <c r="M64" s="34" t="s">
        <v>87</v>
      </c>
      <c r="N64" s="64"/>
      <c r="O64" s="98" t="s">
        <v>54</v>
      </c>
      <c r="P64" s="182" t="s">
        <v>68</v>
      </c>
    </row>
    <row r="65" spans="1:16" x14ac:dyDescent="0.25">
      <c r="A65" s="75"/>
      <c r="B65" s="79"/>
      <c r="C65" s="80"/>
      <c r="D65" s="81"/>
      <c r="E65" s="76"/>
      <c r="F65" s="77"/>
      <c r="G65" s="76"/>
      <c r="H65" s="82"/>
      <c r="I65" s="82"/>
      <c r="J65" s="21" t="str">
        <f>IF(H65&lt;&gt;"",H65*I65,"")</f>
        <v/>
      </c>
      <c r="K65" s="70"/>
      <c r="L65" s="31" t="s">
        <v>24</v>
      </c>
      <c r="M65" s="34" t="s">
        <v>87</v>
      </c>
      <c r="N65" s="64"/>
      <c r="O65" s="98" t="s">
        <v>67</v>
      </c>
      <c r="P65" s="182" t="s">
        <v>68</v>
      </c>
    </row>
    <row r="66" spans="1:16" x14ac:dyDescent="0.25">
      <c r="A66" s="19"/>
      <c r="B66" s="19"/>
      <c r="C66" s="69"/>
      <c r="D66" s="19"/>
      <c r="E66" s="69"/>
      <c r="F66" s="19"/>
      <c r="G66" s="69"/>
      <c r="H66" s="19"/>
      <c r="I66" s="19"/>
      <c r="J66" s="21" t="str">
        <f>IF(H66&lt;&gt;"",H66*I66,"")</f>
        <v/>
      </c>
      <c r="K66" s="70"/>
      <c r="L66" s="31" t="s">
        <v>24</v>
      </c>
      <c r="M66" s="34" t="s">
        <v>87</v>
      </c>
      <c r="N66" s="64"/>
      <c r="O66" s="71" t="s">
        <v>69</v>
      </c>
      <c r="P66" s="182" t="s">
        <v>68</v>
      </c>
    </row>
    <row r="67" spans="1:16" x14ac:dyDescent="0.25">
      <c r="A67" s="19"/>
      <c r="B67" s="19"/>
      <c r="C67" s="69"/>
      <c r="D67" s="19"/>
      <c r="E67" s="69"/>
      <c r="F67" s="19"/>
      <c r="G67" s="69"/>
      <c r="H67" s="19"/>
      <c r="I67" s="19"/>
      <c r="J67" s="21" t="str">
        <f>IF(H67&lt;&gt;"",H67*I67,"")</f>
        <v/>
      </c>
      <c r="K67" s="70"/>
      <c r="L67" s="31" t="s">
        <v>24</v>
      </c>
      <c r="M67" s="34" t="s">
        <v>87</v>
      </c>
      <c r="N67" s="64"/>
      <c r="O67" s="103"/>
    </row>
    <row r="68" spans="1:16" x14ac:dyDescent="0.25">
      <c r="A68" s="85"/>
      <c r="B68" s="86"/>
      <c r="C68" s="86"/>
      <c r="D68" s="57"/>
      <c r="E68" s="59" t="s">
        <v>70</v>
      </c>
      <c r="F68" s="57"/>
      <c r="G68" s="87"/>
      <c r="H68" s="88">
        <v>1E-3</v>
      </c>
      <c r="I68" s="61">
        <f>H68*10</f>
        <v>0.01</v>
      </c>
      <c r="J68" s="62">
        <f>SUM(J69:J73)/I68</f>
        <v>0</v>
      </c>
      <c r="K68" s="63" t="str">
        <f>SUM(J69:J73)&amp;" "&amp;"Hrs"&amp;" "&amp;"GRUPO 4"</f>
        <v>0 Hrs GRUPO 4</v>
      </c>
      <c r="L68" s="31" t="s">
        <v>26</v>
      </c>
      <c r="M68" s="34" t="s">
        <v>87</v>
      </c>
      <c r="N68" s="64"/>
      <c r="O68" s="104"/>
    </row>
    <row r="69" spans="1:16" x14ac:dyDescent="0.25">
      <c r="A69" s="19"/>
      <c r="B69" s="19"/>
      <c r="C69" s="91"/>
      <c r="D69" s="15"/>
      <c r="E69" s="69"/>
      <c r="F69" s="19"/>
      <c r="G69" s="69"/>
      <c r="H69" s="19"/>
      <c r="I69" s="19"/>
      <c r="J69" s="21" t="str">
        <f>IF(H69&lt;&gt;"",H69*I69,"")</f>
        <v/>
      </c>
      <c r="K69" s="96"/>
      <c r="L69" s="31" t="s">
        <v>26</v>
      </c>
      <c r="M69" s="34" t="s">
        <v>87</v>
      </c>
      <c r="N69" s="64"/>
      <c r="O69" s="107" t="s">
        <v>71</v>
      </c>
    </row>
    <row r="70" spans="1:16" x14ac:dyDescent="0.25">
      <c r="A70" s="75"/>
      <c r="B70" s="19"/>
      <c r="C70" s="91"/>
      <c r="D70" s="15"/>
      <c r="E70" s="73"/>
      <c r="F70" s="92"/>
      <c r="G70" s="93"/>
      <c r="H70" s="94"/>
      <c r="I70" s="94"/>
      <c r="J70" s="21" t="str">
        <f>IF(H70&lt;&gt;"",H70*I70,"")</f>
        <v/>
      </c>
      <c r="K70" s="96"/>
      <c r="L70" s="31" t="s">
        <v>26</v>
      </c>
      <c r="M70" s="34" t="s">
        <v>87</v>
      </c>
      <c r="N70" s="64"/>
      <c r="O70" s="107" t="s">
        <v>72</v>
      </c>
    </row>
    <row r="71" spans="1:16" x14ac:dyDescent="0.25">
      <c r="A71" s="94"/>
      <c r="B71" s="67"/>
      <c r="C71" s="68"/>
      <c r="D71" s="67"/>
      <c r="E71" s="154"/>
      <c r="F71" s="111"/>
      <c r="G71" s="154"/>
      <c r="H71" s="111"/>
      <c r="I71" s="111"/>
      <c r="J71" s="21" t="str">
        <f>IF(H71&lt;&gt;"",H71*I71,"")</f>
        <v/>
      </c>
      <c r="K71" s="70"/>
      <c r="L71" s="31" t="s">
        <v>26</v>
      </c>
      <c r="M71" s="34" t="s">
        <v>87</v>
      </c>
      <c r="N71" s="64"/>
      <c r="O71" s="35"/>
    </row>
    <row r="72" spans="1:16" x14ac:dyDescent="0.25">
      <c r="A72" s="95"/>
      <c r="B72" s="19"/>
      <c r="C72" s="91"/>
      <c r="D72" s="15"/>
      <c r="E72" s="69"/>
      <c r="F72" s="15"/>
      <c r="G72" s="69"/>
      <c r="H72" s="15"/>
      <c r="I72" s="15"/>
      <c r="J72" s="21" t="str">
        <f>IF(H72&lt;&gt;"",H72*I72,"")</f>
        <v/>
      </c>
      <c r="K72" s="70"/>
      <c r="L72" s="31" t="s">
        <v>26</v>
      </c>
      <c r="M72" s="34" t="s">
        <v>87</v>
      </c>
      <c r="N72" s="64"/>
      <c r="O72" s="35"/>
    </row>
    <row r="73" spans="1:16" x14ac:dyDescent="0.25">
      <c r="A73" s="94"/>
      <c r="B73" s="94"/>
      <c r="C73" s="94"/>
      <c r="D73" s="111"/>
      <c r="E73" s="155"/>
      <c r="F73" s="94"/>
      <c r="G73" s="94"/>
      <c r="H73" s="94"/>
      <c r="I73" s="94"/>
      <c r="J73" s="21" t="str">
        <f>IF(H73&lt;&gt;"",H73*I73,"")</f>
        <v/>
      </c>
      <c r="K73" s="70"/>
      <c r="L73" s="31" t="s">
        <v>26</v>
      </c>
      <c r="M73" s="34" t="s">
        <v>87</v>
      </c>
      <c r="N73" s="156"/>
      <c r="O73" s="35"/>
    </row>
    <row r="74" spans="1:16" x14ac:dyDescent="0.25">
      <c r="A74" s="85"/>
      <c r="B74" s="86"/>
      <c r="C74" s="86"/>
      <c r="D74" s="86"/>
      <c r="E74" s="115" t="s">
        <v>75</v>
      </c>
      <c r="F74" s="116"/>
      <c r="G74" s="117"/>
      <c r="H74" s="118">
        <v>2</v>
      </c>
      <c r="I74" s="61">
        <f>H74*10</f>
        <v>20</v>
      </c>
      <c r="J74" s="62">
        <f>SUM(J75:J79)/I74</f>
        <v>0</v>
      </c>
      <c r="K74" s="63" t="str">
        <f>SUM(J75:J79)&amp;" "&amp;"Hrs"&amp;" "&amp;"TURNO"&amp;" "&amp;"DIURNO"</f>
        <v>0 Hrs TURNO DIURNO</v>
      </c>
      <c r="L74" s="74" t="s">
        <v>76</v>
      </c>
      <c r="M74" s="34" t="s">
        <v>87</v>
      </c>
      <c r="N74" s="34"/>
      <c r="O74" s="35"/>
    </row>
    <row r="75" spans="1:16" x14ac:dyDescent="0.25">
      <c r="A75" s="19"/>
      <c r="B75" s="17"/>
      <c r="C75" s="18"/>
      <c r="D75" s="19"/>
      <c r="E75" s="18"/>
      <c r="F75" s="17"/>
      <c r="G75" s="18"/>
      <c r="H75" s="94"/>
      <c r="I75" s="94"/>
      <c r="J75" s="21" t="str">
        <f>IF(H75&lt;&gt;"",H75*I75,"")</f>
        <v/>
      </c>
      <c r="K75" s="120" t="s">
        <v>587</v>
      </c>
      <c r="L75" s="74" t="s">
        <v>76</v>
      </c>
      <c r="M75" s="34" t="s">
        <v>87</v>
      </c>
      <c r="N75" s="34"/>
      <c r="O75" s="35"/>
    </row>
    <row r="76" spans="1:16" x14ac:dyDescent="0.25">
      <c r="A76" s="95"/>
      <c r="B76" s="109"/>
      <c r="C76" s="110"/>
      <c r="D76" s="111"/>
      <c r="E76" s="69"/>
      <c r="F76" s="15"/>
      <c r="G76" s="69"/>
      <c r="H76" s="15"/>
      <c r="I76" s="15"/>
      <c r="J76" s="21" t="str">
        <f>IF(H76&lt;&gt;"",H76*I76,"")</f>
        <v/>
      </c>
      <c r="K76" s="120"/>
      <c r="L76" s="74" t="s">
        <v>76</v>
      </c>
      <c r="M76" s="34" t="s">
        <v>87</v>
      </c>
      <c r="N76" s="34"/>
      <c r="O76" s="35"/>
    </row>
    <row r="77" spans="1:16" x14ac:dyDescent="0.25">
      <c r="A77" s="95"/>
      <c r="B77" s="17"/>
      <c r="C77" s="18"/>
      <c r="D77" s="15"/>
      <c r="E77" s="69"/>
      <c r="F77" s="15"/>
      <c r="G77" s="69"/>
      <c r="H77" s="15"/>
      <c r="I77" s="15"/>
      <c r="J77" s="21" t="str">
        <f>IF(H77&lt;&gt;"",H77*I77,"")</f>
        <v/>
      </c>
      <c r="K77" s="120"/>
      <c r="L77" s="74" t="s">
        <v>76</v>
      </c>
      <c r="M77" s="34" t="s">
        <v>87</v>
      </c>
      <c r="N77" s="34"/>
      <c r="O77" s="35"/>
    </row>
    <row r="78" spans="1:16" x14ac:dyDescent="0.25">
      <c r="A78" s="19"/>
      <c r="B78" s="19"/>
      <c r="C78" s="91"/>
      <c r="D78" s="15"/>
      <c r="E78" s="69"/>
      <c r="F78" s="19"/>
      <c r="G78" s="69"/>
      <c r="H78" s="19"/>
      <c r="I78" s="19"/>
      <c r="J78" s="21" t="str">
        <f>IF(H78&lt;&gt;"",H78*I78,"")</f>
        <v/>
      </c>
      <c r="K78" s="120"/>
      <c r="L78" s="74" t="s">
        <v>76</v>
      </c>
      <c r="M78" s="34" t="s">
        <v>87</v>
      </c>
      <c r="N78" s="34"/>
      <c r="O78" s="35"/>
    </row>
    <row r="79" spans="1:16" x14ac:dyDescent="0.25">
      <c r="A79" s="100"/>
      <c r="B79" s="100"/>
      <c r="C79" s="100"/>
      <c r="D79" s="101"/>
      <c r="E79" s="102"/>
      <c r="F79" s="100"/>
      <c r="G79" s="100"/>
      <c r="H79" s="100"/>
      <c r="I79" s="100"/>
      <c r="J79" s="21" t="str">
        <f>IF(H79&lt;&gt;"",H79*I79,"")</f>
        <v/>
      </c>
      <c r="K79" s="120"/>
      <c r="L79" s="74" t="s">
        <v>76</v>
      </c>
      <c r="M79" s="34" t="s">
        <v>87</v>
      </c>
      <c r="N79" s="34"/>
      <c r="O79" s="35"/>
    </row>
    <row r="80" spans="1:16" x14ac:dyDescent="0.25">
      <c r="A80" s="126"/>
      <c r="B80" s="127"/>
      <c r="C80" s="127"/>
      <c r="D80" s="127"/>
      <c r="E80" s="128" t="s">
        <v>83</v>
      </c>
      <c r="F80" s="129"/>
      <c r="G80" s="157"/>
      <c r="H80" s="131">
        <v>2</v>
      </c>
      <c r="I80" s="132">
        <f>H80*10</f>
        <v>20</v>
      </c>
      <c r="J80" s="133">
        <f>SUM(J81:J85)/I80</f>
        <v>0</v>
      </c>
      <c r="K80" s="134" t="str">
        <f>SUM(J81:J85)&amp;" "&amp;"Hrs"&amp;" "&amp;"TURNO"&amp;" "&amp;"NOCTURNO"</f>
        <v>0 Hrs TURNO NOCTURNO</v>
      </c>
      <c r="L80" s="31" t="s">
        <v>84</v>
      </c>
      <c r="M80" s="34" t="s">
        <v>87</v>
      </c>
      <c r="N80" s="34"/>
      <c r="O80" s="35"/>
    </row>
    <row r="81" spans="1:16" x14ac:dyDescent="0.25">
      <c r="A81" s="19"/>
      <c r="B81" s="17"/>
      <c r="C81" s="18"/>
      <c r="D81" s="19"/>
      <c r="E81" s="18"/>
      <c r="F81" s="17"/>
      <c r="G81" s="18"/>
      <c r="H81" s="94"/>
      <c r="I81" s="94"/>
      <c r="J81" s="21" t="str">
        <f>IF(H81&lt;&gt;"",H81*I81,"")</f>
        <v/>
      </c>
      <c r="K81" s="120" t="s">
        <v>833</v>
      </c>
      <c r="L81" s="31" t="s">
        <v>84</v>
      </c>
      <c r="M81" s="34" t="s">
        <v>87</v>
      </c>
      <c r="N81" s="34"/>
      <c r="O81" s="35"/>
    </row>
    <row r="82" spans="1:16" x14ac:dyDescent="0.25">
      <c r="A82" s="75"/>
      <c r="B82" s="109"/>
      <c r="C82" s="110"/>
      <c r="D82" s="111"/>
      <c r="E82" s="73"/>
      <c r="F82" s="92"/>
      <c r="G82" s="93"/>
      <c r="H82" s="94"/>
      <c r="I82" s="94"/>
      <c r="J82" s="21" t="str">
        <f>IF(H82&lt;&gt;"",H82*I82,"")</f>
        <v/>
      </c>
      <c r="K82" s="120"/>
      <c r="L82" s="31" t="s">
        <v>84</v>
      </c>
      <c r="M82" s="34" t="s">
        <v>87</v>
      </c>
      <c r="N82" s="34"/>
      <c r="O82" s="35"/>
    </row>
    <row r="83" spans="1:16" x14ac:dyDescent="0.25">
      <c r="A83" s="75"/>
      <c r="B83" s="109"/>
      <c r="C83" s="110"/>
      <c r="D83" s="111"/>
      <c r="E83" s="73"/>
      <c r="F83" s="92"/>
      <c r="G83" s="93"/>
      <c r="H83" s="94"/>
      <c r="I83" s="94"/>
      <c r="J83" s="21" t="str">
        <f>IF(H83&lt;&gt;"",H83*I83,"")</f>
        <v/>
      </c>
      <c r="K83" s="120"/>
      <c r="L83" s="31" t="s">
        <v>84</v>
      </c>
      <c r="M83" s="34" t="s">
        <v>87</v>
      </c>
      <c r="N83" s="34"/>
      <c r="O83" s="35"/>
    </row>
    <row r="84" spans="1:16" x14ac:dyDescent="0.25">
      <c r="A84" s="95"/>
      <c r="B84" s="19"/>
      <c r="C84" s="91"/>
      <c r="D84" s="15"/>
      <c r="E84" s="69"/>
      <c r="F84" s="15"/>
      <c r="G84" s="69"/>
      <c r="H84" s="15"/>
      <c r="I84" s="15"/>
      <c r="J84" s="21" t="str">
        <f>IF(H84&lt;&gt;"",H84*I84,"")</f>
        <v/>
      </c>
      <c r="K84" s="120"/>
      <c r="L84" s="31" t="s">
        <v>84</v>
      </c>
      <c r="M84" s="34" t="s">
        <v>87</v>
      </c>
      <c r="N84" s="34"/>
      <c r="O84" s="35"/>
    </row>
    <row r="85" spans="1:16" x14ac:dyDescent="0.25">
      <c r="A85" s="95"/>
      <c r="B85" s="19"/>
      <c r="C85" s="91"/>
      <c r="D85" s="15"/>
      <c r="E85" s="69"/>
      <c r="F85" s="15"/>
      <c r="G85" s="69"/>
      <c r="H85" s="15"/>
      <c r="I85" s="15"/>
      <c r="J85" s="21" t="str">
        <f>IF(H85&lt;&gt;"",H85*I85,"")</f>
        <v/>
      </c>
      <c r="K85" s="120"/>
      <c r="L85" s="31" t="s">
        <v>84</v>
      </c>
      <c r="M85" s="34" t="s">
        <v>87</v>
      </c>
      <c r="N85" s="34"/>
      <c r="O85" s="35"/>
    </row>
    <row r="86" spans="1:16" ht="14.25" thickBot="1" x14ac:dyDescent="0.3">
      <c r="A86" s="135"/>
      <c r="B86" s="136"/>
      <c r="C86" s="136"/>
      <c r="D86" s="136"/>
      <c r="E86" s="137" t="s">
        <v>85</v>
      </c>
      <c r="F86" s="138"/>
      <c r="G86" s="139"/>
      <c r="H86" s="140">
        <f>H50+H56+H62+H68+H74+H80</f>
        <v>7.0019999999999998</v>
      </c>
      <c r="I86" s="141">
        <f>H86*10</f>
        <v>70.02</v>
      </c>
      <c r="J86" s="142">
        <f>SUM(J51:J55,J57:J61,J63:J67,J69:J73,J75:J79,J81:J85)</f>
        <v>0</v>
      </c>
      <c r="K86" s="143">
        <f>J86/I86</f>
        <v>0</v>
      </c>
      <c r="L86" s="31" t="s">
        <v>86</v>
      </c>
      <c r="M86" s="34" t="s">
        <v>87</v>
      </c>
      <c r="N86" s="34"/>
      <c r="O86" s="35"/>
    </row>
    <row r="87" spans="1:16" ht="15" thickTop="1" thickBot="1" x14ac:dyDescent="0.3">
      <c r="A87" s="45"/>
      <c r="B87" s="46"/>
      <c r="C87" s="46"/>
      <c r="D87" s="46"/>
      <c r="E87" s="297">
        <f>E48+1</f>
        <v>46176</v>
      </c>
      <c r="F87" s="298"/>
      <c r="G87" s="158"/>
      <c r="H87" s="48"/>
      <c r="I87" s="46"/>
      <c r="J87" s="49"/>
      <c r="K87" s="50"/>
      <c r="L87" s="31" t="s">
        <v>35</v>
      </c>
      <c r="M87" s="34" t="s">
        <v>88</v>
      </c>
      <c r="N87" s="34"/>
      <c r="O87" s="35"/>
    </row>
    <row r="88" spans="1:16" ht="28.5" thickTop="1" thickBot="1" x14ac:dyDescent="0.3">
      <c r="A88" s="147" t="s">
        <v>37</v>
      </c>
      <c r="B88" s="148" t="s">
        <v>38</v>
      </c>
      <c r="C88" s="148" t="s">
        <v>39</v>
      </c>
      <c r="D88" s="148" t="s">
        <v>4</v>
      </c>
      <c r="E88" s="52" t="s">
        <v>40</v>
      </c>
      <c r="F88" s="148" t="s">
        <v>6</v>
      </c>
      <c r="G88" s="149" t="s">
        <v>7</v>
      </c>
      <c r="H88" s="148" t="s">
        <v>41</v>
      </c>
      <c r="I88" s="148" t="s">
        <v>9</v>
      </c>
      <c r="J88" s="150" t="s">
        <v>42</v>
      </c>
      <c r="K88" s="151" t="s">
        <v>43</v>
      </c>
      <c r="L88" s="31" t="s">
        <v>44</v>
      </c>
      <c r="M88" s="34" t="s">
        <v>88</v>
      </c>
      <c r="N88" s="34"/>
      <c r="O88" s="56">
        <f>E87</f>
        <v>46176</v>
      </c>
    </row>
    <row r="89" spans="1:16" ht="14.25" thickTop="1" x14ac:dyDescent="0.25">
      <c r="A89" s="57"/>
      <c r="B89" s="57"/>
      <c r="C89" s="58"/>
      <c r="D89" s="57"/>
      <c r="E89" s="59" t="s">
        <v>45</v>
      </c>
      <c r="F89" s="57"/>
      <c r="G89" s="58"/>
      <c r="H89" s="88">
        <v>1</v>
      </c>
      <c r="I89" s="61">
        <f>H89*10</f>
        <v>10</v>
      </c>
      <c r="J89" s="62">
        <f>SUM(J90:J94)/I89</f>
        <v>0</v>
      </c>
      <c r="K89" s="63" t="str">
        <f>SUM(J90:J94)&amp;" "&amp;"Hrs"&amp;" "&amp;"GRUPO 1"</f>
        <v>0 Hrs GRUPO 1</v>
      </c>
      <c r="L89" s="31" t="s">
        <v>19</v>
      </c>
      <c r="M89" s="34" t="s">
        <v>88</v>
      </c>
      <c r="N89" s="64"/>
      <c r="O89" s="65" t="s">
        <v>48</v>
      </c>
      <c r="P89" s="66" t="s">
        <v>47</v>
      </c>
    </row>
    <row r="90" spans="1:16" x14ac:dyDescent="0.25">
      <c r="A90" s="19"/>
      <c r="B90" s="109"/>
      <c r="C90" s="110"/>
      <c r="D90" s="111"/>
      <c r="E90" s="69"/>
      <c r="F90" s="19"/>
      <c r="G90" s="69"/>
      <c r="H90" s="19"/>
      <c r="I90" s="19"/>
      <c r="J90" s="21" t="str">
        <f>IF(H90&lt;&gt;"",H90*I90,"")</f>
        <v/>
      </c>
      <c r="K90" s="70" t="s">
        <v>113</v>
      </c>
      <c r="L90" s="31" t="s">
        <v>19</v>
      </c>
      <c r="M90" s="34" t="s">
        <v>88</v>
      </c>
      <c r="N90" s="64"/>
      <c r="O90" s="71" t="s">
        <v>50</v>
      </c>
      <c r="P90" s="66" t="s">
        <v>47</v>
      </c>
    </row>
    <row r="91" spans="1:16" x14ac:dyDescent="0.25">
      <c r="A91" s="95"/>
      <c r="B91" s="67"/>
      <c r="C91" s="68"/>
      <c r="D91" s="15"/>
      <c r="E91" s="69"/>
      <c r="F91" s="15"/>
      <c r="G91" s="69"/>
      <c r="H91" s="15"/>
      <c r="I91" s="15"/>
      <c r="J91" s="21" t="str">
        <f>IF(H91&lt;&gt;"",H91*I91,"")</f>
        <v/>
      </c>
      <c r="K91" s="70"/>
      <c r="L91" s="31" t="s">
        <v>19</v>
      </c>
      <c r="M91" s="34" t="s">
        <v>88</v>
      </c>
      <c r="N91" s="64"/>
      <c r="O91" s="65" t="s">
        <v>51</v>
      </c>
      <c r="P91" s="66" t="s">
        <v>47</v>
      </c>
    </row>
    <row r="92" spans="1:16" x14ac:dyDescent="0.25">
      <c r="A92" s="75"/>
      <c r="B92" s="109"/>
      <c r="C92" s="110"/>
      <c r="D92" s="111"/>
      <c r="E92" s="73"/>
      <c r="F92" s="92"/>
      <c r="G92" s="93"/>
      <c r="H92" s="94"/>
      <c r="I92" s="94"/>
      <c r="J92" s="21" t="str">
        <f>IF(H92&lt;&gt;"",H92*I92,"")</f>
        <v/>
      </c>
      <c r="K92" s="70"/>
      <c r="L92" s="31" t="s">
        <v>19</v>
      </c>
      <c r="M92" s="34" t="s">
        <v>88</v>
      </c>
      <c r="N92" s="64"/>
      <c r="O92" s="97" t="s">
        <v>46</v>
      </c>
      <c r="P92" s="84" t="s">
        <v>53</v>
      </c>
    </row>
    <row r="93" spans="1:16" x14ac:dyDescent="0.25">
      <c r="A93" s="95"/>
      <c r="B93" s="19"/>
      <c r="C93" s="91"/>
      <c r="D93" s="15"/>
      <c r="E93" s="69"/>
      <c r="F93" s="15"/>
      <c r="G93" s="69"/>
      <c r="H93" s="15"/>
      <c r="I93" s="15"/>
      <c r="J93" s="21" t="str">
        <f>IF(H93&lt;&gt;"",H93*I93,"")</f>
        <v/>
      </c>
      <c r="K93" s="70"/>
      <c r="L93" s="31" t="s">
        <v>19</v>
      </c>
      <c r="M93" s="34" t="s">
        <v>88</v>
      </c>
      <c r="N93" s="64"/>
      <c r="O93" s="162" t="s">
        <v>52</v>
      </c>
      <c r="P93" s="90" t="s">
        <v>57</v>
      </c>
    </row>
    <row r="94" spans="1:16" x14ac:dyDescent="0.25">
      <c r="A94" s="95"/>
      <c r="B94" s="19"/>
      <c r="C94" s="91"/>
      <c r="D94" s="15"/>
      <c r="E94" s="69"/>
      <c r="F94" s="15"/>
      <c r="G94" s="69"/>
      <c r="H94" s="15"/>
      <c r="I94" s="15"/>
      <c r="J94" s="21" t="str">
        <f>IF(H94&lt;&gt;"",H94*I94,"")</f>
        <v/>
      </c>
      <c r="K94" s="70"/>
      <c r="L94" s="31" t="s">
        <v>19</v>
      </c>
      <c r="M94" s="34" t="s">
        <v>88</v>
      </c>
      <c r="N94" s="64"/>
      <c r="O94" s="159" t="s">
        <v>56</v>
      </c>
      <c r="P94" s="160" t="s">
        <v>53</v>
      </c>
    </row>
    <row r="95" spans="1:16" x14ac:dyDescent="0.25">
      <c r="A95" s="85"/>
      <c r="B95" s="86"/>
      <c r="C95" s="86"/>
      <c r="D95" s="57"/>
      <c r="E95" s="59" t="s">
        <v>55</v>
      </c>
      <c r="F95" s="57"/>
      <c r="G95" s="87"/>
      <c r="H95" s="88">
        <v>2</v>
      </c>
      <c r="I95" s="61">
        <f>H95*10</f>
        <v>20</v>
      </c>
      <c r="J95" s="62">
        <f>SUM(J96:J100)/I95</f>
        <v>0</v>
      </c>
      <c r="K95" s="63" t="str">
        <f>SUM(J96:J100)&amp;" "&amp;"Hrs"&amp;" "&amp;"GRUPO 2"</f>
        <v>0 Hrs GRUPO 2</v>
      </c>
      <c r="L95" s="31" t="s">
        <v>22</v>
      </c>
      <c r="M95" s="34" t="s">
        <v>88</v>
      </c>
      <c r="N95" s="64"/>
      <c r="O95" s="159" t="s">
        <v>58</v>
      </c>
      <c r="P95" s="160" t="s">
        <v>53</v>
      </c>
    </row>
    <row r="96" spans="1:16" x14ac:dyDescent="0.25">
      <c r="A96" s="19"/>
      <c r="B96" s="67"/>
      <c r="C96" s="68"/>
      <c r="D96" s="67"/>
      <c r="E96" s="69"/>
      <c r="F96" s="19"/>
      <c r="G96" s="69"/>
      <c r="H96" s="19"/>
      <c r="I96" s="19"/>
      <c r="J96" s="21" t="str">
        <f>IF(H96&lt;&gt;"",H96*I96,"")</f>
        <v/>
      </c>
      <c r="K96" s="96" t="s">
        <v>835</v>
      </c>
      <c r="L96" s="31" t="s">
        <v>22</v>
      </c>
      <c r="M96" s="34" t="s">
        <v>88</v>
      </c>
      <c r="N96" s="64"/>
      <c r="O96" s="89" t="s">
        <v>59</v>
      </c>
      <c r="P96" s="90" t="s">
        <v>57</v>
      </c>
    </row>
    <row r="97" spans="1:16" x14ac:dyDescent="0.25">
      <c r="A97" s="95"/>
      <c r="B97" s="19"/>
      <c r="C97" s="91"/>
      <c r="D97" s="15"/>
      <c r="E97" s="69"/>
      <c r="F97" s="15"/>
      <c r="G97" s="69"/>
      <c r="H97" s="15"/>
      <c r="I97" s="15"/>
      <c r="J97" s="21" t="str">
        <f>IF(H97&lt;&gt;"",H97*I97,"")</f>
        <v/>
      </c>
      <c r="K97" s="96"/>
      <c r="L97" s="31" t="s">
        <v>22</v>
      </c>
      <c r="M97" s="34" t="s">
        <v>88</v>
      </c>
      <c r="N97" s="64"/>
      <c r="O97" s="97" t="s">
        <v>60</v>
      </c>
      <c r="P97" s="84" t="s">
        <v>53</v>
      </c>
    </row>
    <row r="98" spans="1:16" x14ac:dyDescent="0.25">
      <c r="A98" s="95"/>
      <c r="B98" s="19"/>
      <c r="C98" s="91"/>
      <c r="D98" s="15"/>
      <c r="E98" s="69"/>
      <c r="F98" s="15"/>
      <c r="G98" s="69"/>
      <c r="H98" s="15"/>
      <c r="I98" s="15"/>
      <c r="J98" s="21" t="str">
        <f>IF(H98&lt;&gt;"",H98*I98,"")</f>
        <v/>
      </c>
      <c r="K98" s="96"/>
      <c r="L98" s="31" t="s">
        <v>22</v>
      </c>
      <c r="M98" s="34" t="s">
        <v>88</v>
      </c>
      <c r="N98" s="64"/>
      <c r="O98" s="65" t="s">
        <v>64</v>
      </c>
      <c r="P98" s="66" t="s">
        <v>47</v>
      </c>
    </row>
    <row r="99" spans="1:16" x14ac:dyDescent="0.25">
      <c r="A99" s="95"/>
      <c r="B99" s="19"/>
      <c r="C99" s="91"/>
      <c r="D99" s="15"/>
      <c r="E99" s="69"/>
      <c r="F99" s="15"/>
      <c r="G99" s="69"/>
      <c r="H99" s="15"/>
      <c r="I99" s="15"/>
      <c r="J99" s="21" t="str">
        <f>IF(H99&lt;&gt;"",H99*I99,"")</f>
        <v/>
      </c>
      <c r="K99" s="96"/>
      <c r="L99" s="31" t="s">
        <v>22</v>
      </c>
      <c r="M99" s="34" t="s">
        <v>88</v>
      </c>
      <c r="N99" s="64"/>
      <c r="O99" s="98" t="s">
        <v>65</v>
      </c>
      <c r="P99" s="66" t="s">
        <v>47</v>
      </c>
    </row>
    <row r="100" spans="1:16" x14ac:dyDescent="0.25">
      <c r="A100" s="19"/>
      <c r="B100" s="19"/>
      <c r="C100" s="69"/>
      <c r="D100" s="15"/>
      <c r="E100" s="69"/>
      <c r="F100" s="19"/>
      <c r="G100" s="69"/>
      <c r="H100" s="19"/>
      <c r="I100" s="19"/>
      <c r="J100" s="21" t="str">
        <f>IF(H100&lt;&gt;"",H100*I100,"")</f>
        <v/>
      </c>
      <c r="K100" s="96"/>
      <c r="L100" s="31" t="s">
        <v>22</v>
      </c>
      <c r="M100" s="34" t="s">
        <v>88</v>
      </c>
      <c r="N100" s="64"/>
      <c r="O100" s="98" t="s">
        <v>66</v>
      </c>
      <c r="P100" s="66" t="s">
        <v>47</v>
      </c>
    </row>
    <row r="101" spans="1:16" x14ac:dyDescent="0.25">
      <c r="A101" s="85"/>
      <c r="B101" s="86"/>
      <c r="C101" s="86"/>
      <c r="D101" s="57"/>
      <c r="E101" s="59" t="s">
        <v>63</v>
      </c>
      <c r="F101" s="57"/>
      <c r="G101" s="87"/>
      <c r="H101" s="88">
        <v>1E-3</v>
      </c>
      <c r="I101" s="61">
        <f>H101*10</f>
        <v>0.01</v>
      </c>
      <c r="J101" s="62">
        <f>SUM(J102:J106)/I101</f>
        <v>0</v>
      </c>
      <c r="K101" s="63" t="str">
        <f>SUM(J102:J106)&amp;" "&amp;"Hrs"&amp;" "&amp;"GRUPO 3"</f>
        <v>0 Hrs GRUPO 3</v>
      </c>
      <c r="L101" s="31" t="s">
        <v>24</v>
      </c>
      <c r="M101" s="34" t="s">
        <v>88</v>
      </c>
      <c r="N101" s="64"/>
      <c r="O101" s="161" t="s">
        <v>61</v>
      </c>
      <c r="P101" s="160" t="s">
        <v>53</v>
      </c>
    </row>
    <row r="102" spans="1:16" x14ac:dyDescent="0.25">
      <c r="A102" s="95"/>
      <c r="B102" s="19"/>
      <c r="C102" s="91"/>
      <c r="D102" s="15"/>
      <c r="E102" s="69"/>
      <c r="F102" s="15"/>
      <c r="G102" s="69"/>
      <c r="H102" s="15"/>
      <c r="I102" s="15"/>
      <c r="J102" s="21" t="str">
        <f>IF(H102&lt;&gt;"",H102*I102,"")</f>
        <v/>
      </c>
      <c r="K102" s="70"/>
      <c r="L102" s="31" t="s">
        <v>24</v>
      </c>
      <c r="M102" s="34" t="s">
        <v>88</v>
      </c>
      <c r="N102" s="64"/>
      <c r="O102" s="98" t="s">
        <v>62</v>
      </c>
      <c r="P102" s="66" t="s">
        <v>47</v>
      </c>
    </row>
    <row r="103" spans="1:16" x14ac:dyDescent="0.25">
      <c r="A103" s="100"/>
      <c r="B103" s="67"/>
      <c r="C103" s="68"/>
      <c r="D103" s="67"/>
      <c r="E103" s="105"/>
      <c r="F103" s="101"/>
      <c r="G103" s="105"/>
      <c r="H103" s="101"/>
      <c r="I103" s="101"/>
      <c r="J103" s="21" t="str">
        <f>IF(H103&lt;&gt;"",H103*I103,"")</f>
        <v/>
      </c>
      <c r="K103" s="70"/>
      <c r="L103" s="31" t="s">
        <v>24</v>
      </c>
      <c r="M103" s="34" t="s">
        <v>88</v>
      </c>
      <c r="N103" s="64"/>
      <c r="O103" s="98" t="s">
        <v>54</v>
      </c>
      <c r="P103" s="182" t="s">
        <v>68</v>
      </c>
    </row>
    <row r="104" spans="1:16" x14ac:dyDescent="0.25">
      <c r="A104" s="100"/>
      <c r="B104" s="67"/>
      <c r="C104" s="68"/>
      <c r="D104" s="67"/>
      <c r="E104" s="105"/>
      <c r="F104" s="101"/>
      <c r="G104" s="105"/>
      <c r="H104" s="101"/>
      <c r="I104" s="101"/>
      <c r="J104" s="21" t="str">
        <f>IF(H104&lt;&gt;"",H104*I104,"")</f>
        <v/>
      </c>
      <c r="K104" s="70"/>
      <c r="L104" s="31" t="s">
        <v>24</v>
      </c>
      <c r="M104" s="34" t="s">
        <v>88</v>
      </c>
      <c r="N104" s="64"/>
      <c r="O104" s="98" t="s">
        <v>67</v>
      </c>
      <c r="P104" s="182" t="s">
        <v>68</v>
      </c>
    </row>
    <row r="105" spans="1:16" x14ac:dyDescent="0.25">
      <c r="A105" s="19"/>
      <c r="B105" s="19"/>
      <c r="C105" s="69"/>
      <c r="D105" s="15"/>
      <c r="E105" s="69"/>
      <c r="F105" s="19"/>
      <c r="G105" s="69"/>
      <c r="H105" s="19"/>
      <c r="I105" s="19"/>
      <c r="J105" s="21" t="str">
        <f>IF(H105&lt;&gt;"",H105*I105,"")</f>
        <v/>
      </c>
      <c r="K105" s="70"/>
      <c r="L105" s="31" t="s">
        <v>24</v>
      </c>
      <c r="M105" s="34" t="s">
        <v>88</v>
      </c>
      <c r="N105" s="64"/>
      <c r="O105" s="71" t="s">
        <v>69</v>
      </c>
      <c r="P105" s="182" t="s">
        <v>68</v>
      </c>
    </row>
    <row r="106" spans="1:16" x14ac:dyDescent="0.25">
      <c r="A106" s="100"/>
      <c r="B106" s="100"/>
      <c r="C106" s="100"/>
      <c r="D106" s="101"/>
      <c r="E106" s="102"/>
      <c r="F106" s="100"/>
      <c r="G106" s="100"/>
      <c r="H106" s="100"/>
      <c r="I106" s="100"/>
      <c r="J106" s="21" t="str">
        <f>IF(H106&lt;&gt;"",H106*I106,"")</f>
        <v/>
      </c>
      <c r="K106" s="70"/>
      <c r="L106" s="31" t="s">
        <v>24</v>
      </c>
      <c r="M106" s="34" t="s">
        <v>88</v>
      </c>
      <c r="N106" s="64"/>
      <c r="O106" s="103"/>
    </row>
    <row r="107" spans="1:16" x14ac:dyDescent="0.25">
      <c r="A107" s="85"/>
      <c r="B107" s="86"/>
      <c r="C107" s="86"/>
      <c r="D107" s="57"/>
      <c r="E107" s="59" t="s">
        <v>70</v>
      </c>
      <c r="F107" s="57"/>
      <c r="G107" s="87"/>
      <c r="H107" s="88">
        <v>1E-3</v>
      </c>
      <c r="I107" s="61">
        <f>H107*10</f>
        <v>0.01</v>
      </c>
      <c r="J107" s="62">
        <f>SUM(J108:J112)/I107</f>
        <v>0</v>
      </c>
      <c r="K107" s="63" t="str">
        <f>SUM(J108:J112)&amp;" "&amp;"Hrs"&amp;" "&amp;"GRUPO 4"</f>
        <v>0 Hrs GRUPO 4</v>
      </c>
      <c r="L107" s="31" t="s">
        <v>26</v>
      </c>
      <c r="M107" s="34" t="s">
        <v>88</v>
      </c>
      <c r="N107" s="64"/>
      <c r="O107" s="104"/>
    </row>
    <row r="108" spans="1:16" x14ac:dyDescent="0.25">
      <c r="A108" s="75"/>
      <c r="B108" s="79"/>
      <c r="C108" s="80"/>
      <c r="D108" s="81"/>
      <c r="E108" s="76"/>
      <c r="F108" s="77"/>
      <c r="G108" s="76"/>
      <c r="H108" s="82"/>
      <c r="I108" s="82"/>
      <c r="J108" s="21" t="str">
        <f>IF(H108&lt;&gt;"",H108*I108,"")</f>
        <v/>
      </c>
      <c r="K108" s="70"/>
      <c r="L108" s="31" t="s">
        <v>26</v>
      </c>
      <c r="M108" s="34" t="s">
        <v>88</v>
      </c>
      <c r="N108" s="64"/>
      <c r="O108" s="107" t="s">
        <v>71</v>
      </c>
    </row>
    <row r="109" spans="1:16" x14ac:dyDescent="0.25">
      <c r="A109" s="75"/>
      <c r="B109" s="79"/>
      <c r="C109" s="80"/>
      <c r="D109" s="81"/>
      <c r="E109" s="76"/>
      <c r="F109" s="77"/>
      <c r="G109" s="76"/>
      <c r="H109" s="82"/>
      <c r="I109" s="82"/>
      <c r="J109" s="21" t="str">
        <f>IF(H109&lt;&gt;"",H109*I109,"")</f>
        <v/>
      </c>
      <c r="K109" s="70"/>
      <c r="L109" s="31" t="s">
        <v>26</v>
      </c>
      <c r="M109" s="34" t="s">
        <v>88</v>
      </c>
      <c r="N109" s="64"/>
      <c r="O109" s="107" t="s">
        <v>72</v>
      </c>
    </row>
    <row r="110" spans="1:16" x14ac:dyDescent="0.25">
      <c r="A110" s="19"/>
      <c r="B110" s="19"/>
      <c r="C110" s="69"/>
      <c r="D110" s="15"/>
      <c r="E110" s="69"/>
      <c r="F110" s="19"/>
      <c r="G110" s="69"/>
      <c r="H110" s="19"/>
      <c r="I110" s="19"/>
      <c r="J110" s="21" t="str">
        <f>IF(H110&lt;&gt;"",H110*I110,"")</f>
        <v/>
      </c>
      <c r="K110" s="70"/>
      <c r="L110" s="31" t="s">
        <v>26</v>
      </c>
      <c r="M110" s="34" t="s">
        <v>88</v>
      </c>
      <c r="N110" s="64"/>
      <c r="O110" s="35"/>
    </row>
    <row r="111" spans="1:16" x14ac:dyDescent="0.25">
      <c r="A111" s="100"/>
      <c r="B111" s="100"/>
      <c r="C111" s="102"/>
      <c r="D111" s="101"/>
      <c r="E111" s="101"/>
      <c r="F111" s="101"/>
      <c r="G111" s="105"/>
      <c r="H111" s="101"/>
      <c r="I111" s="101"/>
      <c r="J111" s="21" t="str">
        <f>IF(H111&lt;&gt;"",H111*I111,"")</f>
        <v/>
      </c>
      <c r="K111" s="70"/>
      <c r="L111" s="31" t="s">
        <v>26</v>
      </c>
      <c r="M111" s="34" t="s">
        <v>88</v>
      </c>
      <c r="N111" s="64"/>
      <c r="O111" s="35"/>
    </row>
    <row r="112" spans="1:16" x14ac:dyDescent="0.25">
      <c r="A112" s="100"/>
      <c r="B112" s="100"/>
      <c r="C112" s="100"/>
      <c r="D112" s="101"/>
      <c r="E112" s="102"/>
      <c r="F112" s="100"/>
      <c r="G112" s="100"/>
      <c r="H112" s="100"/>
      <c r="I112" s="100"/>
      <c r="J112" s="21" t="str">
        <f>IF(H112&lt;&gt;"",H112*I112,"")</f>
        <v/>
      </c>
      <c r="K112" s="70"/>
      <c r="L112" s="31" t="s">
        <v>26</v>
      </c>
      <c r="M112" s="34" t="s">
        <v>88</v>
      </c>
      <c r="N112" s="156"/>
      <c r="O112" s="35"/>
    </row>
    <row r="113" spans="1:16" x14ac:dyDescent="0.25">
      <c r="A113" s="85"/>
      <c r="B113" s="86"/>
      <c r="C113" s="86"/>
      <c r="D113" s="86"/>
      <c r="E113" s="115" t="s">
        <v>75</v>
      </c>
      <c r="F113" s="116"/>
      <c r="G113" s="117"/>
      <c r="H113" s="118">
        <v>2</v>
      </c>
      <c r="I113" s="61">
        <f>H113*10</f>
        <v>20</v>
      </c>
      <c r="J113" s="62">
        <f>SUM(J114:J118)/I113</f>
        <v>0</v>
      </c>
      <c r="K113" s="63" t="str">
        <f>SUM(J114:J118)&amp;" "&amp;"Hrs"&amp;" "&amp;"TURNO"&amp;" "&amp;"DIURNO"</f>
        <v>0 Hrs TURNO DIURNO</v>
      </c>
      <c r="L113" s="74" t="s">
        <v>76</v>
      </c>
      <c r="M113" s="34" t="s">
        <v>88</v>
      </c>
      <c r="N113" s="34"/>
      <c r="O113" s="35"/>
    </row>
    <row r="114" spans="1:16" x14ac:dyDescent="0.25">
      <c r="A114" s="19"/>
      <c r="B114" s="17"/>
      <c r="C114" s="18"/>
      <c r="D114" s="19"/>
      <c r="E114" s="18"/>
      <c r="F114" s="17"/>
      <c r="G114" s="18"/>
      <c r="H114" s="94"/>
      <c r="I114" s="94"/>
      <c r="J114" s="21" t="str">
        <f>IF(H114&lt;&gt;"",H114*I114,"")</f>
        <v/>
      </c>
      <c r="K114" s="120" t="s">
        <v>587</v>
      </c>
      <c r="L114" s="74" t="s">
        <v>76</v>
      </c>
      <c r="M114" s="34" t="s">
        <v>88</v>
      </c>
      <c r="N114" s="34"/>
      <c r="O114" s="35"/>
    </row>
    <row r="115" spans="1:16" x14ac:dyDescent="0.25">
      <c r="A115" s="95"/>
      <c r="B115" s="109"/>
      <c r="C115" s="110"/>
      <c r="D115" s="111"/>
      <c r="E115" s="69"/>
      <c r="F115" s="15"/>
      <c r="G115" s="69"/>
      <c r="H115" s="15"/>
      <c r="I115" s="15"/>
      <c r="J115" s="21" t="str">
        <f>IF(H115&lt;&gt;"",H115*I115,"")</f>
        <v/>
      </c>
      <c r="K115" s="120"/>
      <c r="L115" s="74" t="s">
        <v>76</v>
      </c>
      <c r="M115" s="34" t="s">
        <v>88</v>
      </c>
      <c r="N115" s="34"/>
      <c r="O115" s="35"/>
    </row>
    <row r="116" spans="1:16" x14ac:dyDescent="0.25">
      <c r="A116" s="19"/>
      <c r="B116" s="19"/>
      <c r="C116" s="69"/>
      <c r="D116" s="15"/>
      <c r="E116" s="69"/>
      <c r="F116" s="15"/>
      <c r="G116" s="69"/>
      <c r="H116" s="15"/>
      <c r="I116" s="15"/>
      <c r="J116" s="21" t="str">
        <f>IF(H116&lt;&gt;"",H116*I116,"")</f>
        <v/>
      </c>
      <c r="K116" s="120"/>
      <c r="L116" s="74" t="s">
        <v>76</v>
      </c>
      <c r="M116" s="34" t="s">
        <v>88</v>
      </c>
      <c r="N116" s="34"/>
      <c r="O116" s="35"/>
    </row>
    <row r="117" spans="1:16" x14ac:dyDescent="0.25">
      <c r="A117" s="100"/>
      <c r="B117" s="100"/>
      <c r="C117" s="102"/>
      <c r="D117" s="101"/>
      <c r="E117" s="101"/>
      <c r="F117" s="101"/>
      <c r="G117" s="105"/>
      <c r="H117" s="101"/>
      <c r="I117" s="101"/>
      <c r="J117" s="21" t="str">
        <f>IF(H117&lt;&gt;"",H117*I117,"")</f>
        <v/>
      </c>
      <c r="K117" s="120"/>
      <c r="L117" s="74" t="s">
        <v>76</v>
      </c>
      <c r="M117" s="34" t="s">
        <v>88</v>
      </c>
      <c r="N117" s="34"/>
      <c r="O117" s="35"/>
    </row>
    <row r="118" spans="1:16" x14ac:dyDescent="0.25">
      <c r="A118" s="100"/>
      <c r="B118" s="100"/>
      <c r="C118" s="100"/>
      <c r="D118" s="101"/>
      <c r="E118" s="102"/>
      <c r="F118" s="100"/>
      <c r="G118" s="100"/>
      <c r="H118" s="100"/>
      <c r="I118" s="100"/>
      <c r="J118" s="21" t="str">
        <f>IF(H118&lt;&gt;"",H118*I118,"")</f>
        <v/>
      </c>
      <c r="K118" s="120"/>
      <c r="L118" s="74" t="s">
        <v>76</v>
      </c>
      <c r="M118" s="34" t="s">
        <v>88</v>
      </c>
      <c r="N118" s="34"/>
      <c r="O118" s="35"/>
    </row>
    <row r="119" spans="1:16" x14ac:dyDescent="0.25">
      <c r="A119" s="126"/>
      <c r="B119" s="127"/>
      <c r="C119" s="127"/>
      <c r="D119" s="127"/>
      <c r="E119" s="128" t="s">
        <v>83</v>
      </c>
      <c r="F119" s="129"/>
      <c r="G119" s="157"/>
      <c r="H119" s="131">
        <v>2</v>
      </c>
      <c r="I119" s="132">
        <f>H119*10</f>
        <v>20</v>
      </c>
      <c r="J119" s="133">
        <f>SUM(J120:J124)/I119</f>
        <v>0</v>
      </c>
      <c r="K119" s="134" t="str">
        <f>SUM(J120:J124)&amp;" "&amp;"Hrs"&amp;" "&amp;"TURNO"&amp;" "&amp;"NOCTURNO"</f>
        <v>0 Hrs TURNO NOCTURNO</v>
      </c>
      <c r="L119" s="31" t="s">
        <v>84</v>
      </c>
      <c r="M119" s="34" t="s">
        <v>88</v>
      </c>
      <c r="N119" s="34"/>
      <c r="O119" s="35"/>
    </row>
    <row r="120" spans="1:16" x14ac:dyDescent="0.25">
      <c r="A120" s="19"/>
      <c r="B120" s="17"/>
      <c r="C120" s="18"/>
      <c r="D120" s="19"/>
      <c r="E120" s="18"/>
      <c r="F120" s="17"/>
      <c r="G120" s="18"/>
      <c r="H120" s="94"/>
      <c r="I120" s="94"/>
      <c r="J120" s="21" t="str">
        <f>IF(H120&lt;&gt;"",H120*I120,"")</f>
        <v/>
      </c>
      <c r="K120" s="120" t="s">
        <v>833</v>
      </c>
      <c r="L120" s="31" t="s">
        <v>84</v>
      </c>
      <c r="M120" s="34" t="s">
        <v>88</v>
      </c>
      <c r="N120" s="34"/>
      <c r="O120" s="35"/>
    </row>
    <row r="121" spans="1:16" x14ac:dyDescent="0.25">
      <c r="A121" s="75"/>
      <c r="B121" s="109"/>
      <c r="C121" s="110"/>
      <c r="D121" s="111"/>
      <c r="E121" s="73"/>
      <c r="F121" s="92"/>
      <c r="G121" s="93"/>
      <c r="H121" s="94"/>
      <c r="I121" s="94"/>
      <c r="J121" s="21" t="str">
        <f>IF(H121&lt;&gt;"",H121*I121,"")</f>
        <v/>
      </c>
      <c r="K121" s="120"/>
      <c r="L121" s="31" t="s">
        <v>84</v>
      </c>
      <c r="M121" s="34" t="s">
        <v>88</v>
      </c>
      <c r="N121" s="34"/>
      <c r="O121" s="35"/>
    </row>
    <row r="122" spans="1:16" x14ac:dyDescent="0.25">
      <c r="A122" s="75"/>
      <c r="B122" s="109"/>
      <c r="C122" s="110"/>
      <c r="D122" s="111"/>
      <c r="E122" s="73"/>
      <c r="F122" s="92"/>
      <c r="G122" s="93"/>
      <c r="H122" s="94"/>
      <c r="I122" s="15"/>
      <c r="J122" s="21" t="str">
        <f>IF(H122&lt;&gt;"",H122*I122,"")</f>
        <v/>
      </c>
      <c r="K122" s="120"/>
      <c r="L122" s="31" t="s">
        <v>84</v>
      </c>
      <c r="M122" s="34" t="s">
        <v>88</v>
      </c>
      <c r="N122" s="34"/>
      <c r="O122" s="35"/>
    </row>
    <row r="123" spans="1:16" x14ac:dyDescent="0.25">
      <c r="A123" s="75"/>
      <c r="B123" s="109"/>
      <c r="C123" s="110"/>
      <c r="D123" s="111"/>
      <c r="E123" s="73"/>
      <c r="F123" s="92"/>
      <c r="G123" s="93"/>
      <c r="H123" s="94"/>
      <c r="I123" s="94"/>
      <c r="J123" s="21" t="str">
        <f>IF(H123&lt;&gt;"",H123*I123,"")</f>
        <v/>
      </c>
      <c r="K123" s="120"/>
      <c r="L123" s="31" t="s">
        <v>84</v>
      </c>
      <c r="M123" s="34" t="s">
        <v>88</v>
      </c>
      <c r="N123" s="34"/>
      <c r="O123" s="35"/>
    </row>
    <row r="124" spans="1:16" x14ac:dyDescent="0.25">
      <c r="A124" s="95"/>
      <c r="B124" s="19"/>
      <c r="C124" s="91"/>
      <c r="D124" s="15"/>
      <c r="E124" s="69"/>
      <c r="F124" s="15"/>
      <c r="G124" s="69"/>
      <c r="H124" s="15"/>
      <c r="I124" s="15"/>
      <c r="J124" s="21" t="str">
        <f>IF(H124&lt;&gt;"",H124*I124,"")</f>
        <v/>
      </c>
      <c r="K124" s="120"/>
      <c r="L124" s="31" t="s">
        <v>84</v>
      </c>
      <c r="M124" s="34" t="s">
        <v>88</v>
      </c>
      <c r="N124" s="34"/>
      <c r="O124" s="35"/>
    </row>
    <row r="125" spans="1:16" ht="14.25" thickBot="1" x14ac:dyDescent="0.3">
      <c r="A125" s="135"/>
      <c r="B125" s="136"/>
      <c r="C125" s="136"/>
      <c r="D125" s="136"/>
      <c r="E125" s="137" t="s">
        <v>85</v>
      </c>
      <c r="F125" s="138"/>
      <c r="G125" s="139"/>
      <c r="H125" s="140">
        <f>H89+H95+H101+H107+H113+H119</f>
        <v>7.0019999999999998</v>
      </c>
      <c r="I125" s="141">
        <f>H125*10</f>
        <v>70.02</v>
      </c>
      <c r="J125" s="142">
        <f>SUM(J90:J94,J96:J100,J102:J106,J108:J112,J114:J118,J120:J124)</f>
        <v>0</v>
      </c>
      <c r="K125" s="143">
        <f>J125/I125</f>
        <v>0</v>
      </c>
      <c r="L125" s="31" t="s">
        <v>86</v>
      </c>
      <c r="M125" s="34" t="s">
        <v>88</v>
      </c>
      <c r="N125" s="34"/>
      <c r="O125" s="35"/>
    </row>
    <row r="126" spans="1:16" ht="15" thickTop="1" thickBot="1" x14ac:dyDescent="0.3">
      <c r="A126" s="45"/>
      <c r="B126" s="46"/>
      <c r="C126" s="46"/>
      <c r="D126" s="46"/>
      <c r="E126" s="297">
        <f>E87+1</f>
        <v>46177</v>
      </c>
      <c r="F126" s="298"/>
      <c r="G126" s="158"/>
      <c r="H126" s="48"/>
      <c r="I126" s="46"/>
      <c r="J126" s="49"/>
      <c r="K126" s="50"/>
      <c r="L126" s="31" t="s">
        <v>35</v>
      </c>
      <c r="M126" s="34" t="s">
        <v>89</v>
      </c>
      <c r="N126" s="34"/>
      <c r="O126" s="35"/>
    </row>
    <row r="127" spans="1:16" ht="28.5" thickTop="1" thickBot="1" x14ac:dyDescent="0.3">
      <c r="A127" s="147" t="s">
        <v>37</v>
      </c>
      <c r="B127" s="148" t="s">
        <v>38</v>
      </c>
      <c r="C127" s="148" t="s">
        <v>39</v>
      </c>
      <c r="D127" s="148" t="s">
        <v>4</v>
      </c>
      <c r="E127" s="52" t="s">
        <v>40</v>
      </c>
      <c r="F127" s="148" t="s">
        <v>6</v>
      </c>
      <c r="G127" s="149" t="s">
        <v>7</v>
      </c>
      <c r="H127" s="148" t="s">
        <v>41</v>
      </c>
      <c r="I127" s="148" t="s">
        <v>9</v>
      </c>
      <c r="J127" s="150" t="s">
        <v>42</v>
      </c>
      <c r="K127" s="151" t="s">
        <v>43</v>
      </c>
      <c r="L127" s="31" t="s">
        <v>44</v>
      </c>
      <c r="M127" s="34" t="s">
        <v>89</v>
      </c>
      <c r="N127" s="34"/>
      <c r="O127" s="56">
        <f>E126</f>
        <v>46177</v>
      </c>
    </row>
    <row r="128" spans="1:16" ht="14.25" thickTop="1" x14ac:dyDescent="0.25">
      <c r="A128" s="57"/>
      <c r="B128" s="57"/>
      <c r="C128" s="58"/>
      <c r="D128" s="57"/>
      <c r="E128" s="59" t="s">
        <v>45</v>
      </c>
      <c r="F128" s="57"/>
      <c r="G128" s="58"/>
      <c r="H128" s="88">
        <v>1</v>
      </c>
      <c r="I128" s="61">
        <f>H128*10</f>
        <v>10</v>
      </c>
      <c r="J128" s="62">
        <f>SUM(J129:J133)/I128</f>
        <v>0</v>
      </c>
      <c r="K128" s="63" t="str">
        <f>SUM(J129:J133)&amp;" "&amp;"Hrs"&amp;" "&amp;"GRUPO 1"</f>
        <v>0 Hrs GRUPO 1</v>
      </c>
      <c r="L128" s="31" t="s">
        <v>19</v>
      </c>
      <c r="M128" s="34" t="s">
        <v>89</v>
      </c>
      <c r="N128" s="64"/>
      <c r="O128" s="65" t="s">
        <v>48</v>
      </c>
      <c r="P128" s="66" t="s">
        <v>47</v>
      </c>
    </row>
    <row r="129" spans="1:16" x14ac:dyDescent="0.25">
      <c r="A129" s="19"/>
      <c r="B129" s="67"/>
      <c r="C129" s="68"/>
      <c r="D129" s="67"/>
      <c r="E129" s="69"/>
      <c r="F129" s="19"/>
      <c r="G129" s="69"/>
      <c r="H129" s="19"/>
      <c r="I129" s="19"/>
      <c r="J129" s="21" t="str">
        <f>IF(H129&lt;&gt;"",H129*I129,"")</f>
        <v/>
      </c>
      <c r="K129" s="70" t="s">
        <v>113</v>
      </c>
      <c r="L129" s="31" t="s">
        <v>19</v>
      </c>
      <c r="M129" s="34" t="s">
        <v>89</v>
      </c>
      <c r="N129" s="64"/>
      <c r="O129" s="71" t="s">
        <v>50</v>
      </c>
      <c r="P129" s="66" t="s">
        <v>47</v>
      </c>
    </row>
    <row r="130" spans="1:16" x14ac:dyDescent="0.25">
      <c r="A130" s="19"/>
      <c r="B130" s="67"/>
      <c r="C130" s="68"/>
      <c r="D130" s="67"/>
      <c r="E130" s="73"/>
      <c r="F130" s="19"/>
      <c r="G130" s="69"/>
      <c r="H130" s="19"/>
      <c r="I130" s="19"/>
      <c r="J130" s="21" t="str">
        <f>IF(H130&lt;&gt;"",H130*I130,"")</f>
        <v/>
      </c>
      <c r="K130" s="70"/>
      <c r="L130" s="31" t="s">
        <v>19</v>
      </c>
      <c r="M130" s="34" t="s">
        <v>89</v>
      </c>
      <c r="N130" s="34"/>
      <c r="O130" s="65" t="s">
        <v>51</v>
      </c>
      <c r="P130" s="66" t="s">
        <v>47</v>
      </c>
    </row>
    <row r="131" spans="1:16" x14ac:dyDescent="0.25">
      <c r="A131" s="75"/>
      <c r="B131" s="67"/>
      <c r="C131" s="68"/>
      <c r="D131" s="67"/>
      <c r="E131" s="76"/>
      <c r="F131" s="77"/>
      <c r="G131" s="76"/>
      <c r="H131" s="78"/>
      <c r="I131" s="78"/>
      <c r="J131" s="21" t="str">
        <f>IF(H131&lt;&gt;"",H131*I131,"")</f>
        <v/>
      </c>
      <c r="K131" s="70"/>
      <c r="L131" s="31" t="s">
        <v>19</v>
      </c>
      <c r="M131" s="34" t="s">
        <v>89</v>
      </c>
      <c r="N131" s="64"/>
      <c r="O131" s="65" t="s">
        <v>46</v>
      </c>
      <c r="P131" s="66" t="s">
        <v>47</v>
      </c>
    </row>
    <row r="132" spans="1:16" x14ac:dyDescent="0.25">
      <c r="A132" s="75"/>
      <c r="B132" s="109"/>
      <c r="C132" s="110"/>
      <c r="D132" s="111"/>
      <c r="E132" s="73"/>
      <c r="F132" s="92"/>
      <c r="G132" s="93"/>
      <c r="H132" s="94"/>
      <c r="I132" s="94"/>
      <c r="J132" s="21" t="str">
        <f>IF(H132&lt;&gt;"",H132*I132,"")</f>
        <v/>
      </c>
      <c r="K132" s="70"/>
      <c r="L132" s="31" t="s">
        <v>19</v>
      </c>
      <c r="M132" s="34" t="s">
        <v>89</v>
      </c>
      <c r="N132" s="64"/>
      <c r="O132" s="98" t="s">
        <v>52</v>
      </c>
      <c r="P132" s="66" t="s">
        <v>47</v>
      </c>
    </row>
    <row r="133" spans="1:16" x14ac:dyDescent="0.25">
      <c r="A133" s="75"/>
      <c r="B133" s="109"/>
      <c r="C133" s="110"/>
      <c r="D133" s="111"/>
      <c r="E133" s="73"/>
      <c r="F133" s="92"/>
      <c r="G133" s="93"/>
      <c r="H133" s="94"/>
      <c r="I133" s="94"/>
      <c r="J133" s="21" t="str">
        <f>IF(H133&lt;&gt;"",H133*I133,"")</f>
        <v/>
      </c>
      <c r="K133" s="70"/>
      <c r="L133" s="31" t="s">
        <v>19</v>
      </c>
      <c r="M133" s="34" t="s">
        <v>89</v>
      </c>
      <c r="N133" s="64"/>
      <c r="O133" s="65" t="s">
        <v>56</v>
      </c>
      <c r="P133" s="66" t="s">
        <v>47</v>
      </c>
    </row>
    <row r="134" spans="1:16" x14ac:dyDescent="0.25">
      <c r="A134" s="85"/>
      <c r="B134" s="86"/>
      <c r="C134" s="86"/>
      <c r="D134" s="57"/>
      <c r="E134" s="59" t="s">
        <v>55</v>
      </c>
      <c r="F134" s="57"/>
      <c r="G134" s="87"/>
      <c r="H134" s="88">
        <v>2</v>
      </c>
      <c r="I134" s="61">
        <f>H134*10</f>
        <v>20</v>
      </c>
      <c r="J134" s="62">
        <f>SUM(J135:J139)/I134</f>
        <v>0</v>
      </c>
      <c r="K134" s="63" t="str">
        <f>SUM(J135:J139)&amp;" "&amp;"Hrs"&amp;" "&amp;"GRUPO 2"</f>
        <v>0 Hrs GRUPO 2</v>
      </c>
      <c r="L134" s="31" t="s">
        <v>22</v>
      </c>
      <c r="M134" s="34" t="s">
        <v>89</v>
      </c>
      <c r="N134" s="64"/>
      <c r="O134" s="159" t="s">
        <v>58</v>
      </c>
      <c r="P134" s="160" t="s">
        <v>53</v>
      </c>
    </row>
    <row r="135" spans="1:16" x14ac:dyDescent="0.25">
      <c r="A135" s="95"/>
      <c r="B135" s="19"/>
      <c r="C135" s="91"/>
      <c r="D135" s="15"/>
      <c r="E135" s="69"/>
      <c r="F135" s="15"/>
      <c r="G135" s="69"/>
      <c r="H135" s="15"/>
      <c r="I135" s="15"/>
      <c r="J135" s="21" t="str">
        <f>IF(H135&lt;&gt;"",H135*I135,"")</f>
        <v/>
      </c>
      <c r="K135" s="70" t="s">
        <v>656</v>
      </c>
      <c r="L135" s="31" t="s">
        <v>22</v>
      </c>
      <c r="M135" s="34" t="s">
        <v>89</v>
      </c>
      <c r="N135" s="64"/>
      <c r="O135" s="89" t="s">
        <v>59</v>
      </c>
      <c r="P135" s="90" t="s">
        <v>57</v>
      </c>
    </row>
    <row r="136" spans="1:16" x14ac:dyDescent="0.25">
      <c r="A136" s="75"/>
      <c r="B136" s="109"/>
      <c r="C136" s="110"/>
      <c r="D136" s="111"/>
      <c r="E136" s="73"/>
      <c r="F136" s="92"/>
      <c r="G136" s="93"/>
      <c r="H136" s="94"/>
      <c r="I136" s="94"/>
      <c r="J136" s="21" t="str">
        <f>IF(H136&lt;&gt;"",H136*I136,"")</f>
        <v/>
      </c>
      <c r="K136" s="96"/>
      <c r="L136" s="31" t="s">
        <v>22</v>
      </c>
      <c r="M136" s="34" t="s">
        <v>89</v>
      </c>
      <c r="N136" s="64"/>
      <c r="O136" s="97" t="s">
        <v>60</v>
      </c>
      <c r="P136" s="84" t="s">
        <v>53</v>
      </c>
    </row>
    <row r="137" spans="1:16" x14ac:dyDescent="0.25">
      <c r="A137" s="75"/>
      <c r="B137" s="109"/>
      <c r="C137" s="110"/>
      <c r="D137" s="111"/>
      <c r="E137" s="73"/>
      <c r="F137" s="92"/>
      <c r="G137" s="93"/>
      <c r="H137" s="94"/>
      <c r="I137" s="94"/>
      <c r="J137" s="21" t="str">
        <f>IF(H137&lt;&gt;"",H137*I137,"")</f>
        <v/>
      </c>
      <c r="K137" s="96"/>
      <c r="L137" s="31" t="s">
        <v>22</v>
      </c>
      <c r="M137" s="34" t="s">
        <v>89</v>
      </c>
      <c r="N137" s="64"/>
      <c r="O137" s="97" t="s">
        <v>64</v>
      </c>
      <c r="P137" s="84" t="s">
        <v>53</v>
      </c>
    </row>
    <row r="138" spans="1:16" x14ac:dyDescent="0.25">
      <c r="A138" s="95"/>
      <c r="B138" s="19"/>
      <c r="C138" s="91"/>
      <c r="D138" s="15"/>
      <c r="E138" s="69"/>
      <c r="F138" s="15"/>
      <c r="G138" s="69"/>
      <c r="H138" s="15"/>
      <c r="I138" s="15"/>
      <c r="J138" s="21" t="str">
        <f>IF(H138&lt;&gt;"",H138*I138,"")</f>
        <v/>
      </c>
      <c r="K138" s="96"/>
      <c r="L138" s="31" t="s">
        <v>22</v>
      </c>
      <c r="M138" s="34" t="s">
        <v>89</v>
      </c>
      <c r="N138" s="64"/>
      <c r="O138" s="162" t="s">
        <v>65</v>
      </c>
      <c r="P138" s="90" t="s">
        <v>57</v>
      </c>
    </row>
    <row r="139" spans="1:16" x14ac:dyDescent="0.25">
      <c r="A139" s="100"/>
      <c r="B139" s="100"/>
      <c r="C139" s="100"/>
      <c r="D139" s="101"/>
      <c r="E139" s="102"/>
      <c r="F139" s="100"/>
      <c r="G139" s="100"/>
      <c r="H139" s="100"/>
      <c r="I139" s="100"/>
      <c r="J139" s="21" t="str">
        <f>IF(H139&lt;&gt;"",H139*I139,"")</f>
        <v/>
      </c>
      <c r="K139" s="96"/>
      <c r="L139" s="31" t="s">
        <v>22</v>
      </c>
      <c r="M139" s="34" t="s">
        <v>89</v>
      </c>
      <c r="N139" s="64"/>
      <c r="O139" s="161" t="s">
        <v>66</v>
      </c>
      <c r="P139" s="160" t="s">
        <v>53</v>
      </c>
    </row>
    <row r="140" spans="1:16" x14ac:dyDescent="0.25">
      <c r="A140" s="85"/>
      <c r="B140" s="86"/>
      <c r="C140" s="86"/>
      <c r="D140" s="57"/>
      <c r="E140" s="59" t="s">
        <v>63</v>
      </c>
      <c r="F140" s="57"/>
      <c r="G140" s="87"/>
      <c r="H140" s="88">
        <v>1E-3</v>
      </c>
      <c r="I140" s="61">
        <f>H140*10</f>
        <v>0.01</v>
      </c>
      <c r="J140" s="62">
        <f>SUM(J141:J145)/I140</f>
        <v>0</v>
      </c>
      <c r="K140" s="63" t="str">
        <f>SUM(J141:J145)&amp;" "&amp;"Hrs"&amp;" "&amp;"GRUPO 3"</f>
        <v>0 Hrs GRUPO 3</v>
      </c>
      <c r="L140" s="31" t="s">
        <v>24</v>
      </c>
      <c r="M140" s="34" t="s">
        <v>89</v>
      </c>
      <c r="N140" s="64"/>
      <c r="O140" s="161" t="s">
        <v>61</v>
      </c>
      <c r="P140" s="160" t="s">
        <v>53</v>
      </c>
    </row>
    <row r="141" spans="1:16" x14ac:dyDescent="0.25">
      <c r="A141" s="95"/>
      <c r="B141" s="19"/>
      <c r="C141" s="91"/>
      <c r="D141" s="15"/>
      <c r="E141" s="69"/>
      <c r="F141" s="15"/>
      <c r="G141" s="69"/>
      <c r="H141" s="15"/>
      <c r="I141" s="15"/>
      <c r="J141" s="21" t="str">
        <f>IF(H141&lt;&gt;"",H141*I141,"")</f>
        <v/>
      </c>
      <c r="K141" s="70"/>
      <c r="L141" s="31" t="s">
        <v>24</v>
      </c>
      <c r="M141" s="34" t="s">
        <v>89</v>
      </c>
      <c r="N141" s="64"/>
      <c r="O141" s="98" t="s">
        <v>62</v>
      </c>
      <c r="P141" s="66" t="s">
        <v>47</v>
      </c>
    </row>
    <row r="142" spans="1:16" x14ac:dyDescent="0.25">
      <c r="A142" s="75"/>
      <c r="B142" s="109"/>
      <c r="C142" s="110"/>
      <c r="D142" s="111"/>
      <c r="E142" s="73"/>
      <c r="F142" s="92"/>
      <c r="G142" s="93"/>
      <c r="H142" s="94"/>
      <c r="I142" s="94"/>
      <c r="J142" s="21" t="str">
        <f>IF(H142&lt;&gt;"",H142*I142,"")</f>
        <v/>
      </c>
      <c r="K142" s="70"/>
      <c r="L142" s="31" t="s">
        <v>24</v>
      </c>
      <c r="M142" s="34" t="s">
        <v>89</v>
      </c>
      <c r="N142" s="64"/>
      <c r="O142" s="98" t="s">
        <v>54</v>
      </c>
      <c r="P142" s="182" t="s">
        <v>68</v>
      </c>
    </row>
    <row r="143" spans="1:16" x14ac:dyDescent="0.25">
      <c r="A143" s="75"/>
      <c r="B143" s="109"/>
      <c r="C143" s="110"/>
      <c r="D143" s="111"/>
      <c r="E143" s="73"/>
      <c r="F143" s="92"/>
      <c r="G143" s="93"/>
      <c r="H143" s="94"/>
      <c r="I143" s="94"/>
      <c r="J143" s="21" t="str">
        <f>IF(H143&lt;&gt;"",H143*I143,"")</f>
        <v/>
      </c>
      <c r="K143" s="70"/>
      <c r="L143" s="31" t="s">
        <v>24</v>
      </c>
      <c r="M143" s="34" t="s">
        <v>89</v>
      </c>
      <c r="N143" s="64"/>
      <c r="O143" s="98" t="s">
        <v>67</v>
      </c>
      <c r="P143" s="182" t="s">
        <v>68</v>
      </c>
    </row>
    <row r="144" spans="1:16" x14ac:dyDescent="0.25">
      <c r="A144" s="95"/>
      <c r="B144" s="19"/>
      <c r="C144" s="91"/>
      <c r="D144" s="15"/>
      <c r="E144" s="69"/>
      <c r="F144" s="15"/>
      <c r="G144" s="69"/>
      <c r="H144" s="15"/>
      <c r="I144" s="15"/>
      <c r="J144" s="21" t="str">
        <f>IF(H144&lt;&gt;"",H144*I144,"")</f>
        <v/>
      </c>
      <c r="K144" s="70"/>
      <c r="L144" s="31" t="s">
        <v>24</v>
      </c>
      <c r="M144" s="34" t="s">
        <v>89</v>
      </c>
      <c r="N144" s="64"/>
      <c r="O144" s="71" t="s">
        <v>69</v>
      </c>
      <c r="P144" s="182" t="s">
        <v>68</v>
      </c>
    </row>
    <row r="145" spans="1:15" x14ac:dyDescent="0.25">
      <c r="A145" s="100"/>
      <c r="B145" s="100"/>
      <c r="C145" s="100"/>
      <c r="D145" s="101"/>
      <c r="E145" s="102"/>
      <c r="F145" s="100"/>
      <c r="G145" s="100"/>
      <c r="H145" s="100"/>
      <c r="I145" s="100"/>
      <c r="J145" s="21" t="str">
        <f>IF(H145&lt;&gt;"",H145*I145,"")</f>
        <v/>
      </c>
      <c r="K145" s="70"/>
      <c r="L145" s="31" t="s">
        <v>24</v>
      </c>
      <c r="M145" s="34" t="s">
        <v>89</v>
      </c>
      <c r="N145" s="64"/>
      <c r="O145" s="103"/>
    </row>
    <row r="146" spans="1:15" x14ac:dyDescent="0.25">
      <c r="A146" s="85"/>
      <c r="B146" s="86"/>
      <c r="C146" s="86"/>
      <c r="D146" s="57"/>
      <c r="E146" s="59" t="s">
        <v>70</v>
      </c>
      <c r="F146" s="57"/>
      <c r="G146" s="87"/>
      <c r="H146" s="88">
        <v>1E-3</v>
      </c>
      <c r="I146" s="61">
        <f>H146*10</f>
        <v>0.01</v>
      </c>
      <c r="J146" s="62">
        <f>SUM(J147:J151)/I146</f>
        <v>0</v>
      </c>
      <c r="K146" s="63" t="str">
        <f>SUM(J147:J151)&amp;" "&amp;"Hrs"&amp;" "&amp;"GRUPO 4"</f>
        <v>0 Hrs GRUPO 4</v>
      </c>
      <c r="L146" s="31" t="s">
        <v>26</v>
      </c>
      <c r="M146" s="34" t="s">
        <v>89</v>
      </c>
      <c r="N146" s="64"/>
      <c r="O146" s="104"/>
    </row>
    <row r="147" spans="1:15" x14ac:dyDescent="0.25">
      <c r="A147" s="100"/>
      <c r="B147" s="100"/>
      <c r="C147" s="102"/>
      <c r="D147" s="101"/>
      <c r="E147" s="101"/>
      <c r="F147" s="101"/>
      <c r="G147" s="105"/>
      <c r="H147" s="101"/>
      <c r="I147" s="101"/>
      <c r="J147" s="21" t="str">
        <f>IF(H147&lt;&gt;"",H147*I147,"")</f>
        <v/>
      </c>
      <c r="K147" s="70"/>
      <c r="L147" s="31" t="s">
        <v>26</v>
      </c>
      <c r="M147" s="34" t="s">
        <v>89</v>
      </c>
      <c r="N147" s="106"/>
      <c r="O147" s="107" t="s">
        <v>71</v>
      </c>
    </row>
    <row r="148" spans="1:15" x14ac:dyDescent="0.25">
      <c r="A148" s="100"/>
      <c r="B148" s="100"/>
      <c r="C148" s="102"/>
      <c r="D148" s="101"/>
      <c r="E148" s="101"/>
      <c r="F148" s="101"/>
      <c r="G148" s="105"/>
      <c r="H148" s="101"/>
      <c r="I148" s="101"/>
      <c r="J148" s="21" t="str">
        <f>IF(H148&lt;&gt;"",H148*I148,"")</f>
        <v/>
      </c>
      <c r="K148" s="70"/>
      <c r="L148" s="31" t="s">
        <v>26</v>
      </c>
      <c r="M148" s="34" t="s">
        <v>89</v>
      </c>
      <c r="N148" s="108"/>
      <c r="O148" s="107" t="s">
        <v>72</v>
      </c>
    </row>
    <row r="149" spans="1:15" x14ac:dyDescent="0.25">
      <c r="A149" s="100"/>
      <c r="B149" s="100"/>
      <c r="C149" s="102"/>
      <c r="D149" s="101"/>
      <c r="E149" s="101"/>
      <c r="F149" s="101"/>
      <c r="G149" s="105"/>
      <c r="H149" s="101"/>
      <c r="I149" s="101"/>
      <c r="J149" s="21" t="str">
        <f>IF(H149&lt;&gt;"",H149*I149,"")</f>
        <v/>
      </c>
      <c r="K149" s="70"/>
      <c r="L149" s="31" t="s">
        <v>26</v>
      </c>
      <c r="M149" s="34" t="s">
        <v>89</v>
      </c>
      <c r="N149" s="112"/>
      <c r="O149" s="107" t="s">
        <v>90</v>
      </c>
    </row>
    <row r="150" spans="1:15" x14ac:dyDescent="0.25">
      <c r="A150" s="100"/>
      <c r="B150" s="100"/>
      <c r="C150" s="102"/>
      <c r="D150" s="101"/>
      <c r="E150" s="101"/>
      <c r="F150" s="101"/>
      <c r="G150" s="105"/>
      <c r="H150" s="101"/>
      <c r="I150" s="101"/>
      <c r="J150" s="21" t="str">
        <f>IF(H150&lt;&gt;"",H150*I150,"")</f>
        <v/>
      </c>
      <c r="K150" s="70"/>
      <c r="L150" s="31" t="s">
        <v>26</v>
      </c>
      <c r="M150" s="34" t="s">
        <v>89</v>
      </c>
      <c r="N150" s="113"/>
      <c r="O150" s="107" t="s">
        <v>73</v>
      </c>
    </row>
    <row r="151" spans="1:15" x14ac:dyDescent="0.25">
      <c r="A151" s="100"/>
      <c r="B151" s="100"/>
      <c r="C151" s="100"/>
      <c r="D151" s="101"/>
      <c r="E151" s="102"/>
      <c r="F151" s="100"/>
      <c r="G151" s="100"/>
      <c r="H151" s="100"/>
      <c r="I151" s="100"/>
      <c r="J151" s="21" t="str">
        <f>IF(H151&lt;&gt;"",H151*I151,"")</f>
        <v/>
      </c>
      <c r="K151" s="70"/>
      <c r="L151" s="31" t="s">
        <v>26</v>
      </c>
      <c r="M151" s="34" t="s">
        <v>89</v>
      </c>
      <c r="N151" s="114"/>
      <c r="O151" s="107" t="s">
        <v>74</v>
      </c>
    </row>
    <row r="152" spans="1:15" x14ac:dyDescent="0.25">
      <c r="A152" s="85"/>
      <c r="B152" s="86"/>
      <c r="C152" s="86"/>
      <c r="D152" s="86"/>
      <c r="E152" s="115" t="s">
        <v>75</v>
      </c>
      <c r="F152" s="116"/>
      <c r="G152" s="117"/>
      <c r="H152" s="118">
        <v>2</v>
      </c>
      <c r="I152" s="61">
        <f>H152*10</f>
        <v>20</v>
      </c>
      <c r="J152" s="62">
        <f>SUM(J153:J157)/I152</f>
        <v>0</v>
      </c>
      <c r="K152" s="63" t="str">
        <f>SUM(J153:J157)&amp;" "&amp;"Hrs"&amp;" "&amp;"TURNO"&amp;" "&amp;"DIURNO"</f>
        <v>0 Hrs TURNO DIURNO</v>
      </c>
      <c r="L152" s="74" t="s">
        <v>76</v>
      </c>
      <c r="M152" s="34" t="s">
        <v>89</v>
      </c>
      <c r="N152" s="119"/>
      <c r="O152" s="107" t="s">
        <v>77</v>
      </c>
    </row>
    <row r="153" spans="1:15" x14ac:dyDescent="0.25">
      <c r="A153" s="19"/>
      <c r="B153" s="17"/>
      <c r="C153" s="18"/>
      <c r="D153" s="19"/>
      <c r="E153" s="18"/>
      <c r="F153" s="17"/>
      <c r="G153" s="18"/>
      <c r="H153" s="94"/>
      <c r="I153" s="94"/>
      <c r="J153" s="21" t="str">
        <f>IF(H153&lt;&gt;"",H153*I153,"")</f>
        <v/>
      </c>
      <c r="K153" s="70" t="s">
        <v>338</v>
      </c>
      <c r="L153" s="74" t="s">
        <v>76</v>
      </c>
      <c r="M153" s="34" t="s">
        <v>89</v>
      </c>
      <c r="N153" s="121"/>
      <c r="O153" s="107" t="s">
        <v>78</v>
      </c>
    </row>
    <row r="154" spans="1:15" ht="14.25" thickBot="1" x14ac:dyDescent="0.3">
      <c r="A154" s="95"/>
      <c r="B154" s="109"/>
      <c r="C154" s="110"/>
      <c r="D154" s="111"/>
      <c r="E154" s="69"/>
      <c r="F154" s="15"/>
      <c r="G154" s="69"/>
      <c r="H154" s="15"/>
      <c r="I154" s="15"/>
      <c r="J154" s="21" t="str">
        <f>IF(H154&lt;&gt;"",H154*I154,"")</f>
        <v/>
      </c>
      <c r="K154" s="70"/>
      <c r="L154" s="74" t="s">
        <v>76</v>
      </c>
      <c r="M154" s="34" t="s">
        <v>89</v>
      </c>
      <c r="N154" s="122"/>
      <c r="O154" s="107" t="s">
        <v>79</v>
      </c>
    </row>
    <row r="155" spans="1:15" ht="14.25" thickBot="1" x14ac:dyDescent="0.3">
      <c r="A155" s="100"/>
      <c r="B155" s="100"/>
      <c r="C155" s="100"/>
      <c r="D155" s="101"/>
      <c r="E155" s="102"/>
      <c r="F155" s="100"/>
      <c r="G155" s="100"/>
      <c r="H155" s="100"/>
      <c r="I155" s="100"/>
      <c r="J155" s="21" t="str">
        <f>IF(H155&lt;&gt;"",H155*I155,"")</f>
        <v/>
      </c>
      <c r="K155" s="70"/>
      <c r="L155" s="74" t="s">
        <v>76</v>
      </c>
      <c r="M155" s="34" t="s">
        <v>89</v>
      </c>
      <c r="N155" s="123"/>
      <c r="O155" s="107" t="s">
        <v>80</v>
      </c>
    </row>
    <row r="156" spans="1:15" x14ac:dyDescent="0.25">
      <c r="A156" s="100"/>
      <c r="B156" s="100"/>
      <c r="C156" s="100"/>
      <c r="D156" s="101"/>
      <c r="E156" s="102"/>
      <c r="F156" s="100"/>
      <c r="G156" s="100"/>
      <c r="H156" s="100"/>
      <c r="I156" s="100"/>
      <c r="J156" s="21" t="str">
        <f>IF(H156&lt;&gt;"",H156*I156,"")</f>
        <v/>
      </c>
      <c r="K156" s="70"/>
      <c r="L156" s="74" t="s">
        <v>76</v>
      </c>
      <c r="M156" s="34" t="s">
        <v>89</v>
      </c>
      <c r="N156" s="124"/>
      <c r="O156" s="107" t="s">
        <v>81</v>
      </c>
    </row>
    <row r="157" spans="1:15" x14ac:dyDescent="0.25">
      <c r="A157" s="100"/>
      <c r="B157" s="100"/>
      <c r="C157" s="100"/>
      <c r="D157" s="101"/>
      <c r="E157" s="102"/>
      <c r="F157" s="100"/>
      <c r="G157" s="100"/>
      <c r="H157" s="100"/>
      <c r="I157" s="100"/>
      <c r="J157" s="21" t="str">
        <f>IF(H157&lt;&gt;"",H157*I157,"")</f>
        <v/>
      </c>
      <c r="K157" s="70"/>
      <c r="L157" s="74" t="s">
        <v>76</v>
      </c>
      <c r="M157" s="34" t="s">
        <v>89</v>
      </c>
      <c r="N157" s="125">
        <v>20</v>
      </c>
      <c r="O157" s="107" t="s">
        <v>82</v>
      </c>
    </row>
    <row r="158" spans="1:15" x14ac:dyDescent="0.25">
      <c r="A158" s="126"/>
      <c r="B158" s="127"/>
      <c r="C158" s="127"/>
      <c r="D158" s="127"/>
      <c r="E158" s="128" t="s">
        <v>83</v>
      </c>
      <c r="F158" s="129"/>
      <c r="G158" s="157"/>
      <c r="H158" s="131">
        <v>2</v>
      </c>
      <c r="I158" s="132">
        <f>H158*10</f>
        <v>20</v>
      </c>
      <c r="J158" s="133">
        <f>SUM(J159:J163)/I158</f>
        <v>0</v>
      </c>
      <c r="K158" s="163" t="str">
        <f>SUM(J159:J163)&amp;" "&amp;"Hrs"&amp;" "&amp;"TURNO"&amp;" "&amp;"NOCTURNO"</f>
        <v>0 Hrs TURNO NOCTURNO</v>
      </c>
      <c r="L158" s="31" t="s">
        <v>84</v>
      </c>
      <c r="M158" s="34" t="s">
        <v>89</v>
      </c>
      <c r="N158" s="34"/>
      <c r="O158" s="35"/>
    </row>
    <row r="159" spans="1:15" x14ac:dyDescent="0.25">
      <c r="A159" s="19"/>
      <c r="B159" s="17"/>
      <c r="C159" s="18"/>
      <c r="D159" s="19"/>
      <c r="E159" s="18"/>
      <c r="F159" s="17"/>
      <c r="G159" s="18"/>
      <c r="H159" s="94"/>
      <c r="I159" s="94"/>
      <c r="J159" s="21" t="str">
        <f>IF(H159&lt;&gt;"",H159*I159,"")</f>
        <v/>
      </c>
      <c r="K159" s="120" t="s">
        <v>834</v>
      </c>
      <c r="L159" s="31" t="s">
        <v>84</v>
      </c>
      <c r="M159" s="34" t="s">
        <v>89</v>
      </c>
      <c r="N159" s="34"/>
      <c r="O159" s="35"/>
    </row>
    <row r="160" spans="1:15" x14ac:dyDescent="0.25">
      <c r="A160" s="95"/>
      <c r="B160" s="17"/>
      <c r="C160" s="18"/>
      <c r="D160" s="19"/>
      <c r="E160" s="69"/>
      <c r="F160" s="15"/>
      <c r="G160" s="69"/>
      <c r="H160" s="15"/>
      <c r="I160" s="15"/>
      <c r="J160" s="21" t="str">
        <f>IF(H160&lt;&gt;"",H160*I160,"")</f>
        <v/>
      </c>
      <c r="K160" s="120"/>
      <c r="L160" s="31" t="s">
        <v>84</v>
      </c>
      <c r="M160" s="34" t="s">
        <v>89</v>
      </c>
      <c r="N160" s="34"/>
      <c r="O160" s="35"/>
    </row>
    <row r="161" spans="1:16" x14ac:dyDescent="0.25">
      <c r="A161" s="95"/>
      <c r="B161" s="109"/>
      <c r="C161" s="110"/>
      <c r="D161" s="111"/>
      <c r="E161" s="69"/>
      <c r="F161" s="15"/>
      <c r="G161" s="69"/>
      <c r="H161" s="94"/>
      <c r="I161" s="94"/>
      <c r="J161" s="21" t="str">
        <f>IF(H161&lt;&gt;"",H161*I161,"")</f>
        <v/>
      </c>
      <c r="K161" s="120"/>
      <c r="L161" s="31" t="s">
        <v>84</v>
      </c>
      <c r="M161" s="34" t="s">
        <v>89</v>
      </c>
      <c r="N161" s="34"/>
      <c r="O161" s="35"/>
    </row>
    <row r="162" spans="1:16" x14ac:dyDescent="0.25">
      <c r="A162" s="75"/>
      <c r="B162" s="109"/>
      <c r="C162" s="110"/>
      <c r="D162" s="111"/>
      <c r="E162" s="73"/>
      <c r="F162" s="92"/>
      <c r="G162" s="93"/>
      <c r="H162" s="94"/>
      <c r="I162" s="94"/>
      <c r="J162" s="21" t="str">
        <f>IF(H162&lt;&gt;"",H162*I162,"")</f>
        <v/>
      </c>
      <c r="K162" s="120"/>
      <c r="L162" s="31" t="s">
        <v>84</v>
      </c>
      <c r="M162" s="34" t="s">
        <v>89</v>
      </c>
      <c r="N162" s="34"/>
      <c r="O162" s="35"/>
    </row>
    <row r="163" spans="1:16" x14ac:dyDescent="0.25">
      <c r="A163" s="95"/>
      <c r="B163" s="19"/>
      <c r="C163" s="91"/>
      <c r="D163" s="15"/>
      <c r="E163" s="69"/>
      <c r="F163" s="15"/>
      <c r="G163" s="69"/>
      <c r="H163" s="15"/>
      <c r="I163" s="15"/>
      <c r="J163" s="21" t="str">
        <f>IF(H163&lt;&gt;"",H163*I163,"")</f>
        <v/>
      </c>
      <c r="K163" s="120"/>
      <c r="L163" s="31" t="s">
        <v>84</v>
      </c>
      <c r="M163" s="34" t="s">
        <v>89</v>
      </c>
      <c r="N163" s="34"/>
      <c r="O163" s="35"/>
    </row>
    <row r="164" spans="1:16" ht="14.25" thickBot="1" x14ac:dyDescent="0.3">
      <c r="A164" s="135"/>
      <c r="B164" s="136"/>
      <c r="C164" s="136"/>
      <c r="D164" s="136"/>
      <c r="E164" s="137" t="s">
        <v>85</v>
      </c>
      <c r="F164" s="138"/>
      <c r="G164" s="139"/>
      <c r="H164" s="140">
        <f>H128+H134+H140+H146+H152+H158</f>
        <v>7.0019999999999998</v>
      </c>
      <c r="I164" s="141">
        <f>H164*10</f>
        <v>70.02</v>
      </c>
      <c r="J164" s="142">
        <f>SUM(J129:J133,J135:J139,J141:J145,J147:J151,J153:J157,J159:J163)</f>
        <v>0</v>
      </c>
      <c r="K164" s="143">
        <f>J164/I164</f>
        <v>0</v>
      </c>
      <c r="L164" s="31" t="s">
        <v>86</v>
      </c>
      <c r="M164" s="34" t="s">
        <v>89</v>
      </c>
      <c r="N164" s="34"/>
      <c r="O164" s="35"/>
    </row>
    <row r="165" spans="1:16" ht="15" thickTop="1" thickBot="1" x14ac:dyDescent="0.3">
      <c r="A165" s="45"/>
      <c r="B165" s="46"/>
      <c r="C165" s="46"/>
      <c r="D165" s="46"/>
      <c r="E165" s="297">
        <f>E126+1</f>
        <v>46178</v>
      </c>
      <c r="F165" s="298"/>
      <c r="G165" s="158"/>
      <c r="H165" s="48"/>
      <c r="I165" s="46"/>
      <c r="J165" s="49"/>
      <c r="K165" s="50"/>
      <c r="L165" s="31" t="s">
        <v>35</v>
      </c>
      <c r="M165" s="34" t="s">
        <v>91</v>
      </c>
      <c r="N165" s="34"/>
      <c r="O165" s="35"/>
    </row>
    <row r="166" spans="1:16" ht="28.5" thickTop="1" thickBot="1" x14ac:dyDescent="0.3">
      <c r="A166" s="147" t="s">
        <v>37</v>
      </c>
      <c r="B166" s="148" t="s">
        <v>38</v>
      </c>
      <c r="C166" s="148" t="s">
        <v>39</v>
      </c>
      <c r="D166" s="148" t="s">
        <v>4</v>
      </c>
      <c r="E166" s="52" t="s">
        <v>40</v>
      </c>
      <c r="F166" s="148" t="s">
        <v>6</v>
      </c>
      <c r="G166" s="149" t="s">
        <v>7</v>
      </c>
      <c r="H166" s="148" t="s">
        <v>41</v>
      </c>
      <c r="I166" s="148" t="s">
        <v>9</v>
      </c>
      <c r="J166" s="150" t="s">
        <v>42</v>
      </c>
      <c r="K166" s="151" t="s">
        <v>43</v>
      </c>
      <c r="L166" s="31" t="s">
        <v>44</v>
      </c>
      <c r="M166" s="34" t="s">
        <v>91</v>
      </c>
      <c r="N166" s="34"/>
      <c r="O166" s="56">
        <f>E165</f>
        <v>46178</v>
      </c>
    </row>
    <row r="167" spans="1:16" ht="14.25" thickTop="1" x14ac:dyDescent="0.25">
      <c r="A167" s="57"/>
      <c r="B167" s="57"/>
      <c r="C167" s="58"/>
      <c r="D167" s="57"/>
      <c r="E167" s="59" t="s">
        <v>45</v>
      </c>
      <c r="F167" s="57"/>
      <c r="G167" s="58"/>
      <c r="H167" s="88">
        <v>1</v>
      </c>
      <c r="I167" s="61">
        <f>H167*10</f>
        <v>10</v>
      </c>
      <c r="J167" s="62">
        <f>SUM(J168:J172)/I167</f>
        <v>0</v>
      </c>
      <c r="K167" s="63" t="str">
        <f>SUM(J168:J172)&amp;" "&amp;"Hrs"&amp;" "&amp;"GRUPO 1"</f>
        <v>0 Hrs GRUPO 1</v>
      </c>
      <c r="L167" s="31" t="s">
        <v>19</v>
      </c>
      <c r="M167" s="34" t="s">
        <v>91</v>
      </c>
      <c r="N167" s="64"/>
      <c r="O167" s="65" t="s">
        <v>48</v>
      </c>
      <c r="P167" s="66" t="s">
        <v>47</v>
      </c>
    </row>
    <row r="168" spans="1:16" x14ac:dyDescent="0.25">
      <c r="A168" s="95"/>
      <c r="B168" s="19"/>
      <c r="C168" s="91"/>
      <c r="D168" s="15"/>
      <c r="E168" s="69"/>
      <c r="F168" s="15"/>
      <c r="G168" s="69"/>
      <c r="H168" s="15"/>
      <c r="I168" s="15"/>
      <c r="J168" s="21" t="str">
        <f>IF(H168&lt;&gt;"",H168*I168,"")</f>
        <v/>
      </c>
      <c r="K168" s="70" t="s">
        <v>113</v>
      </c>
      <c r="L168" s="31" t="s">
        <v>19</v>
      </c>
      <c r="M168" s="34" t="s">
        <v>91</v>
      </c>
      <c r="N168" s="64"/>
      <c r="O168" s="71" t="s">
        <v>50</v>
      </c>
      <c r="P168" s="66" t="s">
        <v>47</v>
      </c>
    </row>
    <row r="169" spans="1:16" x14ac:dyDescent="0.25">
      <c r="A169" s="75"/>
      <c r="B169" s="67"/>
      <c r="C169" s="68"/>
      <c r="D169" s="67"/>
      <c r="E169" s="73"/>
      <c r="F169" s="92"/>
      <c r="G169" s="93"/>
      <c r="H169" s="94"/>
      <c r="I169" s="94"/>
      <c r="J169" s="21" t="str">
        <f>IF(H169&lt;&gt;"",H169*I169,"")</f>
        <v/>
      </c>
      <c r="K169" s="70"/>
      <c r="L169" s="31" t="s">
        <v>19</v>
      </c>
      <c r="M169" s="34" t="s">
        <v>91</v>
      </c>
      <c r="N169" s="64"/>
      <c r="O169" s="65" t="s">
        <v>51</v>
      </c>
      <c r="P169" s="66" t="s">
        <v>47</v>
      </c>
    </row>
    <row r="170" spans="1:16" x14ac:dyDescent="0.25">
      <c r="A170" s="75"/>
      <c r="B170" s="109"/>
      <c r="C170" s="110"/>
      <c r="D170" s="111"/>
      <c r="E170" s="73"/>
      <c r="F170" s="92"/>
      <c r="G170" s="93"/>
      <c r="H170" s="94"/>
      <c r="I170" s="94"/>
      <c r="J170" s="21" t="str">
        <f>IF(H170&lt;&gt;"",H170*I170,"")</f>
        <v/>
      </c>
      <c r="K170" s="70"/>
      <c r="L170" s="31" t="s">
        <v>19</v>
      </c>
      <c r="M170" s="34" t="s">
        <v>91</v>
      </c>
      <c r="N170" s="64"/>
      <c r="O170" s="65" t="s">
        <v>46</v>
      </c>
      <c r="P170" s="66" t="s">
        <v>47</v>
      </c>
    </row>
    <row r="171" spans="1:16" x14ac:dyDescent="0.25">
      <c r="A171" s="75"/>
      <c r="B171" s="109"/>
      <c r="C171" s="110"/>
      <c r="D171" s="111"/>
      <c r="E171" s="73"/>
      <c r="F171" s="92"/>
      <c r="G171" s="93"/>
      <c r="H171" s="94"/>
      <c r="I171" s="94"/>
      <c r="J171" s="21" t="str">
        <f>IF(H171&lt;&gt;"",H171*I171,"")</f>
        <v/>
      </c>
      <c r="K171" s="70"/>
      <c r="L171" s="31" t="s">
        <v>19</v>
      </c>
      <c r="M171" s="34" t="s">
        <v>91</v>
      </c>
      <c r="N171" s="64"/>
      <c r="O171" s="98" t="s">
        <v>52</v>
      </c>
      <c r="P171" s="66" t="s">
        <v>47</v>
      </c>
    </row>
    <row r="172" spans="1:16" x14ac:dyDescent="0.25">
      <c r="A172" s="95"/>
      <c r="B172" s="19"/>
      <c r="C172" s="91"/>
      <c r="D172" s="15"/>
      <c r="E172" s="69"/>
      <c r="F172" s="15"/>
      <c r="G172" s="69"/>
      <c r="H172" s="15"/>
      <c r="I172" s="15"/>
      <c r="J172" s="21" t="str">
        <f>IF(H172&lt;&gt;"",H172*I172,"")</f>
        <v/>
      </c>
      <c r="K172" s="70"/>
      <c r="L172" s="31" t="s">
        <v>19</v>
      </c>
      <c r="M172" s="34" t="s">
        <v>91</v>
      </c>
      <c r="N172" s="64"/>
      <c r="O172" s="65" t="s">
        <v>56</v>
      </c>
      <c r="P172" s="66" t="s">
        <v>47</v>
      </c>
    </row>
    <row r="173" spans="1:16" x14ac:dyDescent="0.25">
      <c r="A173" s="85"/>
      <c r="B173" s="86"/>
      <c r="C173" s="86"/>
      <c r="D173" s="57"/>
      <c r="E173" s="59" t="s">
        <v>55</v>
      </c>
      <c r="F173" s="57"/>
      <c r="G173" s="87"/>
      <c r="H173" s="88">
        <v>2</v>
      </c>
      <c r="I173" s="61">
        <f>H173*10</f>
        <v>20</v>
      </c>
      <c r="J173" s="62">
        <f>SUM(J174:J178)/I173</f>
        <v>0</v>
      </c>
      <c r="K173" s="63" t="str">
        <f>SUM(J174:J178)&amp;" "&amp;"Hrs"&amp;" "&amp;"GRUPO 2"</f>
        <v>0 Hrs GRUPO 2</v>
      </c>
      <c r="L173" s="31" t="s">
        <v>22</v>
      </c>
      <c r="M173" s="34" t="s">
        <v>91</v>
      </c>
      <c r="N173" s="64"/>
      <c r="O173" s="159" t="s">
        <v>58</v>
      </c>
      <c r="P173" s="160" t="s">
        <v>53</v>
      </c>
    </row>
    <row r="174" spans="1:16" x14ac:dyDescent="0.25">
      <c r="A174" s="95"/>
      <c r="B174" s="19"/>
      <c r="C174" s="91"/>
      <c r="D174" s="15"/>
      <c r="E174" s="69"/>
      <c r="F174" s="15"/>
      <c r="G174" s="69"/>
      <c r="H174" s="15"/>
      <c r="I174" s="15"/>
      <c r="J174" s="21" t="str">
        <f>IF(H174&lt;&gt;"",H174*I174,"")</f>
        <v/>
      </c>
      <c r="K174" s="70" t="s">
        <v>656</v>
      </c>
      <c r="L174" s="31" t="s">
        <v>22</v>
      </c>
      <c r="M174" s="34" t="s">
        <v>91</v>
      </c>
      <c r="N174" s="56"/>
      <c r="O174" s="89" t="s">
        <v>59</v>
      </c>
      <c r="P174" s="90" t="s">
        <v>57</v>
      </c>
    </row>
    <row r="175" spans="1:16" x14ac:dyDescent="0.25">
      <c r="A175" s="75"/>
      <c r="B175" s="19"/>
      <c r="C175" s="69"/>
      <c r="D175" s="19"/>
      <c r="E175" s="73"/>
      <c r="F175" s="19"/>
      <c r="G175" s="69"/>
      <c r="H175" s="19"/>
      <c r="I175" s="19"/>
      <c r="J175" s="21" t="str">
        <f>IF(H175&lt;&gt;"",H175*I175,"")</f>
        <v/>
      </c>
      <c r="K175" s="96"/>
      <c r="L175" s="31" t="s">
        <v>22</v>
      </c>
      <c r="M175" s="34" t="s">
        <v>91</v>
      </c>
      <c r="N175" s="56"/>
      <c r="O175" s="97" t="s">
        <v>60</v>
      </c>
      <c r="P175" s="84" t="s">
        <v>53</v>
      </c>
    </row>
    <row r="176" spans="1:16" x14ac:dyDescent="0.25">
      <c r="A176" s="75"/>
      <c r="B176" s="19"/>
      <c r="C176" s="69"/>
      <c r="D176" s="19"/>
      <c r="E176" s="69"/>
      <c r="F176" s="19"/>
      <c r="G176" s="69"/>
      <c r="H176" s="19"/>
      <c r="I176" s="19"/>
      <c r="J176" s="21" t="str">
        <f>IF(H176&lt;&gt;"",H176*I176,"")</f>
        <v/>
      </c>
      <c r="K176" s="96"/>
      <c r="L176" s="31" t="s">
        <v>22</v>
      </c>
      <c r="M176" s="34" t="s">
        <v>91</v>
      </c>
      <c r="N176" s="64"/>
      <c r="O176" s="97" t="s">
        <v>64</v>
      </c>
      <c r="P176" s="84" t="s">
        <v>53</v>
      </c>
    </row>
    <row r="177" spans="1:16" x14ac:dyDescent="0.25">
      <c r="A177" s="95"/>
      <c r="B177" s="19"/>
      <c r="C177" s="91"/>
      <c r="D177" s="15"/>
      <c r="E177" s="69"/>
      <c r="F177" s="15"/>
      <c r="G177" s="69"/>
      <c r="H177" s="15"/>
      <c r="I177" s="15"/>
      <c r="J177" s="21" t="str">
        <f>IF(H177&lt;&gt;"",H177*I177,"")</f>
        <v/>
      </c>
      <c r="K177" s="96"/>
      <c r="L177" s="31" t="s">
        <v>22</v>
      </c>
      <c r="M177" s="34" t="s">
        <v>91</v>
      </c>
      <c r="N177" s="64"/>
      <c r="O177" s="162" t="s">
        <v>65</v>
      </c>
      <c r="P177" s="90" t="s">
        <v>57</v>
      </c>
    </row>
    <row r="178" spans="1:16" x14ac:dyDescent="0.25">
      <c r="A178" s="95"/>
      <c r="B178" s="19"/>
      <c r="C178" s="152"/>
      <c r="D178" s="81"/>
      <c r="E178" s="69"/>
      <c r="F178" s="15"/>
      <c r="G178" s="69"/>
      <c r="H178" s="82"/>
      <c r="I178" s="82"/>
      <c r="J178" s="21" t="str">
        <f>IF(H178&lt;&gt;"",H178*I178,"")</f>
        <v/>
      </c>
      <c r="K178" s="96"/>
      <c r="L178" s="31" t="s">
        <v>22</v>
      </c>
      <c r="M178" s="34" t="s">
        <v>91</v>
      </c>
      <c r="N178" s="64"/>
      <c r="O178" s="161" t="s">
        <v>66</v>
      </c>
      <c r="P178" s="160" t="s">
        <v>53</v>
      </c>
    </row>
    <row r="179" spans="1:16" x14ac:dyDescent="0.25">
      <c r="A179" s="85"/>
      <c r="B179" s="86"/>
      <c r="C179" s="86"/>
      <c r="D179" s="57"/>
      <c r="E179" s="59" t="s">
        <v>63</v>
      </c>
      <c r="F179" s="57"/>
      <c r="G179" s="87"/>
      <c r="H179" s="88">
        <v>1E-3</v>
      </c>
      <c r="I179" s="61">
        <f>H179*10</f>
        <v>0.01</v>
      </c>
      <c r="J179" s="62">
        <f>SUM(J180:J184)/I179</f>
        <v>0</v>
      </c>
      <c r="K179" s="63" t="str">
        <f>SUM(J180:J184)&amp;" "&amp;"Hrs"&amp;" "&amp;"GRUPO 3"</f>
        <v>0 Hrs GRUPO 3</v>
      </c>
      <c r="L179" s="31" t="s">
        <v>24</v>
      </c>
      <c r="M179" s="34" t="s">
        <v>91</v>
      </c>
      <c r="N179" s="64"/>
      <c r="O179" s="161" t="s">
        <v>61</v>
      </c>
      <c r="P179" s="160" t="s">
        <v>53</v>
      </c>
    </row>
    <row r="180" spans="1:16" x14ac:dyDescent="0.25">
      <c r="A180" s="95"/>
      <c r="B180" s="67"/>
      <c r="C180" s="68"/>
      <c r="D180" s="67"/>
      <c r="E180" s="69"/>
      <c r="F180" s="15"/>
      <c r="G180" s="69"/>
      <c r="H180" s="15"/>
      <c r="I180" s="15"/>
      <c r="J180" s="21" t="str">
        <f>IF(H180&lt;&gt;"",H180*I180,"")</f>
        <v/>
      </c>
      <c r="K180" s="70"/>
      <c r="L180" s="31" t="s">
        <v>24</v>
      </c>
      <c r="M180" s="34" t="s">
        <v>91</v>
      </c>
      <c r="N180" s="64"/>
      <c r="O180" s="98" t="s">
        <v>62</v>
      </c>
      <c r="P180" s="66" t="s">
        <v>47</v>
      </c>
    </row>
    <row r="181" spans="1:16" x14ac:dyDescent="0.25">
      <c r="A181" s="75"/>
      <c r="B181" s="109"/>
      <c r="C181" s="110"/>
      <c r="D181" s="111"/>
      <c r="E181" s="73"/>
      <c r="F181" s="92"/>
      <c r="G181" s="93"/>
      <c r="H181" s="94"/>
      <c r="I181" s="94"/>
      <c r="J181" s="21" t="str">
        <f>IF(H181&lt;&gt;"",H181*I181,"")</f>
        <v/>
      </c>
      <c r="K181" s="70"/>
      <c r="L181" s="31" t="s">
        <v>24</v>
      </c>
      <c r="M181" s="34" t="s">
        <v>91</v>
      </c>
      <c r="N181" s="64"/>
      <c r="O181" s="98" t="s">
        <v>54</v>
      </c>
      <c r="P181" s="182" t="s">
        <v>68</v>
      </c>
    </row>
    <row r="182" spans="1:16" x14ac:dyDescent="0.25">
      <c r="A182" s="75"/>
      <c r="B182" s="67"/>
      <c r="C182" s="68"/>
      <c r="D182" s="67"/>
      <c r="E182" s="73"/>
      <c r="F182" s="92"/>
      <c r="G182" s="93"/>
      <c r="H182" s="94"/>
      <c r="I182" s="94"/>
      <c r="J182" s="21" t="str">
        <f>IF(H182&lt;&gt;"",H182*I182,"")</f>
        <v/>
      </c>
      <c r="K182" s="70"/>
      <c r="L182" s="31" t="s">
        <v>24</v>
      </c>
      <c r="M182" s="34" t="s">
        <v>91</v>
      </c>
      <c r="N182" s="64"/>
      <c r="O182" s="98" t="s">
        <v>67</v>
      </c>
      <c r="P182" s="182" t="s">
        <v>68</v>
      </c>
    </row>
    <row r="183" spans="1:16" x14ac:dyDescent="0.25">
      <c r="A183" s="75"/>
      <c r="B183" s="19"/>
      <c r="C183" s="69"/>
      <c r="D183" s="19"/>
      <c r="E183" s="73"/>
      <c r="F183" s="19"/>
      <c r="G183" s="69"/>
      <c r="H183" s="19"/>
      <c r="I183" s="19"/>
      <c r="J183" s="21" t="str">
        <f>IF(H183&lt;&gt;"",H183*I183,"")</f>
        <v/>
      </c>
      <c r="K183" s="70"/>
      <c r="L183" s="31" t="s">
        <v>24</v>
      </c>
      <c r="M183" s="34" t="s">
        <v>91</v>
      </c>
      <c r="N183" s="64"/>
      <c r="O183" s="71" t="s">
        <v>69</v>
      </c>
      <c r="P183" s="182" t="s">
        <v>68</v>
      </c>
    </row>
    <row r="184" spans="1:16" x14ac:dyDescent="0.25">
      <c r="A184" s="19"/>
      <c r="B184" s="19"/>
      <c r="C184" s="69"/>
      <c r="D184" s="15"/>
      <c r="E184" s="69"/>
      <c r="F184" s="19"/>
      <c r="G184" s="69"/>
      <c r="H184" s="19"/>
      <c r="I184" s="19"/>
      <c r="J184" s="21" t="str">
        <f>IF(H184&lt;&gt;"",H184*I184,"")</f>
        <v/>
      </c>
      <c r="K184" s="70"/>
      <c r="L184" s="31" t="s">
        <v>24</v>
      </c>
      <c r="M184" s="34" t="s">
        <v>91</v>
      </c>
      <c r="N184" s="64"/>
      <c r="O184" s="103"/>
    </row>
    <row r="185" spans="1:16" x14ac:dyDescent="0.25">
      <c r="A185" s="85"/>
      <c r="B185" s="86"/>
      <c r="C185" s="86"/>
      <c r="D185" s="57"/>
      <c r="E185" s="59" t="s">
        <v>70</v>
      </c>
      <c r="F185" s="57"/>
      <c r="G185" s="87"/>
      <c r="H185" s="88">
        <v>1E-3</v>
      </c>
      <c r="I185" s="61">
        <f>H185*10</f>
        <v>0.01</v>
      </c>
      <c r="J185" s="62">
        <f>SUM(J186:J190)/I185</f>
        <v>0</v>
      </c>
      <c r="K185" s="63" t="str">
        <f>SUM(J186:J190)&amp;" "&amp;"Hrs"&amp;" "&amp;"GRUPO 4"</f>
        <v>0 Hrs GRUPO 4</v>
      </c>
      <c r="L185" s="31" t="s">
        <v>26</v>
      </c>
      <c r="M185" s="34" t="s">
        <v>91</v>
      </c>
      <c r="N185" s="64"/>
      <c r="O185" s="104"/>
    </row>
    <row r="186" spans="1:16" x14ac:dyDescent="0.25">
      <c r="A186" s="95"/>
      <c r="B186" s="67"/>
      <c r="C186" s="68"/>
      <c r="D186" s="67"/>
      <c r="E186" s="73"/>
      <c r="F186" s="15"/>
      <c r="G186" s="69"/>
      <c r="H186" s="15"/>
      <c r="I186" s="15"/>
      <c r="J186" s="21" t="str">
        <f>IF(H186&lt;&gt;"",H186*I186,"")</f>
        <v/>
      </c>
      <c r="K186" s="164"/>
      <c r="L186" s="31" t="s">
        <v>26</v>
      </c>
      <c r="M186" s="34" t="s">
        <v>91</v>
      </c>
      <c r="N186" s="64"/>
      <c r="O186" s="107" t="s">
        <v>71</v>
      </c>
    </row>
    <row r="187" spans="1:16" x14ac:dyDescent="0.25">
      <c r="A187" s="95"/>
      <c r="B187" s="19"/>
      <c r="C187" s="91"/>
      <c r="D187" s="15"/>
      <c r="E187" s="73"/>
      <c r="F187" s="15"/>
      <c r="G187" s="69"/>
      <c r="H187" s="15"/>
      <c r="I187" s="15"/>
      <c r="J187" s="21" t="str">
        <f>IF(H187&lt;&gt;"",H187*I187,"")</f>
        <v/>
      </c>
      <c r="K187" s="164"/>
      <c r="L187" s="31" t="s">
        <v>26</v>
      </c>
      <c r="M187" s="34" t="s">
        <v>91</v>
      </c>
      <c r="N187" s="64"/>
      <c r="O187" s="107" t="s">
        <v>72</v>
      </c>
    </row>
    <row r="188" spans="1:16" x14ac:dyDescent="0.25">
      <c r="A188" s="19"/>
      <c r="B188" s="19"/>
      <c r="C188" s="69"/>
      <c r="D188" s="15"/>
      <c r="E188" s="69"/>
      <c r="F188" s="19"/>
      <c r="G188" s="69"/>
      <c r="H188" s="19"/>
      <c r="I188" s="19"/>
      <c r="J188" s="21" t="str">
        <f>IF(H188&lt;&gt;"",H188*I188,"")</f>
        <v/>
      </c>
      <c r="K188" s="164"/>
      <c r="L188" s="31" t="s">
        <v>26</v>
      </c>
      <c r="M188" s="34" t="s">
        <v>91</v>
      </c>
      <c r="N188" s="64"/>
      <c r="O188" s="35"/>
    </row>
    <row r="189" spans="1:16" x14ac:dyDescent="0.25">
      <c r="A189" s="19"/>
      <c r="B189" s="19"/>
      <c r="C189" s="69"/>
      <c r="D189" s="15"/>
      <c r="E189" s="69"/>
      <c r="F189" s="19"/>
      <c r="G189" s="69"/>
      <c r="H189" s="19"/>
      <c r="I189" s="19"/>
      <c r="J189" s="21" t="str">
        <f>IF(H189&lt;&gt;"",H189*I189,"")</f>
        <v/>
      </c>
      <c r="K189" s="164"/>
      <c r="L189" s="31" t="s">
        <v>26</v>
      </c>
      <c r="M189" s="34" t="s">
        <v>91</v>
      </c>
      <c r="N189" s="64"/>
      <c r="O189" s="35"/>
    </row>
    <row r="190" spans="1:16" x14ac:dyDescent="0.25">
      <c r="A190" s="100"/>
      <c r="B190" s="100"/>
      <c r="C190" s="100"/>
      <c r="D190" s="101"/>
      <c r="E190" s="102"/>
      <c r="F190" s="100"/>
      <c r="G190" s="100"/>
      <c r="H190" s="100"/>
      <c r="I190" s="100"/>
      <c r="J190" s="21" t="str">
        <f>IF(H190&lt;&gt;"",H190*I190,"")</f>
        <v/>
      </c>
      <c r="K190" s="70"/>
      <c r="L190" s="31" t="s">
        <v>26</v>
      </c>
      <c r="M190" s="34" t="s">
        <v>91</v>
      </c>
      <c r="N190" s="156"/>
      <c r="O190" s="35"/>
    </row>
    <row r="191" spans="1:16" x14ac:dyDescent="0.25">
      <c r="A191" s="85"/>
      <c r="B191" s="86"/>
      <c r="C191" s="86"/>
      <c r="D191" s="86"/>
      <c r="E191" s="115" t="s">
        <v>75</v>
      </c>
      <c r="F191" s="116"/>
      <c r="G191" s="117"/>
      <c r="H191" s="165">
        <v>2</v>
      </c>
      <c r="I191" s="61">
        <f>H191*10</f>
        <v>20</v>
      </c>
      <c r="J191" s="62">
        <f>SUM(J192:J197)/I191</f>
        <v>0</v>
      </c>
      <c r="K191" s="63" t="str">
        <f>SUM(J192:J197)&amp;" "&amp;"Hrs"&amp;" "&amp;"TURNO"&amp;" "&amp;"DIURNO"</f>
        <v>0 Hrs TURNO DIURNO</v>
      </c>
      <c r="L191" s="74" t="s">
        <v>76</v>
      </c>
      <c r="M191" s="34" t="s">
        <v>91</v>
      </c>
      <c r="N191" s="34"/>
      <c r="O191" s="35"/>
    </row>
    <row r="192" spans="1:16" x14ac:dyDescent="0.25">
      <c r="A192" s="19"/>
      <c r="B192" s="17"/>
      <c r="C192" s="18"/>
      <c r="D192" s="19"/>
      <c r="E192" s="18"/>
      <c r="F192" s="17"/>
      <c r="G192" s="18"/>
      <c r="H192" s="94"/>
      <c r="I192" s="94"/>
      <c r="J192" s="21" t="str">
        <f t="shared" ref="J192:J197" si="0">IF(H192&lt;&gt;"",H192*I192,"")</f>
        <v/>
      </c>
      <c r="K192" s="70" t="s">
        <v>338</v>
      </c>
      <c r="L192" s="74" t="s">
        <v>76</v>
      </c>
      <c r="M192" s="34" t="s">
        <v>91</v>
      </c>
      <c r="N192" s="34"/>
      <c r="O192" s="35"/>
    </row>
    <row r="193" spans="1:16" x14ac:dyDescent="0.25">
      <c r="A193" s="75"/>
      <c r="B193" s="109"/>
      <c r="C193" s="110"/>
      <c r="D193" s="111"/>
      <c r="E193" s="73"/>
      <c r="F193" s="92"/>
      <c r="G193" s="93"/>
      <c r="H193" s="94"/>
      <c r="I193" s="94"/>
      <c r="J193" s="21" t="str">
        <f t="shared" si="0"/>
        <v/>
      </c>
      <c r="K193" s="70"/>
      <c r="L193" s="74" t="s">
        <v>76</v>
      </c>
      <c r="M193" s="34" t="s">
        <v>91</v>
      </c>
      <c r="N193" s="34"/>
      <c r="O193" s="35"/>
    </row>
    <row r="194" spans="1:16" x14ac:dyDescent="0.25">
      <c r="A194" s="95"/>
      <c r="B194" s="109"/>
      <c r="C194" s="110"/>
      <c r="D194" s="111"/>
      <c r="E194" s="69"/>
      <c r="F194" s="15"/>
      <c r="G194" s="69"/>
      <c r="H194" s="15"/>
      <c r="I194" s="15"/>
      <c r="J194" s="21" t="str">
        <f t="shared" si="0"/>
        <v/>
      </c>
      <c r="K194" s="70"/>
      <c r="L194" s="74" t="s">
        <v>76</v>
      </c>
      <c r="M194" s="34" t="s">
        <v>91</v>
      </c>
      <c r="N194" s="34"/>
      <c r="O194" s="35"/>
    </row>
    <row r="195" spans="1:16" x14ac:dyDescent="0.25">
      <c r="A195" s="95"/>
      <c r="B195" s="109"/>
      <c r="C195" s="110"/>
      <c r="D195" s="111"/>
      <c r="E195" s="69"/>
      <c r="F195" s="15"/>
      <c r="G195" s="69"/>
      <c r="H195" s="15"/>
      <c r="I195" s="15"/>
      <c r="J195" s="21" t="str">
        <f t="shared" si="0"/>
        <v/>
      </c>
      <c r="K195" s="70"/>
      <c r="L195" s="74" t="s">
        <v>76</v>
      </c>
      <c r="M195" s="34" t="s">
        <v>91</v>
      </c>
      <c r="N195" s="34"/>
      <c r="O195" s="35"/>
    </row>
    <row r="196" spans="1:16" x14ac:dyDescent="0.25">
      <c r="A196" s="100"/>
      <c r="B196" s="100"/>
      <c r="C196" s="102"/>
      <c r="D196" s="101"/>
      <c r="E196" s="101"/>
      <c r="F196" s="101"/>
      <c r="G196" s="105"/>
      <c r="H196" s="101"/>
      <c r="I196" s="101"/>
      <c r="J196" s="21" t="str">
        <f t="shared" si="0"/>
        <v/>
      </c>
      <c r="K196" s="70"/>
      <c r="L196" s="74" t="s">
        <v>76</v>
      </c>
      <c r="M196" s="34" t="s">
        <v>91</v>
      </c>
      <c r="N196" s="34"/>
      <c r="O196" s="35"/>
    </row>
    <row r="197" spans="1:16" x14ac:dyDescent="0.25">
      <c r="A197" s="100"/>
      <c r="B197" s="100"/>
      <c r="C197" s="100"/>
      <c r="D197" s="101"/>
      <c r="E197" s="102"/>
      <c r="F197" s="100"/>
      <c r="G197" s="100"/>
      <c r="H197" s="100"/>
      <c r="I197" s="100"/>
      <c r="J197" s="21" t="str">
        <f t="shared" si="0"/>
        <v/>
      </c>
      <c r="K197" s="70"/>
      <c r="L197" s="74" t="s">
        <v>76</v>
      </c>
      <c r="M197" s="34" t="s">
        <v>91</v>
      </c>
      <c r="N197" s="34"/>
      <c r="O197" s="35"/>
    </row>
    <row r="198" spans="1:16" x14ac:dyDescent="0.25">
      <c r="A198" s="126"/>
      <c r="B198" s="127"/>
      <c r="C198" s="127"/>
      <c r="D198" s="127"/>
      <c r="E198" s="128" t="s">
        <v>83</v>
      </c>
      <c r="F198" s="129"/>
      <c r="G198" s="157"/>
      <c r="H198" s="131">
        <v>2</v>
      </c>
      <c r="I198" s="132">
        <f>H198*10</f>
        <v>20</v>
      </c>
      <c r="J198" s="133">
        <f>SUM(J199:J203)/I198</f>
        <v>0</v>
      </c>
      <c r="K198" s="163" t="str">
        <f>SUM(J199:J203)&amp;" "&amp;"Hrs"&amp;" "&amp;"TURNO"&amp;" "&amp;"NOCTURNO"</f>
        <v>0 Hrs TURNO NOCTURNO</v>
      </c>
      <c r="L198" s="31" t="s">
        <v>84</v>
      </c>
      <c r="M198" s="34" t="s">
        <v>91</v>
      </c>
      <c r="N198" s="34"/>
      <c r="O198" s="35"/>
    </row>
    <row r="199" spans="1:16" x14ac:dyDescent="0.25">
      <c r="A199" s="19"/>
      <c r="B199" s="17"/>
      <c r="C199" s="18"/>
      <c r="D199" s="19"/>
      <c r="E199" s="18"/>
      <c r="F199" s="17"/>
      <c r="G199" s="18"/>
      <c r="H199" s="94"/>
      <c r="I199" s="94"/>
      <c r="J199" s="21" t="str">
        <f>IF(H199&lt;&gt;"",H199*I199,"")</f>
        <v/>
      </c>
      <c r="K199" s="120" t="s">
        <v>834</v>
      </c>
      <c r="L199" s="31" t="s">
        <v>84</v>
      </c>
      <c r="M199" s="34" t="s">
        <v>91</v>
      </c>
      <c r="N199" s="34"/>
      <c r="O199" s="35"/>
    </row>
    <row r="200" spans="1:16" x14ac:dyDescent="0.25">
      <c r="A200" s="75"/>
      <c r="B200" s="109"/>
      <c r="C200" s="110"/>
      <c r="D200" s="111"/>
      <c r="E200" s="73"/>
      <c r="F200" s="92"/>
      <c r="G200" s="93"/>
      <c r="H200" s="94"/>
      <c r="I200" s="94"/>
      <c r="J200" s="21" t="str">
        <f>IF(H200&lt;&gt;"",H200*I200,"")</f>
        <v/>
      </c>
      <c r="K200" s="120"/>
      <c r="L200" s="31" t="s">
        <v>84</v>
      </c>
      <c r="M200" s="34" t="s">
        <v>91</v>
      </c>
      <c r="N200" s="34"/>
      <c r="O200" s="35"/>
    </row>
    <row r="201" spans="1:16" x14ac:dyDescent="0.25">
      <c r="A201" s="95"/>
      <c r="B201" s="17"/>
      <c r="C201" s="18"/>
      <c r="D201" s="19"/>
      <c r="E201" s="69"/>
      <c r="F201" s="15"/>
      <c r="G201" s="69"/>
      <c r="H201" s="15"/>
      <c r="I201" s="15"/>
      <c r="J201" s="21" t="str">
        <f>IF(H201&lt;&gt;"",H201*I201,"")</f>
        <v/>
      </c>
      <c r="K201" s="120"/>
      <c r="L201" s="31" t="s">
        <v>84</v>
      </c>
      <c r="M201" s="34" t="s">
        <v>91</v>
      </c>
      <c r="N201" s="34"/>
      <c r="O201" s="35"/>
    </row>
    <row r="202" spans="1:16" x14ac:dyDescent="0.25">
      <c r="A202" s="75"/>
      <c r="B202" s="109"/>
      <c r="C202" s="110"/>
      <c r="D202" s="111"/>
      <c r="E202" s="73"/>
      <c r="F202" s="92"/>
      <c r="G202" s="93"/>
      <c r="H202" s="94"/>
      <c r="I202" s="94"/>
      <c r="J202" s="21" t="str">
        <f>IF(H202&lt;&gt;"",H202*I202,"")</f>
        <v/>
      </c>
      <c r="K202" s="120"/>
      <c r="L202" s="31" t="s">
        <v>84</v>
      </c>
      <c r="M202" s="34" t="s">
        <v>91</v>
      </c>
      <c r="N202" s="34"/>
      <c r="O202" s="35"/>
    </row>
    <row r="203" spans="1:16" x14ac:dyDescent="0.25">
      <c r="A203" s="75"/>
      <c r="B203" s="109"/>
      <c r="C203" s="110"/>
      <c r="D203" s="19"/>
      <c r="E203" s="69"/>
      <c r="F203" s="19"/>
      <c r="G203" s="69"/>
      <c r="H203" s="19"/>
      <c r="I203" s="19"/>
      <c r="J203" s="21" t="str">
        <f>IF(H203&lt;&gt;"",H203*I203,"")</f>
        <v/>
      </c>
      <c r="K203" s="120"/>
      <c r="L203" s="31" t="s">
        <v>84</v>
      </c>
      <c r="M203" s="34" t="s">
        <v>91</v>
      </c>
      <c r="N203" s="34"/>
      <c r="O203" s="35"/>
    </row>
    <row r="204" spans="1:16" ht="14.25" thickBot="1" x14ac:dyDescent="0.3">
      <c r="A204" s="135"/>
      <c r="B204" s="136"/>
      <c r="C204" s="136"/>
      <c r="D204" s="136"/>
      <c r="E204" s="137" t="s">
        <v>85</v>
      </c>
      <c r="F204" s="138"/>
      <c r="G204" s="139"/>
      <c r="H204" s="140">
        <f>H167+H173+H179+H185+H191+H198</f>
        <v>7.0019999999999998</v>
      </c>
      <c r="I204" s="141">
        <f>H204*10</f>
        <v>70.02</v>
      </c>
      <c r="J204" s="142">
        <f>SUM(J168:J172,J174:J178,J180:J184,J186:J190,J192:J197,J199:J203)</f>
        <v>0</v>
      </c>
      <c r="K204" s="143">
        <f>J204/I204</f>
        <v>0</v>
      </c>
      <c r="L204" s="31" t="s">
        <v>86</v>
      </c>
      <c r="M204" s="34" t="s">
        <v>91</v>
      </c>
      <c r="N204" s="34"/>
      <c r="O204" s="35"/>
    </row>
    <row r="205" spans="1:16" ht="15" thickTop="1" thickBot="1" x14ac:dyDescent="0.3">
      <c r="A205" s="45"/>
      <c r="B205" s="46"/>
      <c r="C205" s="46"/>
      <c r="D205" s="46"/>
      <c r="E205" s="297">
        <f>E165+1</f>
        <v>46179</v>
      </c>
      <c r="F205" s="298"/>
      <c r="G205" s="158"/>
      <c r="H205" s="48"/>
      <c r="I205" s="46"/>
      <c r="J205" s="49"/>
      <c r="K205" s="50"/>
      <c r="L205" s="31" t="s">
        <v>35</v>
      </c>
      <c r="M205" s="34" t="s">
        <v>92</v>
      </c>
      <c r="N205" s="34"/>
      <c r="O205" s="35"/>
    </row>
    <row r="206" spans="1:16" ht="28.5" thickTop="1" thickBot="1" x14ac:dyDescent="0.3">
      <c r="A206" s="147" t="s">
        <v>37</v>
      </c>
      <c r="B206" s="148" t="s">
        <v>38</v>
      </c>
      <c r="C206" s="148" t="s">
        <v>39</v>
      </c>
      <c r="D206" s="148" t="s">
        <v>4</v>
      </c>
      <c r="E206" s="52" t="s">
        <v>40</v>
      </c>
      <c r="F206" s="148" t="s">
        <v>6</v>
      </c>
      <c r="G206" s="149" t="s">
        <v>7</v>
      </c>
      <c r="H206" s="148" t="s">
        <v>41</v>
      </c>
      <c r="I206" s="148" t="s">
        <v>9</v>
      </c>
      <c r="J206" s="150" t="s">
        <v>42</v>
      </c>
      <c r="K206" s="151" t="s">
        <v>43</v>
      </c>
      <c r="L206" s="31" t="s">
        <v>44</v>
      </c>
      <c r="M206" s="34" t="s">
        <v>92</v>
      </c>
      <c r="N206" s="34"/>
      <c r="O206" s="56">
        <f>E205</f>
        <v>46179</v>
      </c>
    </row>
    <row r="207" spans="1:16" ht="14.25" thickTop="1" x14ac:dyDescent="0.25">
      <c r="A207" s="57"/>
      <c r="B207" s="57"/>
      <c r="C207" s="58"/>
      <c r="D207" s="57"/>
      <c r="E207" s="59" t="s">
        <v>45</v>
      </c>
      <c r="F207" s="57"/>
      <c r="G207" s="58"/>
      <c r="H207" s="88">
        <v>1</v>
      </c>
      <c r="I207" s="61">
        <f>H207*10</f>
        <v>10</v>
      </c>
      <c r="J207" s="62">
        <f>SUM(J208:J214)/I207</f>
        <v>0</v>
      </c>
      <c r="K207" s="63" t="str">
        <f>SUM(J208:J214)&amp;" "&amp;"Hrs"&amp;" "&amp;"GRUPO 1"</f>
        <v>0 Hrs GRUPO 1</v>
      </c>
      <c r="L207" s="31" t="s">
        <v>19</v>
      </c>
      <c r="M207" s="34" t="s">
        <v>92</v>
      </c>
      <c r="N207" s="64"/>
      <c r="O207" s="65" t="s">
        <v>48</v>
      </c>
      <c r="P207" s="66" t="s">
        <v>47</v>
      </c>
    </row>
    <row r="208" spans="1:16" x14ac:dyDescent="0.25">
      <c r="A208" s="95"/>
      <c r="B208" s="19"/>
      <c r="C208" s="91"/>
      <c r="D208" s="15"/>
      <c r="E208" s="69"/>
      <c r="F208" s="15"/>
      <c r="G208" s="69"/>
      <c r="H208" s="15"/>
      <c r="I208" s="15"/>
      <c r="J208" s="21" t="str">
        <f t="shared" ref="J208:J214" si="1">IF(H208&lt;&gt;"",H208*I208,"")</f>
        <v/>
      </c>
      <c r="K208" s="70" t="s">
        <v>113</v>
      </c>
      <c r="L208" s="31" t="s">
        <v>19</v>
      </c>
      <c r="M208" s="34" t="s">
        <v>92</v>
      </c>
      <c r="N208" s="64"/>
      <c r="O208" s="71" t="s">
        <v>50</v>
      </c>
      <c r="P208" s="66" t="s">
        <v>47</v>
      </c>
    </row>
    <row r="209" spans="1:16" x14ac:dyDescent="0.25">
      <c r="A209" s="75"/>
      <c r="B209" s="67"/>
      <c r="C209" s="68"/>
      <c r="D209" s="67"/>
      <c r="E209" s="73"/>
      <c r="F209" s="92"/>
      <c r="G209" s="93"/>
      <c r="H209" s="94"/>
      <c r="I209" s="94"/>
      <c r="J209" s="21" t="str">
        <f t="shared" si="1"/>
        <v/>
      </c>
      <c r="K209" s="70"/>
      <c r="L209" s="31" t="s">
        <v>19</v>
      </c>
      <c r="M209" s="34" t="s">
        <v>92</v>
      </c>
      <c r="N209" s="64"/>
      <c r="O209" s="65" t="s">
        <v>51</v>
      </c>
      <c r="P209" s="66" t="s">
        <v>47</v>
      </c>
    </row>
    <row r="210" spans="1:16" x14ac:dyDescent="0.25">
      <c r="A210" s="75"/>
      <c r="B210" s="67"/>
      <c r="C210" s="68"/>
      <c r="D210" s="67"/>
      <c r="E210" s="73"/>
      <c r="F210" s="92"/>
      <c r="G210" s="93"/>
      <c r="H210" s="94"/>
      <c r="I210" s="94"/>
      <c r="J210" s="21" t="str">
        <f t="shared" si="1"/>
        <v/>
      </c>
      <c r="K210" s="70"/>
      <c r="L210" s="31" t="s">
        <v>19</v>
      </c>
      <c r="M210" s="34" t="s">
        <v>92</v>
      </c>
      <c r="N210" s="64"/>
      <c r="O210" s="65" t="s">
        <v>46</v>
      </c>
      <c r="P210" s="66" t="s">
        <v>47</v>
      </c>
    </row>
    <row r="211" spans="1:16" x14ac:dyDescent="0.25">
      <c r="A211" s="95"/>
      <c r="B211" s="67"/>
      <c r="C211" s="68"/>
      <c r="D211" s="67"/>
      <c r="E211" s="69"/>
      <c r="F211" s="15"/>
      <c r="G211" s="69"/>
      <c r="H211" s="15"/>
      <c r="I211" s="15"/>
      <c r="J211" s="21" t="str">
        <f t="shared" si="1"/>
        <v/>
      </c>
      <c r="K211" s="70"/>
      <c r="L211" s="31" t="s">
        <v>19</v>
      </c>
      <c r="M211" s="34" t="s">
        <v>92</v>
      </c>
      <c r="N211" s="64"/>
      <c r="O211" s="98" t="s">
        <v>52</v>
      </c>
      <c r="P211" s="66" t="s">
        <v>47</v>
      </c>
    </row>
    <row r="212" spans="1:16" x14ac:dyDescent="0.25">
      <c r="A212" s="19"/>
      <c r="B212" s="67"/>
      <c r="C212" s="68"/>
      <c r="D212" s="67"/>
      <c r="E212" s="18"/>
      <c r="F212" s="17"/>
      <c r="G212" s="18"/>
      <c r="H212" s="94"/>
      <c r="I212" s="94"/>
      <c r="J212" s="21" t="str">
        <f t="shared" si="1"/>
        <v/>
      </c>
      <c r="K212" s="70"/>
      <c r="L212" s="31" t="s">
        <v>19</v>
      </c>
      <c r="M212" s="34" t="s">
        <v>92</v>
      </c>
      <c r="N212" s="64"/>
      <c r="O212" s="65" t="s">
        <v>56</v>
      </c>
      <c r="P212" s="66" t="s">
        <v>47</v>
      </c>
    </row>
    <row r="213" spans="1:16" x14ac:dyDescent="0.25">
      <c r="A213" s="19"/>
      <c r="B213" s="67"/>
      <c r="C213" s="68"/>
      <c r="D213" s="67"/>
      <c r="E213" s="69"/>
      <c r="F213" s="15"/>
      <c r="G213" s="69"/>
      <c r="H213" s="15"/>
      <c r="I213" s="15"/>
      <c r="J213" s="21" t="str">
        <f t="shared" si="1"/>
        <v/>
      </c>
      <c r="K213" s="70"/>
      <c r="L213" s="31" t="s">
        <v>19</v>
      </c>
      <c r="M213" s="34" t="s">
        <v>92</v>
      </c>
      <c r="N213" s="64"/>
      <c r="O213" s="159" t="s">
        <v>58</v>
      </c>
      <c r="P213" s="160" t="s">
        <v>53</v>
      </c>
    </row>
    <row r="214" spans="1:16" x14ac:dyDescent="0.25">
      <c r="A214" s="19"/>
      <c r="B214" s="19"/>
      <c r="C214" s="69"/>
      <c r="D214" s="15"/>
      <c r="E214" s="69"/>
      <c r="F214" s="15"/>
      <c r="G214" s="69"/>
      <c r="H214" s="15"/>
      <c r="I214" s="15"/>
      <c r="J214" s="21" t="str">
        <f t="shared" si="1"/>
        <v/>
      </c>
      <c r="K214" s="70"/>
      <c r="L214" s="31" t="s">
        <v>19</v>
      </c>
      <c r="M214" s="34" t="s">
        <v>92</v>
      </c>
      <c r="N214" s="64"/>
      <c r="O214" s="89" t="s">
        <v>59</v>
      </c>
      <c r="P214" s="90" t="s">
        <v>57</v>
      </c>
    </row>
    <row r="215" spans="1:16" x14ac:dyDescent="0.25">
      <c r="A215" s="85"/>
      <c r="B215" s="86"/>
      <c r="C215" s="86"/>
      <c r="D215" s="57"/>
      <c r="E215" s="59" t="s">
        <v>55</v>
      </c>
      <c r="F215" s="57"/>
      <c r="G215" s="87"/>
      <c r="H215" s="88">
        <v>2</v>
      </c>
      <c r="I215" s="61">
        <f>H215*10</f>
        <v>20</v>
      </c>
      <c r="J215" s="62">
        <f>SUM(J216:J220)/I215</f>
        <v>0</v>
      </c>
      <c r="K215" s="63" t="str">
        <f>SUM(J216:J220)&amp;" "&amp;"Hrs"&amp;" "&amp;"GRUPO 2"</f>
        <v>0 Hrs GRUPO 2</v>
      </c>
      <c r="L215" s="31" t="s">
        <v>22</v>
      </c>
      <c r="M215" s="34" t="s">
        <v>92</v>
      </c>
      <c r="N215" s="64"/>
      <c r="O215" s="97" t="s">
        <v>60</v>
      </c>
      <c r="P215" s="84" t="s">
        <v>53</v>
      </c>
    </row>
    <row r="216" spans="1:16" x14ac:dyDescent="0.25">
      <c r="A216" s="95"/>
      <c r="B216" s="19"/>
      <c r="C216" s="91"/>
      <c r="D216" s="15"/>
      <c r="E216" s="69"/>
      <c r="F216" s="15"/>
      <c r="G216" s="69"/>
      <c r="H216" s="15"/>
      <c r="I216" s="15"/>
      <c r="J216" s="21" t="str">
        <f>IF(H216&lt;&gt;"",H216*I216,"")</f>
        <v/>
      </c>
      <c r="K216" s="70" t="s">
        <v>656</v>
      </c>
      <c r="L216" s="31" t="s">
        <v>22</v>
      </c>
      <c r="M216" s="34" t="s">
        <v>92</v>
      </c>
      <c r="N216" s="64"/>
      <c r="O216" s="97" t="s">
        <v>64</v>
      </c>
      <c r="P216" s="84" t="s">
        <v>53</v>
      </c>
    </row>
    <row r="217" spans="1:16" x14ac:dyDescent="0.25">
      <c r="A217" s="75"/>
      <c r="B217" s="109"/>
      <c r="C217" s="110"/>
      <c r="D217" s="111"/>
      <c r="E217" s="73"/>
      <c r="F217" s="92"/>
      <c r="G217" s="93"/>
      <c r="H217" s="94"/>
      <c r="I217" s="94"/>
      <c r="J217" s="21" t="str">
        <f>IF(H217&lt;&gt;"",H217*I217,"")</f>
        <v/>
      </c>
      <c r="K217" s="96"/>
      <c r="L217" s="31" t="s">
        <v>22</v>
      </c>
      <c r="M217" s="34" t="s">
        <v>92</v>
      </c>
      <c r="N217" s="64"/>
      <c r="O217" s="162" t="s">
        <v>65</v>
      </c>
      <c r="P217" s="90" t="s">
        <v>57</v>
      </c>
    </row>
    <row r="218" spans="1:16" x14ac:dyDescent="0.25">
      <c r="A218" s="75"/>
      <c r="B218" s="109"/>
      <c r="C218" s="110"/>
      <c r="D218" s="111"/>
      <c r="E218" s="73"/>
      <c r="F218" s="92"/>
      <c r="G218" s="93"/>
      <c r="H218" s="94"/>
      <c r="I218" s="94"/>
      <c r="J218" s="21" t="str">
        <f>IF(H218&lt;&gt;"",H218*I218,"")</f>
        <v/>
      </c>
      <c r="K218" s="96"/>
      <c r="L218" s="31" t="s">
        <v>22</v>
      </c>
      <c r="M218" s="34" t="s">
        <v>92</v>
      </c>
      <c r="N218" s="64"/>
      <c r="O218" s="161" t="s">
        <v>66</v>
      </c>
      <c r="P218" s="160" t="s">
        <v>53</v>
      </c>
    </row>
    <row r="219" spans="1:16" x14ac:dyDescent="0.25">
      <c r="A219" s="15"/>
      <c r="B219" s="19"/>
      <c r="C219" s="152"/>
      <c r="D219" s="15"/>
      <c r="E219" s="69"/>
      <c r="F219" s="15"/>
      <c r="G219" s="69"/>
      <c r="H219" s="15"/>
      <c r="I219" s="15"/>
      <c r="J219" s="21" t="str">
        <f>IF(H219&lt;&gt;"",H219*I219,"")</f>
        <v/>
      </c>
      <c r="K219" s="96"/>
      <c r="L219" s="31" t="s">
        <v>22</v>
      </c>
      <c r="M219" s="34" t="s">
        <v>92</v>
      </c>
      <c r="N219" s="64"/>
      <c r="O219" s="161" t="s">
        <v>61</v>
      </c>
      <c r="P219" s="160" t="s">
        <v>53</v>
      </c>
    </row>
    <row r="220" spans="1:16" x14ac:dyDescent="0.25">
      <c r="A220" s="166"/>
      <c r="B220" s="95"/>
      <c r="C220" s="152"/>
      <c r="D220" s="67"/>
      <c r="E220" s="69"/>
      <c r="F220" s="77"/>
      <c r="G220" s="76"/>
      <c r="H220" s="167"/>
      <c r="I220" s="167"/>
      <c r="J220" s="21" t="str">
        <f>IF(H220&lt;&gt;"",H220*I220,"")</f>
        <v/>
      </c>
      <c r="K220" s="96"/>
      <c r="L220" s="31" t="s">
        <v>22</v>
      </c>
      <c r="M220" s="34" t="s">
        <v>92</v>
      </c>
      <c r="N220" s="64"/>
      <c r="O220" s="98" t="s">
        <v>62</v>
      </c>
      <c r="P220" s="66" t="s">
        <v>47</v>
      </c>
    </row>
    <row r="221" spans="1:16" x14ac:dyDescent="0.25">
      <c r="A221" s="85"/>
      <c r="B221" s="86"/>
      <c r="C221" s="86"/>
      <c r="D221" s="57"/>
      <c r="E221" s="59" t="s">
        <v>63</v>
      </c>
      <c r="F221" s="57"/>
      <c r="G221" s="87"/>
      <c r="H221" s="88">
        <v>1E-3</v>
      </c>
      <c r="I221" s="61">
        <f>H221*10</f>
        <v>0.01</v>
      </c>
      <c r="J221" s="62">
        <f>SUM(J222:J226)/I221</f>
        <v>0</v>
      </c>
      <c r="K221" s="63" t="str">
        <f>SUM(J222:J226)&amp;" "&amp;"Hrs"&amp;" "&amp;"GRUPO 3"</f>
        <v>0 Hrs GRUPO 3</v>
      </c>
      <c r="L221" s="31" t="s">
        <v>24</v>
      </c>
      <c r="M221" s="34" t="s">
        <v>92</v>
      </c>
      <c r="N221" s="64"/>
      <c r="O221" s="98" t="s">
        <v>54</v>
      </c>
      <c r="P221" s="182" t="s">
        <v>68</v>
      </c>
    </row>
    <row r="222" spans="1:16" x14ac:dyDescent="0.25">
      <c r="A222" s="75"/>
      <c r="B222" s="67"/>
      <c r="C222" s="68"/>
      <c r="D222" s="67"/>
      <c r="E222" s="69"/>
      <c r="F222" s="92"/>
      <c r="G222" s="93"/>
      <c r="H222" s="94"/>
      <c r="I222" s="94"/>
      <c r="J222" s="21" t="str">
        <f>IF(H222&lt;&gt;"",H222*I222,"")</f>
        <v/>
      </c>
      <c r="K222" s="70"/>
      <c r="L222" s="31" t="s">
        <v>24</v>
      </c>
      <c r="M222" s="34" t="s">
        <v>92</v>
      </c>
      <c r="N222" s="64"/>
      <c r="O222" s="98" t="s">
        <v>67</v>
      </c>
      <c r="P222" s="182" t="s">
        <v>68</v>
      </c>
    </row>
    <row r="223" spans="1:16" x14ac:dyDescent="0.25">
      <c r="A223" s="75"/>
      <c r="B223" s="109"/>
      <c r="C223" s="110"/>
      <c r="D223" s="111"/>
      <c r="E223" s="73"/>
      <c r="F223" s="92"/>
      <c r="G223" s="93"/>
      <c r="H223" s="94"/>
      <c r="I223" s="94"/>
      <c r="J223" s="21" t="str">
        <f>IF(H223&lt;&gt;"",H223*I223,"")</f>
        <v/>
      </c>
      <c r="K223" s="70"/>
      <c r="L223" s="31" t="s">
        <v>24</v>
      </c>
      <c r="M223" s="34" t="s">
        <v>92</v>
      </c>
      <c r="N223" s="64"/>
      <c r="O223" s="71" t="s">
        <v>69</v>
      </c>
      <c r="P223" s="182" t="s">
        <v>68</v>
      </c>
    </row>
    <row r="224" spans="1:16" x14ac:dyDescent="0.25">
      <c r="A224" s="75"/>
      <c r="B224" s="109"/>
      <c r="C224" s="110"/>
      <c r="D224" s="111"/>
      <c r="E224" s="73"/>
      <c r="F224" s="92"/>
      <c r="G224" s="93"/>
      <c r="H224" s="94"/>
      <c r="I224" s="94"/>
      <c r="J224" s="21" t="str">
        <f>IF(H224&lt;&gt;"",H224*I224,"")</f>
        <v/>
      </c>
      <c r="K224" s="70"/>
      <c r="L224" s="31" t="s">
        <v>24</v>
      </c>
      <c r="M224" s="34" t="s">
        <v>92</v>
      </c>
      <c r="N224" s="64"/>
      <c r="O224" s="103"/>
    </row>
    <row r="225" spans="1:16" x14ac:dyDescent="0.25">
      <c r="A225" s="19"/>
      <c r="B225" s="19"/>
      <c r="C225" s="69"/>
      <c r="D225" s="19"/>
      <c r="E225" s="69"/>
      <c r="F225" s="19"/>
      <c r="G225" s="69"/>
      <c r="H225" s="19"/>
      <c r="I225" s="19"/>
      <c r="J225" s="21" t="str">
        <f>IF(H225&lt;&gt;"",H225*I225,"")</f>
        <v/>
      </c>
      <c r="K225" s="70"/>
      <c r="L225" s="31" t="s">
        <v>24</v>
      </c>
      <c r="M225" s="34" t="s">
        <v>92</v>
      </c>
      <c r="N225" s="64"/>
      <c r="O225" s="104"/>
      <c r="P225" s="104"/>
    </row>
    <row r="226" spans="1:16" x14ac:dyDescent="0.25">
      <c r="A226" s="100"/>
      <c r="B226" s="100"/>
      <c r="C226" s="100"/>
      <c r="D226" s="101"/>
      <c r="E226" s="102"/>
      <c r="F226" s="100"/>
      <c r="G226" s="100"/>
      <c r="H226" s="100"/>
      <c r="I226" s="100"/>
      <c r="J226" s="21" t="str">
        <f>IF(H226&lt;&gt;"",H226*I226,"")</f>
        <v/>
      </c>
      <c r="K226" s="70"/>
      <c r="L226" s="31" t="s">
        <v>24</v>
      </c>
      <c r="M226" s="34" t="s">
        <v>92</v>
      </c>
      <c r="N226" s="64"/>
      <c r="O226" s="107" t="s">
        <v>71</v>
      </c>
    </row>
    <row r="227" spans="1:16" x14ac:dyDescent="0.25">
      <c r="A227" s="85"/>
      <c r="B227" s="86"/>
      <c r="C227" s="86"/>
      <c r="D227" s="57"/>
      <c r="E227" s="59" t="s">
        <v>70</v>
      </c>
      <c r="F227" s="57"/>
      <c r="G227" s="87"/>
      <c r="H227" s="88">
        <v>1E-3</v>
      </c>
      <c r="I227" s="61">
        <f>H227*10</f>
        <v>0.01</v>
      </c>
      <c r="J227" s="62">
        <f>SUM(J228:J232)/I227</f>
        <v>0</v>
      </c>
      <c r="K227" s="63" t="str">
        <f>SUM(J228:J232)&amp;" "&amp;"Hrs"&amp;" "&amp;"GRUPO 4"</f>
        <v>0 Hrs GRUPO 4</v>
      </c>
      <c r="L227" s="31" t="s">
        <v>26</v>
      </c>
      <c r="M227" s="34" t="s">
        <v>92</v>
      </c>
      <c r="N227" s="64"/>
      <c r="O227" s="107" t="s">
        <v>72</v>
      </c>
    </row>
    <row r="228" spans="1:16" x14ac:dyDescent="0.25">
      <c r="A228" s="100"/>
      <c r="B228" s="100"/>
      <c r="C228" s="102"/>
      <c r="D228" s="101"/>
      <c r="E228" s="101"/>
      <c r="F228" s="101"/>
      <c r="G228" s="105"/>
      <c r="H228" s="101"/>
      <c r="I228" s="101"/>
      <c r="J228" s="21" t="str">
        <f>IF(H228&lt;&gt;"",H228*I228,"")</f>
        <v/>
      </c>
      <c r="K228" s="70"/>
      <c r="L228" s="31" t="s">
        <v>26</v>
      </c>
      <c r="M228" s="34" t="s">
        <v>92</v>
      </c>
      <c r="N228" s="64"/>
      <c r="O228" s="104"/>
    </row>
    <row r="229" spans="1:16" x14ac:dyDescent="0.25">
      <c r="A229" s="100"/>
      <c r="B229" s="100"/>
      <c r="C229" s="102"/>
      <c r="D229" s="101"/>
      <c r="E229" s="101"/>
      <c r="F229" s="101"/>
      <c r="G229" s="105"/>
      <c r="H229" s="101"/>
      <c r="I229" s="101"/>
      <c r="J229" s="21" t="str">
        <f>IF(H229&lt;&gt;"",H229*I229,"")</f>
        <v/>
      </c>
      <c r="K229" s="70"/>
      <c r="L229" s="31" t="s">
        <v>26</v>
      </c>
      <c r="M229" s="34" t="s">
        <v>92</v>
      </c>
      <c r="N229" s="64"/>
      <c r="O229" s="104"/>
    </row>
    <row r="230" spans="1:16" x14ac:dyDescent="0.25">
      <c r="A230" s="100"/>
      <c r="B230" s="100"/>
      <c r="C230" s="102"/>
      <c r="D230" s="101"/>
      <c r="E230" s="101"/>
      <c r="F230" s="101"/>
      <c r="G230" s="105"/>
      <c r="H230" s="101"/>
      <c r="I230" s="101"/>
      <c r="J230" s="21" t="str">
        <f>IF(H230&lt;&gt;"",H230*I230,"")</f>
        <v/>
      </c>
      <c r="K230" s="70"/>
      <c r="L230" s="31" t="s">
        <v>26</v>
      </c>
      <c r="M230" s="34" t="s">
        <v>92</v>
      </c>
      <c r="N230" s="64"/>
      <c r="O230" s="35"/>
    </row>
    <row r="231" spans="1:16" x14ac:dyDescent="0.25">
      <c r="A231" s="100"/>
      <c r="B231" s="100"/>
      <c r="C231" s="102"/>
      <c r="D231" s="101"/>
      <c r="E231" s="101"/>
      <c r="F231" s="101"/>
      <c r="G231" s="105"/>
      <c r="H231" s="101"/>
      <c r="I231" s="101"/>
      <c r="J231" s="21" t="str">
        <f>IF(H231&lt;&gt;"",H231*I231,"")</f>
        <v/>
      </c>
      <c r="K231" s="70"/>
      <c r="L231" s="31" t="s">
        <v>26</v>
      </c>
      <c r="M231" s="34" t="s">
        <v>92</v>
      </c>
      <c r="N231" s="64"/>
      <c r="O231" s="35"/>
    </row>
    <row r="232" spans="1:16" x14ac:dyDescent="0.25">
      <c r="A232" s="100"/>
      <c r="B232" s="100"/>
      <c r="C232" s="100"/>
      <c r="D232" s="101"/>
      <c r="E232" s="102"/>
      <c r="F232" s="100"/>
      <c r="G232" s="100"/>
      <c r="H232" s="100"/>
      <c r="I232" s="100"/>
      <c r="J232" s="21" t="str">
        <f>IF(H232&lt;&gt;"",H232*I232,"")</f>
        <v/>
      </c>
      <c r="K232" s="70"/>
      <c r="L232" s="31" t="s">
        <v>26</v>
      </c>
      <c r="M232" s="34" t="s">
        <v>92</v>
      </c>
      <c r="N232" s="156"/>
      <c r="O232" s="35"/>
    </row>
    <row r="233" spans="1:16" x14ac:dyDescent="0.25">
      <c r="A233" s="85"/>
      <c r="B233" s="86"/>
      <c r="C233" s="86"/>
      <c r="D233" s="86"/>
      <c r="E233" s="115" t="s">
        <v>75</v>
      </c>
      <c r="F233" s="116"/>
      <c r="G233" s="117"/>
      <c r="H233" s="165">
        <v>2</v>
      </c>
      <c r="I233" s="61">
        <f>H233*10</f>
        <v>20</v>
      </c>
      <c r="J233" s="62">
        <f>SUM(J234:J239)/I233</f>
        <v>0</v>
      </c>
      <c r="K233" s="63" t="str">
        <f>SUM(J234:J239)&amp;" "&amp;"Hrs"&amp;" "&amp;"TURNO"&amp;" "&amp;"DIURNO"</f>
        <v>0 Hrs TURNO DIURNO</v>
      </c>
      <c r="L233" s="74" t="s">
        <v>76</v>
      </c>
      <c r="M233" s="34" t="s">
        <v>92</v>
      </c>
      <c r="N233" s="34"/>
      <c r="O233" s="35"/>
    </row>
    <row r="234" spans="1:16" x14ac:dyDescent="0.25">
      <c r="A234" s="19"/>
      <c r="B234" s="17"/>
      <c r="C234" s="18"/>
      <c r="D234" s="19"/>
      <c r="E234" s="18"/>
      <c r="F234" s="17"/>
      <c r="G234" s="18"/>
      <c r="H234" s="94"/>
      <c r="I234" s="94"/>
      <c r="J234" s="21" t="str">
        <f t="shared" ref="J234:J239" si="2">IF(H234&lt;&gt;"",H234*I234,"")</f>
        <v/>
      </c>
      <c r="K234" s="70" t="s">
        <v>338</v>
      </c>
      <c r="L234" s="74" t="s">
        <v>76</v>
      </c>
      <c r="M234" s="34" t="s">
        <v>92</v>
      </c>
      <c r="N234" s="34"/>
      <c r="O234" s="35"/>
    </row>
    <row r="235" spans="1:16" x14ac:dyDescent="0.25">
      <c r="A235" s="95"/>
      <c r="B235" s="109"/>
      <c r="C235" s="110"/>
      <c r="D235" s="111"/>
      <c r="E235" s="69"/>
      <c r="F235" s="15"/>
      <c r="G235" s="69"/>
      <c r="H235" s="15"/>
      <c r="I235" s="15"/>
      <c r="J235" s="21" t="str">
        <f t="shared" si="2"/>
        <v/>
      </c>
      <c r="K235" s="70"/>
      <c r="L235" s="74" t="s">
        <v>76</v>
      </c>
      <c r="M235" s="34" t="s">
        <v>92</v>
      </c>
      <c r="N235" s="34"/>
      <c r="O235" s="35"/>
    </row>
    <row r="236" spans="1:16" x14ac:dyDescent="0.25">
      <c r="A236" s="95"/>
      <c r="B236" s="19"/>
      <c r="C236" s="91"/>
      <c r="D236" s="15"/>
      <c r="E236" s="69"/>
      <c r="F236" s="15"/>
      <c r="G236" s="69"/>
      <c r="H236" s="15"/>
      <c r="I236" s="15"/>
      <c r="J236" s="21" t="str">
        <f t="shared" si="2"/>
        <v/>
      </c>
      <c r="K236" s="70"/>
      <c r="L236" s="74" t="s">
        <v>76</v>
      </c>
      <c r="M236" s="34" t="s">
        <v>92</v>
      </c>
      <c r="N236" s="34"/>
      <c r="O236" s="35"/>
    </row>
    <row r="237" spans="1:16" x14ac:dyDescent="0.25">
      <c r="A237" s="95"/>
      <c r="B237" s="19"/>
      <c r="C237" s="91"/>
      <c r="D237" s="15"/>
      <c r="E237" s="69"/>
      <c r="F237" s="15"/>
      <c r="G237" s="69"/>
      <c r="H237" s="15"/>
      <c r="I237" s="15"/>
      <c r="J237" s="21" t="str">
        <f t="shared" si="2"/>
        <v/>
      </c>
      <c r="K237" s="70"/>
      <c r="L237" s="74" t="s">
        <v>76</v>
      </c>
      <c r="M237" s="34" t="s">
        <v>92</v>
      </c>
      <c r="N237" s="34"/>
      <c r="O237" s="35"/>
    </row>
    <row r="238" spans="1:16" x14ac:dyDescent="0.25">
      <c r="A238" s="95"/>
      <c r="B238" s="19"/>
      <c r="C238" s="91"/>
      <c r="D238" s="15"/>
      <c r="E238" s="69"/>
      <c r="F238" s="15"/>
      <c r="G238" s="69"/>
      <c r="H238" s="15"/>
      <c r="I238" s="15"/>
      <c r="J238" s="21" t="str">
        <f t="shared" si="2"/>
        <v/>
      </c>
      <c r="K238" s="70"/>
      <c r="L238" s="74" t="s">
        <v>76</v>
      </c>
      <c r="M238" s="34" t="s">
        <v>92</v>
      </c>
      <c r="N238" s="34"/>
      <c r="O238" s="35"/>
    </row>
    <row r="239" spans="1:16" x14ac:dyDescent="0.25">
      <c r="A239" s="100"/>
      <c r="B239" s="100"/>
      <c r="C239" s="100"/>
      <c r="D239" s="101"/>
      <c r="E239" s="69"/>
      <c r="F239" s="15"/>
      <c r="G239" s="69"/>
      <c r="H239" s="100"/>
      <c r="I239" s="100"/>
      <c r="J239" s="21" t="str">
        <f t="shared" si="2"/>
        <v/>
      </c>
      <c r="K239" s="70"/>
      <c r="L239" s="74" t="s">
        <v>76</v>
      </c>
      <c r="M239" s="34" t="s">
        <v>92</v>
      </c>
      <c r="N239" s="34"/>
      <c r="O239" s="35"/>
    </row>
    <row r="240" spans="1:16" x14ac:dyDescent="0.25">
      <c r="A240" s="126"/>
      <c r="B240" s="127"/>
      <c r="C240" s="127"/>
      <c r="D240" s="127"/>
      <c r="E240" s="128" t="s">
        <v>83</v>
      </c>
      <c r="F240" s="129"/>
      <c r="G240" s="157"/>
      <c r="H240" s="131">
        <v>2</v>
      </c>
      <c r="I240" s="132">
        <f>H240*10</f>
        <v>20</v>
      </c>
      <c r="J240" s="133">
        <f>SUM(J241:J245)/I240</f>
        <v>0</v>
      </c>
      <c r="K240" s="163" t="str">
        <f>SUM(J241:J245)&amp;" "&amp;"Hrs"&amp;" "&amp;"TURNO"&amp;" "&amp;"NOCTURNO"</f>
        <v>0 Hrs TURNO NOCTURNO</v>
      </c>
      <c r="L240" s="31" t="s">
        <v>84</v>
      </c>
      <c r="M240" s="34" t="s">
        <v>92</v>
      </c>
      <c r="N240" s="34"/>
      <c r="O240" s="35"/>
    </row>
    <row r="241" spans="1:16" x14ac:dyDescent="0.25">
      <c r="A241" s="19"/>
      <c r="B241" s="17"/>
      <c r="C241" s="18"/>
      <c r="D241" s="19"/>
      <c r="E241" s="18"/>
      <c r="F241" s="17"/>
      <c r="G241" s="18"/>
      <c r="H241" s="94"/>
      <c r="I241" s="94"/>
      <c r="J241" s="21" t="str">
        <f>IF(H241&lt;&gt;"",H241*I241,"")</f>
        <v/>
      </c>
      <c r="K241" s="120" t="s">
        <v>834</v>
      </c>
      <c r="L241" s="31" t="s">
        <v>84</v>
      </c>
      <c r="M241" s="34" t="s">
        <v>92</v>
      </c>
      <c r="N241" s="34"/>
      <c r="O241" s="35"/>
    </row>
    <row r="242" spans="1:16" x14ac:dyDescent="0.25">
      <c r="A242" s="75"/>
      <c r="B242" s="17"/>
      <c r="C242" s="18"/>
      <c r="D242" s="19"/>
      <c r="E242" s="73"/>
      <c r="F242" s="92"/>
      <c r="G242" s="93"/>
      <c r="H242" s="94"/>
      <c r="I242" s="94"/>
      <c r="J242" s="21" t="str">
        <f>IF(H242&lt;&gt;"",H242*I242,"")</f>
        <v/>
      </c>
      <c r="K242" s="120"/>
      <c r="L242" s="31" t="s">
        <v>84</v>
      </c>
      <c r="M242" s="34" t="s">
        <v>92</v>
      </c>
      <c r="N242" s="34"/>
      <c r="O242" s="35"/>
    </row>
    <row r="243" spans="1:16" x14ac:dyDescent="0.25">
      <c r="A243" s="19"/>
      <c r="B243" s="19"/>
      <c r="C243" s="69"/>
      <c r="D243" s="15"/>
      <c r="E243" s="73"/>
      <c r="F243" s="15"/>
      <c r="G243" s="69"/>
      <c r="H243" s="15"/>
      <c r="I243" s="15"/>
      <c r="J243" s="21" t="str">
        <f>IF(H243&lt;&gt;"",H243*I243,"")</f>
        <v/>
      </c>
      <c r="K243" s="120"/>
      <c r="L243" s="31" t="s">
        <v>84</v>
      </c>
      <c r="M243" s="34" t="s">
        <v>92</v>
      </c>
      <c r="N243" s="34"/>
      <c r="O243" s="35"/>
    </row>
    <row r="244" spans="1:16" x14ac:dyDescent="0.25">
      <c r="A244" s="75"/>
      <c r="B244" s="109"/>
      <c r="C244" s="110"/>
      <c r="D244" s="111"/>
      <c r="E244" s="73"/>
      <c r="F244" s="92"/>
      <c r="G244" s="93"/>
      <c r="H244" s="94"/>
      <c r="I244" s="94"/>
      <c r="J244" s="21" t="str">
        <f>IF(H244&lt;&gt;"",H244*I244,"")</f>
        <v/>
      </c>
      <c r="K244" s="120"/>
      <c r="L244" s="31" t="s">
        <v>84</v>
      </c>
      <c r="M244" s="34" t="s">
        <v>92</v>
      </c>
      <c r="N244" s="34"/>
      <c r="O244" s="35"/>
    </row>
    <row r="245" spans="1:16" x14ac:dyDescent="0.25">
      <c r="A245" s="95"/>
      <c r="B245" s="19"/>
      <c r="C245" s="91"/>
      <c r="D245" s="15"/>
      <c r="E245" s="69"/>
      <c r="F245" s="15"/>
      <c r="G245" s="69"/>
      <c r="H245" s="15"/>
      <c r="I245" s="15"/>
      <c r="J245" s="21" t="str">
        <f>IF(H245&lt;&gt;"",H245*I245,"")</f>
        <v/>
      </c>
      <c r="K245" s="120"/>
      <c r="L245" s="31" t="s">
        <v>84</v>
      </c>
      <c r="M245" s="34" t="s">
        <v>92</v>
      </c>
      <c r="N245" s="34"/>
      <c r="O245" s="35"/>
    </row>
    <row r="246" spans="1:16" ht="14.25" thickBot="1" x14ac:dyDescent="0.3">
      <c r="A246" s="135"/>
      <c r="B246" s="136"/>
      <c r="C246" s="136"/>
      <c r="D246" s="136"/>
      <c r="E246" s="137" t="s">
        <v>85</v>
      </c>
      <c r="F246" s="138"/>
      <c r="G246" s="139"/>
      <c r="H246" s="140">
        <f>H207+H215+H221+H227+H233+H240</f>
        <v>7.0019999999999998</v>
      </c>
      <c r="I246" s="141">
        <f>H246*10</f>
        <v>70.02</v>
      </c>
      <c r="J246" s="142">
        <f>SUM(J208:J214,J216:J220,J222:J226,J228:J232,J234:J239,J241:J245)</f>
        <v>0</v>
      </c>
      <c r="K246" s="143">
        <f>J246/I246</f>
        <v>0</v>
      </c>
      <c r="L246" s="31" t="s">
        <v>86</v>
      </c>
      <c r="M246" s="34" t="s">
        <v>92</v>
      </c>
      <c r="N246" s="34"/>
      <c r="O246" s="35"/>
    </row>
    <row r="247" spans="1:16" ht="15" thickTop="1" thickBot="1" x14ac:dyDescent="0.3">
      <c r="A247" s="45"/>
      <c r="B247" s="46"/>
      <c r="C247" s="46"/>
      <c r="D247" s="46"/>
      <c r="E247" s="297">
        <f>E205+1</f>
        <v>46180</v>
      </c>
      <c r="F247" s="298"/>
      <c r="G247" s="158"/>
      <c r="H247" s="48"/>
      <c r="I247" s="46"/>
      <c r="J247" s="49"/>
      <c r="K247" s="50"/>
      <c r="L247" s="31" t="s">
        <v>35</v>
      </c>
      <c r="M247" s="34" t="s">
        <v>93</v>
      </c>
      <c r="N247" s="34"/>
      <c r="O247" s="35"/>
    </row>
    <row r="248" spans="1:16" ht="28.5" thickTop="1" thickBot="1" x14ac:dyDescent="0.3">
      <c r="A248" s="147" t="s">
        <v>37</v>
      </c>
      <c r="B248" s="148" t="s">
        <v>38</v>
      </c>
      <c r="C248" s="148" t="s">
        <v>39</v>
      </c>
      <c r="D248" s="148" t="s">
        <v>4</v>
      </c>
      <c r="E248" s="52" t="s">
        <v>40</v>
      </c>
      <c r="F248" s="148" t="s">
        <v>6</v>
      </c>
      <c r="G248" s="149" t="s">
        <v>7</v>
      </c>
      <c r="H248" s="148" t="s">
        <v>41</v>
      </c>
      <c r="I248" s="148" t="s">
        <v>9</v>
      </c>
      <c r="J248" s="150" t="s">
        <v>42</v>
      </c>
      <c r="K248" s="151" t="s">
        <v>43</v>
      </c>
      <c r="L248" s="31" t="s">
        <v>44</v>
      </c>
      <c r="M248" s="34" t="s">
        <v>93</v>
      </c>
      <c r="N248" s="34"/>
      <c r="O248" s="56">
        <f>E247</f>
        <v>46180</v>
      </c>
    </row>
    <row r="249" spans="1:16" ht="14.25" thickTop="1" x14ac:dyDescent="0.25">
      <c r="A249" s="57"/>
      <c r="B249" s="57"/>
      <c r="C249" s="58"/>
      <c r="D249" s="57"/>
      <c r="E249" s="59" t="s">
        <v>45</v>
      </c>
      <c r="F249" s="57"/>
      <c r="G249" s="58"/>
      <c r="H249" s="88">
        <v>1</v>
      </c>
      <c r="I249" s="61">
        <f>H249*10</f>
        <v>10</v>
      </c>
      <c r="J249" s="62">
        <f>SUM(J250:J254)/I249</f>
        <v>0</v>
      </c>
      <c r="K249" s="63" t="str">
        <f>SUM(J250:J254)&amp;" "&amp;"Hrs"&amp;" "&amp;"GRUPO 1"</f>
        <v>0 Hrs GRUPO 1</v>
      </c>
      <c r="L249" s="31" t="s">
        <v>19</v>
      </c>
      <c r="M249" s="34" t="s">
        <v>93</v>
      </c>
      <c r="N249" s="64"/>
      <c r="O249" s="65" t="s">
        <v>48</v>
      </c>
      <c r="P249" s="66" t="s">
        <v>47</v>
      </c>
    </row>
    <row r="250" spans="1:16" x14ac:dyDescent="0.25">
      <c r="A250" s="19"/>
      <c r="B250" s="17"/>
      <c r="C250" s="18"/>
      <c r="D250" s="19"/>
      <c r="E250" s="18"/>
      <c r="F250" s="17"/>
      <c r="G250" s="18"/>
      <c r="H250" s="94"/>
      <c r="I250" s="94"/>
      <c r="J250" s="21" t="str">
        <f>IF(H250&lt;&gt;"",H250*I250,"")</f>
        <v/>
      </c>
      <c r="K250" s="70" t="s">
        <v>113</v>
      </c>
      <c r="L250" s="31" t="s">
        <v>19</v>
      </c>
      <c r="M250" s="34" t="s">
        <v>93</v>
      </c>
      <c r="N250" s="56"/>
      <c r="O250" s="71" t="s">
        <v>50</v>
      </c>
      <c r="P250" s="66" t="s">
        <v>47</v>
      </c>
    </row>
    <row r="251" spans="1:16" x14ac:dyDescent="0.25">
      <c r="A251" s="95"/>
      <c r="B251" s="19"/>
      <c r="C251" s="91"/>
      <c r="D251" s="15"/>
      <c r="E251" s="69"/>
      <c r="F251" s="15"/>
      <c r="G251" s="69"/>
      <c r="H251" s="15"/>
      <c r="I251" s="15"/>
      <c r="J251" s="21" t="str">
        <f t="shared" ref="J251:J252" si="3">IF(H251&lt;&gt;"",H251*I251,"")</f>
        <v/>
      </c>
      <c r="K251" s="70"/>
      <c r="L251" s="31" t="s">
        <v>19</v>
      </c>
      <c r="M251" s="34" t="s">
        <v>93</v>
      </c>
      <c r="N251" s="56"/>
      <c r="O251" s="65" t="s">
        <v>51</v>
      </c>
      <c r="P251" s="66" t="s">
        <v>47</v>
      </c>
    </row>
    <row r="252" spans="1:16" x14ac:dyDescent="0.25">
      <c r="A252" s="75"/>
      <c r="B252" s="67"/>
      <c r="C252" s="68"/>
      <c r="D252" s="67"/>
      <c r="E252" s="73"/>
      <c r="F252" s="92"/>
      <c r="G252" s="93"/>
      <c r="H252" s="94"/>
      <c r="I252" s="94"/>
      <c r="J252" s="21" t="str">
        <f t="shared" si="3"/>
        <v/>
      </c>
      <c r="K252" s="70"/>
      <c r="L252" s="31" t="s">
        <v>19</v>
      </c>
      <c r="M252" s="34" t="s">
        <v>93</v>
      </c>
      <c r="N252" s="56"/>
      <c r="O252" s="65" t="s">
        <v>46</v>
      </c>
      <c r="P252" s="66" t="s">
        <v>47</v>
      </c>
    </row>
    <row r="253" spans="1:16" x14ac:dyDescent="0.25">
      <c r="A253" s="95"/>
      <c r="B253" s="19"/>
      <c r="C253" s="91"/>
      <c r="D253" s="15"/>
      <c r="E253" s="69"/>
      <c r="F253" s="15"/>
      <c r="G253" s="69"/>
      <c r="H253" s="15"/>
      <c r="I253" s="15"/>
      <c r="J253" s="21" t="str">
        <f>IF(H253&lt;&gt;"",H253*I253,"")</f>
        <v/>
      </c>
      <c r="K253" s="70"/>
      <c r="L253" s="31" t="s">
        <v>19</v>
      </c>
      <c r="M253" s="34" t="s">
        <v>93</v>
      </c>
      <c r="N253" s="56"/>
      <c r="O253" s="98" t="s">
        <v>52</v>
      </c>
      <c r="P253" s="66" t="s">
        <v>47</v>
      </c>
    </row>
    <row r="254" spans="1:16" x14ac:dyDescent="0.25">
      <c r="A254" s="95"/>
      <c r="B254" s="19"/>
      <c r="C254" s="91"/>
      <c r="D254" s="15"/>
      <c r="E254" s="69"/>
      <c r="F254" s="15"/>
      <c r="G254" s="69"/>
      <c r="H254" s="15"/>
      <c r="I254" s="15"/>
      <c r="J254" s="21" t="str">
        <f>IF(H254&lt;&gt;"",H254*I254,"")</f>
        <v/>
      </c>
      <c r="K254" s="70"/>
      <c r="L254" s="31" t="s">
        <v>19</v>
      </c>
      <c r="M254" s="34" t="s">
        <v>93</v>
      </c>
      <c r="N254" s="56"/>
      <c r="O254" s="65" t="s">
        <v>56</v>
      </c>
      <c r="P254" s="66" t="s">
        <v>47</v>
      </c>
    </row>
    <row r="255" spans="1:16" x14ac:dyDescent="0.25">
      <c r="A255" s="85"/>
      <c r="B255" s="86"/>
      <c r="C255" s="86"/>
      <c r="D255" s="57"/>
      <c r="E255" s="59" t="s">
        <v>55</v>
      </c>
      <c r="F255" s="57"/>
      <c r="G255" s="87"/>
      <c r="H255" s="88">
        <v>2</v>
      </c>
      <c r="I255" s="61">
        <f>H255*10</f>
        <v>20</v>
      </c>
      <c r="J255" s="62">
        <f>SUM(J256:J260)/I255</f>
        <v>0</v>
      </c>
      <c r="K255" s="63" t="str">
        <f>SUM(J256:J260)&amp;" "&amp;"Hrs"&amp;" "&amp;"GRUPO 2"</f>
        <v>0 Hrs GRUPO 2</v>
      </c>
      <c r="L255" s="31" t="s">
        <v>22</v>
      </c>
      <c r="M255" s="34" t="s">
        <v>93</v>
      </c>
      <c r="N255" s="64"/>
      <c r="O255" s="159" t="s">
        <v>58</v>
      </c>
      <c r="P255" s="160" t="s">
        <v>53</v>
      </c>
    </row>
    <row r="256" spans="1:16" x14ac:dyDescent="0.25">
      <c r="A256" s="19"/>
      <c r="B256" s="17"/>
      <c r="C256" s="18"/>
      <c r="D256" s="19"/>
      <c r="E256" s="18"/>
      <c r="F256" s="17"/>
      <c r="G256" s="18"/>
      <c r="H256" s="94"/>
      <c r="I256" s="94"/>
      <c r="J256" s="21" t="str">
        <f>IF(H256&lt;&gt;"",H256*I256,"")</f>
        <v/>
      </c>
      <c r="K256" s="70" t="s">
        <v>656</v>
      </c>
      <c r="L256" s="74" t="s">
        <v>22</v>
      </c>
      <c r="M256" s="34" t="s">
        <v>93</v>
      </c>
      <c r="N256" s="56"/>
      <c r="O256" s="89" t="s">
        <v>59</v>
      </c>
      <c r="P256" s="90" t="s">
        <v>57</v>
      </c>
    </row>
    <row r="257" spans="1:16" x14ac:dyDescent="0.25">
      <c r="A257" s="95"/>
      <c r="B257" s="19"/>
      <c r="C257" s="91"/>
      <c r="D257" s="15"/>
      <c r="E257" s="69"/>
      <c r="F257" s="15"/>
      <c r="G257" s="69"/>
      <c r="H257" s="15"/>
      <c r="I257" s="15"/>
      <c r="J257" s="21" t="str">
        <f>IF(H257&lt;&gt;"",H257*I257,"")</f>
        <v/>
      </c>
      <c r="K257" s="70"/>
      <c r="L257" s="74" t="s">
        <v>22</v>
      </c>
      <c r="M257" s="34" t="s">
        <v>93</v>
      </c>
      <c r="N257" s="56"/>
      <c r="O257" s="97" t="s">
        <v>60</v>
      </c>
      <c r="P257" s="84" t="s">
        <v>53</v>
      </c>
    </row>
    <row r="258" spans="1:16" x14ac:dyDescent="0.25">
      <c r="A258" s="75"/>
      <c r="B258" s="109"/>
      <c r="C258" s="110"/>
      <c r="D258" s="111"/>
      <c r="E258" s="73"/>
      <c r="F258" s="92"/>
      <c r="G258" s="93"/>
      <c r="H258" s="94"/>
      <c r="I258" s="94"/>
      <c r="J258" s="21" t="str">
        <f>IF(H258&lt;&gt;"",H258*I258,"")</f>
        <v/>
      </c>
      <c r="K258" s="96"/>
      <c r="L258" s="74" t="s">
        <v>22</v>
      </c>
      <c r="M258" s="34" t="s">
        <v>93</v>
      </c>
      <c r="N258" s="56"/>
      <c r="O258" s="97" t="s">
        <v>64</v>
      </c>
      <c r="P258" s="84" t="s">
        <v>53</v>
      </c>
    </row>
    <row r="259" spans="1:16" x14ac:dyDescent="0.25">
      <c r="A259" s="95"/>
      <c r="B259" s="19"/>
      <c r="C259" s="91"/>
      <c r="D259" s="15"/>
      <c r="E259" s="69"/>
      <c r="F259" s="15"/>
      <c r="G259" s="69"/>
      <c r="H259" s="15"/>
      <c r="I259" s="15"/>
      <c r="J259" s="21" t="str">
        <f>IF(H259&lt;&gt;"",H259*I259,"")</f>
        <v/>
      </c>
      <c r="K259" s="96"/>
      <c r="L259" s="74" t="s">
        <v>22</v>
      </c>
      <c r="M259" s="34" t="s">
        <v>93</v>
      </c>
      <c r="N259" s="64"/>
      <c r="O259" s="162" t="s">
        <v>65</v>
      </c>
      <c r="P259" s="90" t="s">
        <v>57</v>
      </c>
    </row>
    <row r="260" spans="1:16" x14ac:dyDescent="0.25">
      <c r="A260" s="95"/>
      <c r="B260" s="19"/>
      <c r="C260" s="91"/>
      <c r="D260" s="15"/>
      <c r="E260" s="69"/>
      <c r="F260" s="15"/>
      <c r="G260" s="69"/>
      <c r="H260" s="15"/>
      <c r="I260" s="15"/>
      <c r="J260" s="21" t="str">
        <f>IF(H260&lt;&gt;"",H260*I260,"")</f>
        <v/>
      </c>
      <c r="K260" s="96"/>
      <c r="L260" s="31" t="s">
        <v>22</v>
      </c>
      <c r="M260" s="34" t="s">
        <v>93</v>
      </c>
      <c r="N260" s="64"/>
      <c r="O260" s="161" t="s">
        <v>66</v>
      </c>
      <c r="P260" s="160" t="s">
        <v>53</v>
      </c>
    </row>
    <row r="261" spans="1:16" x14ac:dyDescent="0.25">
      <c r="A261" s="85"/>
      <c r="B261" s="86"/>
      <c r="C261" s="86"/>
      <c r="D261" s="57"/>
      <c r="E261" s="59" t="s">
        <v>63</v>
      </c>
      <c r="F261" s="57"/>
      <c r="G261" s="87"/>
      <c r="H261" s="88">
        <v>1E-3</v>
      </c>
      <c r="I261" s="61">
        <f>H261*10</f>
        <v>0.01</v>
      </c>
      <c r="J261" s="62">
        <f>SUM(J262:J266)/I261</f>
        <v>0</v>
      </c>
      <c r="K261" s="63" t="str">
        <f>SUM(J262:J266)&amp;" "&amp;"Hrs"&amp;" "&amp;"GRUPO 3"</f>
        <v>0 Hrs GRUPO 3</v>
      </c>
      <c r="L261" s="31" t="s">
        <v>24</v>
      </c>
      <c r="M261" s="34" t="s">
        <v>93</v>
      </c>
      <c r="N261" s="64"/>
      <c r="O261" s="161" t="s">
        <v>61</v>
      </c>
      <c r="P261" s="160" t="s">
        <v>53</v>
      </c>
    </row>
    <row r="262" spans="1:16" x14ac:dyDescent="0.25">
      <c r="A262" s="75"/>
      <c r="B262" s="109"/>
      <c r="C262" s="110"/>
      <c r="D262" s="111"/>
      <c r="E262" s="73"/>
      <c r="F262" s="92"/>
      <c r="G262" s="93"/>
      <c r="H262" s="94"/>
      <c r="I262" s="94"/>
      <c r="J262" s="21" t="str">
        <f>IF(H262&lt;&gt;"",H262*I262,"")</f>
        <v/>
      </c>
      <c r="K262" s="70"/>
      <c r="L262" s="31" t="s">
        <v>24</v>
      </c>
      <c r="M262" s="34" t="s">
        <v>93</v>
      </c>
      <c r="N262" s="64"/>
      <c r="O262" s="98" t="s">
        <v>62</v>
      </c>
      <c r="P262" s="66" t="s">
        <v>47</v>
      </c>
    </row>
    <row r="263" spans="1:16" x14ac:dyDescent="0.25">
      <c r="A263" s="95"/>
      <c r="B263" s="19"/>
      <c r="C263" s="91"/>
      <c r="D263" s="15"/>
      <c r="E263" s="69"/>
      <c r="F263" s="15"/>
      <c r="G263" s="69"/>
      <c r="H263" s="15"/>
      <c r="I263" s="15"/>
      <c r="J263" s="21" t="str">
        <f>IF(H263&lt;&gt;"",H263*I263,"")</f>
        <v/>
      </c>
      <c r="K263" s="70"/>
      <c r="L263" s="31" t="s">
        <v>24</v>
      </c>
      <c r="M263" s="34" t="s">
        <v>93</v>
      </c>
      <c r="N263" s="64"/>
      <c r="O263" s="98" t="s">
        <v>54</v>
      </c>
      <c r="P263" s="182" t="s">
        <v>68</v>
      </c>
    </row>
    <row r="264" spans="1:16" x14ac:dyDescent="0.25">
      <c r="A264" s="95"/>
      <c r="B264" s="19"/>
      <c r="C264" s="91"/>
      <c r="D264" s="15"/>
      <c r="E264" s="69"/>
      <c r="F264" s="15"/>
      <c r="G264" s="69"/>
      <c r="H264" s="15"/>
      <c r="I264" s="15"/>
      <c r="J264" s="21" t="str">
        <f>IF(H264&lt;&gt;"",H264*I264,"")</f>
        <v/>
      </c>
      <c r="K264" s="70"/>
      <c r="L264" s="31" t="s">
        <v>24</v>
      </c>
      <c r="M264" s="34" t="s">
        <v>93</v>
      </c>
      <c r="N264" s="64"/>
      <c r="O264" s="98" t="s">
        <v>67</v>
      </c>
      <c r="P264" s="182" t="s">
        <v>68</v>
      </c>
    </row>
    <row r="265" spans="1:16" x14ac:dyDescent="0.25">
      <c r="A265" s="95"/>
      <c r="B265" s="19"/>
      <c r="C265" s="91"/>
      <c r="D265" s="15"/>
      <c r="E265" s="69"/>
      <c r="F265" s="15"/>
      <c r="G265" s="69"/>
      <c r="H265" s="15"/>
      <c r="I265" s="15"/>
      <c r="J265" s="21" t="str">
        <f>IF(H265&lt;&gt;"",H265*I265,"")</f>
        <v/>
      </c>
      <c r="K265" s="70"/>
      <c r="L265" s="31" t="s">
        <v>24</v>
      </c>
      <c r="M265" s="34" t="s">
        <v>93</v>
      </c>
      <c r="N265" s="64"/>
      <c r="O265" s="71" t="s">
        <v>69</v>
      </c>
      <c r="P265" s="182" t="s">
        <v>68</v>
      </c>
    </row>
    <row r="266" spans="1:16" x14ac:dyDescent="0.25">
      <c r="A266" s="95"/>
      <c r="B266" s="19"/>
      <c r="C266" s="91"/>
      <c r="D266" s="15"/>
      <c r="E266" s="69"/>
      <c r="F266" s="15"/>
      <c r="G266" s="69"/>
      <c r="H266" s="15"/>
      <c r="I266" s="15"/>
      <c r="J266" s="21" t="str">
        <f>IF(H266&lt;&gt;"",H266*I266,"")</f>
        <v/>
      </c>
      <c r="K266" s="70"/>
      <c r="L266" s="31" t="s">
        <v>24</v>
      </c>
      <c r="M266" s="34" t="s">
        <v>93</v>
      </c>
      <c r="N266" s="64"/>
      <c r="O266" s="103"/>
    </row>
    <row r="267" spans="1:16" x14ac:dyDescent="0.25">
      <c r="A267" s="85"/>
      <c r="B267" s="86"/>
      <c r="C267" s="86"/>
      <c r="D267" s="57"/>
      <c r="E267" s="59" t="s">
        <v>70</v>
      </c>
      <c r="F267" s="57"/>
      <c r="G267" s="87"/>
      <c r="H267" s="88">
        <v>1E-3</v>
      </c>
      <c r="I267" s="61">
        <f>H267*10</f>
        <v>0.01</v>
      </c>
      <c r="J267" s="62">
        <f>SUM(J268:J272)/I267</f>
        <v>0</v>
      </c>
      <c r="K267" s="63" t="str">
        <f>SUM(J268:J272)&amp;" "&amp;"Hrs"&amp;" "&amp;"GRUPO 4"</f>
        <v>0 Hrs GRUPO 4</v>
      </c>
      <c r="L267" s="31" t="s">
        <v>26</v>
      </c>
      <c r="M267" s="34" t="s">
        <v>93</v>
      </c>
      <c r="N267" s="64"/>
      <c r="O267" s="104"/>
      <c r="P267" s="104"/>
    </row>
    <row r="268" spans="1:16" x14ac:dyDescent="0.25">
      <c r="A268" s="100"/>
      <c r="B268" s="100"/>
      <c r="C268" s="102"/>
      <c r="D268" s="101"/>
      <c r="E268" s="101"/>
      <c r="F268" s="101"/>
      <c r="G268" s="105"/>
      <c r="H268" s="101"/>
      <c r="I268" s="101"/>
      <c r="J268" s="21" t="str">
        <f>IF(H268&lt;&gt;"",H268*I268,"")</f>
        <v/>
      </c>
      <c r="K268" s="164"/>
      <c r="L268" s="31" t="s">
        <v>26</v>
      </c>
      <c r="M268" s="34" t="s">
        <v>93</v>
      </c>
      <c r="N268" s="64"/>
      <c r="O268" s="107" t="s">
        <v>71</v>
      </c>
    </row>
    <row r="269" spans="1:16" x14ac:dyDescent="0.25">
      <c r="A269" s="100"/>
      <c r="B269" s="100"/>
      <c r="C269" s="102"/>
      <c r="D269" s="101"/>
      <c r="E269" s="101"/>
      <c r="F269" s="101"/>
      <c r="G269" s="105"/>
      <c r="H269" s="101"/>
      <c r="I269" s="101"/>
      <c r="J269" s="21" t="str">
        <f>IF(H269&lt;&gt;"",H269*I269,"")</f>
        <v/>
      </c>
      <c r="K269" s="70"/>
      <c r="L269" s="31" t="s">
        <v>26</v>
      </c>
      <c r="M269" s="34" t="s">
        <v>93</v>
      </c>
      <c r="N269" s="64"/>
      <c r="O269" s="107" t="s">
        <v>72</v>
      </c>
    </row>
    <row r="270" spans="1:16" x14ac:dyDescent="0.25">
      <c r="A270" s="100"/>
      <c r="B270" s="100"/>
      <c r="C270" s="102"/>
      <c r="D270" s="101"/>
      <c r="E270" s="101"/>
      <c r="F270" s="101"/>
      <c r="G270" s="105"/>
      <c r="H270" s="101"/>
      <c r="I270" s="101"/>
      <c r="J270" s="21" t="str">
        <f>IF(H270&lt;&gt;"",H270*I270,"")</f>
        <v/>
      </c>
      <c r="K270" s="70"/>
      <c r="L270" s="31" t="s">
        <v>26</v>
      </c>
      <c r="M270" s="34" t="s">
        <v>93</v>
      </c>
      <c r="N270" s="64"/>
      <c r="O270" s="35"/>
    </row>
    <row r="271" spans="1:16" x14ac:dyDescent="0.25">
      <c r="A271" s="100"/>
      <c r="B271" s="100"/>
      <c r="C271" s="102"/>
      <c r="D271" s="101"/>
      <c r="E271" s="101"/>
      <c r="F271" s="101"/>
      <c r="G271" s="105"/>
      <c r="H271" s="101"/>
      <c r="I271" s="101"/>
      <c r="J271" s="21" t="str">
        <f>IF(H271&lt;&gt;"",H271*I271,"")</f>
        <v/>
      </c>
      <c r="K271" s="70"/>
      <c r="L271" s="31" t="s">
        <v>26</v>
      </c>
      <c r="M271" s="34" t="s">
        <v>93</v>
      </c>
      <c r="N271" s="64"/>
      <c r="O271" s="35"/>
    </row>
    <row r="272" spans="1:16" x14ac:dyDescent="0.25">
      <c r="A272" s="100"/>
      <c r="B272" s="100"/>
      <c r="C272" s="100"/>
      <c r="D272" s="101"/>
      <c r="E272" s="102"/>
      <c r="F272" s="100"/>
      <c r="G272" s="100"/>
      <c r="H272" s="100"/>
      <c r="I272" s="100"/>
      <c r="J272" s="21" t="str">
        <f>IF(H272&lt;&gt;"",H272*I272,"")</f>
        <v/>
      </c>
      <c r="K272" s="164"/>
      <c r="L272" s="31" t="s">
        <v>26</v>
      </c>
      <c r="M272" s="34" t="s">
        <v>93</v>
      </c>
      <c r="N272" s="156"/>
      <c r="O272" s="35"/>
    </row>
    <row r="273" spans="1:15" x14ac:dyDescent="0.25">
      <c r="A273" s="85"/>
      <c r="B273" s="86"/>
      <c r="C273" s="86"/>
      <c r="D273" s="86"/>
      <c r="E273" s="115" t="s">
        <v>75</v>
      </c>
      <c r="F273" s="116"/>
      <c r="G273" s="117"/>
      <c r="H273" s="165">
        <v>2</v>
      </c>
      <c r="I273" s="61">
        <f>H273*10</f>
        <v>20</v>
      </c>
      <c r="J273" s="62">
        <f>SUM(J274:J278)/I273</f>
        <v>0</v>
      </c>
      <c r="K273" s="63" t="str">
        <f>SUM(J274:J278)&amp;" "&amp;"Hrs"&amp;" "&amp;"TURNO"&amp;" "&amp;"DIURNO"</f>
        <v>0 Hrs TURNO DIURNO</v>
      </c>
      <c r="L273" s="74" t="s">
        <v>76</v>
      </c>
      <c r="M273" s="34" t="s">
        <v>93</v>
      </c>
      <c r="N273" s="34"/>
      <c r="O273" s="35"/>
    </row>
    <row r="274" spans="1:15" x14ac:dyDescent="0.25">
      <c r="A274" s="19"/>
      <c r="B274" s="17"/>
      <c r="C274" s="18"/>
      <c r="D274" s="19"/>
      <c r="E274" s="18"/>
      <c r="F274" s="17"/>
      <c r="G274" s="18"/>
      <c r="H274" s="94"/>
      <c r="I274" s="94"/>
      <c r="J274" s="21" t="str">
        <f>IF(H274&lt;&gt;"",H274*I274,"")</f>
        <v/>
      </c>
      <c r="K274" s="70" t="s">
        <v>338</v>
      </c>
      <c r="L274" s="74" t="s">
        <v>76</v>
      </c>
      <c r="M274" s="34" t="s">
        <v>93</v>
      </c>
      <c r="N274" s="34"/>
      <c r="O274" s="35"/>
    </row>
    <row r="275" spans="1:15" x14ac:dyDescent="0.25">
      <c r="A275" s="19"/>
      <c r="B275" s="17"/>
      <c r="C275" s="18"/>
      <c r="D275" s="19"/>
      <c r="E275" s="18"/>
      <c r="F275" s="17"/>
      <c r="G275" s="18"/>
      <c r="H275" s="94"/>
      <c r="I275" s="94"/>
      <c r="J275" s="21" t="str">
        <f>IF(H275&lt;&gt;"",H275*I275,"")</f>
        <v/>
      </c>
      <c r="K275" s="70"/>
      <c r="L275" s="74" t="s">
        <v>76</v>
      </c>
      <c r="M275" s="34" t="s">
        <v>93</v>
      </c>
      <c r="N275" s="34"/>
      <c r="O275" s="35"/>
    </row>
    <row r="276" spans="1:15" x14ac:dyDescent="0.25">
      <c r="A276" s="95"/>
      <c r="B276" s="109"/>
      <c r="C276" s="110"/>
      <c r="D276" s="111"/>
      <c r="E276" s="69"/>
      <c r="F276" s="15"/>
      <c r="G276" s="69"/>
      <c r="H276" s="15"/>
      <c r="I276" s="15"/>
      <c r="J276" s="21" t="str">
        <f>IF(H276&lt;&gt;"",H276*I276,"")</f>
        <v/>
      </c>
      <c r="K276" s="70"/>
      <c r="L276" s="74" t="s">
        <v>76</v>
      </c>
      <c r="M276" s="34" t="s">
        <v>93</v>
      </c>
      <c r="N276" s="34"/>
      <c r="O276" s="35"/>
    </row>
    <row r="277" spans="1:15" x14ac:dyDescent="0.25">
      <c r="A277" s="19"/>
      <c r="B277" s="19"/>
      <c r="C277" s="69"/>
      <c r="D277" s="15"/>
      <c r="E277" s="69"/>
      <c r="F277" s="19"/>
      <c r="G277" s="69"/>
      <c r="H277" s="19"/>
      <c r="I277" s="19"/>
      <c r="J277" s="21" t="str">
        <f>IF(H277&lt;&gt;"",H277*I277,"")</f>
        <v/>
      </c>
      <c r="K277" s="70"/>
      <c r="L277" s="74" t="s">
        <v>76</v>
      </c>
      <c r="M277" s="34" t="s">
        <v>93</v>
      </c>
      <c r="N277" s="34"/>
      <c r="O277" s="35"/>
    </row>
    <row r="278" spans="1:15" x14ac:dyDescent="0.25">
      <c r="A278" s="100"/>
      <c r="B278" s="100"/>
      <c r="C278" s="100"/>
      <c r="D278" s="101"/>
      <c r="E278" s="102"/>
      <c r="F278" s="100"/>
      <c r="G278" s="100"/>
      <c r="H278" s="100"/>
      <c r="I278" s="100"/>
      <c r="J278" s="21" t="str">
        <f>IF(H278&lt;&gt;"",H278*I278,"")</f>
        <v/>
      </c>
      <c r="K278" s="70"/>
      <c r="L278" s="74" t="s">
        <v>76</v>
      </c>
      <c r="M278" s="34" t="s">
        <v>93</v>
      </c>
      <c r="N278" s="34"/>
      <c r="O278" s="35"/>
    </row>
    <row r="279" spans="1:15" x14ac:dyDescent="0.25">
      <c r="A279" s="126"/>
      <c r="B279" s="127"/>
      <c r="C279" s="127"/>
      <c r="D279" s="127"/>
      <c r="E279" s="128" t="s">
        <v>83</v>
      </c>
      <c r="F279" s="129"/>
      <c r="G279" s="157"/>
      <c r="H279" s="131">
        <v>2</v>
      </c>
      <c r="I279" s="132">
        <f>H279*10</f>
        <v>20</v>
      </c>
      <c r="J279" s="133">
        <f>SUM(J280:J284)/I279</f>
        <v>0</v>
      </c>
      <c r="K279" s="163" t="str">
        <f>SUM(J280:J284)&amp;" "&amp;"Hrs"&amp;" "&amp;"TURNO"&amp;" "&amp;"NOCTURNO"</f>
        <v>0 Hrs TURNO NOCTURNO</v>
      </c>
      <c r="L279" s="31" t="s">
        <v>84</v>
      </c>
      <c r="M279" s="34" t="s">
        <v>93</v>
      </c>
      <c r="N279" s="34"/>
      <c r="O279" s="35"/>
    </row>
    <row r="280" spans="1:15" x14ac:dyDescent="0.25">
      <c r="A280" s="19"/>
      <c r="B280" s="17"/>
      <c r="C280" s="18"/>
      <c r="D280" s="19"/>
      <c r="E280" s="18"/>
      <c r="F280" s="17"/>
      <c r="G280" s="18"/>
      <c r="H280" s="94"/>
      <c r="I280" s="94"/>
      <c r="J280" s="21" t="str">
        <f>IF(H280&lt;&gt;"",H280*I280,"")</f>
        <v/>
      </c>
      <c r="K280" s="120" t="s">
        <v>834</v>
      </c>
      <c r="L280" s="31" t="s">
        <v>84</v>
      </c>
      <c r="M280" s="34" t="s">
        <v>93</v>
      </c>
      <c r="N280" s="34"/>
      <c r="O280" s="35"/>
    </row>
    <row r="281" spans="1:15" x14ac:dyDescent="0.25">
      <c r="A281" s="75"/>
      <c r="B281" s="109"/>
      <c r="C281" s="110"/>
      <c r="D281" s="111"/>
      <c r="E281" s="73"/>
      <c r="F281" s="92"/>
      <c r="G281" s="93"/>
      <c r="H281" s="94"/>
      <c r="I281" s="94"/>
      <c r="J281" s="21" t="str">
        <f>IF(H281&lt;&gt;"",H281*I281,"")</f>
        <v/>
      </c>
      <c r="K281" s="120"/>
      <c r="L281" s="31" t="s">
        <v>84</v>
      </c>
      <c r="M281" s="34" t="s">
        <v>93</v>
      </c>
      <c r="N281" s="34"/>
      <c r="O281" s="35"/>
    </row>
    <row r="282" spans="1:15" x14ac:dyDescent="0.25">
      <c r="A282" s="75"/>
      <c r="B282" s="109"/>
      <c r="C282" s="110"/>
      <c r="D282" s="111"/>
      <c r="E282" s="73"/>
      <c r="F282" s="92"/>
      <c r="G282" s="93"/>
      <c r="H282" s="94"/>
      <c r="I282" s="94"/>
      <c r="J282" s="21" t="str">
        <f>IF(H282&lt;&gt;"",H282*I282,"")</f>
        <v/>
      </c>
      <c r="K282" s="120"/>
      <c r="L282" s="31" t="s">
        <v>84</v>
      </c>
      <c r="M282" s="34" t="s">
        <v>93</v>
      </c>
      <c r="N282" s="34"/>
      <c r="O282" s="35"/>
    </row>
    <row r="283" spans="1:15" x14ac:dyDescent="0.25">
      <c r="A283" s="75"/>
      <c r="B283" s="109"/>
      <c r="C283" s="110"/>
      <c r="D283" s="111"/>
      <c r="E283" s="73"/>
      <c r="F283" s="92"/>
      <c r="G283" s="93"/>
      <c r="H283" s="94"/>
      <c r="I283" s="94"/>
      <c r="J283" s="21" t="str">
        <f>IF(H283&lt;&gt;"",H283*I283,"")</f>
        <v/>
      </c>
      <c r="K283" s="120"/>
      <c r="L283" s="31" t="s">
        <v>84</v>
      </c>
      <c r="M283" s="34" t="s">
        <v>93</v>
      </c>
      <c r="N283" s="34"/>
      <c r="O283" s="35"/>
    </row>
    <row r="284" spans="1:15" x14ac:dyDescent="0.25">
      <c r="A284" s="95"/>
      <c r="B284" s="19"/>
      <c r="C284" s="91"/>
      <c r="D284" s="15"/>
      <c r="E284" s="69"/>
      <c r="F284" s="15"/>
      <c r="G284" s="69"/>
      <c r="H284" s="15"/>
      <c r="I284" s="15"/>
      <c r="J284" s="21" t="str">
        <f>IF(H284&lt;&gt;"",H284*I284,"")</f>
        <v/>
      </c>
      <c r="K284" s="120"/>
      <c r="L284" s="31" t="s">
        <v>84</v>
      </c>
      <c r="M284" s="34" t="s">
        <v>93</v>
      </c>
      <c r="N284" s="34"/>
      <c r="O284" s="35"/>
    </row>
    <row r="285" spans="1:15" ht="14.25" thickBot="1" x14ac:dyDescent="0.3">
      <c r="A285" s="168"/>
      <c r="B285" s="169"/>
      <c r="C285" s="169"/>
      <c r="D285" s="169"/>
      <c r="E285" s="170" t="s">
        <v>85</v>
      </c>
      <c r="F285" s="171"/>
      <c r="G285" s="172"/>
      <c r="H285" s="140">
        <f>H249+H255+H261+H267+H273+H279</f>
        <v>7.0019999999999998</v>
      </c>
      <c r="I285" s="142">
        <f>H285*10</f>
        <v>70.02</v>
      </c>
      <c r="J285" s="142">
        <f>SUM(J250:J254,J256:J260,J262:J266,J268:J272,J274:J278,J280:J284)</f>
        <v>0</v>
      </c>
      <c r="K285" s="143">
        <f>J285/I285</f>
        <v>0</v>
      </c>
      <c r="L285" s="31" t="s">
        <v>86</v>
      </c>
      <c r="M285" s="34" t="s">
        <v>93</v>
      </c>
      <c r="N285" s="34"/>
      <c r="O285" s="35"/>
    </row>
    <row r="286" spans="1:15" ht="14.25" thickTop="1" x14ac:dyDescent="0.25">
      <c r="A286" s="32"/>
      <c r="B286" s="32"/>
      <c r="C286" s="32"/>
      <c r="D286" s="173"/>
      <c r="E286" s="32"/>
      <c r="F286" s="174"/>
      <c r="G286" s="39"/>
      <c r="H286" s="32"/>
      <c r="I286" s="32"/>
      <c r="J286" s="29"/>
      <c r="K286" s="33"/>
      <c r="L286" s="31"/>
      <c r="M286" s="34"/>
      <c r="N286" s="34"/>
      <c r="O286" s="35"/>
    </row>
    <row r="287" spans="1:15" x14ac:dyDescent="0.25">
      <c r="A287" s="32"/>
      <c r="B287" s="32"/>
      <c r="C287" s="32"/>
      <c r="D287" s="173"/>
      <c r="E287" s="32"/>
      <c r="F287" s="174"/>
      <c r="G287" s="39"/>
      <c r="H287" s="32"/>
      <c r="I287" s="32"/>
      <c r="J287" s="29"/>
      <c r="K287" s="33"/>
      <c r="L287" s="31"/>
      <c r="M287" s="34"/>
      <c r="N287" s="34"/>
      <c r="O287" s="35"/>
    </row>
    <row r="288" spans="1:15" x14ac:dyDescent="0.25">
      <c r="A288" s="32"/>
      <c r="B288" s="32"/>
      <c r="C288" s="32"/>
      <c r="D288" s="173"/>
      <c r="E288" s="32"/>
      <c r="F288" s="174"/>
      <c r="G288" s="39"/>
      <c r="H288" s="32"/>
      <c r="I288" s="32"/>
      <c r="J288" s="29"/>
      <c r="K288" s="33"/>
      <c r="L288" s="31"/>
      <c r="M288" s="34"/>
      <c r="N288" s="34"/>
      <c r="O288" s="35"/>
    </row>
    <row r="289" spans="1:15" x14ac:dyDescent="0.25">
      <c r="A289" s="32"/>
      <c r="B289" s="32"/>
      <c r="C289" s="32"/>
      <c r="D289" s="173"/>
      <c r="E289" s="32"/>
      <c r="F289" s="174"/>
      <c r="G289" s="39"/>
      <c r="H289" s="32"/>
      <c r="I289" s="32"/>
      <c r="J289" s="29"/>
      <c r="K289" s="33"/>
      <c r="L289" s="31"/>
      <c r="M289" s="34"/>
      <c r="N289" s="34"/>
      <c r="O289" s="35"/>
    </row>
    <row r="290" spans="1:15" x14ac:dyDescent="0.25">
      <c r="A290" s="32"/>
      <c r="B290" s="32"/>
      <c r="C290" s="32"/>
      <c r="D290" s="173"/>
      <c r="E290" s="32"/>
      <c r="F290" s="174"/>
      <c r="G290" s="39"/>
      <c r="H290" s="32"/>
      <c r="I290" s="32"/>
      <c r="J290" s="29"/>
      <c r="K290" s="33"/>
      <c r="L290" s="31"/>
      <c r="M290" s="34"/>
      <c r="N290" s="34"/>
      <c r="O290" s="35"/>
    </row>
    <row r="291" spans="1:15" x14ac:dyDescent="0.25">
      <c r="A291" s="32"/>
      <c r="B291" s="32"/>
      <c r="C291" s="32"/>
      <c r="D291" s="173"/>
      <c r="E291" s="32"/>
      <c r="F291" s="174"/>
      <c r="G291" s="39"/>
      <c r="H291" s="32"/>
      <c r="I291" s="32"/>
      <c r="J291" s="29"/>
      <c r="K291" s="33"/>
      <c r="L291" s="31"/>
      <c r="M291" s="34"/>
      <c r="N291" s="34"/>
      <c r="O291" s="35"/>
    </row>
    <row r="292" spans="1:15" x14ac:dyDescent="0.25">
      <c r="A292" s="32"/>
      <c r="B292" s="32"/>
      <c r="C292" s="32"/>
      <c r="D292" s="173"/>
      <c r="E292" s="32"/>
      <c r="F292" s="174"/>
      <c r="G292" s="39"/>
      <c r="H292" s="32"/>
      <c r="I292" s="32"/>
      <c r="J292" s="29"/>
      <c r="K292" s="33"/>
      <c r="L292" s="31"/>
      <c r="M292" s="34"/>
      <c r="N292" s="34"/>
      <c r="O292" s="35"/>
    </row>
    <row r="293" spans="1:15" x14ac:dyDescent="0.25">
      <c r="A293" s="32"/>
      <c r="B293" s="32"/>
      <c r="C293" s="32"/>
      <c r="D293" s="173"/>
      <c r="E293" s="32"/>
      <c r="F293" s="174"/>
      <c r="G293" s="39"/>
      <c r="H293" s="32"/>
      <c r="I293" s="32"/>
      <c r="J293" s="29"/>
      <c r="K293" s="33"/>
      <c r="L293" s="31"/>
      <c r="M293" s="34"/>
      <c r="N293" s="34"/>
      <c r="O293" s="35"/>
    </row>
    <row r="294" spans="1:15" x14ac:dyDescent="0.25">
      <c r="A294" s="32"/>
      <c r="B294" s="32"/>
      <c r="C294" s="32"/>
      <c r="D294" s="173"/>
      <c r="E294" s="32"/>
      <c r="F294" s="174"/>
      <c r="G294" s="39"/>
      <c r="H294" s="32"/>
      <c r="I294" s="32"/>
      <c r="J294" s="29"/>
      <c r="K294" s="33"/>
      <c r="L294" s="31"/>
      <c r="M294" s="34"/>
      <c r="N294" s="34"/>
      <c r="O294" s="35"/>
    </row>
    <row r="295" spans="1:15" x14ac:dyDescent="0.25">
      <c r="A295" s="32"/>
      <c r="B295" s="32"/>
      <c r="C295" s="32"/>
      <c r="D295" s="173"/>
      <c r="E295" s="32"/>
      <c r="F295" s="174"/>
      <c r="G295" s="39"/>
      <c r="H295" s="32"/>
      <c r="I295" s="32"/>
      <c r="J295" s="29"/>
      <c r="K295" s="33"/>
      <c r="L295" s="31"/>
      <c r="M295" s="34"/>
      <c r="N295" s="34"/>
      <c r="O295" s="35"/>
    </row>
    <row r="296" spans="1:15" x14ac:dyDescent="0.25">
      <c r="A296" s="32"/>
      <c r="B296" s="32"/>
      <c r="C296" s="32"/>
      <c r="D296" s="173"/>
      <c r="E296" s="32"/>
      <c r="F296" s="174"/>
      <c r="G296" s="39"/>
      <c r="H296" s="32"/>
      <c r="I296" s="32"/>
      <c r="J296" s="29"/>
      <c r="K296" s="33"/>
      <c r="L296" s="31"/>
      <c r="M296" s="34"/>
      <c r="N296" s="34"/>
      <c r="O296" s="35"/>
    </row>
    <row r="297" spans="1:15" x14ac:dyDescent="0.25">
      <c r="A297" s="32"/>
      <c r="B297" s="32"/>
      <c r="C297" s="32"/>
      <c r="D297" s="173"/>
      <c r="E297" s="32"/>
      <c r="F297" s="174"/>
      <c r="G297" s="39"/>
      <c r="H297" s="32"/>
      <c r="I297" s="32"/>
      <c r="J297" s="29"/>
      <c r="K297" s="33"/>
      <c r="L297" s="31"/>
      <c r="M297" s="34"/>
      <c r="N297" s="34"/>
      <c r="O297" s="35"/>
    </row>
    <row r="298" spans="1:15" x14ac:dyDescent="0.25">
      <c r="A298" s="32"/>
      <c r="B298" s="32"/>
      <c r="C298" s="32"/>
      <c r="D298" s="173"/>
      <c r="E298" s="32"/>
      <c r="F298" s="174"/>
      <c r="G298" s="39"/>
      <c r="H298" s="32"/>
      <c r="I298" s="32"/>
      <c r="J298" s="29"/>
      <c r="K298" s="33"/>
      <c r="L298" s="31"/>
      <c r="M298" s="34"/>
      <c r="N298" s="34"/>
      <c r="O298" s="35"/>
    </row>
    <row r="299" spans="1:15" x14ac:dyDescent="0.25">
      <c r="A299" s="32"/>
      <c r="B299" s="32"/>
      <c r="C299" s="32"/>
      <c r="D299" s="173"/>
      <c r="E299" s="32"/>
      <c r="F299" s="174"/>
      <c r="G299" s="39"/>
      <c r="H299" s="32"/>
      <c r="I299" s="32"/>
      <c r="J299" s="29"/>
      <c r="K299" s="33"/>
      <c r="L299" s="31"/>
      <c r="M299" s="34"/>
      <c r="N299" s="34"/>
      <c r="O299" s="35"/>
    </row>
    <row r="300" spans="1:15" x14ac:dyDescent="0.25">
      <c r="A300" s="32"/>
      <c r="B300" s="32"/>
      <c r="C300" s="32"/>
      <c r="D300" s="173"/>
      <c r="E300" s="32"/>
      <c r="F300" s="174"/>
      <c r="G300" s="39"/>
      <c r="H300" s="32"/>
      <c r="I300" s="32"/>
      <c r="J300" s="29"/>
      <c r="K300" s="33"/>
      <c r="L300" s="31"/>
      <c r="M300" s="34"/>
      <c r="N300" s="34"/>
      <c r="O300" s="35"/>
    </row>
    <row r="301" spans="1:15" x14ac:dyDescent="0.25">
      <c r="A301" s="32"/>
      <c r="B301" s="32"/>
      <c r="C301" s="32"/>
      <c r="D301" s="173"/>
      <c r="E301" s="32"/>
      <c r="F301" s="174"/>
      <c r="G301" s="39"/>
      <c r="H301" s="32"/>
      <c r="I301" s="32"/>
      <c r="J301" s="29"/>
      <c r="K301" s="33"/>
      <c r="L301" s="31"/>
      <c r="M301" s="34"/>
      <c r="N301" s="34"/>
      <c r="O301" s="35"/>
    </row>
    <row r="302" spans="1:15" x14ac:dyDescent="0.25">
      <c r="A302" s="32"/>
      <c r="B302" s="32"/>
      <c r="C302" s="32"/>
      <c r="D302" s="173"/>
      <c r="E302" s="32"/>
      <c r="F302" s="174"/>
      <c r="G302" s="39"/>
      <c r="H302" s="32"/>
      <c r="I302" s="32"/>
      <c r="J302" s="29"/>
      <c r="K302" s="33"/>
      <c r="L302" s="31"/>
      <c r="M302" s="34"/>
      <c r="N302" s="34"/>
      <c r="O302" s="35"/>
    </row>
    <row r="303" spans="1:15" x14ac:dyDescent="0.25">
      <c r="A303" s="32"/>
      <c r="B303" s="32"/>
      <c r="C303" s="32"/>
      <c r="D303" s="173"/>
      <c r="E303" s="32"/>
      <c r="F303" s="174"/>
      <c r="G303" s="39"/>
      <c r="H303" s="32"/>
      <c r="I303" s="32"/>
      <c r="J303" s="29"/>
      <c r="K303" s="33"/>
      <c r="L303" s="31"/>
      <c r="M303" s="34"/>
      <c r="N303" s="34"/>
      <c r="O303" s="35"/>
    </row>
  </sheetData>
  <autoFilter ref="A10:P285" xr:uid="{00000000-0009-0000-0000-000000000000}"/>
  <mergeCells count="9">
    <mergeCell ref="E165:F165"/>
    <mergeCell ref="E205:F205"/>
    <mergeCell ref="E247:F247"/>
    <mergeCell ref="E8:G8"/>
    <mergeCell ref="I8:K8"/>
    <mergeCell ref="E9:F9"/>
    <mergeCell ref="E48:F48"/>
    <mergeCell ref="E87:F87"/>
    <mergeCell ref="E126:F126"/>
  </mergeCells>
  <conditionalFormatting sqref="B1:B7">
    <cfRule type="cellIs" dxfId="45" priority="1" stopIfTrue="1" operator="greaterThan">
      <formula>0.9</formula>
    </cfRule>
    <cfRule type="cellIs" dxfId="44" priority="2" stopIfTrue="1" operator="greaterThan">
      <formula>0.8</formula>
    </cfRule>
  </conditionalFormatting>
  <pageMargins left="0.47244094488188981" right="0" top="0.35433070866141736" bottom="0.19685039370078741" header="0.31496062992125984" footer="0.31496062992125984"/>
  <pageSetup paperSize="17" scale="30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65167-D072-4937-BA6F-3F8856080505}">
  <sheetPr filterMode="1"/>
  <dimension ref="A1:P302"/>
  <sheetViews>
    <sheetView topLeftCell="A199" zoomScale="115" zoomScaleNormal="115" zoomScaleSheetLayoutView="86" workbookViewId="0">
      <selection activeCell="D80" sqref="D80"/>
    </sheetView>
  </sheetViews>
  <sheetFormatPr defaultRowHeight="13.5" x14ac:dyDescent="0.25"/>
  <cols>
    <col min="1" max="1" width="10.140625" style="175" customWidth="1"/>
    <col min="2" max="2" width="9.7109375" style="175" customWidth="1"/>
    <col min="3" max="3" width="22" style="36" customWidth="1"/>
    <col min="4" max="4" width="11.42578125" style="36" customWidth="1"/>
    <col min="5" max="5" width="34.42578125" style="36" customWidth="1"/>
    <col min="6" max="6" width="15.7109375" style="175" customWidth="1"/>
    <col min="7" max="7" width="23.85546875" style="36" customWidth="1"/>
    <col min="8" max="8" width="6.5703125" style="36" customWidth="1"/>
    <col min="9" max="9" width="6.85546875" style="36" customWidth="1"/>
    <col min="10" max="10" width="10.85546875" style="36" customWidth="1"/>
    <col min="11" max="11" width="27.140625" style="36" customWidth="1"/>
    <col min="12" max="12" width="13.7109375" style="36" customWidth="1"/>
    <col min="13" max="13" width="6" style="36" customWidth="1"/>
    <col min="14" max="14" width="3.7109375" style="36" customWidth="1"/>
    <col min="15" max="15" width="38.5703125" style="176" customWidth="1"/>
    <col min="16" max="217" width="9.140625" style="36"/>
    <col min="218" max="218" width="11.5703125" style="36" customWidth="1"/>
    <col min="219" max="219" width="12" style="36" customWidth="1"/>
    <col min="220" max="220" width="22.42578125" style="36" bestFit="1" customWidth="1"/>
    <col min="221" max="221" width="11.42578125" style="36" customWidth="1"/>
    <col min="222" max="222" width="46.42578125" style="36" bestFit="1" customWidth="1"/>
    <col min="223" max="223" width="15.7109375" style="36" customWidth="1"/>
    <col min="224" max="224" width="44" style="36" bestFit="1" customWidth="1"/>
    <col min="225" max="225" width="6.5703125" style="36" customWidth="1"/>
    <col min="226" max="226" width="6.85546875" style="36" customWidth="1"/>
    <col min="227" max="227" width="10.85546875" style="36" customWidth="1"/>
    <col min="228" max="228" width="38.28515625" style="36" customWidth="1"/>
    <col min="229" max="229" width="13.7109375" style="36" customWidth="1"/>
    <col min="230" max="230" width="6" style="36" customWidth="1"/>
    <col min="231" max="231" width="3.7109375" style="36" customWidth="1"/>
    <col min="232" max="232" width="38.5703125" style="36" customWidth="1"/>
    <col min="233" max="473" width="9.140625" style="36"/>
    <col min="474" max="474" width="11.5703125" style="36" customWidth="1"/>
    <col min="475" max="475" width="12" style="36" customWidth="1"/>
    <col min="476" max="476" width="22.42578125" style="36" bestFit="1" customWidth="1"/>
    <col min="477" max="477" width="11.42578125" style="36" customWidth="1"/>
    <col min="478" max="478" width="46.42578125" style="36" bestFit="1" customWidth="1"/>
    <col min="479" max="479" width="15.7109375" style="36" customWidth="1"/>
    <col min="480" max="480" width="44" style="36" bestFit="1" customWidth="1"/>
    <col min="481" max="481" width="6.5703125" style="36" customWidth="1"/>
    <col min="482" max="482" width="6.85546875" style="36" customWidth="1"/>
    <col min="483" max="483" width="10.85546875" style="36" customWidth="1"/>
    <col min="484" max="484" width="38.28515625" style="36" customWidth="1"/>
    <col min="485" max="485" width="13.7109375" style="36" customWidth="1"/>
    <col min="486" max="486" width="6" style="36" customWidth="1"/>
    <col min="487" max="487" width="3.7109375" style="36" customWidth="1"/>
    <col min="488" max="488" width="38.5703125" style="36" customWidth="1"/>
    <col min="489" max="729" width="9.140625" style="36"/>
    <col min="730" max="730" width="11.5703125" style="36" customWidth="1"/>
    <col min="731" max="731" width="12" style="36" customWidth="1"/>
    <col min="732" max="732" width="22.42578125" style="36" bestFit="1" customWidth="1"/>
    <col min="733" max="733" width="11.42578125" style="36" customWidth="1"/>
    <col min="734" max="734" width="46.42578125" style="36" bestFit="1" customWidth="1"/>
    <col min="735" max="735" width="15.7109375" style="36" customWidth="1"/>
    <col min="736" max="736" width="44" style="36" bestFit="1" customWidth="1"/>
    <col min="737" max="737" width="6.5703125" style="36" customWidth="1"/>
    <col min="738" max="738" width="6.85546875" style="36" customWidth="1"/>
    <col min="739" max="739" width="10.85546875" style="36" customWidth="1"/>
    <col min="740" max="740" width="38.28515625" style="36" customWidth="1"/>
    <col min="741" max="741" width="13.7109375" style="36" customWidth="1"/>
    <col min="742" max="742" width="6" style="36" customWidth="1"/>
    <col min="743" max="743" width="3.7109375" style="36" customWidth="1"/>
    <col min="744" max="744" width="38.5703125" style="36" customWidth="1"/>
    <col min="745" max="985" width="9.140625" style="36"/>
    <col min="986" max="986" width="11.5703125" style="36" customWidth="1"/>
    <col min="987" max="987" width="12" style="36" customWidth="1"/>
    <col min="988" max="988" width="22.42578125" style="36" bestFit="1" customWidth="1"/>
    <col min="989" max="989" width="11.42578125" style="36" customWidth="1"/>
    <col min="990" max="990" width="46.42578125" style="36" bestFit="1" customWidth="1"/>
    <col min="991" max="991" width="15.7109375" style="36" customWidth="1"/>
    <col min="992" max="992" width="44" style="36" bestFit="1" customWidth="1"/>
    <col min="993" max="993" width="6.5703125" style="36" customWidth="1"/>
    <col min="994" max="994" width="6.85546875" style="36" customWidth="1"/>
    <col min="995" max="995" width="10.85546875" style="36" customWidth="1"/>
    <col min="996" max="996" width="38.28515625" style="36" customWidth="1"/>
    <col min="997" max="997" width="13.7109375" style="36" customWidth="1"/>
    <col min="998" max="998" width="6" style="36" customWidth="1"/>
    <col min="999" max="999" width="3.7109375" style="36" customWidth="1"/>
    <col min="1000" max="1000" width="38.5703125" style="36" customWidth="1"/>
    <col min="1001" max="1241" width="9.140625" style="36"/>
    <col min="1242" max="1242" width="11.5703125" style="36" customWidth="1"/>
    <col min="1243" max="1243" width="12" style="36" customWidth="1"/>
    <col min="1244" max="1244" width="22.42578125" style="36" bestFit="1" customWidth="1"/>
    <col min="1245" max="1245" width="11.42578125" style="36" customWidth="1"/>
    <col min="1246" max="1246" width="46.42578125" style="36" bestFit="1" customWidth="1"/>
    <col min="1247" max="1247" width="15.7109375" style="36" customWidth="1"/>
    <col min="1248" max="1248" width="44" style="36" bestFit="1" customWidth="1"/>
    <col min="1249" max="1249" width="6.5703125" style="36" customWidth="1"/>
    <col min="1250" max="1250" width="6.85546875" style="36" customWidth="1"/>
    <col min="1251" max="1251" width="10.85546875" style="36" customWidth="1"/>
    <col min="1252" max="1252" width="38.28515625" style="36" customWidth="1"/>
    <col min="1253" max="1253" width="13.7109375" style="36" customWidth="1"/>
    <col min="1254" max="1254" width="6" style="36" customWidth="1"/>
    <col min="1255" max="1255" width="3.7109375" style="36" customWidth="1"/>
    <col min="1256" max="1256" width="38.5703125" style="36" customWidth="1"/>
    <col min="1257" max="1497" width="9.140625" style="36"/>
    <col min="1498" max="1498" width="11.5703125" style="36" customWidth="1"/>
    <col min="1499" max="1499" width="12" style="36" customWidth="1"/>
    <col min="1500" max="1500" width="22.42578125" style="36" bestFit="1" customWidth="1"/>
    <col min="1501" max="1501" width="11.42578125" style="36" customWidth="1"/>
    <col min="1502" max="1502" width="46.42578125" style="36" bestFit="1" customWidth="1"/>
    <col min="1503" max="1503" width="15.7109375" style="36" customWidth="1"/>
    <col min="1504" max="1504" width="44" style="36" bestFit="1" customWidth="1"/>
    <col min="1505" max="1505" width="6.5703125" style="36" customWidth="1"/>
    <col min="1506" max="1506" width="6.85546875" style="36" customWidth="1"/>
    <col min="1507" max="1507" width="10.85546875" style="36" customWidth="1"/>
    <col min="1508" max="1508" width="38.28515625" style="36" customWidth="1"/>
    <col min="1509" max="1509" width="13.7109375" style="36" customWidth="1"/>
    <col min="1510" max="1510" width="6" style="36" customWidth="1"/>
    <col min="1511" max="1511" width="3.7109375" style="36" customWidth="1"/>
    <col min="1512" max="1512" width="38.5703125" style="36" customWidth="1"/>
    <col min="1513" max="1753" width="9.140625" style="36"/>
    <col min="1754" max="1754" width="11.5703125" style="36" customWidth="1"/>
    <col min="1755" max="1755" width="12" style="36" customWidth="1"/>
    <col min="1756" max="1756" width="22.42578125" style="36" bestFit="1" customWidth="1"/>
    <col min="1757" max="1757" width="11.42578125" style="36" customWidth="1"/>
    <col min="1758" max="1758" width="46.42578125" style="36" bestFit="1" customWidth="1"/>
    <col min="1759" max="1759" width="15.7109375" style="36" customWidth="1"/>
    <col min="1760" max="1760" width="44" style="36" bestFit="1" customWidth="1"/>
    <col min="1761" max="1761" width="6.5703125" style="36" customWidth="1"/>
    <col min="1762" max="1762" width="6.85546875" style="36" customWidth="1"/>
    <col min="1763" max="1763" width="10.85546875" style="36" customWidth="1"/>
    <col min="1764" max="1764" width="38.28515625" style="36" customWidth="1"/>
    <col min="1765" max="1765" width="13.7109375" style="36" customWidth="1"/>
    <col min="1766" max="1766" width="6" style="36" customWidth="1"/>
    <col min="1767" max="1767" width="3.7109375" style="36" customWidth="1"/>
    <col min="1768" max="1768" width="38.5703125" style="36" customWidth="1"/>
    <col min="1769" max="2009" width="9.140625" style="36"/>
    <col min="2010" max="2010" width="11.5703125" style="36" customWidth="1"/>
    <col min="2011" max="2011" width="12" style="36" customWidth="1"/>
    <col min="2012" max="2012" width="22.42578125" style="36" bestFit="1" customWidth="1"/>
    <col min="2013" max="2013" width="11.42578125" style="36" customWidth="1"/>
    <col min="2014" max="2014" width="46.42578125" style="36" bestFit="1" customWidth="1"/>
    <col min="2015" max="2015" width="15.7109375" style="36" customWidth="1"/>
    <col min="2016" max="2016" width="44" style="36" bestFit="1" customWidth="1"/>
    <col min="2017" max="2017" width="6.5703125" style="36" customWidth="1"/>
    <col min="2018" max="2018" width="6.85546875" style="36" customWidth="1"/>
    <col min="2019" max="2019" width="10.85546875" style="36" customWidth="1"/>
    <col min="2020" max="2020" width="38.28515625" style="36" customWidth="1"/>
    <col min="2021" max="2021" width="13.7109375" style="36" customWidth="1"/>
    <col min="2022" max="2022" width="6" style="36" customWidth="1"/>
    <col min="2023" max="2023" width="3.7109375" style="36" customWidth="1"/>
    <col min="2024" max="2024" width="38.5703125" style="36" customWidth="1"/>
    <col min="2025" max="2265" width="9.140625" style="36"/>
    <col min="2266" max="2266" width="11.5703125" style="36" customWidth="1"/>
    <col min="2267" max="2267" width="12" style="36" customWidth="1"/>
    <col min="2268" max="2268" width="22.42578125" style="36" bestFit="1" customWidth="1"/>
    <col min="2269" max="2269" width="11.42578125" style="36" customWidth="1"/>
    <col min="2270" max="2270" width="46.42578125" style="36" bestFit="1" customWidth="1"/>
    <col min="2271" max="2271" width="15.7109375" style="36" customWidth="1"/>
    <col min="2272" max="2272" width="44" style="36" bestFit="1" customWidth="1"/>
    <col min="2273" max="2273" width="6.5703125" style="36" customWidth="1"/>
    <col min="2274" max="2274" width="6.85546875" style="36" customWidth="1"/>
    <col min="2275" max="2275" width="10.85546875" style="36" customWidth="1"/>
    <col min="2276" max="2276" width="38.28515625" style="36" customWidth="1"/>
    <col min="2277" max="2277" width="13.7109375" style="36" customWidth="1"/>
    <col min="2278" max="2278" width="6" style="36" customWidth="1"/>
    <col min="2279" max="2279" width="3.7109375" style="36" customWidth="1"/>
    <col min="2280" max="2280" width="38.5703125" style="36" customWidth="1"/>
    <col min="2281" max="2521" width="9.140625" style="36"/>
    <col min="2522" max="2522" width="11.5703125" style="36" customWidth="1"/>
    <col min="2523" max="2523" width="12" style="36" customWidth="1"/>
    <col min="2524" max="2524" width="22.42578125" style="36" bestFit="1" customWidth="1"/>
    <col min="2525" max="2525" width="11.42578125" style="36" customWidth="1"/>
    <col min="2526" max="2526" width="46.42578125" style="36" bestFit="1" customWidth="1"/>
    <col min="2527" max="2527" width="15.7109375" style="36" customWidth="1"/>
    <col min="2528" max="2528" width="44" style="36" bestFit="1" customWidth="1"/>
    <col min="2529" max="2529" width="6.5703125" style="36" customWidth="1"/>
    <col min="2530" max="2530" width="6.85546875" style="36" customWidth="1"/>
    <col min="2531" max="2531" width="10.85546875" style="36" customWidth="1"/>
    <col min="2532" max="2532" width="38.28515625" style="36" customWidth="1"/>
    <col min="2533" max="2533" width="13.7109375" style="36" customWidth="1"/>
    <col min="2534" max="2534" width="6" style="36" customWidth="1"/>
    <col min="2535" max="2535" width="3.7109375" style="36" customWidth="1"/>
    <col min="2536" max="2536" width="38.5703125" style="36" customWidth="1"/>
    <col min="2537" max="2777" width="9.140625" style="36"/>
    <col min="2778" max="2778" width="11.5703125" style="36" customWidth="1"/>
    <col min="2779" max="2779" width="12" style="36" customWidth="1"/>
    <col min="2780" max="2780" width="22.42578125" style="36" bestFit="1" customWidth="1"/>
    <col min="2781" max="2781" width="11.42578125" style="36" customWidth="1"/>
    <col min="2782" max="2782" width="46.42578125" style="36" bestFit="1" customWidth="1"/>
    <col min="2783" max="2783" width="15.7109375" style="36" customWidth="1"/>
    <col min="2784" max="2784" width="44" style="36" bestFit="1" customWidth="1"/>
    <col min="2785" max="2785" width="6.5703125" style="36" customWidth="1"/>
    <col min="2786" max="2786" width="6.85546875" style="36" customWidth="1"/>
    <col min="2787" max="2787" width="10.85546875" style="36" customWidth="1"/>
    <col min="2788" max="2788" width="38.28515625" style="36" customWidth="1"/>
    <col min="2789" max="2789" width="13.7109375" style="36" customWidth="1"/>
    <col min="2790" max="2790" width="6" style="36" customWidth="1"/>
    <col min="2791" max="2791" width="3.7109375" style="36" customWidth="1"/>
    <col min="2792" max="2792" width="38.5703125" style="36" customWidth="1"/>
    <col min="2793" max="3033" width="9.140625" style="36"/>
    <col min="3034" max="3034" width="11.5703125" style="36" customWidth="1"/>
    <col min="3035" max="3035" width="12" style="36" customWidth="1"/>
    <col min="3036" max="3036" width="22.42578125" style="36" bestFit="1" customWidth="1"/>
    <col min="3037" max="3037" width="11.42578125" style="36" customWidth="1"/>
    <col min="3038" max="3038" width="46.42578125" style="36" bestFit="1" customWidth="1"/>
    <col min="3039" max="3039" width="15.7109375" style="36" customWidth="1"/>
    <col min="3040" max="3040" width="44" style="36" bestFit="1" customWidth="1"/>
    <col min="3041" max="3041" width="6.5703125" style="36" customWidth="1"/>
    <col min="3042" max="3042" width="6.85546875" style="36" customWidth="1"/>
    <col min="3043" max="3043" width="10.85546875" style="36" customWidth="1"/>
    <col min="3044" max="3044" width="38.28515625" style="36" customWidth="1"/>
    <col min="3045" max="3045" width="13.7109375" style="36" customWidth="1"/>
    <col min="3046" max="3046" width="6" style="36" customWidth="1"/>
    <col min="3047" max="3047" width="3.7109375" style="36" customWidth="1"/>
    <col min="3048" max="3048" width="38.5703125" style="36" customWidth="1"/>
    <col min="3049" max="3289" width="9.140625" style="36"/>
    <col min="3290" max="3290" width="11.5703125" style="36" customWidth="1"/>
    <col min="3291" max="3291" width="12" style="36" customWidth="1"/>
    <col min="3292" max="3292" width="22.42578125" style="36" bestFit="1" customWidth="1"/>
    <col min="3293" max="3293" width="11.42578125" style="36" customWidth="1"/>
    <col min="3294" max="3294" width="46.42578125" style="36" bestFit="1" customWidth="1"/>
    <col min="3295" max="3295" width="15.7109375" style="36" customWidth="1"/>
    <col min="3296" max="3296" width="44" style="36" bestFit="1" customWidth="1"/>
    <col min="3297" max="3297" width="6.5703125" style="36" customWidth="1"/>
    <col min="3298" max="3298" width="6.85546875" style="36" customWidth="1"/>
    <col min="3299" max="3299" width="10.85546875" style="36" customWidth="1"/>
    <col min="3300" max="3300" width="38.28515625" style="36" customWidth="1"/>
    <col min="3301" max="3301" width="13.7109375" style="36" customWidth="1"/>
    <col min="3302" max="3302" width="6" style="36" customWidth="1"/>
    <col min="3303" max="3303" width="3.7109375" style="36" customWidth="1"/>
    <col min="3304" max="3304" width="38.5703125" style="36" customWidth="1"/>
    <col min="3305" max="3545" width="9.140625" style="36"/>
    <col min="3546" max="3546" width="11.5703125" style="36" customWidth="1"/>
    <col min="3547" max="3547" width="12" style="36" customWidth="1"/>
    <col min="3548" max="3548" width="22.42578125" style="36" bestFit="1" customWidth="1"/>
    <col min="3549" max="3549" width="11.42578125" style="36" customWidth="1"/>
    <col min="3550" max="3550" width="46.42578125" style="36" bestFit="1" customWidth="1"/>
    <col min="3551" max="3551" width="15.7109375" style="36" customWidth="1"/>
    <col min="3552" max="3552" width="44" style="36" bestFit="1" customWidth="1"/>
    <col min="3553" max="3553" width="6.5703125" style="36" customWidth="1"/>
    <col min="3554" max="3554" width="6.85546875" style="36" customWidth="1"/>
    <col min="3555" max="3555" width="10.85546875" style="36" customWidth="1"/>
    <col min="3556" max="3556" width="38.28515625" style="36" customWidth="1"/>
    <col min="3557" max="3557" width="13.7109375" style="36" customWidth="1"/>
    <col min="3558" max="3558" width="6" style="36" customWidth="1"/>
    <col min="3559" max="3559" width="3.7109375" style="36" customWidth="1"/>
    <col min="3560" max="3560" width="38.5703125" style="36" customWidth="1"/>
    <col min="3561" max="3801" width="9.140625" style="36"/>
    <col min="3802" max="3802" width="11.5703125" style="36" customWidth="1"/>
    <col min="3803" max="3803" width="12" style="36" customWidth="1"/>
    <col min="3804" max="3804" width="22.42578125" style="36" bestFit="1" customWidth="1"/>
    <col min="3805" max="3805" width="11.42578125" style="36" customWidth="1"/>
    <col min="3806" max="3806" width="46.42578125" style="36" bestFit="1" customWidth="1"/>
    <col min="3807" max="3807" width="15.7109375" style="36" customWidth="1"/>
    <col min="3808" max="3808" width="44" style="36" bestFit="1" customWidth="1"/>
    <col min="3809" max="3809" width="6.5703125" style="36" customWidth="1"/>
    <col min="3810" max="3810" width="6.85546875" style="36" customWidth="1"/>
    <col min="3811" max="3811" width="10.85546875" style="36" customWidth="1"/>
    <col min="3812" max="3812" width="38.28515625" style="36" customWidth="1"/>
    <col min="3813" max="3813" width="13.7109375" style="36" customWidth="1"/>
    <col min="3814" max="3814" width="6" style="36" customWidth="1"/>
    <col min="3815" max="3815" width="3.7109375" style="36" customWidth="1"/>
    <col min="3816" max="3816" width="38.5703125" style="36" customWidth="1"/>
    <col min="3817" max="4057" width="9.140625" style="36"/>
    <col min="4058" max="4058" width="11.5703125" style="36" customWidth="1"/>
    <col min="4059" max="4059" width="12" style="36" customWidth="1"/>
    <col min="4060" max="4060" width="22.42578125" style="36" bestFit="1" customWidth="1"/>
    <col min="4061" max="4061" width="11.42578125" style="36" customWidth="1"/>
    <col min="4062" max="4062" width="46.42578125" style="36" bestFit="1" customWidth="1"/>
    <col min="4063" max="4063" width="15.7109375" style="36" customWidth="1"/>
    <col min="4064" max="4064" width="44" style="36" bestFit="1" customWidth="1"/>
    <col min="4065" max="4065" width="6.5703125" style="36" customWidth="1"/>
    <col min="4066" max="4066" width="6.85546875" style="36" customWidth="1"/>
    <col min="4067" max="4067" width="10.85546875" style="36" customWidth="1"/>
    <col min="4068" max="4068" width="38.28515625" style="36" customWidth="1"/>
    <col min="4069" max="4069" width="13.7109375" style="36" customWidth="1"/>
    <col min="4070" max="4070" width="6" style="36" customWidth="1"/>
    <col min="4071" max="4071" width="3.7109375" style="36" customWidth="1"/>
    <col min="4072" max="4072" width="38.5703125" style="36" customWidth="1"/>
    <col min="4073" max="4313" width="9.140625" style="36"/>
    <col min="4314" max="4314" width="11.5703125" style="36" customWidth="1"/>
    <col min="4315" max="4315" width="12" style="36" customWidth="1"/>
    <col min="4316" max="4316" width="22.42578125" style="36" bestFit="1" customWidth="1"/>
    <col min="4317" max="4317" width="11.42578125" style="36" customWidth="1"/>
    <col min="4318" max="4318" width="46.42578125" style="36" bestFit="1" customWidth="1"/>
    <col min="4319" max="4319" width="15.7109375" style="36" customWidth="1"/>
    <col min="4320" max="4320" width="44" style="36" bestFit="1" customWidth="1"/>
    <col min="4321" max="4321" width="6.5703125" style="36" customWidth="1"/>
    <col min="4322" max="4322" width="6.85546875" style="36" customWidth="1"/>
    <col min="4323" max="4323" width="10.85546875" style="36" customWidth="1"/>
    <col min="4324" max="4324" width="38.28515625" style="36" customWidth="1"/>
    <col min="4325" max="4325" width="13.7109375" style="36" customWidth="1"/>
    <col min="4326" max="4326" width="6" style="36" customWidth="1"/>
    <col min="4327" max="4327" width="3.7109375" style="36" customWidth="1"/>
    <col min="4328" max="4328" width="38.5703125" style="36" customWidth="1"/>
    <col min="4329" max="4569" width="9.140625" style="36"/>
    <col min="4570" max="4570" width="11.5703125" style="36" customWidth="1"/>
    <col min="4571" max="4571" width="12" style="36" customWidth="1"/>
    <col min="4572" max="4572" width="22.42578125" style="36" bestFit="1" customWidth="1"/>
    <col min="4573" max="4573" width="11.42578125" style="36" customWidth="1"/>
    <col min="4574" max="4574" width="46.42578125" style="36" bestFit="1" customWidth="1"/>
    <col min="4575" max="4575" width="15.7109375" style="36" customWidth="1"/>
    <col min="4576" max="4576" width="44" style="36" bestFit="1" customWidth="1"/>
    <col min="4577" max="4577" width="6.5703125" style="36" customWidth="1"/>
    <col min="4578" max="4578" width="6.85546875" style="36" customWidth="1"/>
    <col min="4579" max="4579" width="10.85546875" style="36" customWidth="1"/>
    <col min="4580" max="4580" width="38.28515625" style="36" customWidth="1"/>
    <col min="4581" max="4581" width="13.7109375" style="36" customWidth="1"/>
    <col min="4582" max="4582" width="6" style="36" customWidth="1"/>
    <col min="4583" max="4583" width="3.7109375" style="36" customWidth="1"/>
    <col min="4584" max="4584" width="38.5703125" style="36" customWidth="1"/>
    <col min="4585" max="4825" width="9.140625" style="36"/>
    <col min="4826" max="4826" width="11.5703125" style="36" customWidth="1"/>
    <col min="4827" max="4827" width="12" style="36" customWidth="1"/>
    <col min="4828" max="4828" width="22.42578125" style="36" bestFit="1" customWidth="1"/>
    <col min="4829" max="4829" width="11.42578125" style="36" customWidth="1"/>
    <col min="4830" max="4830" width="46.42578125" style="36" bestFit="1" customWidth="1"/>
    <col min="4831" max="4831" width="15.7109375" style="36" customWidth="1"/>
    <col min="4832" max="4832" width="44" style="36" bestFit="1" customWidth="1"/>
    <col min="4833" max="4833" width="6.5703125" style="36" customWidth="1"/>
    <col min="4834" max="4834" width="6.85546875" style="36" customWidth="1"/>
    <col min="4835" max="4835" width="10.85546875" style="36" customWidth="1"/>
    <col min="4836" max="4836" width="38.28515625" style="36" customWidth="1"/>
    <col min="4837" max="4837" width="13.7109375" style="36" customWidth="1"/>
    <col min="4838" max="4838" width="6" style="36" customWidth="1"/>
    <col min="4839" max="4839" width="3.7109375" style="36" customWidth="1"/>
    <col min="4840" max="4840" width="38.5703125" style="36" customWidth="1"/>
    <col min="4841" max="5081" width="9.140625" style="36"/>
    <col min="5082" max="5082" width="11.5703125" style="36" customWidth="1"/>
    <col min="5083" max="5083" width="12" style="36" customWidth="1"/>
    <col min="5084" max="5084" width="22.42578125" style="36" bestFit="1" customWidth="1"/>
    <col min="5085" max="5085" width="11.42578125" style="36" customWidth="1"/>
    <col min="5086" max="5086" width="46.42578125" style="36" bestFit="1" customWidth="1"/>
    <col min="5087" max="5087" width="15.7109375" style="36" customWidth="1"/>
    <col min="5088" max="5088" width="44" style="36" bestFit="1" customWidth="1"/>
    <col min="5089" max="5089" width="6.5703125" style="36" customWidth="1"/>
    <col min="5090" max="5090" width="6.85546875" style="36" customWidth="1"/>
    <col min="5091" max="5091" width="10.85546875" style="36" customWidth="1"/>
    <col min="5092" max="5092" width="38.28515625" style="36" customWidth="1"/>
    <col min="5093" max="5093" width="13.7109375" style="36" customWidth="1"/>
    <col min="5094" max="5094" width="6" style="36" customWidth="1"/>
    <col min="5095" max="5095" width="3.7109375" style="36" customWidth="1"/>
    <col min="5096" max="5096" width="38.5703125" style="36" customWidth="1"/>
    <col min="5097" max="5337" width="9.140625" style="36"/>
    <col min="5338" max="5338" width="11.5703125" style="36" customWidth="1"/>
    <col min="5339" max="5339" width="12" style="36" customWidth="1"/>
    <col min="5340" max="5340" width="22.42578125" style="36" bestFit="1" customWidth="1"/>
    <col min="5341" max="5341" width="11.42578125" style="36" customWidth="1"/>
    <col min="5342" max="5342" width="46.42578125" style="36" bestFit="1" customWidth="1"/>
    <col min="5343" max="5343" width="15.7109375" style="36" customWidth="1"/>
    <col min="5344" max="5344" width="44" style="36" bestFit="1" customWidth="1"/>
    <col min="5345" max="5345" width="6.5703125" style="36" customWidth="1"/>
    <col min="5346" max="5346" width="6.85546875" style="36" customWidth="1"/>
    <col min="5347" max="5347" width="10.85546875" style="36" customWidth="1"/>
    <col min="5348" max="5348" width="38.28515625" style="36" customWidth="1"/>
    <col min="5349" max="5349" width="13.7109375" style="36" customWidth="1"/>
    <col min="5350" max="5350" width="6" style="36" customWidth="1"/>
    <col min="5351" max="5351" width="3.7109375" style="36" customWidth="1"/>
    <col min="5352" max="5352" width="38.5703125" style="36" customWidth="1"/>
    <col min="5353" max="5593" width="9.140625" style="36"/>
    <col min="5594" max="5594" width="11.5703125" style="36" customWidth="1"/>
    <col min="5595" max="5595" width="12" style="36" customWidth="1"/>
    <col min="5596" max="5596" width="22.42578125" style="36" bestFit="1" customWidth="1"/>
    <col min="5597" max="5597" width="11.42578125" style="36" customWidth="1"/>
    <col min="5598" max="5598" width="46.42578125" style="36" bestFit="1" customWidth="1"/>
    <col min="5599" max="5599" width="15.7109375" style="36" customWidth="1"/>
    <col min="5600" max="5600" width="44" style="36" bestFit="1" customWidth="1"/>
    <col min="5601" max="5601" width="6.5703125" style="36" customWidth="1"/>
    <col min="5602" max="5602" width="6.85546875" style="36" customWidth="1"/>
    <col min="5603" max="5603" width="10.85546875" style="36" customWidth="1"/>
    <col min="5604" max="5604" width="38.28515625" style="36" customWidth="1"/>
    <col min="5605" max="5605" width="13.7109375" style="36" customWidth="1"/>
    <col min="5606" max="5606" width="6" style="36" customWidth="1"/>
    <col min="5607" max="5607" width="3.7109375" style="36" customWidth="1"/>
    <col min="5608" max="5608" width="38.5703125" style="36" customWidth="1"/>
    <col min="5609" max="5849" width="9.140625" style="36"/>
    <col min="5850" max="5850" width="11.5703125" style="36" customWidth="1"/>
    <col min="5851" max="5851" width="12" style="36" customWidth="1"/>
    <col min="5852" max="5852" width="22.42578125" style="36" bestFit="1" customWidth="1"/>
    <col min="5853" max="5853" width="11.42578125" style="36" customWidth="1"/>
    <col min="5854" max="5854" width="46.42578125" style="36" bestFit="1" customWidth="1"/>
    <col min="5855" max="5855" width="15.7109375" style="36" customWidth="1"/>
    <col min="5856" max="5856" width="44" style="36" bestFit="1" customWidth="1"/>
    <col min="5857" max="5857" width="6.5703125" style="36" customWidth="1"/>
    <col min="5858" max="5858" width="6.85546875" style="36" customWidth="1"/>
    <col min="5859" max="5859" width="10.85546875" style="36" customWidth="1"/>
    <col min="5860" max="5860" width="38.28515625" style="36" customWidth="1"/>
    <col min="5861" max="5861" width="13.7109375" style="36" customWidth="1"/>
    <col min="5862" max="5862" width="6" style="36" customWidth="1"/>
    <col min="5863" max="5863" width="3.7109375" style="36" customWidth="1"/>
    <col min="5864" max="5864" width="38.5703125" style="36" customWidth="1"/>
    <col min="5865" max="6105" width="9.140625" style="36"/>
    <col min="6106" max="6106" width="11.5703125" style="36" customWidth="1"/>
    <col min="6107" max="6107" width="12" style="36" customWidth="1"/>
    <col min="6108" max="6108" width="22.42578125" style="36" bestFit="1" customWidth="1"/>
    <col min="6109" max="6109" width="11.42578125" style="36" customWidth="1"/>
    <col min="6110" max="6110" width="46.42578125" style="36" bestFit="1" customWidth="1"/>
    <col min="6111" max="6111" width="15.7109375" style="36" customWidth="1"/>
    <col min="6112" max="6112" width="44" style="36" bestFit="1" customWidth="1"/>
    <col min="6113" max="6113" width="6.5703125" style="36" customWidth="1"/>
    <col min="6114" max="6114" width="6.85546875" style="36" customWidth="1"/>
    <col min="6115" max="6115" width="10.85546875" style="36" customWidth="1"/>
    <col min="6116" max="6116" width="38.28515625" style="36" customWidth="1"/>
    <col min="6117" max="6117" width="13.7109375" style="36" customWidth="1"/>
    <col min="6118" max="6118" width="6" style="36" customWidth="1"/>
    <col min="6119" max="6119" width="3.7109375" style="36" customWidth="1"/>
    <col min="6120" max="6120" width="38.5703125" style="36" customWidth="1"/>
    <col min="6121" max="6361" width="9.140625" style="36"/>
    <col min="6362" max="6362" width="11.5703125" style="36" customWidth="1"/>
    <col min="6363" max="6363" width="12" style="36" customWidth="1"/>
    <col min="6364" max="6364" width="22.42578125" style="36" bestFit="1" customWidth="1"/>
    <col min="6365" max="6365" width="11.42578125" style="36" customWidth="1"/>
    <col min="6366" max="6366" width="46.42578125" style="36" bestFit="1" customWidth="1"/>
    <col min="6367" max="6367" width="15.7109375" style="36" customWidth="1"/>
    <col min="6368" max="6368" width="44" style="36" bestFit="1" customWidth="1"/>
    <col min="6369" max="6369" width="6.5703125" style="36" customWidth="1"/>
    <col min="6370" max="6370" width="6.85546875" style="36" customWidth="1"/>
    <col min="6371" max="6371" width="10.85546875" style="36" customWidth="1"/>
    <col min="6372" max="6372" width="38.28515625" style="36" customWidth="1"/>
    <col min="6373" max="6373" width="13.7109375" style="36" customWidth="1"/>
    <col min="6374" max="6374" width="6" style="36" customWidth="1"/>
    <col min="6375" max="6375" width="3.7109375" style="36" customWidth="1"/>
    <col min="6376" max="6376" width="38.5703125" style="36" customWidth="1"/>
    <col min="6377" max="6617" width="9.140625" style="36"/>
    <col min="6618" max="6618" width="11.5703125" style="36" customWidth="1"/>
    <col min="6619" max="6619" width="12" style="36" customWidth="1"/>
    <col min="6620" max="6620" width="22.42578125" style="36" bestFit="1" customWidth="1"/>
    <col min="6621" max="6621" width="11.42578125" style="36" customWidth="1"/>
    <col min="6622" max="6622" width="46.42578125" style="36" bestFit="1" customWidth="1"/>
    <col min="6623" max="6623" width="15.7109375" style="36" customWidth="1"/>
    <col min="6624" max="6624" width="44" style="36" bestFit="1" customWidth="1"/>
    <col min="6625" max="6625" width="6.5703125" style="36" customWidth="1"/>
    <col min="6626" max="6626" width="6.85546875" style="36" customWidth="1"/>
    <col min="6627" max="6627" width="10.85546875" style="36" customWidth="1"/>
    <col min="6628" max="6628" width="38.28515625" style="36" customWidth="1"/>
    <col min="6629" max="6629" width="13.7109375" style="36" customWidth="1"/>
    <col min="6630" max="6630" width="6" style="36" customWidth="1"/>
    <col min="6631" max="6631" width="3.7109375" style="36" customWidth="1"/>
    <col min="6632" max="6632" width="38.5703125" style="36" customWidth="1"/>
    <col min="6633" max="6873" width="9.140625" style="36"/>
    <col min="6874" max="6874" width="11.5703125" style="36" customWidth="1"/>
    <col min="6875" max="6875" width="12" style="36" customWidth="1"/>
    <col min="6876" max="6876" width="22.42578125" style="36" bestFit="1" customWidth="1"/>
    <col min="6877" max="6877" width="11.42578125" style="36" customWidth="1"/>
    <col min="6878" max="6878" width="46.42578125" style="36" bestFit="1" customWidth="1"/>
    <col min="6879" max="6879" width="15.7109375" style="36" customWidth="1"/>
    <col min="6880" max="6880" width="44" style="36" bestFit="1" customWidth="1"/>
    <col min="6881" max="6881" width="6.5703125" style="36" customWidth="1"/>
    <col min="6882" max="6882" width="6.85546875" style="36" customWidth="1"/>
    <col min="6883" max="6883" width="10.85546875" style="36" customWidth="1"/>
    <col min="6884" max="6884" width="38.28515625" style="36" customWidth="1"/>
    <col min="6885" max="6885" width="13.7109375" style="36" customWidth="1"/>
    <col min="6886" max="6886" width="6" style="36" customWidth="1"/>
    <col min="6887" max="6887" width="3.7109375" style="36" customWidth="1"/>
    <col min="6888" max="6888" width="38.5703125" style="36" customWidth="1"/>
    <col min="6889" max="7129" width="9.140625" style="36"/>
    <col min="7130" max="7130" width="11.5703125" style="36" customWidth="1"/>
    <col min="7131" max="7131" width="12" style="36" customWidth="1"/>
    <col min="7132" max="7132" width="22.42578125" style="36" bestFit="1" customWidth="1"/>
    <col min="7133" max="7133" width="11.42578125" style="36" customWidth="1"/>
    <col min="7134" max="7134" width="46.42578125" style="36" bestFit="1" customWidth="1"/>
    <col min="7135" max="7135" width="15.7109375" style="36" customWidth="1"/>
    <col min="7136" max="7136" width="44" style="36" bestFit="1" customWidth="1"/>
    <col min="7137" max="7137" width="6.5703125" style="36" customWidth="1"/>
    <col min="7138" max="7138" width="6.85546875" style="36" customWidth="1"/>
    <col min="7139" max="7139" width="10.85546875" style="36" customWidth="1"/>
    <col min="7140" max="7140" width="38.28515625" style="36" customWidth="1"/>
    <col min="7141" max="7141" width="13.7109375" style="36" customWidth="1"/>
    <col min="7142" max="7142" width="6" style="36" customWidth="1"/>
    <col min="7143" max="7143" width="3.7109375" style="36" customWidth="1"/>
    <col min="7144" max="7144" width="38.5703125" style="36" customWidth="1"/>
    <col min="7145" max="7385" width="9.140625" style="36"/>
    <col min="7386" max="7386" width="11.5703125" style="36" customWidth="1"/>
    <col min="7387" max="7387" width="12" style="36" customWidth="1"/>
    <col min="7388" max="7388" width="22.42578125" style="36" bestFit="1" customWidth="1"/>
    <col min="7389" max="7389" width="11.42578125" style="36" customWidth="1"/>
    <col min="7390" max="7390" width="46.42578125" style="36" bestFit="1" customWidth="1"/>
    <col min="7391" max="7391" width="15.7109375" style="36" customWidth="1"/>
    <col min="7392" max="7392" width="44" style="36" bestFit="1" customWidth="1"/>
    <col min="7393" max="7393" width="6.5703125" style="36" customWidth="1"/>
    <col min="7394" max="7394" width="6.85546875" style="36" customWidth="1"/>
    <col min="7395" max="7395" width="10.85546875" style="36" customWidth="1"/>
    <col min="7396" max="7396" width="38.28515625" style="36" customWidth="1"/>
    <col min="7397" max="7397" width="13.7109375" style="36" customWidth="1"/>
    <col min="7398" max="7398" width="6" style="36" customWidth="1"/>
    <col min="7399" max="7399" width="3.7109375" style="36" customWidth="1"/>
    <col min="7400" max="7400" width="38.5703125" style="36" customWidth="1"/>
    <col min="7401" max="7641" width="9.140625" style="36"/>
    <col min="7642" max="7642" width="11.5703125" style="36" customWidth="1"/>
    <col min="7643" max="7643" width="12" style="36" customWidth="1"/>
    <col min="7644" max="7644" width="22.42578125" style="36" bestFit="1" customWidth="1"/>
    <col min="7645" max="7645" width="11.42578125" style="36" customWidth="1"/>
    <col min="7646" max="7646" width="46.42578125" style="36" bestFit="1" customWidth="1"/>
    <col min="7647" max="7647" width="15.7109375" style="36" customWidth="1"/>
    <col min="7648" max="7648" width="44" style="36" bestFit="1" customWidth="1"/>
    <col min="7649" max="7649" width="6.5703125" style="36" customWidth="1"/>
    <col min="7650" max="7650" width="6.85546875" style="36" customWidth="1"/>
    <col min="7651" max="7651" width="10.85546875" style="36" customWidth="1"/>
    <col min="7652" max="7652" width="38.28515625" style="36" customWidth="1"/>
    <col min="7653" max="7653" width="13.7109375" style="36" customWidth="1"/>
    <col min="7654" max="7654" width="6" style="36" customWidth="1"/>
    <col min="7655" max="7655" width="3.7109375" style="36" customWidth="1"/>
    <col min="7656" max="7656" width="38.5703125" style="36" customWidth="1"/>
    <col min="7657" max="7897" width="9.140625" style="36"/>
    <col min="7898" max="7898" width="11.5703125" style="36" customWidth="1"/>
    <col min="7899" max="7899" width="12" style="36" customWidth="1"/>
    <col min="7900" max="7900" width="22.42578125" style="36" bestFit="1" customWidth="1"/>
    <col min="7901" max="7901" width="11.42578125" style="36" customWidth="1"/>
    <col min="7902" max="7902" width="46.42578125" style="36" bestFit="1" customWidth="1"/>
    <col min="7903" max="7903" width="15.7109375" style="36" customWidth="1"/>
    <col min="7904" max="7904" width="44" style="36" bestFit="1" customWidth="1"/>
    <col min="7905" max="7905" width="6.5703125" style="36" customWidth="1"/>
    <col min="7906" max="7906" width="6.85546875" style="36" customWidth="1"/>
    <col min="7907" max="7907" width="10.85546875" style="36" customWidth="1"/>
    <col min="7908" max="7908" width="38.28515625" style="36" customWidth="1"/>
    <col min="7909" max="7909" width="13.7109375" style="36" customWidth="1"/>
    <col min="7910" max="7910" width="6" style="36" customWidth="1"/>
    <col min="7911" max="7911" width="3.7109375" style="36" customWidth="1"/>
    <col min="7912" max="7912" width="38.5703125" style="36" customWidth="1"/>
    <col min="7913" max="8153" width="9.140625" style="36"/>
    <col min="8154" max="8154" width="11.5703125" style="36" customWidth="1"/>
    <col min="8155" max="8155" width="12" style="36" customWidth="1"/>
    <col min="8156" max="8156" width="22.42578125" style="36" bestFit="1" customWidth="1"/>
    <col min="8157" max="8157" width="11.42578125" style="36" customWidth="1"/>
    <col min="8158" max="8158" width="46.42578125" style="36" bestFit="1" customWidth="1"/>
    <col min="8159" max="8159" width="15.7109375" style="36" customWidth="1"/>
    <col min="8160" max="8160" width="44" style="36" bestFit="1" customWidth="1"/>
    <col min="8161" max="8161" width="6.5703125" style="36" customWidth="1"/>
    <col min="8162" max="8162" width="6.85546875" style="36" customWidth="1"/>
    <col min="8163" max="8163" width="10.85546875" style="36" customWidth="1"/>
    <col min="8164" max="8164" width="38.28515625" style="36" customWidth="1"/>
    <col min="8165" max="8165" width="13.7109375" style="36" customWidth="1"/>
    <col min="8166" max="8166" width="6" style="36" customWidth="1"/>
    <col min="8167" max="8167" width="3.7109375" style="36" customWidth="1"/>
    <col min="8168" max="8168" width="38.5703125" style="36" customWidth="1"/>
    <col min="8169" max="8409" width="9.140625" style="36"/>
    <col min="8410" max="8410" width="11.5703125" style="36" customWidth="1"/>
    <col min="8411" max="8411" width="12" style="36" customWidth="1"/>
    <col min="8412" max="8412" width="22.42578125" style="36" bestFit="1" customWidth="1"/>
    <col min="8413" max="8413" width="11.42578125" style="36" customWidth="1"/>
    <col min="8414" max="8414" width="46.42578125" style="36" bestFit="1" customWidth="1"/>
    <col min="8415" max="8415" width="15.7109375" style="36" customWidth="1"/>
    <col min="8416" max="8416" width="44" style="36" bestFit="1" customWidth="1"/>
    <col min="8417" max="8417" width="6.5703125" style="36" customWidth="1"/>
    <col min="8418" max="8418" width="6.85546875" style="36" customWidth="1"/>
    <col min="8419" max="8419" width="10.85546875" style="36" customWidth="1"/>
    <col min="8420" max="8420" width="38.28515625" style="36" customWidth="1"/>
    <col min="8421" max="8421" width="13.7109375" style="36" customWidth="1"/>
    <col min="8422" max="8422" width="6" style="36" customWidth="1"/>
    <col min="8423" max="8423" width="3.7109375" style="36" customWidth="1"/>
    <col min="8424" max="8424" width="38.5703125" style="36" customWidth="1"/>
    <col min="8425" max="8665" width="9.140625" style="36"/>
    <col min="8666" max="8666" width="11.5703125" style="36" customWidth="1"/>
    <col min="8667" max="8667" width="12" style="36" customWidth="1"/>
    <col min="8668" max="8668" width="22.42578125" style="36" bestFit="1" customWidth="1"/>
    <col min="8669" max="8669" width="11.42578125" style="36" customWidth="1"/>
    <col min="8670" max="8670" width="46.42578125" style="36" bestFit="1" customWidth="1"/>
    <col min="8671" max="8671" width="15.7109375" style="36" customWidth="1"/>
    <col min="8672" max="8672" width="44" style="36" bestFit="1" customWidth="1"/>
    <col min="8673" max="8673" width="6.5703125" style="36" customWidth="1"/>
    <col min="8674" max="8674" width="6.85546875" style="36" customWidth="1"/>
    <col min="8675" max="8675" width="10.85546875" style="36" customWidth="1"/>
    <col min="8676" max="8676" width="38.28515625" style="36" customWidth="1"/>
    <col min="8677" max="8677" width="13.7109375" style="36" customWidth="1"/>
    <col min="8678" max="8678" width="6" style="36" customWidth="1"/>
    <col min="8679" max="8679" width="3.7109375" style="36" customWidth="1"/>
    <col min="8680" max="8680" width="38.5703125" style="36" customWidth="1"/>
    <col min="8681" max="8921" width="9.140625" style="36"/>
    <col min="8922" max="8922" width="11.5703125" style="36" customWidth="1"/>
    <col min="8923" max="8923" width="12" style="36" customWidth="1"/>
    <col min="8924" max="8924" width="22.42578125" style="36" bestFit="1" customWidth="1"/>
    <col min="8925" max="8925" width="11.42578125" style="36" customWidth="1"/>
    <col min="8926" max="8926" width="46.42578125" style="36" bestFit="1" customWidth="1"/>
    <col min="8927" max="8927" width="15.7109375" style="36" customWidth="1"/>
    <col min="8928" max="8928" width="44" style="36" bestFit="1" customWidth="1"/>
    <col min="8929" max="8929" width="6.5703125" style="36" customWidth="1"/>
    <col min="8930" max="8930" width="6.85546875" style="36" customWidth="1"/>
    <col min="8931" max="8931" width="10.85546875" style="36" customWidth="1"/>
    <col min="8932" max="8932" width="38.28515625" style="36" customWidth="1"/>
    <col min="8933" max="8933" width="13.7109375" style="36" customWidth="1"/>
    <col min="8934" max="8934" width="6" style="36" customWidth="1"/>
    <col min="8935" max="8935" width="3.7109375" style="36" customWidth="1"/>
    <col min="8936" max="8936" width="38.5703125" style="36" customWidth="1"/>
    <col min="8937" max="9177" width="9.140625" style="36"/>
    <col min="9178" max="9178" width="11.5703125" style="36" customWidth="1"/>
    <col min="9179" max="9179" width="12" style="36" customWidth="1"/>
    <col min="9180" max="9180" width="22.42578125" style="36" bestFit="1" customWidth="1"/>
    <col min="9181" max="9181" width="11.42578125" style="36" customWidth="1"/>
    <col min="9182" max="9182" width="46.42578125" style="36" bestFit="1" customWidth="1"/>
    <col min="9183" max="9183" width="15.7109375" style="36" customWidth="1"/>
    <col min="9184" max="9184" width="44" style="36" bestFit="1" customWidth="1"/>
    <col min="9185" max="9185" width="6.5703125" style="36" customWidth="1"/>
    <col min="9186" max="9186" width="6.85546875" style="36" customWidth="1"/>
    <col min="9187" max="9187" width="10.85546875" style="36" customWidth="1"/>
    <col min="9188" max="9188" width="38.28515625" style="36" customWidth="1"/>
    <col min="9189" max="9189" width="13.7109375" style="36" customWidth="1"/>
    <col min="9190" max="9190" width="6" style="36" customWidth="1"/>
    <col min="9191" max="9191" width="3.7109375" style="36" customWidth="1"/>
    <col min="9192" max="9192" width="38.5703125" style="36" customWidth="1"/>
    <col min="9193" max="9433" width="9.140625" style="36"/>
    <col min="9434" max="9434" width="11.5703125" style="36" customWidth="1"/>
    <col min="9435" max="9435" width="12" style="36" customWidth="1"/>
    <col min="9436" max="9436" width="22.42578125" style="36" bestFit="1" customWidth="1"/>
    <col min="9437" max="9437" width="11.42578125" style="36" customWidth="1"/>
    <col min="9438" max="9438" width="46.42578125" style="36" bestFit="1" customWidth="1"/>
    <col min="9439" max="9439" width="15.7109375" style="36" customWidth="1"/>
    <col min="9440" max="9440" width="44" style="36" bestFit="1" customWidth="1"/>
    <col min="9441" max="9441" width="6.5703125" style="36" customWidth="1"/>
    <col min="9442" max="9442" width="6.85546875" style="36" customWidth="1"/>
    <col min="9443" max="9443" width="10.85546875" style="36" customWidth="1"/>
    <col min="9444" max="9444" width="38.28515625" style="36" customWidth="1"/>
    <col min="9445" max="9445" width="13.7109375" style="36" customWidth="1"/>
    <col min="9446" max="9446" width="6" style="36" customWidth="1"/>
    <col min="9447" max="9447" width="3.7109375" style="36" customWidth="1"/>
    <col min="9448" max="9448" width="38.5703125" style="36" customWidth="1"/>
    <col min="9449" max="9689" width="9.140625" style="36"/>
    <col min="9690" max="9690" width="11.5703125" style="36" customWidth="1"/>
    <col min="9691" max="9691" width="12" style="36" customWidth="1"/>
    <col min="9692" max="9692" width="22.42578125" style="36" bestFit="1" customWidth="1"/>
    <col min="9693" max="9693" width="11.42578125" style="36" customWidth="1"/>
    <col min="9694" max="9694" width="46.42578125" style="36" bestFit="1" customWidth="1"/>
    <col min="9695" max="9695" width="15.7109375" style="36" customWidth="1"/>
    <col min="9696" max="9696" width="44" style="36" bestFit="1" customWidth="1"/>
    <col min="9697" max="9697" width="6.5703125" style="36" customWidth="1"/>
    <col min="9698" max="9698" width="6.85546875" style="36" customWidth="1"/>
    <col min="9699" max="9699" width="10.85546875" style="36" customWidth="1"/>
    <col min="9700" max="9700" width="38.28515625" style="36" customWidth="1"/>
    <col min="9701" max="9701" width="13.7109375" style="36" customWidth="1"/>
    <col min="9702" max="9702" width="6" style="36" customWidth="1"/>
    <col min="9703" max="9703" width="3.7109375" style="36" customWidth="1"/>
    <col min="9704" max="9704" width="38.5703125" style="36" customWidth="1"/>
    <col min="9705" max="9945" width="9.140625" style="36"/>
    <col min="9946" max="9946" width="11.5703125" style="36" customWidth="1"/>
    <col min="9947" max="9947" width="12" style="36" customWidth="1"/>
    <col min="9948" max="9948" width="22.42578125" style="36" bestFit="1" customWidth="1"/>
    <col min="9949" max="9949" width="11.42578125" style="36" customWidth="1"/>
    <col min="9950" max="9950" width="46.42578125" style="36" bestFit="1" customWidth="1"/>
    <col min="9951" max="9951" width="15.7109375" style="36" customWidth="1"/>
    <col min="9952" max="9952" width="44" style="36" bestFit="1" customWidth="1"/>
    <col min="9953" max="9953" width="6.5703125" style="36" customWidth="1"/>
    <col min="9954" max="9954" width="6.85546875" style="36" customWidth="1"/>
    <col min="9955" max="9955" width="10.85546875" style="36" customWidth="1"/>
    <col min="9956" max="9956" width="38.28515625" style="36" customWidth="1"/>
    <col min="9957" max="9957" width="13.7109375" style="36" customWidth="1"/>
    <col min="9958" max="9958" width="6" style="36" customWidth="1"/>
    <col min="9959" max="9959" width="3.7109375" style="36" customWidth="1"/>
    <col min="9960" max="9960" width="38.5703125" style="36" customWidth="1"/>
    <col min="9961" max="10201" width="9.140625" style="36"/>
    <col min="10202" max="10202" width="11.5703125" style="36" customWidth="1"/>
    <col min="10203" max="10203" width="12" style="36" customWidth="1"/>
    <col min="10204" max="10204" width="22.42578125" style="36" bestFit="1" customWidth="1"/>
    <col min="10205" max="10205" width="11.42578125" style="36" customWidth="1"/>
    <col min="10206" max="10206" width="46.42578125" style="36" bestFit="1" customWidth="1"/>
    <col min="10207" max="10207" width="15.7109375" style="36" customWidth="1"/>
    <col min="10208" max="10208" width="44" style="36" bestFit="1" customWidth="1"/>
    <col min="10209" max="10209" width="6.5703125" style="36" customWidth="1"/>
    <col min="10210" max="10210" width="6.85546875" style="36" customWidth="1"/>
    <col min="10211" max="10211" width="10.85546875" style="36" customWidth="1"/>
    <col min="10212" max="10212" width="38.28515625" style="36" customWidth="1"/>
    <col min="10213" max="10213" width="13.7109375" style="36" customWidth="1"/>
    <col min="10214" max="10214" width="6" style="36" customWidth="1"/>
    <col min="10215" max="10215" width="3.7109375" style="36" customWidth="1"/>
    <col min="10216" max="10216" width="38.5703125" style="36" customWidth="1"/>
    <col min="10217" max="10457" width="9.140625" style="36"/>
    <col min="10458" max="10458" width="11.5703125" style="36" customWidth="1"/>
    <col min="10459" max="10459" width="12" style="36" customWidth="1"/>
    <col min="10460" max="10460" width="22.42578125" style="36" bestFit="1" customWidth="1"/>
    <col min="10461" max="10461" width="11.42578125" style="36" customWidth="1"/>
    <col min="10462" max="10462" width="46.42578125" style="36" bestFit="1" customWidth="1"/>
    <col min="10463" max="10463" width="15.7109375" style="36" customWidth="1"/>
    <col min="10464" max="10464" width="44" style="36" bestFit="1" customWidth="1"/>
    <col min="10465" max="10465" width="6.5703125" style="36" customWidth="1"/>
    <col min="10466" max="10466" width="6.85546875" style="36" customWidth="1"/>
    <col min="10467" max="10467" width="10.85546875" style="36" customWidth="1"/>
    <col min="10468" max="10468" width="38.28515625" style="36" customWidth="1"/>
    <col min="10469" max="10469" width="13.7109375" style="36" customWidth="1"/>
    <col min="10470" max="10470" width="6" style="36" customWidth="1"/>
    <col min="10471" max="10471" width="3.7109375" style="36" customWidth="1"/>
    <col min="10472" max="10472" width="38.5703125" style="36" customWidth="1"/>
    <col min="10473" max="10713" width="9.140625" style="36"/>
    <col min="10714" max="10714" width="11.5703125" style="36" customWidth="1"/>
    <col min="10715" max="10715" width="12" style="36" customWidth="1"/>
    <col min="10716" max="10716" width="22.42578125" style="36" bestFit="1" customWidth="1"/>
    <col min="10717" max="10717" width="11.42578125" style="36" customWidth="1"/>
    <col min="10718" max="10718" width="46.42578125" style="36" bestFit="1" customWidth="1"/>
    <col min="10719" max="10719" width="15.7109375" style="36" customWidth="1"/>
    <col min="10720" max="10720" width="44" style="36" bestFit="1" customWidth="1"/>
    <col min="10721" max="10721" width="6.5703125" style="36" customWidth="1"/>
    <col min="10722" max="10722" width="6.85546875" style="36" customWidth="1"/>
    <col min="10723" max="10723" width="10.85546875" style="36" customWidth="1"/>
    <col min="10724" max="10724" width="38.28515625" style="36" customWidth="1"/>
    <col min="10725" max="10725" width="13.7109375" style="36" customWidth="1"/>
    <col min="10726" max="10726" width="6" style="36" customWidth="1"/>
    <col min="10727" max="10727" width="3.7109375" style="36" customWidth="1"/>
    <col min="10728" max="10728" width="38.5703125" style="36" customWidth="1"/>
    <col min="10729" max="10969" width="9.140625" style="36"/>
    <col min="10970" max="10970" width="11.5703125" style="36" customWidth="1"/>
    <col min="10971" max="10971" width="12" style="36" customWidth="1"/>
    <col min="10972" max="10972" width="22.42578125" style="36" bestFit="1" customWidth="1"/>
    <col min="10973" max="10973" width="11.42578125" style="36" customWidth="1"/>
    <col min="10974" max="10974" width="46.42578125" style="36" bestFit="1" customWidth="1"/>
    <col min="10975" max="10975" width="15.7109375" style="36" customWidth="1"/>
    <col min="10976" max="10976" width="44" style="36" bestFit="1" customWidth="1"/>
    <col min="10977" max="10977" width="6.5703125" style="36" customWidth="1"/>
    <col min="10978" max="10978" width="6.85546875" style="36" customWidth="1"/>
    <col min="10979" max="10979" width="10.85546875" style="36" customWidth="1"/>
    <col min="10980" max="10980" width="38.28515625" style="36" customWidth="1"/>
    <col min="10981" max="10981" width="13.7109375" style="36" customWidth="1"/>
    <col min="10982" max="10982" width="6" style="36" customWidth="1"/>
    <col min="10983" max="10983" width="3.7109375" style="36" customWidth="1"/>
    <col min="10984" max="10984" width="38.5703125" style="36" customWidth="1"/>
    <col min="10985" max="11225" width="9.140625" style="36"/>
    <col min="11226" max="11226" width="11.5703125" style="36" customWidth="1"/>
    <col min="11227" max="11227" width="12" style="36" customWidth="1"/>
    <col min="11228" max="11228" width="22.42578125" style="36" bestFit="1" customWidth="1"/>
    <col min="11229" max="11229" width="11.42578125" style="36" customWidth="1"/>
    <col min="11230" max="11230" width="46.42578125" style="36" bestFit="1" customWidth="1"/>
    <col min="11231" max="11231" width="15.7109375" style="36" customWidth="1"/>
    <col min="11232" max="11232" width="44" style="36" bestFit="1" customWidth="1"/>
    <col min="11233" max="11233" width="6.5703125" style="36" customWidth="1"/>
    <col min="11234" max="11234" width="6.85546875" style="36" customWidth="1"/>
    <col min="11235" max="11235" width="10.85546875" style="36" customWidth="1"/>
    <col min="11236" max="11236" width="38.28515625" style="36" customWidth="1"/>
    <col min="11237" max="11237" width="13.7109375" style="36" customWidth="1"/>
    <col min="11238" max="11238" width="6" style="36" customWidth="1"/>
    <col min="11239" max="11239" width="3.7109375" style="36" customWidth="1"/>
    <col min="11240" max="11240" width="38.5703125" style="36" customWidth="1"/>
    <col min="11241" max="11481" width="9.140625" style="36"/>
    <col min="11482" max="11482" width="11.5703125" style="36" customWidth="1"/>
    <col min="11483" max="11483" width="12" style="36" customWidth="1"/>
    <col min="11484" max="11484" width="22.42578125" style="36" bestFit="1" customWidth="1"/>
    <col min="11485" max="11485" width="11.42578125" style="36" customWidth="1"/>
    <col min="11486" max="11486" width="46.42578125" style="36" bestFit="1" customWidth="1"/>
    <col min="11487" max="11487" width="15.7109375" style="36" customWidth="1"/>
    <col min="11488" max="11488" width="44" style="36" bestFit="1" customWidth="1"/>
    <col min="11489" max="11489" width="6.5703125" style="36" customWidth="1"/>
    <col min="11490" max="11490" width="6.85546875" style="36" customWidth="1"/>
    <col min="11491" max="11491" width="10.85546875" style="36" customWidth="1"/>
    <col min="11492" max="11492" width="38.28515625" style="36" customWidth="1"/>
    <col min="11493" max="11493" width="13.7109375" style="36" customWidth="1"/>
    <col min="11494" max="11494" width="6" style="36" customWidth="1"/>
    <col min="11495" max="11495" width="3.7109375" style="36" customWidth="1"/>
    <col min="11496" max="11496" width="38.5703125" style="36" customWidth="1"/>
    <col min="11497" max="11737" width="9.140625" style="36"/>
    <col min="11738" max="11738" width="11.5703125" style="36" customWidth="1"/>
    <col min="11739" max="11739" width="12" style="36" customWidth="1"/>
    <col min="11740" max="11740" width="22.42578125" style="36" bestFit="1" customWidth="1"/>
    <col min="11741" max="11741" width="11.42578125" style="36" customWidth="1"/>
    <col min="11742" max="11742" width="46.42578125" style="36" bestFit="1" customWidth="1"/>
    <col min="11743" max="11743" width="15.7109375" style="36" customWidth="1"/>
    <col min="11744" max="11744" width="44" style="36" bestFit="1" customWidth="1"/>
    <col min="11745" max="11745" width="6.5703125" style="36" customWidth="1"/>
    <col min="11746" max="11746" width="6.85546875" style="36" customWidth="1"/>
    <col min="11747" max="11747" width="10.85546875" style="36" customWidth="1"/>
    <col min="11748" max="11748" width="38.28515625" style="36" customWidth="1"/>
    <col min="11749" max="11749" width="13.7109375" style="36" customWidth="1"/>
    <col min="11750" max="11750" width="6" style="36" customWidth="1"/>
    <col min="11751" max="11751" width="3.7109375" style="36" customWidth="1"/>
    <col min="11752" max="11752" width="38.5703125" style="36" customWidth="1"/>
    <col min="11753" max="11993" width="9.140625" style="36"/>
    <col min="11994" max="11994" width="11.5703125" style="36" customWidth="1"/>
    <col min="11995" max="11995" width="12" style="36" customWidth="1"/>
    <col min="11996" max="11996" width="22.42578125" style="36" bestFit="1" customWidth="1"/>
    <col min="11997" max="11997" width="11.42578125" style="36" customWidth="1"/>
    <col min="11998" max="11998" width="46.42578125" style="36" bestFit="1" customWidth="1"/>
    <col min="11999" max="11999" width="15.7109375" style="36" customWidth="1"/>
    <col min="12000" max="12000" width="44" style="36" bestFit="1" customWidth="1"/>
    <col min="12001" max="12001" width="6.5703125" style="36" customWidth="1"/>
    <col min="12002" max="12002" width="6.85546875" style="36" customWidth="1"/>
    <col min="12003" max="12003" width="10.85546875" style="36" customWidth="1"/>
    <col min="12004" max="12004" width="38.28515625" style="36" customWidth="1"/>
    <col min="12005" max="12005" width="13.7109375" style="36" customWidth="1"/>
    <col min="12006" max="12006" width="6" style="36" customWidth="1"/>
    <col min="12007" max="12007" width="3.7109375" style="36" customWidth="1"/>
    <col min="12008" max="12008" width="38.5703125" style="36" customWidth="1"/>
    <col min="12009" max="12249" width="9.140625" style="36"/>
    <col min="12250" max="12250" width="11.5703125" style="36" customWidth="1"/>
    <col min="12251" max="12251" width="12" style="36" customWidth="1"/>
    <col min="12252" max="12252" width="22.42578125" style="36" bestFit="1" customWidth="1"/>
    <col min="12253" max="12253" width="11.42578125" style="36" customWidth="1"/>
    <col min="12254" max="12254" width="46.42578125" style="36" bestFit="1" customWidth="1"/>
    <col min="12255" max="12255" width="15.7109375" style="36" customWidth="1"/>
    <col min="12256" max="12256" width="44" style="36" bestFit="1" customWidth="1"/>
    <col min="12257" max="12257" width="6.5703125" style="36" customWidth="1"/>
    <col min="12258" max="12258" width="6.85546875" style="36" customWidth="1"/>
    <col min="12259" max="12259" width="10.85546875" style="36" customWidth="1"/>
    <col min="12260" max="12260" width="38.28515625" style="36" customWidth="1"/>
    <col min="12261" max="12261" width="13.7109375" style="36" customWidth="1"/>
    <col min="12262" max="12262" width="6" style="36" customWidth="1"/>
    <col min="12263" max="12263" width="3.7109375" style="36" customWidth="1"/>
    <col min="12264" max="12264" width="38.5703125" style="36" customWidth="1"/>
    <col min="12265" max="12505" width="9.140625" style="36"/>
    <col min="12506" max="12506" width="11.5703125" style="36" customWidth="1"/>
    <col min="12507" max="12507" width="12" style="36" customWidth="1"/>
    <col min="12508" max="12508" width="22.42578125" style="36" bestFit="1" customWidth="1"/>
    <col min="12509" max="12509" width="11.42578125" style="36" customWidth="1"/>
    <col min="12510" max="12510" width="46.42578125" style="36" bestFit="1" customWidth="1"/>
    <col min="12511" max="12511" width="15.7109375" style="36" customWidth="1"/>
    <col min="12512" max="12512" width="44" style="36" bestFit="1" customWidth="1"/>
    <col min="12513" max="12513" width="6.5703125" style="36" customWidth="1"/>
    <col min="12514" max="12514" width="6.85546875" style="36" customWidth="1"/>
    <col min="12515" max="12515" width="10.85546875" style="36" customWidth="1"/>
    <col min="12516" max="12516" width="38.28515625" style="36" customWidth="1"/>
    <col min="12517" max="12517" width="13.7109375" style="36" customWidth="1"/>
    <col min="12518" max="12518" width="6" style="36" customWidth="1"/>
    <col min="12519" max="12519" width="3.7109375" style="36" customWidth="1"/>
    <col min="12520" max="12520" width="38.5703125" style="36" customWidth="1"/>
    <col min="12521" max="12761" width="9.140625" style="36"/>
    <col min="12762" max="12762" width="11.5703125" style="36" customWidth="1"/>
    <col min="12763" max="12763" width="12" style="36" customWidth="1"/>
    <col min="12764" max="12764" width="22.42578125" style="36" bestFit="1" customWidth="1"/>
    <col min="12765" max="12765" width="11.42578125" style="36" customWidth="1"/>
    <col min="12766" max="12766" width="46.42578125" style="36" bestFit="1" customWidth="1"/>
    <col min="12767" max="12767" width="15.7109375" style="36" customWidth="1"/>
    <col min="12768" max="12768" width="44" style="36" bestFit="1" customWidth="1"/>
    <col min="12769" max="12769" width="6.5703125" style="36" customWidth="1"/>
    <col min="12770" max="12770" width="6.85546875" style="36" customWidth="1"/>
    <col min="12771" max="12771" width="10.85546875" style="36" customWidth="1"/>
    <col min="12772" max="12772" width="38.28515625" style="36" customWidth="1"/>
    <col min="12773" max="12773" width="13.7109375" style="36" customWidth="1"/>
    <col min="12774" max="12774" width="6" style="36" customWidth="1"/>
    <col min="12775" max="12775" width="3.7109375" style="36" customWidth="1"/>
    <col min="12776" max="12776" width="38.5703125" style="36" customWidth="1"/>
    <col min="12777" max="13017" width="9.140625" style="36"/>
    <col min="13018" max="13018" width="11.5703125" style="36" customWidth="1"/>
    <col min="13019" max="13019" width="12" style="36" customWidth="1"/>
    <col min="13020" max="13020" width="22.42578125" style="36" bestFit="1" customWidth="1"/>
    <col min="13021" max="13021" width="11.42578125" style="36" customWidth="1"/>
    <col min="13022" max="13022" width="46.42578125" style="36" bestFit="1" customWidth="1"/>
    <col min="13023" max="13023" width="15.7109375" style="36" customWidth="1"/>
    <col min="13024" max="13024" width="44" style="36" bestFit="1" customWidth="1"/>
    <col min="13025" max="13025" width="6.5703125" style="36" customWidth="1"/>
    <col min="13026" max="13026" width="6.85546875" style="36" customWidth="1"/>
    <col min="13027" max="13027" width="10.85546875" style="36" customWidth="1"/>
    <col min="13028" max="13028" width="38.28515625" style="36" customWidth="1"/>
    <col min="13029" max="13029" width="13.7109375" style="36" customWidth="1"/>
    <col min="13030" max="13030" width="6" style="36" customWidth="1"/>
    <col min="13031" max="13031" width="3.7109375" style="36" customWidth="1"/>
    <col min="13032" max="13032" width="38.5703125" style="36" customWidth="1"/>
    <col min="13033" max="13273" width="9.140625" style="36"/>
    <col min="13274" max="13274" width="11.5703125" style="36" customWidth="1"/>
    <col min="13275" max="13275" width="12" style="36" customWidth="1"/>
    <col min="13276" max="13276" width="22.42578125" style="36" bestFit="1" customWidth="1"/>
    <col min="13277" max="13277" width="11.42578125" style="36" customWidth="1"/>
    <col min="13278" max="13278" width="46.42578125" style="36" bestFit="1" customWidth="1"/>
    <col min="13279" max="13279" width="15.7109375" style="36" customWidth="1"/>
    <col min="13280" max="13280" width="44" style="36" bestFit="1" customWidth="1"/>
    <col min="13281" max="13281" width="6.5703125" style="36" customWidth="1"/>
    <col min="13282" max="13282" width="6.85546875" style="36" customWidth="1"/>
    <col min="13283" max="13283" width="10.85546875" style="36" customWidth="1"/>
    <col min="13284" max="13284" width="38.28515625" style="36" customWidth="1"/>
    <col min="13285" max="13285" width="13.7109375" style="36" customWidth="1"/>
    <col min="13286" max="13286" width="6" style="36" customWidth="1"/>
    <col min="13287" max="13287" width="3.7109375" style="36" customWidth="1"/>
    <col min="13288" max="13288" width="38.5703125" style="36" customWidth="1"/>
    <col min="13289" max="13529" width="9.140625" style="36"/>
    <col min="13530" max="13530" width="11.5703125" style="36" customWidth="1"/>
    <col min="13531" max="13531" width="12" style="36" customWidth="1"/>
    <col min="13532" max="13532" width="22.42578125" style="36" bestFit="1" customWidth="1"/>
    <col min="13533" max="13533" width="11.42578125" style="36" customWidth="1"/>
    <col min="13534" max="13534" width="46.42578125" style="36" bestFit="1" customWidth="1"/>
    <col min="13535" max="13535" width="15.7109375" style="36" customWidth="1"/>
    <col min="13536" max="13536" width="44" style="36" bestFit="1" customWidth="1"/>
    <col min="13537" max="13537" width="6.5703125" style="36" customWidth="1"/>
    <col min="13538" max="13538" width="6.85546875" style="36" customWidth="1"/>
    <col min="13539" max="13539" width="10.85546875" style="36" customWidth="1"/>
    <col min="13540" max="13540" width="38.28515625" style="36" customWidth="1"/>
    <col min="13541" max="13541" width="13.7109375" style="36" customWidth="1"/>
    <col min="13542" max="13542" width="6" style="36" customWidth="1"/>
    <col min="13543" max="13543" width="3.7109375" style="36" customWidth="1"/>
    <col min="13544" max="13544" width="38.5703125" style="36" customWidth="1"/>
    <col min="13545" max="13785" width="9.140625" style="36"/>
    <col min="13786" max="13786" width="11.5703125" style="36" customWidth="1"/>
    <col min="13787" max="13787" width="12" style="36" customWidth="1"/>
    <col min="13788" max="13788" width="22.42578125" style="36" bestFit="1" customWidth="1"/>
    <col min="13789" max="13789" width="11.42578125" style="36" customWidth="1"/>
    <col min="13790" max="13790" width="46.42578125" style="36" bestFit="1" customWidth="1"/>
    <col min="13791" max="13791" width="15.7109375" style="36" customWidth="1"/>
    <col min="13792" max="13792" width="44" style="36" bestFit="1" customWidth="1"/>
    <col min="13793" max="13793" width="6.5703125" style="36" customWidth="1"/>
    <col min="13794" max="13794" width="6.85546875" style="36" customWidth="1"/>
    <col min="13795" max="13795" width="10.85546875" style="36" customWidth="1"/>
    <col min="13796" max="13796" width="38.28515625" style="36" customWidth="1"/>
    <col min="13797" max="13797" width="13.7109375" style="36" customWidth="1"/>
    <col min="13798" max="13798" width="6" style="36" customWidth="1"/>
    <col min="13799" max="13799" width="3.7109375" style="36" customWidth="1"/>
    <col min="13800" max="13800" width="38.5703125" style="36" customWidth="1"/>
    <col min="13801" max="14041" width="9.140625" style="36"/>
    <col min="14042" max="14042" width="11.5703125" style="36" customWidth="1"/>
    <col min="14043" max="14043" width="12" style="36" customWidth="1"/>
    <col min="14044" max="14044" width="22.42578125" style="36" bestFit="1" customWidth="1"/>
    <col min="14045" max="14045" width="11.42578125" style="36" customWidth="1"/>
    <col min="14046" max="14046" width="46.42578125" style="36" bestFit="1" customWidth="1"/>
    <col min="14047" max="14047" width="15.7109375" style="36" customWidth="1"/>
    <col min="14048" max="14048" width="44" style="36" bestFit="1" customWidth="1"/>
    <col min="14049" max="14049" width="6.5703125" style="36" customWidth="1"/>
    <col min="14050" max="14050" width="6.85546875" style="36" customWidth="1"/>
    <col min="14051" max="14051" width="10.85546875" style="36" customWidth="1"/>
    <col min="14052" max="14052" width="38.28515625" style="36" customWidth="1"/>
    <col min="14053" max="14053" width="13.7109375" style="36" customWidth="1"/>
    <col min="14054" max="14054" width="6" style="36" customWidth="1"/>
    <col min="14055" max="14055" width="3.7109375" style="36" customWidth="1"/>
    <col min="14056" max="14056" width="38.5703125" style="36" customWidth="1"/>
    <col min="14057" max="14297" width="9.140625" style="36"/>
    <col min="14298" max="14298" width="11.5703125" style="36" customWidth="1"/>
    <col min="14299" max="14299" width="12" style="36" customWidth="1"/>
    <col min="14300" max="14300" width="22.42578125" style="36" bestFit="1" customWidth="1"/>
    <col min="14301" max="14301" width="11.42578125" style="36" customWidth="1"/>
    <col min="14302" max="14302" width="46.42578125" style="36" bestFit="1" customWidth="1"/>
    <col min="14303" max="14303" width="15.7109375" style="36" customWidth="1"/>
    <col min="14304" max="14304" width="44" style="36" bestFit="1" customWidth="1"/>
    <col min="14305" max="14305" width="6.5703125" style="36" customWidth="1"/>
    <col min="14306" max="14306" width="6.85546875" style="36" customWidth="1"/>
    <col min="14307" max="14307" width="10.85546875" style="36" customWidth="1"/>
    <col min="14308" max="14308" width="38.28515625" style="36" customWidth="1"/>
    <col min="14309" max="14309" width="13.7109375" style="36" customWidth="1"/>
    <col min="14310" max="14310" width="6" style="36" customWidth="1"/>
    <col min="14311" max="14311" width="3.7109375" style="36" customWidth="1"/>
    <col min="14312" max="14312" width="38.5703125" style="36" customWidth="1"/>
    <col min="14313" max="14553" width="9.140625" style="36"/>
    <col min="14554" max="14554" width="11.5703125" style="36" customWidth="1"/>
    <col min="14555" max="14555" width="12" style="36" customWidth="1"/>
    <col min="14556" max="14556" width="22.42578125" style="36" bestFit="1" customWidth="1"/>
    <col min="14557" max="14557" width="11.42578125" style="36" customWidth="1"/>
    <col min="14558" max="14558" width="46.42578125" style="36" bestFit="1" customWidth="1"/>
    <col min="14559" max="14559" width="15.7109375" style="36" customWidth="1"/>
    <col min="14560" max="14560" width="44" style="36" bestFit="1" customWidth="1"/>
    <col min="14561" max="14561" width="6.5703125" style="36" customWidth="1"/>
    <col min="14562" max="14562" width="6.85546875" style="36" customWidth="1"/>
    <col min="14563" max="14563" width="10.85546875" style="36" customWidth="1"/>
    <col min="14564" max="14564" width="38.28515625" style="36" customWidth="1"/>
    <col min="14565" max="14565" width="13.7109375" style="36" customWidth="1"/>
    <col min="14566" max="14566" width="6" style="36" customWidth="1"/>
    <col min="14567" max="14567" width="3.7109375" style="36" customWidth="1"/>
    <col min="14568" max="14568" width="38.5703125" style="36" customWidth="1"/>
    <col min="14569" max="14809" width="9.140625" style="36"/>
    <col min="14810" max="14810" width="11.5703125" style="36" customWidth="1"/>
    <col min="14811" max="14811" width="12" style="36" customWidth="1"/>
    <col min="14812" max="14812" width="22.42578125" style="36" bestFit="1" customWidth="1"/>
    <col min="14813" max="14813" width="11.42578125" style="36" customWidth="1"/>
    <col min="14814" max="14814" width="46.42578125" style="36" bestFit="1" customWidth="1"/>
    <col min="14815" max="14815" width="15.7109375" style="36" customWidth="1"/>
    <col min="14816" max="14816" width="44" style="36" bestFit="1" customWidth="1"/>
    <col min="14817" max="14817" width="6.5703125" style="36" customWidth="1"/>
    <col min="14818" max="14818" width="6.85546875" style="36" customWidth="1"/>
    <col min="14819" max="14819" width="10.85546875" style="36" customWidth="1"/>
    <col min="14820" max="14820" width="38.28515625" style="36" customWidth="1"/>
    <col min="14821" max="14821" width="13.7109375" style="36" customWidth="1"/>
    <col min="14822" max="14822" width="6" style="36" customWidth="1"/>
    <col min="14823" max="14823" width="3.7109375" style="36" customWidth="1"/>
    <col min="14824" max="14824" width="38.5703125" style="36" customWidth="1"/>
    <col min="14825" max="15065" width="9.140625" style="36"/>
    <col min="15066" max="15066" width="11.5703125" style="36" customWidth="1"/>
    <col min="15067" max="15067" width="12" style="36" customWidth="1"/>
    <col min="15068" max="15068" width="22.42578125" style="36" bestFit="1" customWidth="1"/>
    <col min="15069" max="15069" width="11.42578125" style="36" customWidth="1"/>
    <col min="15070" max="15070" width="46.42578125" style="36" bestFit="1" customWidth="1"/>
    <col min="15071" max="15071" width="15.7109375" style="36" customWidth="1"/>
    <col min="15072" max="15072" width="44" style="36" bestFit="1" customWidth="1"/>
    <col min="15073" max="15073" width="6.5703125" style="36" customWidth="1"/>
    <col min="15074" max="15074" width="6.85546875" style="36" customWidth="1"/>
    <col min="15075" max="15075" width="10.85546875" style="36" customWidth="1"/>
    <col min="15076" max="15076" width="38.28515625" style="36" customWidth="1"/>
    <col min="15077" max="15077" width="13.7109375" style="36" customWidth="1"/>
    <col min="15078" max="15078" width="6" style="36" customWidth="1"/>
    <col min="15079" max="15079" width="3.7109375" style="36" customWidth="1"/>
    <col min="15080" max="15080" width="38.5703125" style="36" customWidth="1"/>
    <col min="15081" max="15321" width="9.140625" style="36"/>
    <col min="15322" max="15322" width="11.5703125" style="36" customWidth="1"/>
    <col min="15323" max="15323" width="12" style="36" customWidth="1"/>
    <col min="15324" max="15324" width="22.42578125" style="36" bestFit="1" customWidth="1"/>
    <col min="15325" max="15325" width="11.42578125" style="36" customWidth="1"/>
    <col min="15326" max="15326" width="46.42578125" style="36" bestFit="1" customWidth="1"/>
    <col min="15327" max="15327" width="15.7109375" style="36" customWidth="1"/>
    <col min="15328" max="15328" width="44" style="36" bestFit="1" customWidth="1"/>
    <col min="15329" max="15329" width="6.5703125" style="36" customWidth="1"/>
    <col min="15330" max="15330" width="6.85546875" style="36" customWidth="1"/>
    <col min="15331" max="15331" width="10.85546875" style="36" customWidth="1"/>
    <col min="15332" max="15332" width="38.28515625" style="36" customWidth="1"/>
    <col min="15333" max="15333" width="13.7109375" style="36" customWidth="1"/>
    <col min="15334" max="15334" width="6" style="36" customWidth="1"/>
    <col min="15335" max="15335" width="3.7109375" style="36" customWidth="1"/>
    <col min="15336" max="15336" width="38.5703125" style="36" customWidth="1"/>
    <col min="15337" max="15577" width="9.140625" style="36"/>
    <col min="15578" max="15578" width="11.5703125" style="36" customWidth="1"/>
    <col min="15579" max="15579" width="12" style="36" customWidth="1"/>
    <col min="15580" max="15580" width="22.42578125" style="36" bestFit="1" customWidth="1"/>
    <col min="15581" max="15581" width="11.42578125" style="36" customWidth="1"/>
    <col min="15582" max="15582" width="46.42578125" style="36" bestFit="1" customWidth="1"/>
    <col min="15583" max="15583" width="15.7109375" style="36" customWidth="1"/>
    <col min="15584" max="15584" width="44" style="36" bestFit="1" customWidth="1"/>
    <col min="15585" max="15585" width="6.5703125" style="36" customWidth="1"/>
    <col min="15586" max="15586" width="6.85546875" style="36" customWidth="1"/>
    <col min="15587" max="15587" width="10.85546875" style="36" customWidth="1"/>
    <col min="15588" max="15588" width="38.28515625" style="36" customWidth="1"/>
    <col min="15589" max="15589" width="13.7109375" style="36" customWidth="1"/>
    <col min="15590" max="15590" width="6" style="36" customWidth="1"/>
    <col min="15591" max="15591" width="3.7109375" style="36" customWidth="1"/>
    <col min="15592" max="15592" width="38.5703125" style="36" customWidth="1"/>
    <col min="15593" max="15833" width="9.140625" style="36"/>
    <col min="15834" max="15834" width="11.5703125" style="36" customWidth="1"/>
    <col min="15835" max="15835" width="12" style="36" customWidth="1"/>
    <col min="15836" max="15836" width="22.42578125" style="36" bestFit="1" customWidth="1"/>
    <col min="15837" max="15837" width="11.42578125" style="36" customWidth="1"/>
    <col min="15838" max="15838" width="46.42578125" style="36" bestFit="1" customWidth="1"/>
    <col min="15839" max="15839" width="15.7109375" style="36" customWidth="1"/>
    <col min="15840" max="15840" width="44" style="36" bestFit="1" customWidth="1"/>
    <col min="15841" max="15841" width="6.5703125" style="36" customWidth="1"/>
    <col min="15842" max="15842" width="6.85546875" style="36" customWidth="1"/>
    <col min="15843" max="15843" width="10.85546875" style="36" customWidth="1"/>
    <col min="15844" max="15844" width="38.28515625" style="36" customWidth="1"/>
    <col min="15845" max="15845" width="13.7109375" style="36" customWidth="1"/>
    <col min="15846" max="15846" width="6" style="36" customWidth="1"/>
    <col min="15847" max="15847" width="3.7109375" style="36" customWidth="1"/>
    <col min="15848" max="15848" width="38.5703125" style="36" customWidth="1"/>
    <col min="15849" max="16089" width="9.140625" style="36"/>
    <col min="16090" max="16090" width="11.5703125" style="36" customWidth="1"/>
    <col min="16091" max="16091" width="12" style="36" customWidth="1"/>
    <col min="16092" max="16092" width="22.42578125" style="36" bestFit="1" customWidth="1"/>
    <col min="16093" max="16093" width="11.42578125" style="36" customWidth="1"/>
    <col min="16094" max="16094" width="46.42578125" style="36" bestFit="1" customWidth="1"/>
    <col min="16095" max="16095" width="15.7109375" style="36" customWidth="1"/>
    <col min="16096" max="16096" width="44" style="36" bestFit="1" customWidth="1"/>
    <col min="16097" max="16097" width="6.5703125" style="36" customWidth="1"/>
    <col min="16098" max="16098" width="6.85546875" style="36" customWidth="1"/>
    <col min="16099" max="16099" width="10.85546875" style="36" customWidth="1"/>
    <col min="16100" max="16100" width="38.28515625" style="36" customWidth="1"/>
    <col min="16101" max="16101" width="13.7109375" style="36" customWidth="1"/>
    <col min="16102" max="16102" width="6" style="36" customWidth="1"/>
    <col min="16103" max="16103" width="3.7109375" style="36" customWidth="1"/>
    <col min="16104" max="16104" width="38.5703125" style="36" customWidth="1"/>
    <col min="16105" max="16384" width="9.140625" style="36"/>
  </cols>
  <sheetData>
    <row r="1" spans="1:16" x14ac:dyDescent="0.25">
      <c r="A1" s="26" t="s">
        <v>18</v>
      </c>
      <c r="B1" s="27">
        <f>K47</f>
        <v>0.97128981574060858</v>
      </c>
      <c r="C1" s="28">
        <f>AVERAGE(B1:B7)</f>
        <v>0.97318463547159351</v>
      </c>
      <c r="D1" s="29">
        <f>H47</f>
        <v>7.0009999999999994</v>
      </c>
      <c r="E1" s="30" t="e">
        <f>AVERAGE(F1:F6)</f>
        <v>#DIV/0!</v>
      </c>
      <c r="F1" s="30">
        <f>AVERAGE(J11,J50,J88,J127,J166,J206,J248)</f>
        <v>1</v>
      </c>
      <c r="G1" s="31" t="s">
        <v>19</v>
      </c>
      <c r="H1" s="32"/>
      <c r="I1" s="32"/>
      <c r="J1" s="29"/>
      <c r="K1" s="33"/>
      <c r="L1" s="31"/>
      <c r="M1" s="34"/>
      <c r="N1" s="34"/>
      <c r="O1" s="35"/>
    </row>
    <row r="2" spans="1:16" x14ac:dyDescent="0.25">
      <c r="A2" s="26" t="s">
        <v>20</v>
      </c>
      <c r="B2" s="27">
        <f>K85</f>
        <v>0.97115109968580415</v>
      </c>
      <c r="C2" s="37" t="s">
        <v>21</v>
      </c>
      <c r="D2" s="29">
        <f>H85</f>
        <v>7.0019999999999998</v>
      </c>
      <c r="E2" s="32" t="str">
        <f>SUM(D1:D7)*10&amp;" "&amp;"Horas"&amp;" "&amp;"Hombre"&amp;" "&amp;"Disponibles"&amp;" "&amp;"Semana"</f>
        <v>450,13 Horas Hombre Disponibles Semana</v>
      </c>
      <c r="F2" s="30" t="e">
        <f>AVERAGE(J17,J56,J94,J133,J172,J214,J254)</f>
        <v>#DIV/0!</v>
      </c>
      <c r="G2" s="31" t="s">
        <v>22</v>
      </c>
      <c r="H2" s="32"/>
      <c r="I2" s="32"/>
      <c r="J2" s="29"/>
      <c r="K2" s="33"/>
      <c r="L2" s="31"/>
      <c r="M2" s="34"/>
      <c r="N2" s="34"/>
      <c r="O2" s="35"/>
    </row>
    <row r="3" spans="1:16" x14ac:dyDescent="0.25">
      <c r="A3" s="26" t="s">
        <v>23</v>
      </c>
      <c r="B3" s="27">
        <f>K124</f>
        <v>0.97115109968580415</v>
      </c>
      <c r="C3" s="32"/>
      <c r="D3" s="29">
        <f>H124</f>
        <v>7.0019999999999998</v>
      </c>
      <c r="E3" s="32" t="str">
        <f>SUM(J47,J85,J124,J163,J203,J245,J284)&amp;" "&amp;"Horas"&amp;" "&amp;"Hombre"&amp;" "&amp;"Programadas"</f>
        <v>438 Horas Hombre Programadas</v>
      </c>
      <c r="F3" s="30">
        <f>AVERAGE(J23,J62,J100,J139,J178,J220,J260)</f>
        <v>0.14285714285714285</v>
      </c>
      <c r="G3" s="31" t="s">
        <v>24</v>
      </c>
      <c r="H3" s="32"/>
      <c r="I3" s="32"/>
      <c r="J3" s="29"/>
      <c r="K3" s="33"/>
      <c r="L3" s="31"/>
      <c r="M3" s="34"/>
      <c r="N3" s="34"/>
      <c r="O3" s="35"/>
    </row>
    <row r="4" spans="1:16" ht="12.75" customHeight="1" x14ac:dyDescent="0.25">
      <c r="A4" s="26" t="s">
        <v>25</v>
      </c>
      <c r="B4" s="27">
        <f>K163</f>
        <v>0.96634455181606138</v>
      </c>
      <c r="C4" s="28">
        <f>1-C1</f>
        <v>2.6815364528406493E-2</v>
      </c>
      <c r="D4" s="29">
        <f>H163</f>
        <v>6.0019999999999998</v>
      </c>
      <c r="E4" s="32" t="str">
        <f>(SUM(D1:D7)*10)-(SUM(J47,J85,J124,J163,J203,J245,J284))&amp;" "&amp;"Horas"&amp;" "&amp;"Atención"&amp;" "&amp;"OT"&amp;" "&amp;"Reactivo"</f>
        <v>12,1300000000001 Horas Atención OT Reactivo</v>
      </c>
      <c r="F4" s="38">
        <f>AVERAGE(J29,J68,J106,J145,J184,J226,J266)</f>
        <v>0</v>
      </c>
      <c r="G4" s="31" t="s">
        <v>26</v>
      </c>
      <c r="H4" s="32"/>
      <c r="I4" s="32"/>
      <c r="J4" s="29"/>
      <c r="K4" s="33"/>
      <c r="L4" s="31"/>
      <c r="M4" s="34"/>
      <c r="N4" s="34"/>
      <c r="O4" s="35"/>
    </row>
    <row r="5" spans="1:16" x14ac:dyDescent="0.25">
      <c r="A5" s="26" t="s">
        <v>27</v>
      </c>
      <c r="B5" s="27">
        <f>K203</f>
        <v>0.96634455181606138</v>
      </c>
      <c r="C5" s="37" t="s">
        <v>28</v>
      </c>
      <c r="D5" s="29">
        <f>H203</f>
        <v>6.0019999999999998</v>
      </c>
      <c r="E5" s="32"/>
      <c r="F5" s="30">
        <f>AVERAGE(J35,J74,J112,J151,J190,J232,J272)</f>
        <v>0.91428571428571437</v>
      </c>
      <c r="G5" s="39" t="s">
        <v>29</v>
      </c>
      <c r="H5" s="32"/>
      <c r="I5" s="32"/>
      <c r="J5" s="29"/>
      <c r="K5" s="33"/>
      <c r="L5" s="31"/>
      <c r="M5" s="34"/>
      <c r="N5" s="34"/>
      <c r="O5" s="35"/>
    </row>
    <row r="6" spans="1:16" x14ac:dyDescent="0.25">
      <c r="A6" s="26" t="s">
        <v>30</v>
      </c>
      <c r="B6" s="27">
        <f>K245</f>
        <v>0.96634455181606138</v>
      </c>
      <c r="C6" s="32"/>
      <c r="D6" s="29">
        <f>H245</f>
        <v>6.0019999999999998</v>
      </c>
      <c r="E6" s="32"/>
      <c r="F6" s="30">
        <f>AVERAGE(J41,J79,J118,J157,J197,J239,J278)</f>
        <v>1</v>
      </c>
      <c r="G6" s="39" t="s">
        <v>31</v>
      </c>
      <c r="H6" s="32"/>
      <c r="I6" s="32"/>
      <c r="J6" s="29"/>
      <c r="K6" s="33"/>
      <c r="L6" s="31"/>
      <c r="M6" s="34"/>
      <c r="N6" s="34"/>
      <c r="O6" s="35"/>
    </row>
    <row r="7" spans="1:16" x14ac:dyDescent="0.25">
      <c r="A7" s="26" t="s">
        <v>32</v>
      </c>
      <c r="B7" s="27">
        <f>K284</f>
        <v>0.99966677774075319</v>
      </c>
      <c r="C7" s="32"/>
      <c r="D7" s="29">
        <f>H284</f>
        <v>6.0019999999999998</v>
      </c>
      <c r="E7" s="32"/>
      <c r="F7" s="29"/>
      <c r="G7" s="39"/>
      <c r="H7" s="32"/>
      <c r="I7" s="32"/>
      <c r="J7" s="29"/>
      <c r="K7" s="33"/>
      <c r="L7" s="31"/>
      <c r="M7" s="34"/>
      <c r="N7" s="34"/>
      <c r="O7" s="35"/>
    </row>
    <row r="8" spans="1:16" ht="28.5" customHeight="1" thickBot="1" x14ac:dyDescent="0.3">
      <c r="A8" s="40"/>
      <c r="B8" s="41"/>
      <c r="C8" s="42" t="s">
        <v>14</v>
      </c>
      <c r="D8" s="43" t="s">
        <v>792</v>
      </c>
      <c r="E8" s="299" t="s">
        <v>33</v>
      </c>
      <c r="F8" s="300"/>
      <c r="G8" s="301"/>
      <c r="H8" s="44"/>
      <c r="I8" s="302" t="s">
        <v>34</v>
      </c>
      <c r="J8" s="303"/>
      <c r="K8" s="304"/>
      <c r="L8" s="31"/>
      <c r="M8" s="34"/>
      <c r="N8" s="34"/>
      <c r="O8" s="35"/>
    </row>
    <row r="9" spans="1:16" ht="15" thickTop="1" thickBot="1" x14ac:dyDescent="0.3">
      <c r="A9" s="45"/>
      <c r="B9" s="46"/>
      <c r="C9" s="46"/>
      <c r="D9" s="46"/>
      <c r="E9" s="305">
        <v>46167</v>
      </c>
      <c r="F9" s="305"/>
      <c r="G9" s="47"/>
      <c r="H9" s="48"/>
      <c r="I9" s="46"/>
      <c r="J9" s="49"/>
      <c r="K9" s="50"/>
      <c r="L9" s="31" t="s">
        <v>35</v>
      </c>
      <c r="M9" s="34" t="s">
        <v>36</v>
      </c>
      <c r="N9" s="34"/>
      <c r="O9" s="35"/>
    </row>
    <row r="10" spans="1:16" ht="27.75" thickTop="1" x14ac:dyDescent="0.25">
      <c r="A10" s="51" t="s">
        <v>37</v>
      </c>
      <c r="B10" s="52" t="s">
        <v>38</v>
      </c>
      <c r="C10" s="52" t="s">
        <v>39</v>
      </c>
      <c r="D10" s="52" t="s">
        <v>4</v>
      </c>
      <c r="E10" s="52" t="s">
        <v>40</v>
      </c>
      <c r="F10" s="52" t="s">
        <v>6</v>
      </c>
      <c r="G10" s="53" t="s">
        <v>7</v>
      </c>
      <c r="H10" s="52" t="s">
        <v>41</v>
      </c>
      <c r="I10" s="52" t="s">
        <v>9</v>
      </c>
      <c r="J10" s="54" t="s">
        <v>42</v>
      </c>
      <c r="K10" s="55" t="s">
        <v>43</v>
      </c>
      <c r="L10" s="31" t="s">
        <v>44</v>
      </c>
      <c r="M10" s="34" t="s">
        <v>36</v>
      </c>
      <c r="N10" s="34"/>
      <c r="O10" s="56">
        <f>E9</f>
        <v>46167</v>
      </c>
    </row>
    <row r="11" spans="1:16" x14ac:dyDescent="0.25">
      <c r="A11" s="57"/>
      <c r="B11" s="57"/>
      <c r="C11" s="58"/>
      <c r="D11" s="57"/>
      <c r="E11" s="59" t="s">
        <v>45</v>
      </c>
      <c r="F11" s="57"/>
      <c r="G11" s="58"/>
      <c r="H11" s="60">
        <v>1</v>
      </c>
      <c r="I11" s="61">
        <f>H11*10</f>
        <v>10</v>
      </c>
      <c r="J11" s="62">
        <f>SUM(J12:J16)/I11</f>
        <v>1</v>
      </c>
      <c r="K11" s="63" t="str">
        <f>SUM(J12:J16)&amp;" "&amp;"Hrs"&amp;" "&amp;"GRUPO 1"</f>
        <v>10 Hrs GRUPO 1</v>
      </c>
      <c r="L11" s="31" t="s">
        <v>19</v>
      </c>
      <c r="M11" s="34" t="s">
        <v>36</v>
      </c>
      <c r="N11" s="64"/>
      <c r="O11" s="159" t="s">
        <v>48</v>
      </c>
      <c r="P11" s="179" t="s">
        <v>53</v>
      </c>
    </row>
    <row r="12" spans="1:16" x14ac:dyDescent="0.25">
      <c r="A12" s="19">
        <v>937454</v>
      </c>
      <c r="B12" s="67" t="s">
        <v>209</v>
      </c>
      <c r="C12" s="68" t="s">
        <v>210</v>
      </c>
      <c r="D12" s="67">
        <v>3</v>
      </c>
      <c r="E12" s="69" t="s">
        <v>253</v>
      </c>
      <c r="F12" s="19" t="s">
        <v>254</v>
      </c>
      <c r="G12" s="69" t="s">
        <v>255</v>
      </c>
      <c r="H12" s="19">
        <v>1</v>
      </c>
      <c r="I12" s="19">
        <v>10</v>
      </c>
      <c r="J12" s="21">
        <f>IF(H12&lt;&gt;"",H12*I12,"")</f>
        <v>10</v>
      </c>
      <c r="K12" s="70" t="s">
        <v>113</v>
      </c>
      <c r="L12" s="31" t="s">
        <v>19</v>
      </c>
      <c r="M12" s="34" t="s">
        <v>36</v>
      </c>
      <c r="N12" s="64"/>
      <c r="O12" s="180" t="s">
        <v>50</v>
      </c>
      <c r="P12" s="179" t="s">
        <v>53</v>
      </c>
    </row>
    <row r="13" spans="1:16" hidden="1" x14ac:dyDescent="0.25">
      <c r="A13" s="19"/>
      <c r="B13" s="67"/>
      <c r="C13" s="68"/>
      <c r="D13" s="67"/>
      <c r="E13" s="73"/>
      <c r="F13" s="19"/>
      <c r="G13" s="69"/>
      <c r="H13" s="19"/>
      <c r="I13" s="19"/>
      <c r="J13" s="21" t="str">
        <f>IF(H13&lt;&gt;"",H13*I13,"")</f>
        <v/>
      </c>
      <c r="K13" s="70" t="s">
        <v>113</v>
      </c>
      <c r="L13" s="74" t="s">
        <v>19</v>
      </c>
      <c r="M13" s="34" t="s">
        <v>36</v>
      </c>
      <c r="N13" s="34"/>
      <c r="O13" s="159" t="s">
        <v>51</v>
      </c>
      <c r="P13" s="179" t="s">
        <v>53</v>
      </c>
    </row>
    <row r="14" spans="1:16" hidden="1" x14ac:dyDescent="0.25">
      <c r="A14" s="75"/>
      <c r="B14" s="67"/>
      <c r="C14" s="68"/>
      <c r="D14" s="67"/>
      <c r="E14" s="76"/>
      <c r="F14" s="77"/>
      <c r="G14" s="76"/>
      <c r="H14" s="78"/>
      <c r="I14" s="78"/>
      <c r="J14" s="21"/>
      <c r="K14" s="70" t="s">
        <v>113</v>
      </c>
      <c r="L14" s="31" t="s">
        <v>19</v>
      </c>
      <c r="M14" s="34" t="s">
        <v>36</v>
      </c>
      <c r="N14" s="64"/>
      <c r="O14" s="159" t="s">
        <v>46</v>
      </c>
      <c r="P14" s="181" t="s">
        <v>57</v>
      </c>
    </row>
    <row r="15" spans="1:16" hidden="1" x14ac:dyDescent="0.25">
      <c r="A15" s="75"/>
      <c r="B15" s="79"/>
      <c r="C15" s="80"/>
      <c r="D15" s="81"/>
      <c r="E15" s="76"/>
      <c r="F15" s="77"/>
      <c r="G15" s="76"/>
      <c r="H15" s="82"/>
      <c r="I15" s="82"/>
      <c r="J15" s="21" t="str">
        <f>IF(H15&lt;&gt;"",H15*I15,"")</f>
        <v/>
      </c>
      <c r="K15" s="70" t="s">
        <v>113</v>
      </c>
      <c r="L15" s="31" t="s">
        <v>19</v>
      </c>
      <c r="M15" s="34" t="s">
        <v>36</v>
      </c>
      <c r="N15" s="64"/>
      <c r="O15" s="161" t="s">
        <v>52</v>
      </c>
      <c r="P15" s="179" t="s">
        <v>47</v>
      </c>
    </row>
    <row r="16" spans="1:16" hidden="1" x14ac:dyDescent="0.25">
      <c r="A16" s="19"/>
      <c r="B16" s="19"/>
      <c r="C16" s="69"/>
      <c r="D16" s="15"/>
      <c r="E16" s="69"/>
      <c r="F16" s="15"/>
      <c r="G16" s="69"/>
      <c r="H16" s="15"/>
      <c r="I16" s="15"/>
      <c r="J16" s="21" t="str">
        <f>IF(H16&lt;&gt;"",H16*I16,"")</f>
        <v/>
      </c>
      <c r="K16" s="70" t="s">
        <v>113</v>
      </c>
      <c r="L16" s="31" t="s">
        <v>19</v>
      </c>
      <c r="M16" s="34" t="s">
        <v>36</v>
      </c>
      <c r="N16" s="64"/>
      <c r="O16" s="159" t="s">
        <v>56</v>
      </c>
      <c r="P16" s="179" t="s">
        <v>47</v>
      </c>
    </row>
    <row r="17" spans="1:16" hidden="1" x14ac:dyDescent="0.25">
      <c r="A17" s="85"/>
      <c r="B17" s="86"/>
      <c r="C17" s="86"/>
      <c r="D17" s="57"/>
      <c r="E17" s="59" t="s">
        <v>55</v>
      </c>
      <c r="F17" s="57"/>
      <c r="G17" s="87"/>
      <c r="H17" s="88"/>
      <c r="I17" s="61">
        <f>H17*10</f>
        <v>0</v>
      </c>
      <c r="J17" s="62" t="e">
        <f>SUM(J18:J22)/I17</f>
        <v>#DIV/0!</v>
      </c>
      <c r="K17" s="63" t="str">
        <f>SUM(J18:J22)&amp;" "&amp;"Hrs"&amp;" "&amp;"GRUPO 2"</f>
        <v>0 Hrs GRUPO 2</v>
      </c>
      <c r="L17" s="31" t="s">
        <v>22</v>
      </c>
      <c r="M17" s="34" t="s">
        <v>36</v>
      </c>
      <c r="N17" s="64"/>
      <c r="O17" s="159" t="s">
        <v>58</v>
      </c>
      <c r="P17" s="179" t="s">
        <v>47</v>
      </c>
    </row>
    <row r="18" spans="1:16" x14ac:dyDescent="0.25">
      <c r="A18" s="15">
        <v>892827</v>
      </c>
      <c r="B18" s="17" t="s">
        <v>120</v>
      </c>
      <c r="C18" s="18" t="s">
        <v>121</v>
      </c>
      <c r="D18" s="19" t="s">
        <v>122</v>
      </c>
      <c r="E18" s="16" t="s">
        <v>123</v>
      </c>
      <c r="F18" s="15" t="s">
        <v>124</v>
      </c>
      <c r="G18" s="16" t="s">
        <v>125</v>
      </c>
      <c r="H18" s="19"/>
      <c r="I18" s="19"/>
      <c r="J18" s="21" t="str">
        <f>IF(H18&lt;&gt;"",H18*I18,"")</f>
        <v/>
      </c>
      <c r="K18" s="120" t="s">
        <v>166</v>
      </c>
      <c r="L18" s="31" t="s">
        <v>22</v>
      </c>
      <c r="M18" s="34" t="s">
        <v>36</v>
      </c>
      <c r="N18" s="64"/>
      <c r="O18" s="159" t="s">
        <v>59</v>
      </c>
      <c r="P18" s="179" t="s">
        <v>47</v>
      </c>
    </row>
    <row r="19" spans="1:16" x14ac:dyDescent="0.25">
      <c r="A19" s="15">
        <v>892852</v>
      </c>
      <c r="B19" s="17" t="s">
        <v>120</v>
      </c>
      <c r="C19" s="18" t="s">
        <v>121</v>
      </c>
      <c r="D19" s="19" t="s">
        <v>122</v>
      </c>
      <c r="E19" s="16" t="s">
        <v>123</v>
      </c>
      <c r="F19" s="15" t="s">
        <v>133</v>
      </c>
      <c r="G19" s="16" t="s">
        <v>125</v>
      </c>
      <c r="H19" s="94"/>
      <c r="I19" s="94"/>
      <c r="J19" s="21" t="str">
        <f>IF(H19&lt;&gt;"",H19*I19,"")</f>
        <v/>
      </c>
      <c r="K19" s="120" t="s">
        <v>166</v>
      </c>
      <c r="L19" s="31" t="s">
        <v>22</v>
      </c>
      <c r="M19" s="34" t="s">
        <v>36</v>
      </c>
      <c r="N19" s="64"/>
      <c r="O19" s="159" t="s">
        <v>60</v>
      </c>
      <c r="P19" s="179" t="s">
        <v>47</v>
      </c>
    </row>
    <row r="20" spans="1:16" hidden="1" x14ac:dyDescent="0.25">
      <c r="A20" s="15"/>
      <c r="B20" s="17"/>
      <c r="C20" s="18"/>
      <c r="D20" s="19"/>
      <c r="E20" s="16"/>
      <c r="F20" s="15"/>
      <c r="G20" s="16"/>
      <c r="H20" s="15"/>
      <c r="I20" s="15"/>
      <c r="J20" s="21"/>
      <c r="K20" s="120"/>
      <c r="L20" s="31" t="s">
        <v>22</v>
      </c>
      <c r="M20" s="34" t="s">
        <v>36</v>
      </c>
      <c r="N20" s="64"/>
      <c r="O20" s="159" t="s">
        <v>64</v>
      </c>
      <c r="P20" s="179" t="s">
        <v>47</v>
      </c>
    </row>
    <row r="21" spans="1:16" hidden="1" x14ac:dyDescent="0.25">
      <c r="A21" s="95"/>
      <c r="B21" s="19"/>
      <c r="C21" s="91"/>
      <c r="D21" s="15"/>
      <c r="E21" s="69"/>
      <c r="F21" s="15"/>
      <c r="G21" s="69"/>
      <c r="H21" s="15"/>
      <c r="I21" s="15"/>
      <c r="J21" s="21" t="str">
        <f>IF(H21&lt;&gt;"",H21*I21,"")</f>
        <v/>
      </c>
      <c r="K21" s="120"/>
      <c r="L21" s="31" t="s">
        <v>22</v>
      </c>
      <c r="M21" s="34" t="s">
        <v>36</v>
      </c>
      <c r="N21" s="64"/>
      <c r="O21" s="161" t="s">
        <v>65</v>
      </c>
      <c r="P21" s="179" t="s">
        <v>53</v>
      </c>
    </row>
    <row r="22" spans="1:16" hidden="1" x14ac:dyDescent="0.25">
      <c r="A22" s="95"/>
      <c r="B22" s="19"/>
      <c r="C22" s="91"/>
      <c r="D22" s="15"/>
      <c r="E22" s="69"/>
      <c r="F22" s="15"/>
      <c r="G22" s="69"/>
      <c r="H22" s="15"/>
      <c r="I22" s="15"/>
      <c r="J22" s="21" t="str">
        <f>IF(H22&lt;&gt;"",H22*I22,"")</f>
        <v/>
      </c>
      <c r="K22" s="120"/>
      <c r="L22" s="31" t="s">
        <v>22</v>
      </c>
      <c r="M22" s="34" t="s">
        <v>36</v>
      </c>
      <c r="N22" s="64"/>
      <c r="O22" s="161" t="s">
        <v>66</v>
      </c>
      <c r="P22" s="179" t="s">
        <v>47</v>
      </c>
    </row>
    <row r="23" spans="1:16" hidden="1" x14ac:dyDescent="0.25">
      <c r="A23" s="85"/>
      <c r="B23" s="86"/>
      <c r="C23" s="86"/>
      <c r="D23" s="57"/>
      <c r="E23" s="59" t="s">
        <v>63</v>
      </c>
      <c r="F23" s="57"/>
      <c r="G23" s="87"/>
      <c r="H23" s="60">
        <v>2</v>
      </c>
      <c r="I23" s="61">
        <f>H23*10</f>
        <v>20</v>
      </c>
      <c r="J23" s="62">
        <f>SUM(J24:J28)/I23</f>
        <v>1</v>
      </c>
      <c r="K23" s="63" t="str">
        <f>SUM(J24:J28)&amp;" "&amp;"Hrs"&amp;" "&amp;"GRUPO 3"</f>
        <v>20 Hrs GRUPO 3</v>
      </c>
      <c r="L23" s="31" t="s">
        <v>24</v>
      </c>
      <c r="M23" s="34" t="s">
        <v>36</v>
      </c>
      <c r="N23" s="64"/>
      <c r="O23" s="161" t="s">
        <v>61</v>
      </c>
      <c r="P23" s="181" t="s">
        <v>57</v>
      </c>
    </row>
    <row r="24" spans="1:16" x14ac:dyDescent="0.25">
      <c r="A24" s="177">
        <v>893681</v>
      </c>
      <c r="B24" s="17" t="s">
        <v>120</v>
      </c>
      <c r="C24" s="18" t="s">
        <v>121</v>
      </c>
      <c r="D24" s="19" t="s">
        <v>122</v>
      </c>
      <c r="E24" s="16" t="s">
        <v>156</v>
      </c>
      <c r="F24" s="15" t="s">
        <v>790</v>
      </c>
      <c r="G24" s="16" t="s">
        <v>462</v>
      </c>
      <c r="H24" s="19">
        <v>2</v>
      </c>
      <c r="I24" s="19">
        <v>10</v>
      </c>
      <c r="J24" s="21">
        <f>IF(H24&lt;&gt;"",H24*I24,"")</f>
        <v>20</v>
      </c>
      <c r="K24" s="96" t="s">
        <v>794</v>
      </c>
      <c r="L24" s="31" t="s">
        <v>24</v>
      </c>
      <c r="M24" s="34" t="s">
        <v>36</v>
      </c>
      <c r="N24" s="64"/>
      <c r="O24" s="161" t="s">
        <v>62</v>
      </c>
      <c r="P24" s="179" t="s">
        <v>53</v>
      </c>
    </row>
    <row r="25" spans="1:16" hidden="1" x14ac:dyDescent="0.25">
      <c r="A25" s="95"/>
      <c r="B25" s="19"/>
      <c r="C25" s="91"/>
      <c r="D25" s="15"/>
      <c r="E25" s="69"/>
      <c r="F25" s="15"/>
      <c r="G25" s="69"/>
      <c r="H25" s="15"/>
      <c r="I25" s="15"/>
      <c r="J25" s="21" t="str">
        <f>IF(H25&lt;&gt;"",H25*I25,"")</f>
        <v/>
      </c>
      <c r="K25" s="96" t="s">
        <v>794</v>
      </c>
      <c r="L25" s="31" t="s">
        <v>24</v>
      </c>
      <c r="M25" s="34" t="s">
        <v>36</v>
      </c>
      <c r="N25" s="64"/>
      <c r="O25" s="161" t="s">
        <v>54</v>
      </c>
      <c r="P25" s="179" t="s">
        <v>53</v>
      </c>
    </row>
    <row r="26" spans="1:16" hidden="1" x14ac:dyDescent="0.25">
      <c r="A26" s="95"/>
      <c r="B26" s="19"/>
      <c r="C26" s="91"/>
      <c r="D26" s="15"/>
      <c r="E26" s="69"/>
      <c r="F26" s="15"/>
      <c r="G26" s="69"/>
      <c r="H26" s="15"/>
      <c r="I26" s="15"/>
      <c r="J26" s="21" t="str">
        <f>IF(H26&lt;&gt;"",H26*I26,"")</f>
        <v/>
      </c>
      <c r="K26" s="96" t="s">
        <v>794</v>
      </c>
      <c r="L26" s="31" t="s">
        <v>24</v>
      </c>
      <c r="M26" s="34" t="s">
        <v>36</v>
      </c>
      <c r="N26" s="64"/>
      <c r="O26" s="161" t="s">
        <v>67</v>
      </c>
      <c r="P26" s="184" t="s">
        <v>68</v>
      </c>
    </row>
    <row r="27" spans="1:16" hidden="1" x14ac:dyDescent="0.25">
      <c r="A27" s="19"/>
      <c r="B27" s="19"/>
      <c r="C27" s="69"/>
      <c r="D27" s="19"/>
      <c r="E27" s="69"/>
      <c r="F27" s="19"/>
      <c r="G27" s="69"/>
      <c r="H27" s="19"/>
      <c r="I27" s="19"/>
      <c r="J27" s="21" t="str">
        <f>IF(H27&lt;&gt;"",H27*I27,"")</f>
        <v/>
      </c>
      <c r="K27" s="96" t="s">
        <v>794</v>
      </c>
      <c r="L27" s="31" t="s">
        <v>24</v>
      </c>
      <c r="M27" s="34" t="s">
        <v>36</v>
      </c>
      <c r="N27" s="64"/>
      <c r="O27" s="180" t="s">
        <v>69</v>
      </c>
      <c r="P27" s="184" t="s">
        <v>68</v>
      </c>
    </row>
    <row r="28" spans="1:16" hidden="1" x14ac:dyDescent="0.25">
      <c r="A28" s="100"/>
      <c r="B28" s="100"/>
      <c r="C28" s="100"/>
      <c r="D28" s="101"/>
      <c r="E28" s="102"/>
      <c r="F28" s="100"/>
      <c r="G28" s="100"/>
      <c r="H28" s="100"/>
      <c r="I28" s="100"/>
      <c r="J28" s="21" t="str">
        <f>IF(H28&lt;&gt;"",H28*I28,"")</f>
        <v/>
      </c>
      <c r="K28" s="96" t="s">
        <v>794</v>
      </c>
      <c r="L28" s="31" t="s">
        <v>24</v>
      </c>
      <c r="M28" s="34" t="s">
        <v>36</v>
      </c>
      <c r="N28" s="64"/>
      <c r="O28" s="103"/>
    </row>
    <row r="29" spans="1:16" hidden="1" x14ac:dyDescent="0.25">
      <c r="A29" s="85"/>
      <c r="B29" s="86"/>
      <c r="C29" s="86"/>
      <c r="D29" s="57"/>
      <c r="E29" s="59" t="s">
        <v>70</v>
      </c>
      <c r="F29" s="57"/>
      <c r="G29" s="87"/>
      <c r="H29" s="88">
        <v>1E-3</v>
      </c>
      <c r="I29" s="61">
        <f>H29*10</f>
        <v>0.01</v>
      </c>
      <c r="J29" s="62">
        <f>SUM(J30:J34)/I29</f>
        <v>0</v>
      </c>
      <c r="K29" s="63" t="str">
        <f>SUM(J30:J34)&amp;" "&amp;"Hrs"&amp;" "&amp;"GRUPO 4"</f>
        <v>0 Hrs GRUPO 4</v>
      </c>
      <c r="L29" s="31" t="s">
        <v>26</v>
      </c>
      <c r="M29" s="34" t="s">
        <v>36</v>
      </c>
      <c r="N29" s="64"/>
      <c r="O29" s="104"/>
    </row>
    <row r="30" spans="1:16" hidden="1" x14ac:dyDescent="0.25">
      <c r="A30" s="100"/>
      <c r="B30" s="100"/>
      <c r="C30" s="102"/>
      <c r="D30" s="101"/>
      <c r="E30" s="101"/>
      <c r="F30" s="101"/>
      <c r="G30" s="105"/>
      <c r="H30" s="101"/>
      <c r="I30" s="101"/>
      <c r="J30" s="21" t="str">
        <f>IF(H30&lt;&gt;"",H30*I30,"")</f>
        <v/>
      </c>
      <c r="K30" s="96"/>
      <c r="L30" s="31" t="s">
        <v>26</v>
      </c>
      <c r="M30" s="34" t="s">
        <v>36</v>
      </c>
      <c r="N30" s="106"/>
      <c r="O30" s="107" t="s">
        <v>71</v>
      </c>
    </row>
    <row r="31" spans="1:16" hidden="1" x14ac:dyDescent="0.25">
      <c r="A31" s="100"/>
      <c r="B31" s="100"/>
      <c r="C31" s="102"/>
      <c r="D31" s="101"/>
      <c r="E31" s="101"/>
      <c r="F31" s="101"/>
      <c r="G31" s="105"/>
      <c r="H31" s="101"/>
      <c r="I31" s="101"/>
      <c r="J31" s="21" t="str">
        <f>IF(H31&lt;&gt;"",H31*I31,"")</f>
        <v/>
      </c>
      <c r="K31" s="96"/>
      <c r="L31" s="31" t="s">
        <v>26</v>
      </c>
      <c r="M31" s="34" t="s">
        <v>36</v>
      </c>
      <c r="N31" s="108"/>
      <c r="O31" s="107" t="s">
        <v>72</v>
      </c>
    </row>
    <row r="32" spans="1:16" hidden="1" x14ac:dyDescent="0.25">
      <c r="A32" s="95"/>
      <c r="B32" s="109"/>
      <c r="C32" s="110"/>
      <c r="D32" s="111"/>
      <c r="E32" s="69"/>
      <c r="F32" s="15"/>
      <c r="G32" s="69"/>
      <c r="H32" s="15"/>
      <c r="I32" s="15"/>
      <c r="J32" s="21" t="str">
        <f>IF(H32&lt;&gt;"",H32*I32,"")</f>
        <v/>
      </c>
      <c r="K32" s="70"/>
      <c r="L32" s="31" t="s">
        <v>26</v>
      </c>
      <c r="M32" s="34" t="s">
        <v>36</v>
      </c>
      <c r="N32" s="112"/>
      <c r="O32" s="107"/>
    </row>
    <row r="33" spans="1:15" hidden="1" x14ac:dyDescent="0.25">
      <c r="A33" s="100"/>
      <c r="B33" s="100"/>
      <c r="C33" s="102"/>
      <c r="D33" s="101"/>
      <c r="E33" s="101"/>
      <c r="F33" s="101"/>
      <c r="G33" s="105"/>
      <c r="H33" s="101"/>
      <c r="I33" s="101"/>
      <c r="J33" s="21" t="str">
        <f>IF(H33&lt;&gt;"",H33*I33,"")</f>
        <v/>
      </c>
      <c r="K33" s="70"/>
      <c r="L33" s="31" t="s">
        <v>26</v>
      </c>
      <c r="M33" s="34" t="s">
        <v>36</v>
      </c>
      <c r="N33" s="113"/>
      <c r="O33" s="107" t="s">
        <v>73</v>
      </c>
    </row>
    <row r="34" spans="1:15" hidden="1" x14ac:dyDescent="0.25">
      <c r="A34" s="100"/>
      <c r="B34" s="100"/>
      <c r="C34" s="100"/>
      <c r="D34" s="101"/>
      <c r="E34" s="102"/>
      <c r="F34" s="100"/>
      <c r="G34" s="100"/>
      <c r="H34" s="100"/>
      <c r="I34" s="100"/>
      <c r="J34" s="21" t="str">
        <f>IF(H34&lt;&gt;"",H34*I34,"")</f>
        <v/>
      </c>
      <c r="K34" s="70"/>
      <c r="L34" s="31" t="s">
        <v>26</v>
      </c>
      <c r="M34" s="34" t="s">
        <v>36</v>
      </c>
      <c r="N34" s="114"/>
      <c r="O34" s="107" t="s">
        <v>74</v>
      </c>
    </row>
    <row r="35" spans="1:15" hidden="1" x14ac:dyDescent="0.25">
      <c r="A35" s="85"/>
      <c r="B35" s="86"/>
      <c r="C35" s="86"/>
      <c r="D35" s="86"/>
      <c r="E35" s="115" t="s">
        <v>75</v>
      </c>
      <c r="F35" s="116"/>
      <c r="G35" s="117"/>
      <c r="H35" s="118">
        <v>2</v>
      </c>
      <c r="I35" s="61">
        <f>H35*10</f>
        <v>20</v>
      </c>
      <c r="J35" s="62">
        <f>SUM(J36:J40)/I35</f>
        <v>0.9</v>
      </c>
      <c r="K35" s="63" t="str">
        <f>SUM(J36:J40)&amp;" "&amp;"Hrs"&amp;" "&amp;"TURNO"&amp;" "&amp;"DIURNO"</f>
        <v>18 Hrs TURNO DIURNO</v>
      </c>
      <c r="L35" s="74" t="s">
        <v>76</v>
      </c>
      <c r="M35" s="34" t="s">
        <v>36</v>
      </c>
      <c r="N35" s="119"/>
      <c r="O35" s="107" t="s">
        <v>77</v>
      </c>
    </row>
    <row r="36" spans="1:15" x14ac:dyDescent="0.25">
      <c r="A36" s="15">
        <v>892850</v>
      </c>
      <c r="B36" s="17" t="s">
        <v>120</v>
      </c>
      <c r="C36" s="18" t="s">
        <v>121</v>
      </c>
      <c r="D36" s="19" t="s">
        <v>122</v>
      </c>
      <c r="E36" s="16" t="s">
        <v>130</v>
      </c>
      <c r="F36" s="15" t="s">
        <v>131</v>
      </c>
      <c r="G36" s="16" t="s">
        <v>132</v>
      </c>
      <c r="H36" s="94">
        <v>2</v>
      </c>
      <c r="I36" s="94">
        <v>4</v>
      </c>
      <c r="J36" s="21">
        <f>IF(H36&lt;&gt;"",H36*I36,"")</f>
        <v>8</v>
      </c>
      <c r="K36" s="296" t="s">
        <v>793</v>
      </c>
      <c r="L36" s="74" t="s">
        <v>76</v>
      </c>
      <c r="M36" s="34" t="s">
        <v>36</v>
      </c>
      <c r="N36" s="121"/>
      <c r="O36" s="107" t="s">
        <v>78</v>
      </c>
    </row>
    <row r="37" spans="1:15" x14ac:dyDescent="0.25">
      <c r="A37" s="15">
        <v>892885</v>
      </c>
      <c r="B37" s="17" t="s">
        <v>120</v>
      </c>
      <c r="C37" s="18" t="s">
        <v>121</v>
      </c>
      <c r="D37" s="19" t="s">
        <v>122</v>
      </c>
      <c r="E37" s="16" t="s">
        <v>123</v>
      </c>
      <c r="F37" s="15" t="s">
        <v>136</v>
      </c>
      <c r="G37" s="16" t="s">
        <v>137</v>
      </c>
      <c r="H37" s="94">
        <v>2</v>
      </c>
      <c r="I37" s="94">
        <v>5</v>
      </c>
      <c r="J37" s="21">
        <f>IF(H37&lt;&gt;"",H37*I37,"")</f>
        <v>10</v>
      </c>
      <c r="K37" s="296" t="s">
        <v>793</v>
      </c>
      <c r="L37" s="74" t="s">
        <v>76</v>
      </c>
      <c r="M37" s="34" t="s">
        <v>36</v>
      </c>
      <c r="N37" s="122"/>
      <c r="O37" s="107" t="s">
        <v>79</v>
      </c>
    </row>
    <row r="38" spans="1:15" ht="14.25" hidden="1" thickBot="1" x14ac:dyDescent="0.3">
      <c r="A38" s="95"/>
      <c r="B38" s="109"/>
      <c r="C38" s="110"/>
      <c r="D38" s="111"/>
      <c r="E38" s="69"/>
      <c r="F38" s="15"/>
      <c r="G38" s="69"/>
      <c r="H38" s="15"/>
      <c r="I38" s="15"/>
      <c r="J38" s="21" t="str">
        <f>IF(H38&lt;&gt;"",H38*I38,"")</f>
        <v/>
      </c>
      <c r="K38" s="285" t="s">
        <v>793</v>
      </c>
      <c r="L38" s="74" t="s">
        <v>76</v>
      </c>
      <c r="M38" s="34" t="s">
        <v>36</v>
      </c>
      <c r="N38" s="123"/>
      <c r="O38" s="107" t="s">
        <v>80</v>
      </c>
    </row>
    <row r="39" spans="1:15" hidden="1" x14ac:dyDescent="0.25">
      <c r="A39" s="95"/>
      <c r="B39" s="19"/>
      <c r="C39" s="91"/>
      <c r="D39" s="15"/>
      <c r="E39" s="69"/>
      <c r="F39" s="15"/>
      <c r="G39" s="69"/>
      <c r="H39" s="15"/>
      <c r="I39" s="15"/>
      <c r="J39" s="21" t="str">
        <f>IF(H39&lt;&gt;"",H39*I39,"")</f>
        <v/>
      </c>
      <c r="K39" s="285" t="s">
        <v>793</v>
      </c>
      <c r="L39" s="74" t="s">
        <v>76</v>
      </c>
      <c r="M39" s="34" t="s">
        <v>36</v>
      </c>
      <c r="N39" s="124"/>
      <c r="O39" s="107" t="s">
        <v>81</v>
      </c>
    </row>
    <row r="40" spans="1:15" hidden="1" x14ac:dyDescent="0.25">
      <c r="A40" s="95"/>
      <c r="B40" s="19"/>
      <c r="C40" s="91"/>
      <c r="D40" s="15"/>
      <c r="E40" s="69"/>
      <c r="F40" s="15"/>
      <c r="G40" s="69"/>
      <c r="H40" s="15"/>
      <c r="I40" s="15"/>
      <c r="J40" s="21" t="str">
        <f>IF(H40&lt;&gt;"",H40*I40,"")</f>
        <v/>
      </c>
      <c r="K40" s="285" t="s">
        <v>793</v>
      </c>
      <c r="L40" s="74" t="s">
        <v>76</v>
      </c>
      <c r="M40" s="34" t="s">
        <v>36</v>
      </c>
      <c r="N40" s="125">
        <v>20</v>
      </c>
      <c r="O40" s="107" t="s">
        <v>82</v>
      </c>
    </row>
    <row r="41" spans="1:15" x14ac:dyDescent="0.25">
      <c r="A41" s="126"/>
      <c r="B41" s="127"/>
      <c r="C41" s="127"/>
      <c r="D41" s="127"/>
      <c r="E41" s="128" t="s">
        <v>83</v>
      </c>
      <c r="F41" s="129"/>
      <c r="G41" s="130"/>
      <c r="H41" s="131">
        <v>2</v>
      </c>
      <c r="I41" s="132">
        <f>H41*10</f>
        <v>20</v>
      </c>
      <c r="J41" s="133">
        <f>SUM(J42:J46)/I41</f>
        <v>1</v>
      </c>
      <c r="K41" s="134" t="str">
        <f>SUM(J42:J46)&amp;" "&amp;"Hrs"&amp;" "&amp;"TURNO"&amp;" "&amp;"NOCTURNO"</f>
        <v>20 Hrs TURNO NOCTURNO</v>
      </c>
      <c r="L41" s="31" t="s">
        <v>84</v>
      </c>
      <c r="M41" s="34" t="s">
        <v>36</v>
      </c>
      <c r="N41" s="34"/>
      <c r="O41" s="35"/>
    </row>
    <row r="42" spans="1:15" x14ac:dyDescent="0.25">
      <c r="A42" s="15">
        <v>892850</v>
      </c>
      <c r="B42" s="17" t="s">
        <v>120</v>
      </c>
      <c r="C42" s="18" t="s">
        <v>121</v>
      </c>
      <c r="D42" s="19" t="s">
        <v>122</v>
      </c>
      <c r="E42" s="16" t="s">
        <v>130</v>
      </c>
      <c r="F42" s="15" t="s">
        <v>131</v>
      </c>
      <c r="G42" s="16" t="s">
        <v>132</v>
      </c>
      <c r="H42" s="94">
        <v>2</v>
      </c>
      <c r="I42" s="94">
        <v>4</v>
      </c>
      <c r="J42" s="21">
        <f>IF(H42&lt;&gt;"",H42*I42,"")</f>
        <v>8</v>
      </c>
      <c r="K42" s="285" t="s">
        <v>786</v>
      </c>
      <c r="L42" s="31" t="s">
        <v>84</v>
      </c>
      <c r="M42" s="34" t="s">
        <v>36</v>
      </c>
      <c r="N42" s="34"/>
      <c r="O42" s="35"/>
    </row>
    <row r="43" spans="1:15" x14ac:dyDescent="0.25">
      <c r="A43" s="15">
        <v>892848</v>
      </c>
      <c r="B43" s="17" t="s">
        <v>120</v>
      </c>
      <c r="C43" s="18" t="s">
        <v>121</v>
      </c>
      <c r="D43" s="19" t="s">
        <v>122</v>
      </c>
      <c r="E43" s="16" t="s">
        <v>123</v>
      </c>
      <c r="F43" s="15" t="s">
        <v>126</v>
      </c>
      <c r="G43" s="16" t="s">
        <v>127</v>
      </c>
      <c r="H43" s="94">
        <v>2</v>
      </c>
      <c r="I43" s="94">
        <v>3</v>
      </c>
      <c r="J43" s="21">
        <f>IF(H43&lt;&gt;"",H43*I43,"")</f>
        <v>6</v>
      </c>
      <c r="K43" s="120" t="s">
        <v>786</v>
      </c>
      <c r="L43" s="31" t="s">
        <v>84</v>
      </c>
      <c r="M43" s="34" t="s">
        <v>36</v>
      </c>
      <c r="N43" s="34"/>
      <c r="O43" s="35"/>
    </row>
    <row r="44" spans="1:15" x14ac:dyDescent="0.25">
      <c r="A44" s="15">
        <v>893010</v>
      </c>
      <c r="B44" s="17" t="s">
        <v>120</v>
      </c>
      <c r="C44" s="18" t="s">
        <v>121</v>
      </c>
      <c r="D44" s="19" t="s">
        <v>122</v>
      </c>
      <c r="E44" s="16" t="s">
        <v>138</v>
      </c>
      <c r="F44" s="15" t="s">
        <v>139</v>
      </c>
      <c r="G44" s="16" t="s">
        <v>140</v>
      </c>
      <c r="H44" s="94">
        <v>2</v>
      </c>
      <c r="I44" s="94">
        <v>3</v>
      </c>
      <c r="J44" s="21">
        <f>IF(H44&lt;&gt;"",H44*I44,"")</f>
        <v>6</v>
      </c>
      <c r="K44" s="120" t="s">
        <v>786</v>
      </c>
      <c r="L44" s="31" t="s">
        <v>84</v>
      </c>
      <c r="M44" s="34" t="s">
        <v>36</v>
      </c>
      <c r="N44" s="34"/>
      <c r="O44" s="35"/>
    </row>
    <row r="45" spans="1:15" hidden="1" x14ac:dyDescent="0.25">
      <c r="A45" s="15"/>
      <c r="B45" s="17"/>
      <c r="C45" s="18"/>
      <c r="D45" s="19"/>
      <c r="E45" s="16"/>
      <c r="F45" s="15"/>
      <c r="G45" s="16"/>
      <c r="H45" s="94"/>
      <c r="I45" s="94"/>
      <c r="J45" s="21" t="str">
        <f>IF(H45&lt;&gt;"",H45*I45,"")</f>
        <v/>
      </c>
      <c r="K45" s="120" t="s">
        <v>786</v>
      </c>
      <c r="L45" s="31" t="s">
        <v>84</v>
      </c>
      <c r="M45" s="34" t="s">
        <v>36</v>
      </c>
      <c r="N45" s="34"/>
      <c r="O45" s="35"/>
    </row>
    <row r="46" spans="1:15" hidden="1" x14ac:dyDescent="0.25">
      <c r="A46" s="95"/>
      <c r="B46" s="19"/>
      <c r="C46" s="91"/>
      <c r="D46" s="15"/>
      <c r="E46" s="69"/>
      <c r="F46" s="15"/>
      <c r="G46" s="69"/>
      <c r="H46" s="15"/>
      <c r="I46" s="15"/>
      <c r="J46" s="21" t="str">
        <f>IF(H46&lt;&gt;"",H46*I46,"")</f>
        <v/>
      </c>
      <c r="K46" s="120" t="s">
        <v>786</v>
      </c>
      <c r="L46" s="31" t="s">
        <v>84</v>
      </c>
      <c r="M46" s="34" t="s">
        <v>36</v>
      </c>
      <c r="N46" s="34"/>
      <c r="O46" s="35"/>
    </row>
    <row r="47" spans="1:15" ht="14.25" thickBot="1" x14ac:dyDescent="0.3">
      <c r="A47" s="135"/>
      <c r="B47" s="136"/>
      <c r="C47" s="136"/>
      <c r="D47" s="136"/>
      <c r="E47" s="137" t="s">
        <v>85</v>
      </c>
      <c r="F47" s="138"/>
      <c r="G47" s="139"/>
      <c r="H47" s="140">
        <f>H11+H17+H23+H29+H35+H41</f>
        <v>7.0009999999999994</v>
      </c>
      <c r="I47" s="141">
        <f>H47*10</f>
        <v>70.009999999999991</v>
      </c>
      <c r="J47" s="142">
        <f>SUM(J12:J16,J18:J22,J24:J28,J30:J34,J36:J40,J42:J46)</f>
        <v>68</v>
      </c>
      <c r="K47" s="143">
        <f>J47/I47</f>
        <v>0.97128981574060858</v>
      </c>
      <c r="L47" s="31" t="s">
        <v>86</v>
      </c>
      <c r="M47" s="34" t="s">
        <v>36</v>
      </c>
      <c r="N47" s="34"/>
      <c r="O47" s="35"/>
    </row>
    <row r="48" spans="1:15" ht="15" thickTop="1" thickBot="1" x14ac:dyDescent="0.3">
      <c r="A48" s="144"/>
      <c r="B48" s="145"/>
      <c r="C48" s="145"/>
      <c r="D48" s="145"/>
      <c r="E48" s="306">
        <f>E9+1</f>
        <v>46168</v>
      </c>
      <c r="F48" s="307"/>
      <c r="G48" s="146"/>
      <c r="H48" s="48"/>
      <c r="I48" s="46"/>
      <c r="J48" s="49"/>
      <c r="K48" s="50"/>
      <c r="L48" s="31" t="s">
        <v>35</v>
      </c>
      <c r="M48" s="34" t="s">
        <v>87</v>
      </c>
      <c r="N48" s="34"/>
      <c r="O48" s="35"/>
    </row>
    <row r="49" spans="1:16" ht="28.5" thickTop="1" thickBot="1" x14ac:dyDescent="0.3">
      <c r="A49" s="147" t="s">
        <v>37</v>
      </c>
      <c r="B49" s="148" t="s">
        <v>38</v>
      </c>
      <c r="C49" s="148" t="s">
        <v>39</v>
      </c>
      <c r="D49" s="148" t="s">
        <v>4</v>
      </c>
      <c r="E49" s="52" t="s">
        <v>40</v>
      </c>
      <c r="F49" s="148" t="s">
        <v>6</v>
      </c>
      <c r="G49" s="149" t="s">
        <v>7</v>
      </c>
      <c r="H49" s="148" t="s">
        <v>41</v>
      </c>
      <c r="I49" s="148" t="s">
        <v>9</v>
      </c>
      <c r="J49" s="150" t="s">
        <v>42</v>
      </c>
      <c r="K49" s="151" t="s">
        <v>43</v>
      </c>
      <c r="L49" s="31" t="s">
        <v>44</v>
      </c>
      <c r="M49" s="34" t="s">
        <v>87</v>
      </c>
      <c r="N49" s="34"/>
      <c r="O49" s="56">
        <f>E48</f>
        <v>46168</v>
      </c>
    </row>
    <row r="50" spans="1:16" ht="14.25" thickTop="1" x14ac:dyDescent="0.25">
      <c r="A50" s="57"/>
      <c r="B50" s="57"/>
      <c r="C50" s="58"/>
      <c r="D50" s="57"/>
      <c r="E50" s="59" t="s">
        <v>45</v>
      </c>
      <c r="F50" s="57"/>
      <c r="G50" s="58"/>
      <c r="H50" s="88">
        <v>1</v>
      </c>
      <c r="I50" s="61">
        <f>H50*10</f>
        <v>10</v>
      </c>
      <c r="J50" s="62">
        <f>SUM(J51:J55)/I50</f>
        <v>1</v>
      </c>
      <c r="K50" s="63" t="str">
        <f>SUM(J51:J55)&amp;" "&amp;"Hrs"&amp;" "&amp;"GRUPO 1"</f>
        <v>10 Hrs GRUPO 1</v>
      </c>
      <c r="L50" s="31" t="s">
        <v>19</v>
      </c>
      <c r="M50" s="34" t="s">
        <v>87</v>
      </c>
      <c r="N50" s="64"/>
      <c r="O50" s="159" t="s">
        <v>48</v>
      </c>
      <c r="P50" s="179" t="s">
        <v>53</v>
      </c>
    </row>
    <row r="51" spans="1:16" x14ac:dyDescent="0.25">
      <c r="A51" s="19">
        <v>937454</v>
      </c>
      <c r="B51" s="67" t="s">
        <v>209</v>
      </c>
      <c r="C51" s="68" t="s">
        <v>210</v>
      </c>
      <c r="D51" s="67">
        <v>3</v>
      </c>
      <c r="E51" s="69" t="s">
        <v>253</v>
      </c>
      <c r="F51" s="19" t="s">
        <v>254</v>
      </c>
      <c r="G51" s="69" t="s">
        <v>255</v>
      </c>
      <c r="H51" s="19">
        <v>1</v>
      </c>
      <c r="I51" s="19">
        <v>10</v>
      </c>
      <c r="J51" s="21">
        <f>IF(H51&lt;&gt;"",H51*I51,"")</f>
        <v>10</v>
      </c>
      <c r="K51" s="70" t="s">
        <v>113</v>
      </c>
      <c r="L51" s="31" t="s">
        <v>19</v>
      </c>
      <c r="M51" s="34" t="s">
        <v>87</v>
      </c>
      <c r="N51" s="64"/>
      <c r="O51" s="180" t="s">
        <v>50</v>
      </c>
      <c r="P51" s="179" t="s">
        <v>53</v>
      </c>
    </row>
    <row r="52" spans="1:16" hidden="1" x14ac:dyDescent="0.25">
      <c r="A52" s="95"/>
      <c r="B52" s="67"/>
      <c r="C52" s="68"/>
      <c r="D52" s="15"/>
      <c r="E52" s="69"/>
      <c r="F52" s="15"/>
      <c r="G52" s="69"/>
      <c r="H52" s="15"/>
      <c r="I52" s="15"/>
      <c r="J52" s="21" t="str">
        <f>IF(H52&lt;&gt;"",H52*I52,"")</f>
        <v/>
      </c>
      <c r="K52" s="70" t="s">
        <v>113</v>
      </c>
      <c r="L52" s="31" t="s">
        <v>19</v>
      </c>
      <c r="M52" s="34" t="s">
        <v>87</v>
      </c>
      <c r="N52" s="64"/>
      <c r="O52" s="159" t="s">
        <v>51</v>
      </c>
      <c r="P52" s="179" t="s">
        <v>53</v>
      </c>
    </row>
    <row r="53" spans="1:16" hidden="1" x14ac:dyDescent="0.25">
      <c r="A53" s="75"/>
      <c r="B53" s="109"/>
      <c r="C53" s="110"/>
      <c r="D53" s="111"/>
      <c r="E53" s="73"/>
      <c r="F53" s="92"/>
      <c r="G53" s="93"/>
      <c r="H53" s="94"/>
      <c r="I53" s="94"/>
      <c r="J53" s="21" t="str">
        <f>IF(H53&lt;&gt;"",H53*I53,"")</f>
        <v/>
      </c>
      <c r="K53" s="70" t="s">
        <v>113</v>
      </c>
      <c r="L53" s="31" t="s">
        <v>19</v>
      </c>
      <c r="M53" s="34" t="s">
        <v>87</v>
      </c>
      <c r="N53" s="64"/>
      <c r="O53" s="159" t="s">
        <v>46</v>
      </c>
      <c r="P53" s="181" t="s">
        <v>57</v>
      </c>
    </row>
    <row r="54" spans="1:16" hidden="1" x14ac:dyDescent="0.25">
      <c r="A54" s="95"/>
      <c r="B54" s="19"/>
      <c r="C54" s="91"/>
      <c r="D54" s="15"/>
      <c r="E54" s="69"/>
      <c r="F54" s="15"/>
      <c r="G54" s="69"/>
      <c r="H54" s="15"/>
      <c r="I54" s="15"/>
      <c r="J54" s="21" t="str">
        <f>IF(H54&lt;&gt;"",H54*I54,"")</f>
        <v/>
      </c>
      <c r="K54" s="70" t="s">
        <v>113</v>
      </c>
      <c r="L54" s="31" t="s">
        <v>19</v>
      </c>
      <c r="M54" s="34" t="s">
        <v>87</v>
      </c>
      <c r="N54" s="64"/>
      <c r="O54" s="161" t="s">
        <v>52</v>
      </c>
      <c r="P54" s="179" t="s">
        <v>47</v>
      </c>
    </row>
    <row r="55" spans="1:16" hidden="1" x14ac:dyDescent="0.25">
      <c r="A55" s="19"/>
      <c r="B55" s="19"/>
      <c r="C55" s="69"/>
      <c r="D55" s="15"/>
      <c r="E55" s="69"/>
      <c r="F55" s="15"/>
      <c r="G55" s="69"/>
      <c r="H55" s="15"/>
      <c r="I55" s="15"/>
      <c r="J55" s="21" t="str">
        <f>IF(H55&lt;&gt;"",H55*I55,"")</f>
        <v/>
      </c>
      <c r="K55" s="70" t="s">
        <v>113</v>
      </c>
      <c r="L55" s="31" t="s">
        <v>19</v>
      </c>
      <c r="M55" s="34" t="s">
        <v>87</v>
      </c>
      <c r="N55" s="64"/>
      <c r="O55" s="159" t="s">
        <v>56</v>
      </c>
      <c r="P55" s="179" t="s">
        <v>47</v>
      </c>
    </row>
    <row r="56" spans="1:16" hidden="1" x14ac:dyDescent="0.25">
      <c r="A56" s="85"/>
      <c r="B56" s="86"/>
      <c r="C56" s="86"/>
      <c r="D56" s="57"/>
      <c r="E56" s="59" t="s">
        <v>55</v>
      </c>
      <c r="F56" s="57"/>
      <c r="G56" s="87"/>
      <c r="H56" s="88">
        <v>2</v>
      </c>
      <c r="I56" s="61">
        <f>H56*10</f>
        <v>20</v>
      </c>
      <c r="J56" s="62">
        <f>SUM(J57:J61)/I56</f>
        <v>1</v>
      </c>
      <c r="K56" s="63" t="str">
        <f>SUM(J57:J61)&amp;" "&amp;"Hrs"&amp;" "&amp;"GRUPO 2"</f>
        <v>20 Hrs GRUPO 2</v>
      </c>
      <c r="L56" s="31" t="s">
        <v>22</v>
      </c>
      <c r="M56" s="34" t="s">
        <v>87</v>
      </c>
      <c r="N56" s="64"/>
      <c r="O56" s="159" t="s">
        <v>58</v>
      </c>
      <c r="P56" s="179" t="s">
        <v>47</v>
      </c>
    </row>
    <row r="57" spans="1:16" x14ac:dyDescent="0.25">
      <c r="A57" s="177">
        <v>939424</v>
      </c>
      <c r="B57" s="246" t="s">
        <v>159</v>
      </c>
      <c r="C57" s="247" t="s">
        <v>160</v>
      </c>
      <c r="D57" s="248" t="s">
        <v>281</v>
      </c>
      <c r="E57" s="249" t="s">
        <v>804</v>
      </c>
      <c r="F57" s="245" t="s">
        <v>796</v>
      </c>
      <c r="G57" s="249" t="s">
        <v>797</v>
      </c>
      <c r="H57" s="19">
        <v>2</v>
      </c>
      <c r="I57" s="19">
        <v>10</v>
      </c>
      <c r="J57" s="21">
        <f>IF(H57&lt;&gt;"",H57*I57,"")</f>
        <v>20</v>
      </c>
      <c r="K57" s="96" t="s">
        <v>794</v>
      </c>
      <c r="L57" s="31" t="s">
        <v>22</v>
      </c>
      <c r="M57" s="34" t="s">
        <v>87</v>
      </c>
      <c r="N57" s="64"/>
      <c r="O57" s="159" t="s">
        <v>59</v>
      </c>
      <c r="P57" s="179" t="s">
        <v>47</v>
      </c>
    </row>
    <row r="58" spans="1:16" hidden="1" x14ac:dyDescent="0.25">
      <c r="A58" s="15"/>
      <c r="B58" s="19"/>
      <c r="C58" s="152"/>
      <c r="D58" s="15"/>
      <c r="E58" s="69"/>
      <c r="F58" s="15"/>
      <c r="G58" s="69"/>
      <c r="H58" s="15"/>
      <c r="I58" s="15"/>
      <c r="J58" s="21" t="str">
        <f>IF(H58&lt;&gt;"",H58*I58,"")</f>
        <v/>
      </c>
      <c r="K58" s="96" t="s">
        <v>794</v>
      </c>
      <c r="L58" s="31" t="s">
        <v>22</v>
      </c>
      <c r="M58" s="34" t="s">
        <v>87</v>
      </c>
      <c r="N58" s="64"/>
      <c r="O58" s="159" t="s">
        <v>60</v>
      </c>
      <c r="P58" s="179" t="s">
        <v>47</v>
      </c>
    </row>
    <row r="59" spans="1:16" hidden="1" x14ac:dyDescent="0.25">
      <c r="A59" s="95"/>
      <c r="B59" s="19"/>
      <c r="C59" s="152"/>
      <c r="D59" s="15"/>
      <c r="E59" s="69"/>
      <c r="F59" s="15"/>
      <c r="G59" s="69"/>
      <c r="H59" s="15"/>
      <c r="I59" s="15"/>
      <c r="J59" s="21" t="str">
        <f>IF(H59&lt;&gt;"",H59*I59,"")</f>
        <v/>
      </c>
      <c r="K59" s="96" t="s">
        <v>794</v>
      </c>
      <c r="L59" s="31" t="s">
        <v>22</v>
      </c>
      <c r="M59" s="34" t="s">
        <v>87</v>
      </c>
      <c r="N59" s="64"/>
      <c r="O59" s="159" t="s">
        <v>64</v>
      </c>
      <c r="P59" s="179" t="s">
        <v>47</v>
      </c>
    </row>
    <row r="60" spans="1:16" hidden="1" x14ac:dyDescent="0.25">
      <c r="A60" s="19"/>
      <c r="B60" s="19"/>
      <c r="C60" s="69"/>
      <c r="D60" s="19"/>
      <c r="E60" s="69"/>
      <c r="F60" s="19"/>
      <c r="G60" s="69"/>
      <c r="H60" s="19"/>
      <c r="I60" s="19"/>
      <c r="J60" s="21" t="str">
        <f>IF(H60&lt;&gt;"",H60*I60,"")</f>
        <v/>
      </c>
      <c r="K60" s="96" t="s">
        <v>794</v>
      </c>
      <c r="L60" s="31" t="s">
        <v>22</v>
      </c>
      <c r="M60" s="34" t="s">
        <v>87</v>
      </c>
      <c r="N60" s="64"/>
      <c r="O60" s="161" t="s">
        <v>65</v>
      </c>
      <c r="P60" s="179" t="s">
        <v>53</v>
      </c>
    </row>
    <row r="61" spans="1:16" hidden="1" x14ac:dyDescent="0.25">
      <c r="A61" s="19"/>
      <c r="B61" s="19"/>
      <c r="C61" s="69"/>
      <c r="D61" s="15"/>
      <c r="E61" s="153"/>
      <c r="F61" s="19"/>
      <c r="G61" s="69"/>
      <c r="H61" s="19"/>
      <c r="I61" s="19"/>
      <c r="J61" s="21" t="str">
        <f>IF(H61&lt;&gt;"",H61*I61,"")</f>
        <v/>
      </c>
      <c r="K61" s="96" t="s">
        <v>794</v>
      </c>
      <c r="L61" s="31" t="s">
        <v>22</v>
      </c>
      <c r="M61" s="34" t="s">
        <v>87</v>
      </c>
      <c r="N61" s="64"/>
      <c r="O61" s="161" t="s">
        <v>66</v>
      </c>
      <c r="P61" s="179" t="s">
        <v>47</v>
      </c>
    </row>
    <row r="62" spans="1:16" hidden="1" x14ac:dyDescent="0.25">
      <c r="A62" s="85"/>
      <c r="B62" s="86"/>
      <c r="C62" s="86"/>
      <c r="D62" s="57"/>
      <c r="E62" s="59" t="s">
        <v>63</v>
      </c>
      <c r="F62" s="57"/>
      <c r="G62" s="87"/>
      <c r="H62" s="88">
        <v>1E-3</v>
      </c>
      <c r="I62" s="61">
        <f>H62*10</f>
        <v>0.01</v>
      </c>
      <c r="J62" s="62">
        <f>SUM(J63:J67)/I62</f>
        <v>0</v>
      </c>
      <c r="K62" s="63" t="str">
        <f>SUM(J63:J67)&amp;" "&amp;"Hrs"&amp;" "&amp;"GRUPO 3"</f>
        <v>0 Hrs GRUPO 3</v>
      </c>
      <c r="L62" s="31" t="s">
        <v>24</v>
      </c>
      <c r="M62" s="34" t="s">
        <v>87</v>
      </c>
      <c r="N62" s="64"/>
      <c r="O62" s="161" t="s">
        <v>61</v>
      </c>
      <c r="P62" s="181" t="s">
        <v>57</v>
      </c>
    </row>
    <row r="63" spans="1:16" hidden="1" x14ac:dyDescent="0.25">
      <c r="A63" s="95"/>
      <c r="B63" s="19"/>
      <c r="C63" s="91"/>
      <c r="D63" s="15"/>
      <c r="E63" s="69"/>
      <c r="F63" s="15"/>
      <c r="G63" s="69"/>
      <c r="H63" s="15"/>
      <c r="I63" s="15"/>
      <c r="J63" s="21" t="str">
        <f>IF(H63&lt;&gt;"",H63*I63,"")</f>
        <v/>
      </c>
      <c r="K63" s="70"/>
      <c r="L63" s="31" t="s">
        <v>24</v>
      </c>
      <c r="M63" s="34" t="s">
        <v>87</v>
      </c>
      <c r="N63" s="64"/>
      <c r="O63" s="161" t="s">
        <v>62</v>
      </c>
      <c r="P63" s="179" t="s">
        <v>53</v>
      </c>
    </row>
    <row r="64" spans="1:16" hidden="1" x14ac:dyDescent="0.25">
      <c r="A64" s="100"/>
      <c r="B64" s="67"/>
      <c r="C64" s="68"/>
      <c r="D64" s="67"/>
      <c r="E64" s="105"/>
      <c r="F64" s="101"/>
      <c r="G64" s="105"/>
      <c r="H64" s="82"/>
      <c r="I64" s="82"/>
      <c r="J64" s="21" t="str">
        <f>IF(H64&lt;&gt;"",H64*I64,"")</f>
        <v/>
      </c>
      <c r="K64" s="70"/>
      <c r="L64" s="31" t="s">
        <v>24</v>
      </c>
      <c r="M64" s="34" t="s">
        <v>87</v>
      </c>
      <c r="N64" s="64"/>
      <c r="O64" s="161" t="s">
        <v>54</v>
      </c>
      <c r="P64" s="179" t="s">
        <v>53</v>
      </c>
    </row>
    <row r="65" spans="1:16" hidden="1" x14ac:dyDescent="0.25">
      <c r="A65" s="75"/>
      <c r="B65" s="79"/>
      <c r="C65" s="80"/>
      <c r="D65" s="81"/>
      <c r="E65" s="76"/>
      <c r="F65" s="77"/>
      <c r="G65" s="76"/>
      <c r="H65" s="82"/>
      <c r="I65" s="82"/>
      <c r="J65" s="21" t="str">
        <f>IF(H65&lt;&gt;"",H65*I65,"")</f>
        <v/>
      </c>
      <c r="K65" s="70"/>
      <c r="L65" s="31" t="s">
        <v>24</v>
      </c>
      <c r="M65" s="34" t="s">
        <v>87</v>
      </c>
      <c r="N65" s="64"/>
      <c r="O65" s="161" t="s">
        <v>67</v>
      </c>
      <c r="P65" s="184" t="s">
        <v>68</v>
      </c>
    </row>
    <row r="66" spans="1:16" hidden="1" x14ac:dyDescent="0.25">
      <c r="A66" s="19"/>
      <c r="B66" s="19"/>
      <c r="C66" s="69"/>
      <c r="D66" s="19"/>
      <c r="E66" s="69"/>
      <c r="F66" s="19"/>
      <c r="G66" s="69"/>
      <c r="H66" s="19"/>
      <c r="I66" s="19"/>
      <c r="J66" s="21" t="str">
        <f>IF(H66&lt;&gt;"",H66*I66,"")</f>
        <v/>
      </c>
      <c r="K66" s="70"/>
      <c r="L66" s="31" t="s">
        <v>24</v>
      </c>
      <c r="M66" s="34" t="s">
        <v>87</v>
      </c>
      <c r="N66" s="64"/>
      <c r="O66" s="180" t="s">
        <v>69</v>
      </c>
      <c r="P66" s="184" t="s">
        <v>68</v>
      </c>
    </row>
    <row r="67" spans="1:16" hidden="1" x14ac:dyDescent="0.25">
      <c r="A67" s="19"/>
      <c r="B67" s="19"/>
      <c r="C67" s="69"/>
      <c r="D67" s="19"/>
      <c r="E67" s="69"/>
      <c r="F67" s="19"/>
      <c r="G67" s="69"/>
      <c r="H67" s="19"/>
      <c r="I67" s="19"/>
      <c r="J67" s="21" t="str">
        <f>IF(H67&lt;&gt;"",H67*I67,"")</f>
        <v/>
      </c>
      <c r="K67" s="70"/>
      <c r="L67" s="31" t="s">
        <v>24</v>
      </c>
      <c r="M67" s="34" t="s">
        <v>87</v>
      </c>
      <c r="N67" s="64"/>
      <c r="O67" s="103"/>
    </row>
    <row r="68" spans="1:16" hidden="1" x14ac:dyDescent="0.25">
      <c r="A68" s="85"/>
      <c r="B68" s="86"/>
      <c r="C68" s="86"/>
      <c r="D68" s="57"/>
      <c r="E68" s="59" t="s">
        <v>70</v>
      </c>
      <c r="F68" s="57"/>
      <c r="G68" s="87"/>
      <c r="H68" s="88">
        <v>1E-3</v>
      </c>
      <c r="I68" s="61">
        <f>H68*10</f>
        <v>0.01</v>
      </c>
      <c r="J68" s="62">
        <f>SUM(J69:J73)/I68</f>
        <v>0</v>
      </c>
      <c r="K68" s="63" t="str">
        <f>SUM(J69:J73)&amp;" "&amp;"Hrs"&amp;" "&amp;"GRUPO 4"</f>
        <v>0 Hrs GRUPO 4</v>
      </c>
      <c r="L68" s="31" t="s">
        <v>26</v>
      </c>
      <c r="M68" s="34" t="s">
        <v>87</v>
      </c>
      <c r="N68" s="64"/>
      <c r="O68" s="104"/>
    </row>
    <row r="69" spans="1:16" hidden="1" x14ac:dyDescent="0.25">
      <c r="A69" s="19"/>
      <c r="B69" s="19"/>
      <c r="C69" s="91"/>
      <c r="D69" s="15"/>
      <c r="E69" s="69"/>
      <c r="F69" s="19"/>
      <c r="G69" s="69"/>
      <c r="H69" s="19"/>
      <c r="I69" s="19"/>
      <c r="J69" s="21" t="str">
        <f>IF(H69&lt;&gt;"",H69*I69,"")</f>
        <v/>
      </c>
      <c r="K69" s="96"/>
      <c r="L69" s="31" t="s">
        <v>26</v>
      </c>
      <c r="M69" s="34" t="s">
        <v>87</v>
      </c>
      <c r="N69" s="64"/>
      <c r="O69" s="107" t="s">
        <v>71</v>
      </c>
    </row>
    <row r="70" spans="1:16" hidden="1" x14ac:dyDescent="0.25">
      <c r="A70" s="75"/>
      <c r="B70" s="19"/>
      <c r="C70" s="91"/>
      <c r="D70" s="15"/>
      <c r="E70" s="73"/>
      <c r="F70" s="92"/>
      <c r="G70" s="93"/>
      <c r="H70" s="94"/>
      <c r="I70" s="94"/>
      <c r="J70" s="21" t="str">
        <f>IF(H70&lt;&gt;"",H70*I70,"")</f>
        <v/>
      </c>
      <c r="K70" s="96"/>
      <c r="L70" s="31" t="s">
        <v>26</v>
      </c>
      <c r="M70" s="34" t="s">
        <v>87</v>
      </c>
      <c r="N70" s="64"/>
      <c r="O70" s="107" t="s">
        <v>72</v>
      </c>
    </row>
    <row r="71" spans="1:16" hidden="1" x14ac:dyDescent="0.25">
      <c r="A71" s="94"/>
      <c r="B71" s="67"/>
      <c r="C71" s="68"/>
      <c r="D71" s="67"/>
      <c r="E71" s="154"/>
      <c r="F71" s="111"/>
      <c r="G71" s="154"/>
      <c r="H71" s="111"/>
      <c r="I71" s="111"/>
      <c r="J71" s="21" t="str">
        <f>IF(H71&lt;&gt;"",H71*I71,"")</f>
        <v/>
      </c>
      <c r="K71" s="70"/>
      <c r="L71" s="31" t="s">
        <v>26</v>
      </c>
      <c r="M71" s="34" t="s">
        <v>87</v>
      </c>
      <c r="N71" s="64"/>
      <c r="O71" s="35"/>
    </row>
    <row r="72" spans="1:16" hidden="1" x14ac:dyDescent="0.25">
      <c r="A72" s="95"/>
      <c r="B72" s="19"/>
      <c r="C72" s="91"/>
      <c r="D72" s="15"/>
      <c r="E72" s="69"/>
      <c r="F72" s="15"/>
      <c r="G72" s="69"/>
      <c r="H72" s="15"/>
      <c r="I72" s="15"/>
      <c r="J72" s="21" t="str">
        <f>IF(H72&lt;&gt;"",H72*I72,"")</f>
        <v/>
      </c>
      <c r="K72" s="70"/>
      <c r="L72" s="31" t="s">
        <v>26</v>
      </c>
      <c r="M72" s="34" t="s">
        <v>87</v>
      </c>
      <c r="N72" s="64"/>
      <c r="O72" s="35"/>
    </row>
    <row r="73" spans="1:16" hidden="1" x14ac:dyDescent="0.25">
      <c r="A73" s="94"/>
      <c r="B73" s="94"/>
      <c r="C73" s="94"/>
      <c r="D73" s="111"/>
      <c r="E73" s="155"/>
      <c r="F73" s="94"/>
      <c r="G73" s="94"/>
      <c r="H73" s="94"/>
      <c r="I73" s="94"/>
      <c r="J73" s="21" t="str">
        <f>IF(H73&lt;&gt;"",H73*I73,"")</f>
        <v/>
      </c>
      <c r="K73" s="70"/>
      <c r="L73" s="31" t="s">
        <v>26</v>
      </c>
      <c r="M73" s="34" t="s">
        <v>87</v>
      </c>
      <c r="N73" s="156"/>
      <c r="O73" s="35"/>
    </row>
    <row r="74" spans="1:16" hidden="1" x14ac:dyDescent="0.25">
      <c r="A74" s="85"/>
      <c r="B74" s="86"/>
      <c r="C74" s="86"/>
      <c r="D74" s="86"/>
      <c r="E74" s="115" t="s">
        <v>75</v>
      </c>
      <c r="F74" s="116"/>
      <c r="G74" s="117"/>
      <c r="H74" s="118">
        <v>2</v>
      </c>
      <c r="I74" s="61">
        <f>H74*10</f>
        <v>20</v>
      </c>
      <c r="J74" s="62">
        <f>SUM(J75:J78)/I74</f>
        <v>0.9</v>
      </c>
      <c r="K74" s="63" t="str">
        <f>SUM(J75:J78)&amp;" "&amp;"Hrs"&amp;" "&amp;"TURNO"&amp;" "&amp;"DIURNO"</f>
        <v>18 Hrs TURNO DIURNO</v>
      </c>
      <c r="L74" s="74" t="s">
        <v>76</v>
      </c>
      <c r="M74" s="34" t="s">
        <v>87</v>
      </c>
      <c r="N74" s="34"/>
      <c r="O74" s="35"/>
    </row>
    <row r="75" spans="1:16" x14ac:dyDescent="0.25">
      <c r="A75" s="15">
        <v>892850</v>
      </c>
      <c r="B75" s="17" t="s">
        <v>120</v>
      </c>
      <c r="C75" s="18" t="s">
        <v>121</v>
      </c>
      <c r="D75" s="19" t="s">
        <v>122</v>
      </c>
      <c r="E75" s="16" t="s">
        <v>130</v>
      </c>
      <c r="F75" s="15" t="s">
        <v>131</v>
      </c>
      <c r="G75" s="16" t="s">
        <v>132</v>
      </c>
      <c r="H75" s="94">
        <v>2</v>
      </c>
      <c r="I75" s="94">
        <v>4</v>
      </c>
      <c r="J75" s="21">
        <f>IF(H75&lt;&gt;"",H75*I75,"")</f>
        <v>8</v>
      </c>
      <c r="K75" s="296" t="s">
        <v>793</v>
      </c>
      <c r="L75" s="74" t="s">
        <v>76</v>
      </c>
      <c r="M75" s="34" t="s">
        <v>87</v>
      </c>
      <c r="N75" s="34"/>
      <c r="O75" s="35"/>
    </row>
    <row r="76" spans="1:16" x14ac:dyDescent="0.25">
      <c r="A76" s="15">
        <v>892853</v>
      </c>
      <c r="B76" s="17" t="s">
        <v>120</v>
      </c>
      <c r="C76" s="18" t="s">
        <v>121</v>
      </c>
      <c r="D76" s="19" t="s">
        <v>122</v>
      </c>
      <c r="E76" s="16" t="s">
        <v>123</v>
      </c>
      <c r="F76" s="15" t="s">
        <v>134</v>
      </c>
      <c r="G76" s="16" t="s">
        <v>135</v>
      </c>
      <c r="H76" s="15">
        <v>2</v>
      </c>
      <c r="I76" s="15">
        <v>5</v>
      </c>
      <c r="J76" s="21">
        <f>IF(H76&lt;&gt;"",H76*I76,"")</f>
        <v>10</v>
      </c>
      <c r="K76" s="296" t="s">
        <v>793</v>
      </c>
      <c r="L76" s="74" t="s">
        <v>76</v>
      </c>
      <c r="M76" s="34" t="s">
        <v>87</v>
      </c>
      <c r="N76" s="34"/>
      <c r="O76" s="35"/>
    </row>
    <row r="77" spans="1:16" hidden="1" x14ac:dyDescent="0.25">
      <c r="A77" s="19"/>
      <c r="B77" s="19"/>
      <c r="C77" s="91"/>
      <c r="D77" s="15"/>
      <c r="E77" s="69"/>
      <c r="F77" s="19"/>
      <c r="G77" s="69"/>
      <c r="H77" s="19"/>
      <c r="I77" s="19"/>
      <c r="J77" s="21" t="str">
        <f>IF(H77&lt;&gt;"",H77*I77,"")</f>
        <v/>
      </c>
      <c r="K77" s="285" t="s">
        <v>793</v>
      </c>
      <c r="L77" s="74" t="s">
        <v>76</v>
      </c>
      <c r="M77" s="34" t="s">
        <v>87</v>
      </c>
      <c r="N77" s="34"/>
      <c r="O77" s="35"/>
    </row>
    <row r="78" spans="1:16" hidden="1" x14ac:dyDescent="0.25">
      <c r="A78" s="100"/>
      <c r="B78" s="100"/>
      <c r="C78" s="100"/>
      <c r="D78" s="101"/>
      <c r="E78" s="102"/>
      <c r="F78" s="100"/>
      <c r="G78" s="100"/>
      <c r="H78" s="100"/>
      <c r="I78" s="100"/>
      <c r="J78" s="21" t="str">
        <f>IF(H78&lt;&gt;"",H78*I78,"")</f>
        <v/>
      </c>
      <c r="K78" s="285" t="s">
        <v>793</v>
      </c>
      <c r="L78" s="74" t="s">
        <v>76</v>
      </c>
      <c r="M78" s="34" t="s">
        <v>87</v>
      </c>
      <c r="N78" s="34"/>
      <c r="O78" s="35"/>
    </row>
    <row r="79" spans="1:16" x14ac:dyDescent="0.25">
      <c r="A79" s="126"/>
      <c r="B79" s="127"/>
      <c r="C79" s="127"/>
      <c r="D79" s="127"/>
      <c r="E79" s="128" t="s">
        <v>83</v>
      </c>
      <c r="F79" s="129"/>
      <c r="G79" s="157"/>
      <c r="H79" s="131">
        <v>2</v>
      </c>
      <c r="I79" s="132">
        <f>H79*10</f>
        <v>20</v>
      </c>
      <c r="J79" s="133">
        <f>SUM(J80:J84)/I79</f>
        <v>1</v>
      </c>
      <c r="K79" s="134" t="str">
        <f>SUM(J80:J84)&amp;" "&amp;"Hrs"&amp;" "&amp;"TURNO"&amp;" "&amp;"NOCTURNO"</f>
        <v>20 Hrs TURNO NOCTURNO</v>
      </c>
      <c r="L79" s="31" t="s">
        <v>84</v>
      </c>
      <c r="M79" s="34" t="s">
        <v>87</v>
      </c>
      <c r="N79" s="34"/>
      <c r="O79" s="35"/>
    </row>
    <row r="80" spans="1:16" x14ac:dyDescent="0.25">
      <c r="A80" s="15">
        <v>892850</v>
      </c>
      <c r="B80" s="17" t="s">
        <v>120</v>
      </c>
      <c r="C80" s="18" t="s">
        <v>121</v>
      </c>
      <c r="D80" s="19" t="s">
        <v>122</v>
      </c>
      <c r="E80" s="16" t="s">
        <v>130</v>
      </c>
      <c r="F80" s="15" t="s">
        <v>131</v>
      </c>
      <c r="G80" s="16" t="s">
        <v>132</v>
      </c>
      <c r="H80" s="94">
        <v>2</v>
      </c>
      <c r="I80" s="94">
        <v>4</v>
      </c>
      <c r="J80" s="21">
        <f>IF(H80&lt;&gt;"",H80*I80,"")</f>
        <v>8</v>
      </c>
      <c r="K80" s="120" t="s">
        <v>786</v>
      </c>
      <c r="L80" s="31" t="s">
        <v>84</v>
      </c>
      <c r="M80" s="34" t="s">
        <v>87</v>
      </c>
      <c r="N80" s="34"/>
      <c r="O80" s="35"/>
    </row>
    <row r="81" spans="1:16" x14ac:dyDescent="0.25">
      <c r="A81" s="15">
        <v>892848</v>
      </c>
      <c r="B81" s="17" t="s">
        <v>120</v>
      </c>
      <c r="C81" s="18" t="s">
        <v>121</v>
      </c>
      <c r="D81" s="19" t="s">
        <v>122</v>
      </c>
      <c r="E81" s="16" t="s">
        <v>123</v>
      </c>
      <c r="F81" s="15" t="s">
        <v>126</v>
      </c>
      <c r="G81" s="16" t="s">
        <v>127</v>
      </c>
      <c r="H81" s="94">
        <v>2</v>
      </c>
      <c r="I81" s="94">
        <v>3</v>
      </c>
      <c r="J81" s="21">
        <f>IF(H81&lt;&gt;"",H81*I81,"")</f>
        <v>6</v>
      </c>
      <c r="K81" s="120" t="s">
        <v>786</v>
      </c>
      <c r="L81" s="31" t="s">
        <v>84</v>
      </c>
      <c r="M81" s="34" t="s">
        <v>87</v>
      </c>
      <c r="N81" s="34"/>
      <c r="O81" s="35"/>
    </row>
    <row r="82" spans="1:16" x14ac:dyDescent="0.25">
      <c r="A82" s="15">
        <v>893022</v>
      </c>
      <c r="B82" s="17" t="s">
        <v>120</v>
      </c>
      <c r="C82" s="18" t="s">
        <v>121</v>
      </c>
      <c r="D82" s="19" t="s">
        <v>122</v>
      </c>
      <c r="E82" s="16" t="s">
        <v>138</v>
      </c>
      <c r="F82" s="15" t="s">
        <v>268</v>
      </c>
      <c r="G82" s="16" t="s">
        <v>140</v>
      </c>
      <c r="H82" s="94">
        <v>2</v>
      </c>
      <c r="I82" s="94">
        <v>3</v>
      </c>
      <c r="J82" s="21">
        <f>IF(H82&lt;&gt;"",H82*I82,"")</f>
        <v>6</v>
      </c>
      <c r="K82" s="120" t="s">
        <v>786</v>
      </c>
      <c r="L82" s="31" t="s">
        <v>84</v>
      </c>
      <c r="M82" s="34" t="s">
        <v>87</v>
      </c>
      <c r="N82" s="34"/>
      <c r="O82" s="35"/>
    </row>
    <row r="83" spans="1:16" hidden="1" x14ac:dyDescent="0.25">
      <c r="A83" s="95"/>
      <c r="B83" s="19"/>
      <c r="C83" s="91"/>
      <c r="D83" s="15"/>
      <c r="E83" s="69"/>
      <c r="F83" s="15"/>
      <c r="G83" s="69"/>
      <c r="H83" s="15"/>
      <c r="I83" s="15"/>
      <c r="J83" s="21" t="str">
        <f>IF(H83&lt;&gt;"",H83*I83,"")</f>
        <v/>
      </c>
      <c r="K83" s="120" t="s">
        <v>786</v>
      </c>
      <c r="L83" s="31" t="s">
        <v>84</v>
      </c>
      <c r="M83" s="34" t="s">
        <v>87</v>
      </c>
      <c r="N83" s="34"/>
      <c r="O83" s="35"/>
    </row>
    <row r="84" spans="1:16" hidden="1" x14ac:dyDescent="0.25">
      <c r="A84" s="95"/>
      <c r="B84" s="19"/>
      <c r="C84" s="91"/>
      <c r="D84" s="15"/>
      <c r="E84" s="69"/>
      <c r="F84" s="15"/>
      <c r="G84" s="69"/>
      <c r="H84" s="15"/>
      <c r="I84" s="15"/>
      <c r="J84" s="21" t="str">
        <f>IF(H84&lt;&gt;"",H84*I84,"")</f>
        <v/>
      </c>
      <c r="K84" s="120" t="s">
        <v>786</v>
      </c>
      <c r="L84" s="31" t="s">
        <v>84</v>
      </c>
      <c r="M84" s="34" t="s">
        <v>87</v>
      </c>
      <c r="N84" s="34"/>
      <c r="O84" s="35"/>
    </row>
    <row r="85" spans="1:16" ht="14.25" thickBot="1" x14ac:dyDescent="0.3">
      <c r="A85" s="135"/>
      <c r="B85" s="136"/>
      <c r="C85" s="136"/>
      <c r="D85" s="136"/>
      <c r="E85" s="137" t="s">
        <v>85</v>
      </c>
      <c r="F85" s="138"/>
      <c r="G85" s="139"/>
      <c r="H85" s="140">
        <f>H50+H56+H62+H68+H74+H79</f>
        <v>7.0019999999999998</v>
      </c>
      <c r="I85" s="141">
        <f>H85*10</f>
        <v>70.02</v>
      </c>
      <c r="J85" s="142">
        <f>SUM(J51:J55,J57:J61,J63:J67,J69:J73,J75:J78,J80:J84)</f>
        <v>68</v>
      </c>
      <c r="K85" s="143">
        <f>J85/I85</f>
        <v>0.97115109968580415</v>
      </c>
      <c r="L85" s="31" t="s">
        <v>86</v>
      </c>
      <c r="M85" s="34" t="s">
        <v>87</v>
      </c>
      <c r="N85" s="34"/>
      <c r="O85" s="35"/>
    </row>
    <row r="86" spans="1:16" ht="15" thickTop="1" thickBot="1" x14ac:dyDescent="0.3">
      <c r="A86" s="45"/>
      <c r="B86" s="46"/>
      <c r="C86" s="46"/>
      <c r="D86" s="46"/>
      <c r="E86" s="297">
        <f>E48+1</f>
        <v>46169</v>
      </c>
      <c r="F86" s="298"/>
      <c r="G86" s="158"/>
      <c r="H86" s="48"/>
      <c r="I86" s="46"/>
      <c r="J86" s="49"/>
      <c r="K86" s="50"/>
      <c r="L86" s="31" t="s">
        <v>35</v>
      </c>
      <c r="M86" s="34" t="s">
        <v>88</v>
      </c>
      <c r="N86" s="34"/>
      <c r="O86" s="35"/>
    </row>
    <row r="87" spans="1:16" ht="28.5" thickTop="1" thickBot="1" x14ac:dyDescent="0.3">
      <c r="A87" s="147" t="s">
        <v>37</v>
      </c>
      <c r="B87" s="148" t="s">
        <v>38</v>
      </c>
      <c r="C87" s="148" t="s">
        <v>39</v>
      </c>
      <c r="D87" s="148" t="s">
        <v>4</v>
      </c>
      <c r="E87" s="52" t="s">
        <v>40</v>
      </c>
      <c r="F87" s="148" t="s">
        <v>6</v>
      </c>
      <c r="G87" s="149" t="s">
        <v>7</v>
      </c>
      <c r="H87" s="148" t="s">
        <v>41</v>
      </c>
      <c r="I87" s="148" t="s">
        <v>9</v>
      </c>
      <c r="J87" s="150" t="s">
        <v>42</v>
      </c>
      <c r="K87" s="151" t="s">
        <v>43</v>
      </c>
      <c r="L87" s="31" t="s">
        <v>44</v>
      </c>
      <c r="M87" s="34" t="s">
        <v>88</v>
      </c>
      <c r="N87" s="34"/>
      <c r="O87" s="56">
        <f>E86</f>
        <v>46169</v>
      </c>
    </row>
    <row r="88" spans="1:16" ht="14.25" thickTop="1" x14ac:dyDescent="0.25">
      <c r="A88" s="57"/>
      <c r="B88" s="57"/>
      <c r="C88" s="58"/>
      <c r="D88" s="57"/>
      <c r="E88" s="59" t="s">
        <v>45</v>
      </c>
      <c r="F88" s="57"/>
      <c r="G88" s="58"/>
      <c r="H88" s="88">
        <v>1</v>
      </c>
      <c r="I88" s="61">
        <f>H88*10</f>
        <v>10</v>
      </c>
      <c r="J88" s="62">
        <f>SUM(J89:J93)/I88</f>
        <v>1</v>
      </c>
      <c r="K88" s="63" t="str">
        <f>SUM(J89:J93)&amp;" "&amp;"Hrs"&amp;" "&amp;"GRUPO 1"</f>
        <v>10 Hrs GRUPO 1</v>
      </c>
      <c r="L88" s="31" t="s">
        <v>19</v>
      </c>
      <c r="M88" s="34" t="s">
        <v>88</v>
      </c>
      <c r="N88" s="64"/>
      <c r="O88" s="159" t="s">
        <v>48</v>
      </c>
      <c r="P88" s="179" t="s">
        <v>53</v>
      </c>
    </row>
    <row r="89" spans="1:16" x14ac:dyDescent="0.25">
      <c r="A89" s="19">
        <v>937454</v>
      </c>
      <c r="B89" s="67" t="s">
        <v>209</v>
      </c>
      <c r="C89" s="68" t="s">
        <v>210</v>
      </c>
      <c r="D89" s="67">
        <v>3</v>
      </c>
      <c r="E89" s="69" t="s">
        <v>253</v>
      </c>
      <c r="F89" s="19" t="s">
        <v>254</v>
      </c>
      <c r="G89" s="69" t="s">
        <v>255</v>
      </c>
      <c r="H89" s="19">
        <v>1</v>
      </c>
      <c r="I89" s="19">
        <v>10</v>
      </c>
      <c r="J89" s="21">
        <f>IF(H89&lt;&gt;"",H89*I89,"")</f>
        <v>10</v>
      </c>
      <c r="K89" s="70" t="s">
        <v>113</v>
      </c>
      <c r="L89" s="31" t="s">
        <v>19</v>
      </c>
      <c r="M89" s="34" t="s">
        <v>88</v>
      </c>
      <c r="N89" s="64"/>
      <c r="O89" s="180" t="s">
        <v>50</v>
      </c>
      <c r="P89" s="179" t="s">
        <v>53</v>
      </c>
    </row>
    <row r="90" spans="1:16" hidden="1" x14ac:dyDescent="0.25">
      <c r="A90" s="95"/>
      <c r="B90" s="67"/>
      <c r="C90" s="68"/>
      <c r="D90" s="15"/>
      <c r="E90" s="69"/>
      <c r="F90" s="15"/>
      <c r="G90" s="69"/>
      <c r="H90" s="15"/>
      <c r="I90" s="15"/>
      <c r="J90" s="21" t="str">
        <f>IF(H90&lt;&gt;"",H90*I90,"")</f>
        <v/>
      </c>
      <c r="K90" s="70" t="s">
        <v>113</v>
      </c>
      <c r="L90" s="31" t="s">
        <v>19</v>
      </c>
      <c r="M90" s="34" t="s">
        <v>88</v>
      </c>
      <c r="N90" s="64"/>
      <c r="O90" s="159" t="s">
        <v>51</v>
      </c>
      <c r="P90" s="179" t="s">
        <v>53</v>
      </c>
    </row>
    <row r="91" spans="1:16" hidden="1" x14ac:dyDescent="0.25">
      <c r="A91" s="75"/>
      <c r="B91" s="109"/>
      <c r="C91" s="110"/>
      <c r="D91" s="111"/>
      <c r="E91" s="73"/>
      <c r="F91" s="92"/>
      <c r="G91" s="93"/>
      <c r="H91" s="94"/>
      <c r="I91" s="94"/>
      <c r="J91" s="21" t="str">
        <f>IF(H91&lt;&gt;"",H91*I91,"")</f>
        <v/>
      </c>
      <c r="K91" s="70" t="s">
        <v>113</v>
      </c>
      <c r="L91" s="31" t="s">
        <v>19</v>
      </c>
      <c r="M91" s="34" t="s">
        <v>88</v>
      </c>
      <c r="N91" s="64"/>
      <c r="O91" s="159" t="s">
        <v>46</v>
      </c>
      <c r="P91" s="181" t="s">
        <v>57</v>
      </c>
    </row>
    <row r="92" spans="1:16" hidden="1" x14ac:dyDescent="0.25">
      <c r="A92" s="95"/>
      <c r="B92" s="19"/>
      <c r="C92" s="91"/>
      <c r="D92" s="15"/>
      <c r="E92" s="69"/>
      <c r="F92" s="15"/>
      <c r="G92" s="69"/>
      <c r="H92" s="15"/>
      <c r="I92" s="15"/>
      <c r="J92" s="21" t="str">
        <f>IF(H92&lt;&gt;"",H92*I92,"")</f>
        <v/>
      </c>
      <c r="K92" s="70" t="s">
        <v>113</v>
      </c>
      <c r="L92" s="31" t="s">
        <v>19</v>
      </c>
      <c r="M92" s="34" t="s">
        <v>88</v>
      </c>
      <c r="N92" s="64"/>
      <c r="O92" s="161" t="s">
        <v>52</v>
      </c>
      <c r="P92" s="179" t="s">
        <v>47</v>
      </c>
    </row>
    <row r="93" spans="1:16" hidden="1" x14ac:dyDescent="0.25">
      <c r="A93" s="95"/>
      <c r="B93" s="19"/>
      <c r="C93" s="91"/>
      <c r="D93" s="15"/>
      <c r="E93" s="69"/>
      <c r="F93" s="15"/>
      <c r="G93" s="69"/>
      <c r="H93" s="15"/>
      <c r="I93" s="15"/>
      <c r="J93" s="21" t="str">
        <f>IF(H93&lt;&gt;"",H93*I93,"")</f>
        <v/>
      </c>
      <c r="K93" s="70" t="s">
        <v>113</v>
      </c>
      <c r="L93" s="31" t="s">
        <v>19</v>
      </c>
      <c r="M93" s="34" t="s">
        <v>88</v>
      </c>
      <c r="N93" s="64"/>
      <c r="O93" s="159" t="s">
        <v>56</v>
      </c>
      <c r="P93" s="179" t="s">
        <v>47</v>
      </c>
    </row>
    <row r="94" spans="1:16" hidden="1" x14ac:dyDescent="0.25">
      <c r="A94" s="85"/>
      <c r="B94" s="86"/>
      <c r="C94" s="86"/>
      <c r="D94" s="57"/>
      <c r="E94" s="59" t="s">
        <v>55</v>
      </c>
      <c r="F94" s="57"/>
      <c r="G94" s="87"/>
      <c r="H94" s="88">
        <v>2</v>
      </c>
      <c r="I94" s="61">
        <f>H94*10</f>
        <v>20</v>
      </c>
      <c r="J94" s="62">
        <f>SUM(J95:J99)/I94</f>
        <v>1</v>
      </c>
      <c r="K94" s="63" t="str">
        <f>SUM(J95:J99)&amp;" "&amp;"Hrs"&amp;" "&amp;"GRUPO 2"</f>
        <v>20 Hrs GRUPO 2</v>
      </c>
      <c r="L94" s="31" t="s">
        <v>22</v>
      </c>
      <c r="M94" s="34" t="s">
        <v>88</v>
      </c>
      <c r="N94" s="64"/>
      <c r="O94" s="159" t="s">
        <v>58</v>
      </c>
      <c r="P94" s="179" t="s">
        <v>47</v>
      </c>
    </row>
    <row r="95" spans="1:16" x14ac:dyDescent="0.25">
      <c r="A95" s="177">
        <v>893632</v>
      </c>
      <c r="B95" s="17" t="s">
        <v>120</v>
      </c>
      <c r="C95" s="18" t="s">
        <v>121</v>
      </c>
      <c r="D95" s="19" t="s">
        <v>122</v>
      </c>
      <c r="E95" s="16" t="s">
        <v>274</v>
      </c>
      <c r="F95" s="15" t="s">
        <v>623</v>
      </c>
      <c r="G95" s="16" t="s">
        <v>624</v>
      </c>
      <c r="H95" s="19">
        <v>2</v>
      </c>
      <c r="I95" s="19">
        <v>10</v>
      </c>
      <c r="J95" s="21">
        <f>IF(H95&lt;&gt;"",H95*I95,"")</f>
        <v>20</v>
      </c>
      <c r="K95" s="96" t="s">
        <v>794</v>
      </c>
      <c r="L95" s="31" t="s">
        <v>22</v>
      </c>
      <c r="M95" s="34" t="s">
        <v>88</v>
      </c>
      <c r="N95" s="64"/>
      <c r="O95" s="159" t="s">
        <v>59</v>
      </c>
      <c r="P95" s="179" t="s">
        <v>47</v>
      </c>
    </row>
    <row r="96" spans="1:16" hidden="1" x14ac:dyDescent="0.25">
      <c r="A96" s="95"/>
      <c r="B96" s="19"/>
      <c r="C96" s="91"/>
      <c r="D96" s="15"/>
      <c r="E96" s="69"/>
      <c r="F96" s="15"/>
      <c r="G96" s="69"/>
      <c r="H96" s="15"/>
      <c r="I96" s="15"/>
      <c r="J96" s="21" t="str">
        <f>IF(H96&lt;&gt;"",H96*I96,"")</f>
        <v/>
      </c>
      <c r="K96" s="96" t="s">
        <v>794</v>
      </c>
      <c r="L96" s="31" t="s">
        <v>22</v>
      </c>
      <c r="M96" s="34" t="s">
        <v>88</v>
      </c>
      <c r="N96" s="64"/>
      <c r="O96" s="159" t="s">
        <v>60</v>
      </c>
      <c r="P96" s="179" t="s">
        <v>47</v>
      </c>
    </row>
    <row r="97" spans="1:16" hidden="1" x14ac:dyDescent="0.25">
      <c r="A97" s="95"/>
      <c r="B97" s="19"/>
      <c r="C97" s="91"/>
      <c r="D97" s="15"/>
      <c r="E97" s="69"/>
      <c r="F97" s="15"/>
      <c r="G97" s="69"/>
      <c r="H97" s="15"/>
      <c r="I97" s="15"/>
      <c r="J97" s="21" t="str">
        <f>IF(H97&lt;&gt;"",H97*I97,"")</f>
        <v/>
      </c>
      <c r="K97" s="96" t="s">
        <v>794</v>
      </c>
      <c r="L97" s="31" t="s">
        <v>22</v>
      </c>
      <c r="M97" s="34" t="s">
        <v>88</v>
      </c>
      <c r="N97" s="64"/>
      <c r="O97" s="159" t="s">
        <v>64</v>
      </c>
      <c r="P97" s="179" t="s">
        <v>47</v>
      </c>
    </row>
    <row r="98" spans="1:16" hidden="1" x14ac:dyDescent="0.25">
      <c r="A98" s="95"/>
      <c r="B98" s="19"/>
      <c r="C98" s="91"/>
      <c r="D98" s="15"/>
      <c r="E98" s="69"/>
      <c r="F98" s="15"/>
      <c r="G98" s="69"/>
      <c r="H98" s="15"/>
      <c r="I98" s="15"/>
      <c r="J98" s="21" t="str">
        <f>IF(H98&lt;&gt;"",H98*I98,"")</f>
        <v/>
      </c>
      <c r="K98" s="96" t="s">
        <v>794</v>
      </c>
      <c r="L98" s="31" t="s">
        <v>22</v>
      </c>
      <c r="M98" s="34" t="s">
        <v>88</v>
      </c>
      <c r="N98" s="64"/>
      <c r="O98" s="161" t="s">
        <v>65</v>
      </c>
      <c r="P98" s="179" t="s">
        <v>53</v>
      </c>
    </row>
    <row r="99" spans="1:16" hidden="1" x14ac:dyDescent="0.25">
      <c r="A99" s="19"/>
      <c r="B99" s="19"/>
      <c r="C99" s="69"/>
      <c r="D99" s="15"/>
      <c r="E99" s="69"/>
      <c r="F99" s="19"/>
      <c r="G99" s="69"/>
      <c r="H99" s="19"/>
      <c r="I99" s="19"/>
      <c r="J99" s="21" t="str">
        <f>IF(H99&lt;&gt;"",H99*I99,"")</f>
        <v/>
      </c>
      <c r="K99" s="96" t="s">
        <v>794</v>
      </c>
      <c r="L99" s="31" t="s">
        <v>22</v>
      </c>
      <c r="M99" s="34" t="s">
        <v>88</v>
      </c>
      <c r="N99" s="64"/>
      <c r="O99" s="161" t="s">
        <v>66</v>
      </c>
      <c r="P99" s="179" t="s">
        <v>47</v>
      </c>
    </row>
    <row r="100" spans="1:16" hidden="1" x14ac:dyDescent="0.25">
      <c r="A100" s="85"/>
      <c r="B100" s="86"/>
      <c r="C100" s="86"/>
      <c r="D100" s="57"/>
      <c r="E100" s="59" t="s">
        <v>63</v>
      </c>
      <c r="F100" s="57"/>
      <c r="G100" s="87"/>
      <c r="H100" s="88">
        <v>1E-3</v>
      </c>
      <c r="I100" s="61">
        <f>H100*10</f>
        <v>0.01</v>
      </c>
      <c r="J100" s="62">
        <f>SUM(J101:J105)/I100</f>
        <v>0</v>
      </c>
      <c r="K100" s="63" t="str">
        <f>SUM(J101:J105)&amp;" "&amp;"Hrs"&amp;" "&amp;"GRUPO 3"</f>
        <v>0 Hrs GRUPO 3</v>
      </c>
      <c r="L100" s="31" t="s">
        <v>24</v>
      </c>
      <c r="M100" s="34" t="s">
        <v>88</v>
      </c>
      <c r="N100" s="64"/>
      <c r="O100" s="161" t="s">
        <v>61</v>
      </c>
      <c r="P100" s="181" t="s">
        <v>57</v>
      </c>
    </row>
    <row r="101" spans="1:16" hidden="1" x14ac:dyDescent="0.25">
      <c r="A101" s="15"/>
      <c r="B101" s="17"/>
      <c r="C101" s="18"/>
      <c r="D101" s="19"/>
      <c r="E101" s="16"/>
      <c r="F101" s="15"/>
      <c r="G101" s="16"/>
      <c r="H101" s="19"/>
      <c r="I101" s="19"/>
      <c r="J101" s="21" t="str">
        <f>IF(H101&lt;&gt;"",H101*I101,"")</f>
        <v/>
      </c>
      <c r="K101" s="70"/>
      <c r="L101" s="31" t="s">
        <v>24</v>
      </c>
      <c r="M101" s="34" t="s">
        <v>88</v>
      </c>
      <c r="N101" s="64"/>
      <c r="O101" s="161" t="s">
        <v>62</v>
      </c>
      <c r="P101" s="179" t="s">
        <v>53</v>
      </c>
    </row>
    <row r="102" spans="1:16" hidden="1" x14ac:dyDescent="0.25">
      <c r="A102" s="100"/>
      <c r="B102" s="67"/>
      <c r="C102" s="68"/>
      <c r="D102" s="67"/>
      <c r="E102" s="105"/>
      <c r="F102" s="101"/>
      <c r="G102" s="105"/>
      <c r="H102" s="101"/>
      <c r="I102" s="101"/>
      <c r="J102" s="21" t="str">
        <f>IF(H102&lt;&gt;"",H102*I102,"")</f>
        <v/>
      </c>
      <c r="K102" s="70"/>
      <c r="L102" s="31" t="s">
        <v>24</v>
      </c>
      <c r="M102" s="34" t="s">
        <v>88</v>
      </c>
      <c r="N102" s="64"/>
      <c r="O102" s="161" t="s">
        <v>54</v>
      </c>
      <c r="P102" s="179" t="s">
        <v>53</v>
      </c>
    </row>
    <row r="103" spans="1:16" hidden="1" x14ac:dyDescent="0.25">
      <c r="A103" s="100"/>
      <c r="B103" s="67"/>
      <c r="C103" s="68"/>
      <c r="D103" s="67"/>
      <c r="E103" s="105"/>
      <c r="F103" s="101"/>
      <c r="G103" s="105"/>
      <c r="H103" s="101"/>
      <c r="I103" s="101"/>
      <c r="J103" s="21" t="str">
        <f>IF(H103&lt;&gt;"",H103*I103,"")</f>
        <v/>
      </c>
      <c r="K103" s="70"/>
      <c r="L103" s="31" t="s">
        <v>24</v>
      </c>
      <c r="M103" s="34" t="s">
        <v>88</v>
      </c>
      <c r="N103" s="64"/>
      <c r="O103" s="161" t="s">
        <v>67</v>
      </c>
      <c r="P103" s="184" t="s">
        <v>68</v>
      </c>
    </row>
    <row r="104" spans="1:16" hidden="1" x14ac:dyDescent="0.25">
      <c r="A104" s="19"/>
      <c r="B104" s="19"/>
      <c r="C104" s="69"/>
      <c r="D104" s="15"/>
      <c r="E104" s="69"/>
      <c r="F104" s="19"/>
      <c r="G104" s="69"/>
      <c r="H104" s="19"/>
      <c r="I104" s="19"/>
      <c r="J104" s="21" t="str">
        <f>IF(H104&lt;&gt;"",H104*I104,"")</f>
        <v/>
      </c>
      <c r="K104" s="70"/>
      <c r="L104" s="31" t="s">
        <v>24</v>
      </c>
      <c r="M104" s="34" t="s">
        <v>88</v>
      </c>
      <c r="N104" s="64"/>
      <c r="O104" s="180" t="s">
        <v>69</v>
      </c>
      <c r="P104" s="184" t="s">
        <v>68</v>
      </c>
    </row>
    <row r="105" spans="1:16" hidden="1" x14ac:dyDescent="0.25">
      <c r="A105" s="100"/>
      <c r="B105" s="100"/>
      <c r="C105" s="100"/>
      <c r="D105" s="101"/>
      <c r="E105" s="102"/>
      <c r="F105" s="100"/>
      <c r="G105" s="100"/>
      <c r="H105" s="100"/>
      <c r="I105" s="100"/>
      <c r="J105" s="21" t="str">
        <f>IF(H105&lt;&gt;"",H105*I105,"")</f>
        <v/>
      </c>
      <c r="K105" s="70"/>
      <c r="L105" s="31" t="s">
        <v>24</v>
      </c>
      <c r="M105" s="34" t="s">
        <v>88</v>
      </c>
      <c r="N105" s="64"/>
      <c r="O105" s="103"/>
    </row>
    <row r="106" spans="1:16" hidden="1" x14ac:dyDescent="0.25">
      <c r="A106" s="85"/>
      <c r="B106" s="86"/>
      <c r="C106" s="86"/>
      <c r="D106" s="57"/>
      <c r="E106" s="59" t="s">
        <v>70</v>
      </c>
      <c r="F106" s="57"/>
      <c r="G106" s="87"/>
      <c r="H106" s="88">
        <v>1E-3</v>
      </c>
      <c r="I106" s="61">
        <f>H106*10</f>
        <v>0.01</v>
      </c>
      <c r="J106" s="62">
        <f>SUM(J107:J111)/I106</f>
        <v>0</v>
      </c>
      <c r="K106" s="63" t="str">
        <f>SUM(J107:J111)&amp;" "&amp;"Hrs"&amp;" "&amp;"GRUPO 4"</f>
        <v>0 Hrs GRUPO 4</v>
      </c>
      <c r="L106" s="31" t="s">
        <v>26</v>
      </c>
      <c r="M106" s="34" t="s">
        <v>88</v>
      </c>
      <c r="N106" s="64"/>
      <c r="O106" s="104"/>
    </row>
    <row r="107" spans="1:16" hidden="1" x14ac:dyDescent="0.25">
      <c r="A107" s="75"/>
      <c r="B107" s="79"/>
      <c r="C107" s="80"/>
      <c r="D107" s="81"/>
      <c r="E107" s="76"/>
      <c r="F107" s="77"/>
      <c r="G107" s="76"/>
      <c r="H107" s="82"/>
      <c r="I107" s="82"/>
      <c r="J107" s="21" t="str">
        <f>IF(H107&lt;&gt;"",H107*I107,"")</f>
        <v/>
      </c>
      <c r="K107" s="70"/>
      <c r="L107" s="31" t="s">
        <v>26</v>
      </c>
      <c r="M107" s="34" t="s">
        <v>88</v>
      </c>
      <c r="N107" s="64"/>
      <c r="O107" s="107" t="s">
        <v>71</v>
      </c>
    </row>
    <row r="108" spans="1:16" hidden="1" x14ac:dyDescent="0.25">
      <c r="A108" s="75"/>
      <c r="B108" s="79"/>
      <c r="C108" s="80"/>
      <c r="D108" s="81"/>
      <c r="E108" s="76"/>
      <c r="F108" s="77"/>
      <c r="G108" s="76"/>
      <c r="H108" s="82"/>
      <c r="I108" s="82"/>
      <c r="J108" s="21" t="str">
        <f>IF(H108&lt;&gt;"",H108*I108,"")</f>
        <v/>
      </c>
      <c r="K108" s="70"/>
      <c r="L108" s="31" t="s">
        <v>26</v>
      </c>
      <c r="M108" s="34" t="s">
        <v>88</v>
      </c>
      <c r="N108" s="64"/>
      <c r="O108" s="107" t="s">
        <v>72</v>
      </c>
    </row>
    <row r="109" spans="1:16" hidden="1" x14ac:dyDescent="0.25">
      <c r="A109" s="19"/>
      <c r="B109" s="19"/>
      <c r="C109" s="69"/>
      <c r="D109" s="15"/>
      <c r="E109" s="69"/>
      <c r="F109" s="19"/>
      <c r="G109" s="69"/>
      <c r="H109" s="19"/>
      <c r="I109" s="19"/>
      <c r="J109" s="21" t="str">
        <f>IF(H109&lt;&gt;"",H109*I109,"")</f>
        <v/>
      </c>
      <c r="K109" s="70"/>
      <c r="L109" s="31" t="s">
        <v>26</v>
      </c>
      <c r="M109" s="34" t="s">
        <v>88</v>
      </c>
      <c r="N109" s="64"/>
      <c r="O109" s="35"/>
    </row>
    <row r="110" spans="1:16" hidden="1" x14ac:dyDescent="0.25">
      <c r="A110" s="100"/>
      <c r="B110" s="100"/>
      <c r="C110" s="102"/>
      <c r="D110" s="101"/>
      <c r="E110" s="101"/>
      <c r="F110" s="101"/>
      <c r="G110" s="105"/>
      <c r="H110" s="101"/>
      <c r="I110" s="101"/>
      <c r="J110" s="21" t="str">
        <f>IF(H110&lt;&gt;"",H110*I110,"")</f>
        <v/>
      </c>
      <c r="K110" s="70"/>
      <c r="L110" s="31" t="s">
        <v>26</v>
      </c>
      <c r="M110" s="34" t="s">
        <v>88</v>
      </c>
      <c r="N110" s="64"/>
      <c r="O110" s="35"/>
    </row>
    <row r="111" spans="1:16" hidden="1" x14ac:dyDescent="0.25">
      <c r="A111" s="100"/>
      <c r="B111" s="100"/>
      <c r="C111" s="100"/>
      <c r="D111" s="101"/>
      <c r="E111" s="102"/>
      <c r="F111" s="100"/>
      <c r="G111" s="100"/>
      <c r="H111" s="100"/>
      <c r="I111" s="100"/>
      <c r="J111" s="21" t="str">
        <f>IF(H111&lt;&gt;"",H111*I111,"")</f>
        <v/>
      </c>
      <c r="K111" s="70"/>
      <c r="L111" s="31" t="s">
        <v>26</v>
      </c>
      <c r="M111" s="34" t="s">
        <v>88</v>
      </c>
      <c r="N111" s="156"/>
      <c r="O111" s="35"/>
    </row>
    <row r="112" spans="1:16" hidden="1" x14ac:dyDescent="0.25">
      <c r="A112" s="85"/>
      <c r="B112" s="86"/>
      <c r="C112" s="86"/>
      <c r="D112" s="86"/>
      <c r="E112" s="115" t="s">
        <v>75</v>
      </c>
      <c r="F112" s="116"/>
      <c r="G112" s="117"/>
      <c r="H112" s="118">
        <v>2</v>
      </c>
      <c r="I112" s="61">
        <f>H112*10</f>
        <v>20</v>
      </c>
      <c r="J112" s="62">
        <f>SUM(J113:J117)/I112</f>
        <v>0.9</v>
      </c>
      <c r="K112" s="63" t="str">
        <f>SUM(J113:J117)&amp;" "&amp;"Hrs"&amp;" "&amp;"TURNO"&amp;" "&amp;"DIURNO"</f>
        <v>18 Hrs TURNO DIURNO</v>
      </c>
      <c r="L112" s="74" t="s">
        <v>76</v>
      </c>
      <c r="M112" s="34" t="s">
        <v>88</v>
      </c>
      <c r="N112" s="34"/>
      <c r="O112" s="35"/>
    </row>
    <row r="113" spans="1:16" x14ac:dyDescent="0.25">
      <c r="A113" s="15">
        <v>892850</v>
      </c>
      <c r="B113" s="17" t="s">
        <v>120</v>
      </c>
      <c r="C113" s="18" t="s">
        <v>121</v>
      </c>
      <c r="D113" s="19" t="s">
        <v>122</v>
      </c>
      <c r="E113" s="16" t="s">
        <v>130</v>
      </c>
      <c r="F113" s="15" t="s">
        <v>131</v>
      </c>
      <c r="G113" s="16" t="s">
        <v>132</v>
      </c>
      <c r="H113" s="94">
        <v>2</v>
      </c>
      <c r="I113" s="94">
        <v>4</v>
      </c>
      <c r="J113" s="21">
        <f>IF(H113&lt;&gt;"",H113*I113,"")</f>
        <v>8</v>
      </c>
      <c r="K113" s="285" t="s">
        <v>793</v>
      </c>
      <c r="L113" s="74" t="s">
        <v>76</v>
      </c>
      <c r="M113" s="34" t="s">
        <v>88</v>
      </c>
      <c r="N113" s="34"/>
      <c r="O113" s="35"/>
    </row>
    <row r="114" spans="1:16" x14ac:dyDescent="0.25">
      <c r="A114" s="15">
        <v>893506</v>
      </c>
      <c r="B114" s="17" t="s">
        <v>120</v>
      </c>
      <c r="C114" s="18" t="s">
        <v>121</v>
      </c>
      <c r="D114" s="19" t="s">
        <v>122</v>
      </c>
      <c r="E114" s="16" t="s">
        <v>141</v>
      </c>
      <c r="F114" s="15" t="s">
        <v>456</v>
      </c>
      <c r="G114" s="16" t="s">
        <v>321</v>
      </c>
      <c r="H114" s="15">
        <v>2</v>
      </c>
      <c r="I114" s="15">
        <v>5</v>
      </c>
      <c r="J114" s="21">
        <f>IF(H114&lt;&gt;"",H114*I114,"")</f>
        <v>10</v>
      </c>
      <c r="K114" s="285" t="s">
        <v>793</v>
      </c>
      <c r="L114" s="74" t="s">
        <v>76</v>
      </c>
      <c r="M114" s="34" t="s">
        <v>88</v>
      </c>
      <c r="N114" s="34"/>
      <c r="O114" s="35"/>
    </row>
    <row r="115" spans="1:16" hidden="1" x14ac:dyDescent="0.25">
      <c r="A115" s="19"/>
      <c r="B115" s="19"/>
      <c r="C115" s="69"/>
      <c r="D115" s="15"/>
      <c r="E115" s="69"/>
      <c r="F115" s="15"/>
      <c r="G115" s="69"/>
      <c r="H115" s="15"/>
      <c r="I115" s="15"/>
      <c r="J115" s="21" t="str">
        <f>IF(H115&lt;&gt;"",H115*I115,"")</f>
        <v/>
      </c>
      <c r="K115" s="285" t="s">
        <v>793</v>
      </c>
      <c r="L115" s="74" t="s">
        <v>76</v>
      </c>
      <c r="M115" s="34" t="s">
        <v>88</v>
      </c>
      <c r="N115" s="34"/>
      <c r="O115" s="35"/>
    </row>
    <row r="116" spans="1:16" hidden="1" x14ac:dyDescent="0.25">
      <c r="A116" s="100"/>
      <c r="B116" s="100"/>
      <c r="C116" s="102"/>
      <c r="D116" s="101"/>
      <c r="E116" s="101"/>
      <c r="F116" s="101"/>
      <c r="G116" s="105"/>
      <c r="H116" s="101"/>
      <c r="I116" s="101"/>
      <c r="J116" s="21" t="str">
        <f>IF(H116&lt;&gt;"",H116*I116,"")</f>
        <v/>
      </c>
      <c r="K116" s="285" t="s">
        <v>793</v>
      </c>
      <c r="L116" s="74" t="s">
        <v>76</v>
      </c>
      <c r="M116" s="34" t="s">
        <v>88</v>
      </c>
      <c r="N116" s="34"/>
      <c r="O116" s="35"/>
    </row>
    <row r="117" spans="1:16" hidden="1" x14ac:dyDescent="0.25">
      <c r="A117" s="100"/>
      <c r="B117" s="100"/>
      <c r="C117" s="100"/>
      <c r="D117" s="101"/>
      <c r="E117" s="102"/>
      <c r="F117" s="100"/>
      <c r="G117" s="100"/>
      <c r="H117" s="100"/>
      <c r="I117" s="100"/>
      <c r="J117" s="21" t="str">
        <f>IF(H117&lt;&gt;"",H117*I117,"")</f>
        <v/>
      </c>
      <c r="K117" s="285" t="s">
        <v>793</v>
      </c>
      <c r="L117" s="74" t="s">
        <v>76</v>
      </c>
      <c r="M117" s="34" t="s">
        <v>88</v>
      </c>
      <c r="N117" s="34"/>
      <c r="O117" s="35"/>
    </row>
    <row r="118" spans="1:16" x14ac:dyDescent="0.25">
      <c r="A118" s="126"/>
      <c r="B118" s="127"/>
      <c r="C118" s="127"/>
      <c r="D118" s="127"/>
      <c r="E118" s="128" t="s">
        <v>83</v>
      </c>
      <c r="F118" s="129"/>
      <c r="G118" s="157"/>
      <c r="H118" s="131">
        <v>2</v>
      </c>
      <c r="I118" s="132">
        <f>H118*10</f>
        <v>20</v>
      </c>
      <c r="J118" s="133">
        <f>SUM(J119:J123)/I118</f>
        <v>1</v>
      </c>
      <c r="K118" s="134" t="str">
        <f>SUM(J119:J123)&amp;" "&amp;"Hrs"&amp;" "&amp;"TURNO"&amp;" "&amp;"NOCTURNO"</f>
        <v>20 Hrs TURNO NOCTURNO</v>
      </c>
      <c r="L118" s="31" t="s">
        <v>84</v>
      </c>
      <c r="M118" s="34" t="s">
        <v>88</v>
      </c>
      <c r="N118" s="34"/>
      <c r="O118" s="35"/>
    </row>
    <row r="119" spans="1:16" x14ac:dyDescent="0.25">
      <c r="A119" s="15">
        <v>892850</v>
      </c>
      <c r="B119" s="17" t="s">
        <v>120</v>
      </c>
      <c r="C119" s="18" t="s">
        <v>121</v>
      </c>
      <c r="D119" s="19" t="s">
        <v>122</v>
      </c>
      <c r="E119" s="16" t="s">
        <v>130</v>
      </c>
      <c r="F119" s="15" t="s">
        <v>131</v>
      </c>
      <c r="G119" s="16" t="s">
        <v>132</v>
      </c>
      <c r="H119" s="94">
        <v>2</v>
      </c>
      <c r="I119" s="94">
        <v>4</v>
      </c>
      <c r="J119" s="21">
        <f>IF(H119&lt;&gt;"",H119*I119,"")</f>
        <v>8</v>
      </c>
      <c r="K119" s="120" t="s">
        <v>786</v>
      </c>
      <c r="L119" s="31" t="s">
        <v>84</v>
      </c>
      <c r="M119" s="34" t="s">
        <v>88</v>
      </c>
      <c r="N119" s="34"/>
      <c r="O119" s="35"/>
    </row>
    <row r="120" spans="1:16" x14ac:dyDescent="0.25">
      <c r="A120" s="15">
        <v>892848</v>
      </c>
      <c r="B120" s="17" t="s">
        <v>120</v>
      </c>
      <c r="C120" s="18" t="s">
        <v>121</v>
      </c>
      <c r="D120" s="19" t="s">
        <v>122</v>
      </c>
      <c r="E120" s="16" t="s">
        <v>123</v>
      </c>
      <c r="F120" s="15" t="s">
        <v>126</v>
      </c>
      <c r="G120" s="16" t="s">
        <v>127</v>
      </c>
      <c r="H120" s="94">
        <v>2</v>
      </c>
      <c r="I120" s="94">
        <v>3</v>
      </c>
      <c r="J120" s="21">
        <f>IF(H120&lt;&gt;"",H120*I120,"")</f>
        <v>6</v>
      </c>
      <c r="K120" s="120" t="s">
        <v>786</v>
      </c>
      <c r="L120" s="31" t="s">
        <v>84</v>
      </c>
      <c r="M120" s="34" t="s">
        <v>88</v>
      </c>
      <c r="N120" s="34"/>
      <c r="O120" s="35"/>
    </row>
    <row r="121" spans="1:16" x14ac:dyDescent="0.25">
      <c r="A121" s="15">
        <v>893022</v>
      </c>
      <c r="B121" s="17" t="s">
        <v>120</v>
      </c>
      <c r="C121" s="18" t="s">
        <v>121</v>
      </c>
      <c r="D121" s="19" t="s">
        <v>122</v>
      </c>
      <c r="E121" s="16" t="s">
        <v>138</v>
      </c>
      <c r="F121" s="15" t="s">
        <v>268</v>
      </c>
      <c r="G121" s="16" t="s">
        <v>140</v>
      </c>
      <c r="H121" s="94">
        <v>2</v>
      </c>
      <c r="I121" s="15">
        <v>3</v>
      </c>
      <c r="J121" s="21">
        <f>IF(H121&lt;&gt;"",H121*I121,"")</f>
        <v>6</v>
      </c>
      <c r="K121" s="120" t="s">
        <v>786</v>
      </c>
      <c r="L121" s="31" t="s">
        <v>84</v>
      </c>
      <c r="M121" s="34" t="s">
        <v>88</v>
      </c>
      <c r="N121" s="34"/>
      <c r="O121" s="35"/>
    </row>
    <row r="122" spans="1:16" hidden="1" x14ac:dyDescent="0.25">
      <c r="A122" s="75"/>
      <c r="B122" s="109"/>
      <c r="C122" s="110"/>
      <c r="D122" s="111"/>
      <c r="E122" s="73"/>
      <c r="F122" s="92"/>
      <c r="G122" s="93"/>
      <c r="H122" s="94"/>
      <c r="I122" s="94"/>
      <c r="J122" s="21" t="str">
        <f>IF(H122&lt;&gt;"",H122*I122,"")</f>
        <v/>
      </c>
      <c r="K122" s="120" t="s">
        <v>786</v>
      </c>
      <c r="L122" s="31" t="s">
        <v>84</v>
      </c>
      <c r="M122" s="34" t="s">
        <v>88</v>
      </c>
      <c r="N122" s="34"/>
      <c r="O122" s="35"/>
    </row>
    <row r="123" spans="1:16" hidden="1" x14ac:dyDescent="0.25">
      <c r="A123" s="95"/>
      <c r="B123" s="19"/>
      <c r="C123" s="91"/>
      <c r="D123" s="15"/>
      <c r="E123" s="69"/>
      <c r="F123" s="15"/>
      <c r="G123" s="69"/>
      <c r="H123" s="15"/>
      <c r="I123" s="15"/>
      <c r="J123" s="21" t="str">
        <f>IF(H123&lt;&gt;"",H123*I123,"")</f>
        <v/>
      </c>
      <c r="K123" s="120" t="s">
        <v>786</v>
      </c>
      <c r="L123" s="31" t="s">
        <v>84</v>
      </c>
      <c r="M123" s="34" t="s">
        <v>88</v>
      </c>
      <c r="N123" s="34"/>
      <c r="O123" s="35"/>
    </row>
    <row r="124" spans="1:16" ht="14.25" thickBot="1" x14ac:dyDescent="0.3">
      <c r="A124" s="135"/>
      <c r="B124" s="136"/>
      <c r="C124" s="136"/>
      <c r="D124" s="136"/>
      <c r="E124" s="137" t="s">
        <v>85</v>
      </c>
      <c r="F124" s="138"/>
      <c r="G124" s="139"/>
      <c r="H124" s="140">
        <f>H88+H94+H100+H106+H112+H118</f>
        <v>7.0019999999999998</v>
      </c>
      <c r="I124" s="141">
        <f>H124*10</f>
        <v>70.02</v>
      </c>
      <c r="J124" s="142">
        <f>SUM(J89:J93,J95:J99,J101:J105,J107:J111,J113:J117,J119:J123)</f>
        <v>68</v>
      </c>
      <c r="K124" s="143">
        <f>J124/I124</f>
        <v>0.97115109968580415</v>
      </c>
      <c r="L124" s="31" t="s">
        <v>86</v>
      </c>
      <c r="M124" s="34" t="s">
        <v>88</v>
      </c>
      <c r="N124" s="34"/>
      <c r="O124" s="35"/>
    </row>
    <row r="125" spans="1:16" ht="15" thickTop="1" thickBot="1" x14ac:dyDescent="0.3">
      <c r="A125" s="45"/>
      <c r="B125" s="46"/>
      <c r="C125" s="46"/>
      <c r="D125" s="46"/>
      <c r="E125" s="297">
        <f>E86+1</f>
        <v>46170</v>
      </c>
      <c r="F125" s="298"/>
      <c r="G125" s="158"/>
      <c r="H125" s="48"/>
      <c r="I125" s="46"/>
      <c r="J125" s="49"/>
      <c r="K125" s="50"/>
      <c r="L125" s="31" t="s">
        <v>35</v>
      </c>
      <c r="M125" s="34" t="s">
        <v>89</v>
      </c>
      <c r="N125" s="34"/>
      <c r="O125" s="35"/>
    </row>
    <row r="126" spans="1:16" ht="28.5" thickTop="1" thickBot="1" x14ac:dyDescent="0.3">
      <c r="A126" s="147" t="s">
        <v>37</v>
      </c>
      <c r="B126" s="148" t="s">
        <v>38</v>
      </c>
      <c r="C126" s="148" t="s">
        <v>39</v>
      </c>
      <c r="D126" s="148" t="s">
        <v>4</v>
      </c>
      <c r="E126" s="52" t="s">
        <v>40</v>
      </c>
      <c r="F126" s="148" t="s">
        <v>6</v>
      </c>
      <c r="G126" s="149" t="s">
        <v>7</v>
      </c>
      <c r="H126" s="148" t="s">
        <v>41</v>
      </c>
      <c r="I126" s="148" t="s">
        <v>9</v>
      </c>
      <c r="J126" s="150" t="s">
        <v>42</v>
      </c>
      <c r="K126" s="151" t="s">
        <v>43</v>
      </c>
      <c r="L126" s="31" t="s">
        <v>44</v>
      </c>
      <c r="M126" s="34" t="s">
        <v>89</v>
      </c>
      <c r="N126" s="34"/>
      <c r="O126" s="56">
        <f>E125</f>
        <v>46170</v>
      </c>
    </row>
    <row r="127" spans="1:16" ht="14.25" thickTop="1" x14ac:dyDescent="0.25">
      <c r="A127" s="57"/>
      <c r="B127" s="57"/>
      <c r="C127" s="58"/>
      <c r="D127" s="57"/>
      <c r="E127" s="59" t="s">
        <v>45</v>
      </c>
      <c r="F127" s="57"/>
      <c r="G127" s="58"/>
      <c r="H127" s="88">
        <v>1</v>
      </c>
      <c r="I127" s="61">
        <f>H127*10</f>
        <v>10</v>
      </c>
      <c r="J127" s="62">
        <f>SUM(J128:J132)/I127</f>
        <v>1</v>
      </c>
      <c r="K127" s="63" t="str">
        <f>SUM(J128:J132)&amp;" "&amp;"Hrs"&amp;" "&amp;"GRUPO 1"</f>
        <v>10 Hrs GRUPO 1</v>
      </c>
      <c r="L127" s="31" t="s">
        <v>19</v>
      </c>
      <c r="M127" s="34" t="s">
        <v>89</v>
      </c>
      <c r="N127" s="64"/>
      <c r="O127" s="159" t="s">
        <v>48</v>
      </c>
      <c r="P127" s="179" t="s">
        <v>53</v>
      </c>
    </row>
    <row r="128" spans="1:16" x14ac:dyDescent="0.25">
      <c r="A128" s="19">
        <v>937454</v>
      </c>
      <c r="B128" s="67" t="s">
        <v>209</v>
      </c>
      <c r="C128" s="68" t="s">
        <v>210</v>
      </c>
      <c r="D128" s="67">
        <v>3</v>
      </c>
      <c r="E128" s="69" t="s">
        <v>253</v>
      </c>
      <c r="F128" s="19" t="s">
        <v>254</v>
      </c>
      <c r="G128" s="69" t="s">
        <v>255</v>
      </c>
      <c r="H128" s="19">
        <v>1</v>
      </c>
      <c r="I128" s="19">
        <v>10</v>
      </c>
      <c r="J128" s="21">
        <f>IF(H128&lt;&gt;"",H128*I128,"")</f>
        <v>10</v>
      </c>
      <c r="K128" s="70" t="s">
        <v>113</v>
      </c>
      <c r="L128" s="31" t="s">
        <v>19</v>
      </c>
      <c r="M128" s="34" t="s">
        <v>89</v>
      </c>
      <c r="N128" s="64"/>
      <c r="O128" s="180" t="s">
        <v>50</v>
      </c>
      <c r="P128" s="179" t="s">
        <v>53</v>
      </c>
    </row>
    <row r="129" spans="1:16" hidden="1" x14ac:dyDescent="0.25">
      <c r="A129" s="19"/>
      <c r="B129" s="67"/>
      <c r="C129" s="68"/>
      <c r="D129" s="67"/>
      <c r="E129" s="73"/>
      <c r="F129" s="19"/>
      <c r="G129" s="69"/>
      <c r="H129" s="19"/>
      <c r="I129" s="19"/>
      <c r="J129" s="21" t="str">
        <f>IF(H129&lt;&gt;"",H129*I129,"")</f>
        <v/>
      </c>
      <c r="K129" s="70" t="s">
        <v>113</v>
      </c>
      <c r="L129" s="31" t="s">
        <v>19</v>
      </c>
      <c r="M129" s="34" t="s">
        <v>89</v>
      </c>
      <c r="N129" s="34"/>
      <c r="O129" s="159" t="s">
        <v>51</v>
      </c>
      <c r="P129" s="179" t="s">
        <v>53</v>
      </c>
    </row>
    <row r="130" spans="1:16" hidden="1" x14ac:dyDescent="0.25">
      <c r="A130" s="75"/>
      <c r="B130" s="67"/>
      <c r="C130" s="68"/>
      <c r="D130" s="67"/>
      <c r="E130" s="76"/>
      <c r="F130" s="77"/>
      <c r="G130" s="76"/>
      <c r="H130" s="78"/>
      <c r="I130" s="78"/>
      <c r="J130" s="21" t="str">
        <f>IF(H130&lt;&gt;"",H130*I130,"")</f>
        <v/>
      </c>
      <c r="K130" s="70" t="s">
        <v>113</v>
      </c>
      <c r="L130" s="31" t="s">
        <v>19</v>
      </c>
      <c r="M130" s="34" t="s">
        <v>89</v>
      </c>
      <c r="N130" s="64"/>
      <c r="O130" s="159" t="s">
        <v>46</v>
      </c>
      <c r="P130" s="181" t="s">
        <v>57</v>
      </c>
    </row>
    <row r="131" spans="1:16" hidden="1" x14ac:dyDescent="0.25">
      <c r="A131" s="75"/>
      <c r="B131" s="109"/>
      <c r="C131" s="110"/>
      <c r="D131" s="111"/>
      <c r="E131" s="73"/>
      <c r="F131" s="92"/>
      <c r="G131" s="93"/>
      <c r="H131" s="94"/>
      <c r="I131" s="94"/>
      <c r="J131" s="21" t="str">
        <f>IF(H131&lt;&gt;"",H131*I131,"")</f>
        <v/>
      </c>
      <c r="K131" s="70" t="s">
        <v>113</v>
      </c>
      <c r="L131" s="31" t="s">
        <v>19</v>
      </c>
      <c r="M131" s="34" t="s">
        <v>89</v>
      </c>
      <c r="N131" s="64"/>
      <c r="O131" s="161" t="s">
        <v>52</v>
      </c>
      <c r="P131" s="181" t="s">
        <v>57</v>
      </c>
    </row>
    <row r="132" spans="1:16" hidden="1" x14ac:dyDescent="0.25">
      <c r="A132" s="75"/>
      <c r="B132" s="109"/>
      <c r="C132" s="110"/>
      <c r="D132" s="111"/>
      <c r="E132" s="73"/>
      <c r="F132" s="92"/>
      <c r="G132" s="93"/>
      <c r="H132" s="94"/>
      <c r="I132" s="94"/>
      <c r="J132" s="21" t="str">
        <f>IF(H132&lt;&gt;"",H132*I132,"")</f>
        <v/>
      </c>
      <c r="K132" s="70" t="s">
        <v>113</v>
      </c>
      <c r="L132" s="31" t="s">
        <v>19</v>
      </c>
      <c r="M132" s="34" t="s">
        <v>89</v>
      </c>
      <c r="N132" s="64"/>
      <c r="O132" s="159" t="s">
        <v>56</v>
      </c>
      <c r="P132" s="179" t="s">
        <v>53</v>
      </c>
    </row>
    <row r="133" spans="1:16" hidden="1" x14ac:dyDescent="0.25">
      <c r="A133" s="85"/>
      <c r="B133" s="86"/>
      <c r="C133" s="86"/>
      <c r="D133" s="57"/>
      <c r="E133" s="59" t="s">
        <v>55</v>
      </c>
      <c r="F133" s="57"/>
      <c r="G133" s="87"/>
      <c r="H133" s="88">
        <v>1</v>
      </c>
      <c r="I133" s="61">
        <f>H133*10</f>
        <v>10</v>
      </c>
      <c r="J133" s="62">
        <f>SUM(J134:J138)/I133</f>
        <v>1</v>
      </c>
      <c r="K133" s="63" t="str">
        <f>SUM(J134:J138)&amp;" "&amp;"Hrs"&amp;" "&amp;"GRUPO 2"</f>
        <v>10 Hrs GRUPO 2</v>
      </c>
      <c r="L133" s="31" t="s">
        <v>22</v>
      </c>
      <c r="M133" s="34" t="s">
        <v>89</v>
      </c>
      <c r="N133" s="64"/>
      <c r="O133" s="159" t="s">
        <v>58</v>
      </c>
      <c r="P133" s="179" t="s">
        <v>53</v>
      </c>
    </row>
    <row r="134" spans="1:16" x14ac:dyDescent="0.25">
      <c r="A134" s="177">
        <v>937688</v>
      </c>
      <c r="B134" s="17" t="s">
        <v>159</v>
      </c>
      <c r="C134" s="18" t="s">
        <v>160</v>
      </c>
      <c r="D134" s="19" t="s">
        <v>281</v>
      </c>
      <c r="E134" s="16" t="s">
        <v>805</v>
      </c>
      <c r="F134" s="15" t="s">
        <v>777</v>
      </c>
      <c r="G134" s="16" t="s">
        <v>778</v>
      </c>
      <c r="H134" s="15">
        <v>1</v>
      </c>
      <c r="I134" s="15">
        <v>10</v>
      </c>
      <c r="J134" s="21">
        <f>IF(H134&lt;&gt;"",H134*I134,"")</f>
        <v>10</v>
      </c>
      <c r="K134" s="70" t="s">
        <v>304</v>
      </c>
      <c r="L134" s="31" t="s">
        <v>22</v>
      </c>
      <c r="M134" s="34" t="s">
        <v>89</v>
      </c>
      <c r="N134" s="64"/>
      <c r="O134" s="159" t="s">
        <v>59</v>
      </c>
      <c r="P134" s="179" t="s">
        <v>47</v>
      </c>
    </row>
    <row r="135" spans="1:16" hidden="1" x14ac:dyDescent="0.25">
      <c r="A135" s="75"/>
      <c r="B135" s="109"/>
      <c r="C135" s="110"/>
      <c r="D135" s="111"/>
      <c r="E135" s="73"/>
      <c r="F135" s="92"/>
      <c r="G135" s="93"/>
      <c r="H135" s="94"/>
      <c r="I135" s="94"/>
      <c r="J135" s="21" t="str">
        <f>IF(H135&lt;&gt;"",H135*I135,"")</f>
        <v/>
      </c>
      <c r="K135" s="70" t="s">
        <v>304</v>
      </c>
      <c r="L135" s="31" t="s">
        <v>22</v>
      </c>
      <c r="M135" s="34" t="s">
        <v>89</v>
      </c>
      <c r="N135" s="64"/>
      <c r="O135" s="159" t="s">
        <v>60</v>
      </c>
      <c r="P135" s="179" t="s">
        <v>47</v>
      </c>
    </row>
    <row r="136" spans="1:16" hidden="1" x14ac:dyDescent="0.25">
      <c r="A136" s="75"/>
      <c r="B136" s="109"/>
      <c r="C136" s="110"/>
      <c r="D136" s="111"/>
      <c r="E136" s="73"/>
      <c r="F136" s="92"/>
      <c r="G136" s="93"/>
      <c r="H136" s="94"/>
      <c r="I136" s="94"/>
      <c r="J136" s="21" t="str">
        <f>IF(H136&lt;&gt;"",H136*I136,"")</f>
        <v/>
      </c>
      <c r="K136" s="70" t="s">
        <v>304</v>
      </c>
      <c r="L136" s="31" t="s">
        <v>22</v>
      </c>
      <c r="M136" s="34" t="s">
        <v>89</v>
      </c>
      <c r="N136" s="64"/>
      <c r="O136" s="159" t="s">
        <v>64</v>
      </c>
      <c r="P136" s="179" t="s">
        <v>47</v>
      </c>
    </row>
    <row r="137" spans="1:16" hidden="1" x14ac:dyDescent="0.25">
      <c r="A137" s="95"/>
      <c r="B137" s="19"/>
      <c r="C137" s="91"/>
      <c r="D137" s="15"/>
      <c r="E137" s="69"/>
      <c r="F137" s="15"/>
      <c r="G137" s="69"/>
      <c r="H137" s="15"/>
      <c r="I137" s="15"/>
      <c r="J137" s="21" t="str">
        <f>IF(H137&lt;&gt;"",H137*I137,"")</f>
        <v/>
      </c>
      <c r="K137" s="70" t="s">
        <v>304</v>
      </c>
      <c r="L137" s="31" t="s">
        <v>22</v>
      </c>
      <c r="M137" s="34" t="s">
        <v>89</v>
      </c>
      <c r="N137" s="64"/>
      <c r="O137" s="161" t="s">
        <v>65</v>
      </c>
      <c r="P137" s="179" t="s">
        <v>53</v>
      </c>
    </row>
    <row r="138" spans="1:16" hidden="1" x14ac:dyDescent="0.25">
      <c r="A138" s="100"/>
      <c r="B138" s="100"/>
      <c r="C138" s="100"/>
      <c r="D138" s="101"/>
      <c r="E138" s="102"/>
      <c r="F138" s="100"/>
      <c r="G138" s="100"/>
      <c r="H138" s="100"/>
      <c r="I138" s="100"/>
      <c r="J138" s="21" t="str">
        <f>IF(H138&lt;&gt;"",H138*I138,"")</f>
        <v/>
      </c>
      <c r="K138" s="70" t="s">
        <v>304</v>
      </c>
      <c r="L138" s="31" t="s">
        <v>22</v>
      </c>
      <c r="M138" s="34" t="s">
        <v>89</v>
      </c>
      <c r="N138" s="64"/>
      <c r="O138" s="161" t="s">
        <v>66</v>
      </c>
      <c r="P138" s="179" t="s">
        <v>47</v>
      </c>
    </row>
    <row r="139" spans="1:16" hidden="1" x14ac:dyDescent="0.25">
      <c r="A139" s="85"/>
      <c r="B139" s="86"/>
      <c r="C139" s="86"/>
      <c r="D139" s="57"/>
      <c r="E139" s="59" t="s">
        <v>63</v>
      </c>
      <c r="F139" s="57"/>
      <c r="G139" s="87"/>
      <c r="H139" s="88">
        <v>1E-3</v>
      </c>
      <c r="I139" s="61">
        <f>H139*10</f>
        <v>0.01</v>
      </c>
      <c r="J139" s="62">
        <f>SUM(J140:J144)/I139</f>
        <v>0</v>
      </c>
      <c r="K139" s="63" t="str">
        <f>SUM(J140:J144)&amp;" "&amp;"Hrs"&amp;" "&amp;"GRUPO 3"</f>
        <v>0 Hrs GRUPO 3</v>
      </c>
      <c r="L139" s="31" t="s">
        <v>24</v>
      </c>
      <c r="M139" s="34" t="s">
        <v>89</v>
      </c>
      <c r="N139" s="64"/>
      <c r="O139" s="161" t="s">
        <v>61</v>
      </c>
      <c r="P139" s="179" t="s">
        <v>47</v>
      </c>
    </row>
    <row r="140" spans="1:16" x14ac:dyDescent="0.25">
      <c r="A140" s="15">
        <v>892827</v>
      </c>
      <c r="B140" s="17" t="s">
        <v>120</v>
      </c>
      <c r="C140" s="18" t="s">
        <v>121</v>
      </c>
      <c r="D140" s="19" t="s">
        <v>122</v>
      </c>
      <c r="E140" s="16" t="s">
        <v>123</v>
      </c>
      <c r="F140" s="15" t="s">
        <v>124</v>
      </c>
      <c r="G140" s="16" t="s">
        <v>125</v>
      </c>
      <c r="H140" s="19"/>
      <c r="I140" s="19"/>
      <c r="J140" s="21" t="str">
        <f>IF(H140&lt;&gt;"",H140*I140,"")</f>
        <v/>
      </c>
      <c r="K140" s="120" t="s">
        <v>166</v>
      </c>
      <c r="L140" s="31" t="s">
        <v>24</v>
      </c>
      <c r="M140" s="34" t="s">
        <v>89</v>
      </c>
      <c r="N140" s="64"/>
      <c r="O140" s="161" t="s">
        <v>62</v>
      </c>
      <c r="P140" s="179" t="s">
        <v>47</v>
      </c>
    </row>
    <row r="141" spans="1:16" x14ac:dyDescent="0.25">
      <c r="A141" s="15">
        <v>892852</v>
      </c>
      <c r="B141" s="17" t="s">
        <v>120</v>
      </c>
      <c r="C141" s="18" t="s">
        <v>121</v>
      </c>
      <c r="D141" s="19" t="s">
        <v>122</v>
      </c>
      <c r="E141" s="16" t="s">
        <v>123</v>
      </c>
      <c r="F141" s="15" t="s">
        <v>133</v>
      </c>
      <c r="G141" s="16" t="s">
        <v>125</v>
      </c>
      <c r="H141" s="94"/>
      <c r="I141" s="94"/>
      <c r="J141" s="21" t="str">
        <f>IF(H141&lt;&gt;"",H141*I141,"")</f>
        <v/>
      </c>
      <c r="K141" s="120" t="s">
        <v>166</v>
      </c>
      <c r="L141" s="31" t="s">
        <v>24</v>
      </c>
      <c r="M141" s="34" t="s">
        <v>89</v>
      </c>
      <c r="N141" s="64"/>
      <c r="O141" s="161" t="s">
        <v>54</v>
      </c>
      <c r="P141" s="179" t="s">
        <v>47</v>
      </c>
    </row>
    <row r="142" spans="1:16" hidden="1" x14ac:dyDescent="0.25">
      <c r="A142" s="15"/>
      <c r="B142" s="17"/>
      <c r="C142" s="18"/>
      <c r="D142" s="19"/>
      <c r="E142" s="16"/>
      <c r="F142" s="15"/>
      <c r="G142" s="16"/>
      <c r="H142" s="15"/>
      <c r="I142" s="15"/>
      <c r="J142" s="21" t="str">
        <f>IF(H142&lt;&gt;"",H142*I142,"")</f>
        <v/>
      </c>
      <c r="K142" s="120"/>
      <c r="L142" s="31" t="s">
        <v>24</v>
      </c>
      <c r="M142" s="34" t="s">
        <v>89</v>
      </c>
      <c r="N142" s="64"/>
      <c r="O142" s="161" t="s">
        <v>67</v>
      </c>
      <c r="P142" s="184" t="s">
        <v>68</v>
      </c>
    </row>
    <row r="143" spans="1:16" hidden="1" x14ac:dyDescent="0.25">
      <c r="A143" s="95"/>
      <c r="B143" s="19"/>
      <c r="C143" s="91"/>
      <c r="D143" s="15"/>
      <c r="E143" s="69"/>
      <c r="F143" s="15"/>
      <c r="G143" s="69"/>
      <c r="H143" s="15"/>
      <c r="I143" s="15"/>
      <c r="J143" s="21" t="str">
        <f>IF(H143&lt;&gt;"",H143*I143,"")</f>
        <v/>
      </c>
      <c r="K143" s="70"/>
      <c r="L143" s="31" t="s">
        <v>24</v>
      </c>
      <c r="M143" s="34" t="s">
        <v>89</v>
      </c>
      <c r="N143" s="64"/>
      <c r="O143" s="180" t="s">
        <v>69</v>
      </c>
      <c r="P143" s="184" t="s">
        <v>68</v>
      </c>
    </row>
    <row r="144" spans="1:16" hidden="1" x14ac:dyDescent="0.25">
      <c r="A144" s="100"/>
      <c r="B144" s="100"/>
      <c r="C144" s="100"/>
      <c r="D144" s="101"/>
      <c r="E144" s="102"/>
      <c r="F144" s="100"/>
      <c r="G144" s="100"/>
      <c r="H144" s="100"/>
      <c r="I144" s="100"/>
      <c r="J144" s="21" t="str">
        <f>IF(H144&lt;&gt;"",H144*I144,"")</f>
        <v/>
      </c>
      <c r="K144" s="70"/>
      <c r="L144" s="31" t="s">
        <v>24</v>
      </c>
      <c r="M144" s="34" t="s">
        <v>89</v>
      </c>
      <c r="N144" s="64"/>
      <c r="O144" s="103"/>
    </row>
    <row r="145" spans="1:15" hidden="1" x14ac:dyDescent="0.25">
      <c r="A145" s="85"/>
      <c r="B145" s="86"/>
      <c r="C145" s="86"/>
      <c r="D145" s="57"/>
      <c r="E145" s="59" t="s">
        <v>70</v>
      </c>
      <c r="F145" s="57"/>
      <c r="G145" s="87"/>
      <c r="H145" s="88">
        <v>1E-3</v>
      </c>
      <c r="I145" s="61">
        <f>H145*10</f>
        <v>0.01</v>
      </c>
      <c r="J145" s="62">
        <f>SUM(J146:J150)/I145</f>
        <v>0</v>
      </c>
      <c r="K145" s="63" t="str">
        <f>SUM(J146:J150)&amp;" "&amp;"Hrs"&amp;" "&amp;"GRUPO 4"</f>
        <v>0 Hrs GRUPO 4</v>
      </c>
      <c r="L145" s="31" t="s">
        <v>26</v>
      </c>
      <c r="M145" s="34" t="s">
        <v>89</v>
      </c>
      <c r="N145" s="64"/>
      <c r="O145" s="104"/>
    </row>
    <row r="146" spans="1:15" hidden="1" x14ac:dyDescent="0.25">
      <c r="A146" s="15"/>
      <c r="B146" s="17"/>
      <c r="C146" s="18"/>
      <c r="D146" s="19"/>
      <c r="E146" s="16"/>
      <c r="F146" s="15"/>
      <c r="G146" s="16"/>
      <c r="H146" s="101"/>
      <c r="I146" s="101"/>
      <c r="J146" s="21" t="str">
        <f>IF(H146&lt;&gt;"",H146*I146,"")</f>
        <v/>
      </c>
      <c r="K146" s="70"/>
      <c r="L146" s="31" t="s">
        <v>26</v>
      </c>
      <c r="M146" s="34" t="s">
        <v>89</v>
      </c>
      <c r="N146" s="106"/>
      <c r="O146" s="107" t="s">
        <v>71</v>
      </c>
    </row>
    <row r="147" spans="1:15" hidden="1" x14ac:dyDescent="0.25">
      <c r="A147" s="15"/>
      <c r="B147" s="17"/>
      <c r="C147" s="18"/>
      <c r="D147" s="19"/>
      <c r="E147" s="16"/>
      <c r="F147" s="15"/>
      <c r="G147" s="16"/>
      <c r="H147" s="101"/>
      <c r="I147" s="101"/>
      <c r="J147" s="21" t="str">
        <f>IF(H147&lt;&gt;"",H147*I147,"")</f>
        <v/>
      </c>
      <c r="K147" s="70"/>
      <c r="L147" s="31" t="s">
        <v>26</v>
      </c>
      <c r="M147" s="34" t="s">
        <v>89</v>
      </c>
      <c r="N147" s="108"/>
      <c r="O147" s="107" t="s">
        <v>72</v>
      </c>
    </row>
    <row r="148" spans="1:15" hidden="1" x14ac:dyDescent="0.25">
      <c r="A148" s="15"/>
      <c r="B148" s="17"/>
      <c r="C148" s="18"/>
      <c r="D148" s="19"/>
      <c r="E148" s="16"/>
      <c r="F148" s="15"/>
      <c r="G148" s="16"/>
      <c r="H148" s="101"/>
      <c r="I148" s="101"/>
      <c r="J148" s="21" t="str">
        <f>IF(H148&lt;&gt;"",H148*I148,"")</f>
        <v/>
      </c>
      <c r="K148" s="70"/>
      <c r="L148" s="31" t="s">
        <v>26</v>
      </c>
      <c r="M148" s="34" t="s">
        <v>89</v>
      </c>
      <c r="N148" s="112"/>
      <c r="O148" s="107" t="s">
        <v>90</v>
      </c>
    </row>
    <row r="149" spans="1:15" hidden="1" x14ac:dyDescent="0.25">
      <c r="A149" s="100"/>
      <c r="B149" s="100"/>
      <c r="C149" s="102"/>
      <c r="D149" s="101"/>
      <c r="E149" s="101"/>
      <c r="F149" s="101"/>
      <c r="G149" s="105"/>
      <c r="H149" s="101"/>
      <c r="I149" s="101"/>
      <c r="J149" s="21" t="str">
        <f>IF(H149&lt;&gt;"",H149*I149,"")</f>
        <v/>
      </c>
      <c r="K149" s="70"/>
      <c r="L149" s="31" t="s">
        <v>26</v>
      </c>
      <c r="M149" s="34" t="s">
        <v>89</v>
      </c>
      <c r="N149" s="113"/>
      <c r="O149" s="107" t="s">
        <v>73</v>
      </c>
    </row>
    <row r="150" spans="1:15" hidden="1" x14ac:dyDescent="0.25">
      <c r="A150" s="100"/>
      <c r="B150" s="100"/>
      <c r="C150" s="100"/>
      <c r="D150" s="101"/>
      <c r="E150" s="102"/>
      <c r="F150" s="100"/>
      <c r="G150" s="100"/>
      <c r="H150" s="100"/>
      <c r="I150" s="100"/>
      <c r="J150" s="21" t="str">
        <f>IF(H150&lt;&gt;"",H150*I150,"")</f>
        <v/>
      </c>
      <c r="K150" s="70"/>
      <c r="L150" s="31" t="s">
        <v>26</v>
      </c>
      <c r="M150" s="34" t="s">
        <v>89</v>
      </c>
      <c r="N150" s="114"/>
      <c r="O150" s="107" t="s">
        <v>74</v>
      </c>
    </row>
    <row r="151" spans="1:15" hidden="1" x14ac:dyDescent="0.25">
      <c r="A151" s="85"/>
      <c r="B151" s="86"/>
      <c r="C151" s="86"/>
      <c r="D151" s="86"/>
      <c r="E151" s="115" t="s">
        <v>75</v>
      </c>
      <c r="F151" s="116"/>
      <c r="G151" s="117"/>
      <c r="H151" s="118">
        <v>2</v>
      </c>
      <c r="I151" s="61">
        <f>H151*10</f>
        <v>20</v>
      </c>
      <c r="J151" s="62">
        <f>SUM(J152:J156)/I151</f>
        <v>0.9</v>
      </c>
      <c r="K151" s="63" t="str">
        <f>SUM(J152:J156)&amp;" "&amp;"Hrs"&amp;" "&amp;"TURNO"&amp;" "&amp;"DIURNO"</f>
        <v>18 Hrs TURNO DIURNO</v>
      </c>
      <c r="L151" s="74" t="s">
        <v>76</v>
      </c>
      <c r="M151" s="34" t="s">
        <v>89</v>
      </c>
      <c r="N151" s="119"/>
      <c r="O151" s="107" t="s">
        <v>77</v>
      </c>
    </row>
    <row r="152" spans="1:15" x14ac:dyDescent="0.25">
      <c r="A152" s="15">
        <v>892850</v>
      </c>
      <c r="B152" s="17" t="s">
        <v>120</v>
      </c>
      <c r="C152" s="18" t="s">
        <v>121</v>
      </c>
      <c r="D152" s="19" t="s">
        <v>122</v>
      </c>
      <c r="E152" s="16" t="s">
        <v>130</v>
      </c>
      <c r="F152" s="15" t="s">
        <v>131</v>
      </c>
      <c r="G152" s="16" t="s">
        <v>132</v>
      </c>
      <c r="H152" s="94">
        <v>2</v>
      </c>
      <c r="I152" s="94">
        <v>4</v>
      </c>
      <c r="J152" s="21">
        <f>IF(H152&lt;&gt;"",H152*I152,"")</f>
        <v>8</v>
      </c>
      <c r="K152" s="70" t="s">
        <v>787</v>
      </c>
      <c r="L152" s="74" t="s">
        <v>76</v>
      </c>
      <c r="M152" s="34" t="s">
        <v>89</v>
      </c>
      <c r="N152" s="121"/>
      <c r="O152" s="107" t="s">
        <v>78</v>
      </c>
    </row>
    <row r="153" spans="1:15" x14ac:dyDescent="0.25">
      <c r="A153" s="15">
        <v>892885</v>
      </c>
      <c r="B153" s="17" t="s">
        <v>120</v>
      </c>
      <c r="C153" s="18" t="s">
        <v>121</v>
      </c>
      <c r="D153" s="19" t="s">
        <v>122</v>
      </c>
      <c r="E153" s="16" t="s">
        <v>123</v>
      </c>
      <c r="F153" s="15" t="s">
        <v>136</v>
      </c>
      <c r="G153" s="16" t="s">
        <v>137</v>
      </c>
      <c r="H153" s="15">
        <v>2</v>
      </c>
      <c r="I153" s="15">
        <v>5</v>
      </c>
      <c r="J153" s="21">
        <f>IF(H153&lt;&gt;"",H153*I153,"")</f>
        <v>10</v>
      </c>
      <c r="K153" s="70" t="s">
        <v>787</v>
      </c>
      <c r="L153" s="74" t="s">
        <v>76</v>
      </c>
      <c r="M153" s="34" t="s">
        <v>89</v>
      </c>
      <c r="N153" s="122"/>
      <c r="O153" s="107" t="s">
        <v>79</v>
      </c>
    </row>
    <row r="154" spans="1:15" ht="14.25" hidden="1" thickBot="1" x14ac:dyDescent="0.3">
      <c r="A154" s="100"/>
      <c r="B154" s="100"/>
      <c r="C154" s="100"/>
      <c r="D154" s="101"/>
      <c r="E154" s="102"/>
      <c r="F154" s="100"/>
      <c r="G154" s="100"/>
      <c r="H154" s="100"/>
      <c r="I154" s="100"/>
      <c r="J154" s="21" t="str">
        <f>IF(H154&lt;&gt;"",H154*I154,"")</f>
        <v/>
      </c>
      <c r="K154" s="70" t="s">
        <v>787</v>
      </c>
      <c r="L154" s="74" t="s">
        <v>76</v>
      </c>
      <c r="M154" s="34" t="s">
        <v>89</v>
      </c>
      <c r="N154" s="123"/>
      <c r="O154" s="107" t="s">
        <v>80</v>
      </c>
    </row>
    <row r="155" spans="1:15" hidden="1" x14ac:dyDescent="0.25">
      <c r="A155" s="100"/>
      <c r="B155" s="100"/>
      <c r="C155" s="100"/>
      <c r="D155" s="101"/>
      <c r="E155" s="102"/>
      <c r="F155" s="100"/>
      <c r="G155" s="100"/>
      <c r="H155" s="100"/>
      <c r="I155" s="100"/>
      <c r="J155" s="21" t="str">
        <f>IF(H155&lt;&gt;"",H155*I155,"")</f>
        <v/>
      </c>
      <c r="K155" s="70" t="s">
        <v>787</v>
      </c>
      <c r="L155" s="74" t="s">
        <v>76</v>
      </c>
      <c r="M155" s="34" t="s">
        <v>89</v>
      </c>
      <c r="N155" s="124"/>
      <c r="O155" s="107" t="s">
        <v>81</v>
      </c>
    </row>
    <row r="156" spans="1:15" hidden="1" x14ac:dyDescent="0.25">
      <c r="A156" s="100"/>
      <c r="B156" s="100"/>
      <c r="C156" s="100"/>
      <c r="D156" s="101"/>
      <c r="E156" s="102"/>
      <c r="F156" s="100"/>
      <c r="G156" s="100"/>
      <c r="H156" s="100"/>
      <c r="I156" s="100"/>
      <c r="J156" s="21" t="str">
        <f>IF(H156&lt;&gt;"",H156*I156,"")</f>
        <v/>
      </c>
      <c r="K156" s="70" t="s">
        <v>787</v>
      </c>
      <c r="L156" s="74" t="s">
        <v>76</v>
      </c>
      <c r="M156" s="34" t="s">
        <v>89</v>
      </c>
      <c r="N156" s="125">
        <v>20</v>
      </c>
      <c r="O156" s="107" t="s">
        <v>82</v>
      </c>
    </row>
    <row r="157" spans="1:15" x14ac:dyDescent="0.25">
      <c r="A157" s="126"/>
      <c r="B157" s="127"/>
      <c r="C157" s="127"/>
      <c r="D157" s="127"/>
      <c r="E157" s="128" t="s">
        <v>83</v>
      </c>
      <c r="F157" s="129"/>
      <c r="G157" s="157"/>
      <c r="H157" s="131">
        <v>2</v>
      </c>
      <c r="I157" s="132">
        <f>H157*10</f>
        <v>20</v>
      </c>
      <c r="J157" s="133">
        <f>SUM(J158:J162)/I157</f>
        <v>1</v>
      </c>
      <c r="K157" s="163" t="str">
        <f>SUM(J158:J162)&amp;" "&amp;"Hrs"&amp;" "&amp;"TURNO"&amp;" "&amp;"NOCTURNO"</f>
        <v>20 Hrs TURNO NOCTURNO</v>
      </c>
      <c r="L157" s="31" t="s">
        <v>84</v>
      </c>
      <c r="M157" s="34" t="s">
        <v>89</v>
      </c>
      <c r="N157" s="34"/>
      <c r="O157" s="35"/>
    </row>
    <row r="158" spans="1:15" x14ac:dyDescent="0.25">
      <c r="A158" s="15">
        <v>892850</v>
      </c>
      <c r="B158" s="17" t="s">
        <v>120</v>
      </c>
      <c r="C158" s="18" t="s">
        <v>121</v>
      </c>
      <c r="D158" s="19" t="s">
        <v>122</v>
      </c>
      <c r="E158" s="16" t="s">
        <v>130</v>
      </c>
      <c r="F158" s="15" t="s">
        <v>131</v>
      </c>
      <c r="G158" s="16" t="s">
        <v>132</v>
      </c>
      <c r="H158" s="94">
        <v>2</v>
      </c>
      <c r="I158" s="94">
        <v>4</v>
      </c>
      <c r="J158" s="21">
        <f>IF(H158&lt;&gt;"",H158*I158,"")</f>
        <v>8</v>
      </c>
      <c r="K158" s="120" t="s">
        <v>788</v>
      </c>
      <c r="L158" s="31" t="s">
        <v>84</v>
      </c>
      <c r="M158" s="34" t="s">
        <v>89</v>
      </c>
      <c r="N158" s="34"/>
      <c r="O158" s="35"/>
    </row>
    <row r="159" spans="1:15" x14ac:dyDescent="0.25">
      <c r="A159" s="15">
        <v>892848</v>
      </c>
      <c r="B159" s="17" t="s">
        <v>120</v>
      </c>
      <c r="C159" s="18" t="s">
        <v>121</v>
      </c>
      <c r="D159" s="19" t="s">
        <v>122</v>
      </c>
      <c r="E159" s="16" t="s">
        <v>123</v>
      </c>
      <c r="F159" s="15" t="s">
        <v>126</v>
      </c>
      <c r="G159" s="16" t="s">
        <v>127</v>
      </c>
      <c r="H159" s="94">
        <v>2</v>
      </c>
      <c r="I159" s="94">
        <v>3</v>
      </c>
      <c r="J159" s="21">
        <f>IF(H159&lt;&gt;"",H159*I159,"")</f>
        <v>6</v>
      </c>
      <c r="K159" s="120" t="s">
        <v>788</v>
      </c>
      <c r="L159" s="31" t="s">
        <v>84</v>
      </c>
      <c r="M159" s="34" t="s">
        <v>89</v>
      </c>
      <c r="N159" s="34"/>
      <c r="O159" s="35"/>
    </row>
    <row r="160" spans="1:15" x14ac:dyDescent="0.25">
      <c r="A160" s="15">
        <v>893526</v>
      </c>
      <c r="B160" s="17" t="s">
        <v>120</v>
      </c>
      <c r="C160" s="18" t="s">
        <v>121</v>
      </c>
      <c r="D160" s="19" t="s">
        <v>122</v>
      </c>
      <c r="E160" s="16" t="s">
        <v>141</v>
      </c>
      <c r="F160" s="15" t="s">
        <v>573</v>
      </c>
      <c r="G160" s="16" t="s">
        <v>548</v>
      </c>
      <c r="H160" s="94">
        <v>2</v>
      </c>
      <c r="I160" s="94">
        <v>3</v>
      </c>
      <c r="J160" s="21">
        <f>IF(H160&lt;&gt;"",H160*I160,"")</f>
        <v>6</v>
      </c>
      <c r="K160" s="120" t="s">
        <v>788</v>
      </c>
      <c r="L160" s="31" t="s">
        <v>84</v>
      </c>
      <c r="M160" s="34" t="s">
        <v>89</v>
      </c>
      <c r="N160" s="34"/>
      <c r="O160" s="35"/>
    </row>
    <row r="161" spans="1:16" hidden="1" x14ac:dyDescent="0.25">
      <c r="A161" s="75"/>
      <c r="B161" s="109"/>
      <c r="C161" s="110"/>
      <c r="D161" s="111"/>
      <c r="E161" s="73"/>
      <c r="F161" s="92"/>
      <c r="G161" s="93"/>
      <c r="H161" s="94"/>
      <c r="I161" s="94"/>
      <c r="J161" s="21" t="str">
        <f>IF(H161&lt;&gt;"",H161*I161,"")</f>
        <v/>
      </c>
      <c r="K161" s="120" t="s">
        <v>788</v>
      </c>
      <c r="L161" s="31" t="s">
        <v>84</v>
      </c>
      <c r="M161" s="34" t="s">
        <v>89</v>
      </c>
      <c r="N161" s="34"/>
      <c r="O161" s="35"/>
    </row>
    <row r="162" spans="1:16" hidden="1" x14ac:dyDescent="0.25">
      <c r="A162" s="95"/>
      <c r="B162" s="19"/>
      <c r="C162" s="91"/>
      <c r="D162" s="15"/>
      <c r="E162" s="69"/>
      <c r="F162" s="15"/>
      <c r="G162" s="69"/>
      <c r="H162" s="15"/>
      <c r="I162" s="15"/>
      <c r="J162" s="21" t="str">
        <f>IF(H162&lt;&gt;"",H162*I162,"")</f>
        <v/>
      </c>
      <c r="K162" s="120" t="s">
        <v>788</v>
      </c>
      <c r="L162" s="31" t="s">
        <v>84</v>
      </c>
      <c r="M162" s="34" t="s">
        <v>89</v>
      </c>
      <c r="N162" s="34"/>
      <c r="O162" s="35"/>
    </row>
    <row r="163" spans="1:16" ht="14.25" thickBot="1" x14ac:dyDescent="0.3">
      <c r="A163" s="135"/>
      <c r="B163" s="136"/>
      <c r="C163" s="136"/>
      <c r="D163" s="136"/>
      <c r="E163" s="137" t="s">
        <v>85</v>
      </c>
      <c r="F163" s="138"/>
      <c r="G163" s="139"/>
      <c r="H163" s="140">
        <f>H127+H133+H139+H145+H151+H157</f>
        <v>6.0019999999999998</v>
      </c>
      <c r="I163" s="141">
        <f>H163*10</f>
        <v>60.019999999999996</v>
      </c>
      <c r="J163" s="142">
        <f>SUM(J128:J132,J134:J138,J140:J144,J146:J150,J152:J156,J158:J162)</f>
        <v>58</v>
      </c>
      <c r="K163" s="143">
        <f>J163/I163</f>
        <v>0.96634455181606138</v>
      </c>
      <c r="L163" s="31" t="s">
        <v>86</v>
      </c>
      <c r="M163" s="34" t="s">
        <v>89</v>
      </c>
      <c r="N163" s="34"/>
      <c r="O163" s="35"/>
    </row>
    <row r="164" spans="1:16" ht="15" thickTop="1" thickBot="1" x14ac:dyDescent="0.3">
      <c r="A164" s="45"/>
      <c r="B164" s="46"/>
      <c r="C164" s="46"/>
      <c r="D164" s="46"/>
      <c r="E164" s="297">
        <f>E125+1</f>
        <v>46171</v>
      </c>
      <c r="F164" s="298"/>
      <c r="G164" s="158"/>
      <c r="H164" s="48"/>
      <c r="I164" s="46"/>
      <c r="J164" s="49"/>
      <c r="K164" s="50"/>
      <c r="L164" s="31" t="s">
        <v>35</v>
      </c>
      <c r="M164" s="34" t="s">
        <v>91</v>
      </c>
      <c r="N164" s="34"/>
      <c r="O164" s="35"/>
    </row>
    <row r="165" spans="1:16" ht="28.5" thickTop="1" thickBot="1" x14ac:dyDescent="0.3">
      <c r="A165" s="147" t="s">
        <v>37</v>
      </c>
      <c r="B165" s="148" t="s">
        <v>38</v>
      </c>
      <c r="C165" s="148" t="s">
        <v>39</v>
      </c>
      <c r="D165" s="148" t="s">
        <v>4</v>
      </c>
      <c r="E165" s="52" t="s">
        <v>40</v>
      </c>
      <c r="F165" s="148" t="s">
        <v>6</v>
      </c>
      <c r="G165" s="149" t="s">
        <v>7</v>
      </c>
      <c r="H165" s="148" t="s">
        <v>41</v>
      </c>
      <c r="I165" s="148" t="s">
        <v>9</v>
      </c>
      <c r="J165" s="150" t="s">
        <v>42</v>
      </c>
      <c r="K165" s="151" t="s">
        <v>43</v>
      </c>
      <c r="L165" s="31" t="s">
        <v>44</v>
      </c>
      <c r="M165" s="34" t="s">
        <v>91</v>
      </c>
      <c r="N165" s="34"/>
      <c r="O165" s="56">
        <f>E164</f>
        <v>46171</v>
      </c>
    </row>
    <row r="166" spans="1:16" ht="14.25" thickTop="1" x14ac:dyDescent="0.25">
      <c r="A166" s="57"/>
      <c r="B166" s="57"/>
      <c r="C166" s="58"/>
      <c r="D166" s="57"/>
      <c r="E166" s="59" t="s">
        <v>45</v>
      </c>
      <c r="F166" s="57"/>
      <c r="G166" s="58"/>
      <c r="H166" s="88">
        <v>1</v>
      </c>
      <c r="I166" s="61">
        <f>H166*10</f>
        <v>10</v>
      </c>
      <c r="J166" s="62">
        <f>SUM(J167:J171)/I166</f>
        <v>1</v>
      </c>
      <c r="K166" s="63" t="str">
        <f>SUM(J167:J171)&amp;" "&amp;"Hrs"&amp;" "&amp;"GRUPO 1"</f>
        <v>10 Hrs GRUPO 1</v>
      </c>
      <c r="L166" s="31" t="s">
        <v>19</v>
      </c>
      <c r="M166" s="34" t="s">
        <v>91</v>
      </c>
      <c r="N166" s="64"/>
      <c r="O166" s="159" t="s">
        <v>48</v>
      </c>
      <c r="P166" s="179" t="s">
        <v>53</v>
      </c>
    </row>
    <row r="167" spans="1:16" x14ac:dyDescent="0.25">
      <c r="A167" s="19">
        <v>937454</v>
      </c>
      <c r="B167" s="67" t="s">
        <v>209</v>
      </c>
      <c r="C167" s="68" t="s">
        <v>210</v>
      </c>
      <c r="D167" s="67">
        <v>3</v>
      </c>
      <c r="E167" s="69" t="s">
        <v>253</v>
      </c>
      <c r="F167" s="19" t="s">
        <v>254</v>
      </c>
      <c r="G167" s="69" t="s">
        <v>255</v>
      </c>
      <c r="H167" s="19">
        <v>1</v>
      </c>
      <c r="I167" s="19">
        <v>10</v>
      </c>
      <c r="J167" s="21">
        <f>IF(H167&lt;&gt;"",H167*I167,"")</f>
        <v>10</v>
      </c>
      <c r="K167" s="70" t="s">
        <v>113</v>
      </c>
      <c r="L167" s="31" t="s">
        <v>19</v>
      </c>
      <c r="M167" s="34" t="s">
        <v>91</v>
      </c>
      <c r="N167" s="64"/>
      <c r="O167" s="180" t="s">
        <v>50</v>
      </c>
      <c r="P167" s="179" t="s">
        <v>53</v>
      </c>
    </row>
    <row r="168" spans="1:16" hidden="1" x14ac:dyDescent="0.25">
      <c r="A168" s="75"/>
      <c r="B168" s="67"/>
      <c r="C168" s="68"/>
      <c r="D168" s="67"/>
      <c r="E168" s="73"/>
      <c r="F168" s="92"/>
      <c r="G168" s="93"/>
      <c r="H168" s="94"/>
      <c r="I168" s="94"/>
      <c r="J168" s="21" t="str">
        <f>IF(H168&lt;&gt;"",H168*I168,"")</f>
        <v/>
      </c>
      <c r="K168" s="70" t="s">
        <v>113</v>
      </c>
      <c r="L168" s="31" t="s">
        <v>19</v>
      </c>
      <c r="M168" s="34" t="s">
        <v>91</v>
      </c>
      <c r="N168" s="64"/>
      <c r="O168" s="159" t="s">
        <v>51</v>
      </c>
      <c r="P168" s="179" t="s">
        <v>53</v>
      </c>
    </row>
    <row r="169" spans="1:16" hidden="1" x14ac:dyDescent="0.25">
      <c r="A169" s="75"/>
      <c r="B169" s="109"/>
      <c r="C169" s="110"/>
      <c r="D169" s="111"/>
      <c r="E169" s="73"/>
      <c r="F169" s="92"/>
      <c r="G169" s="93"/>
      <c r="H169" s="94"/>
      <c r="I169" s="94"/>
      <c r="J169" s="21" t="str">
        <f>IF(H169&lt;&gt;"",H169*I169,"")</f>
        <v/>
      </c>
      <c r="K169" s="70" t="s">
        <v>113</v>
      </c>
      <c r="L169" s="31" t="s">
        <v>19</v>
      </c>
      <c r="M169" s="34" t="s">
        <v>91</v>
      </c>
      <c r="N169" s="64"/>
      <c r="O169" s="159" t="s">
        <v>46</v>
      </c>
      <c r="P169" s="181" t="s">
        <v>57</v>
      </c>
    </row>
    <row r="170" spans="1:16" hidden="1" x14ac:dyDescent="0.25">
      <c r="A170" s="75"/>
      <c r="B170" s="109"/>
      <c r="C170" s="110"/>
      <c r="D170" s="111"/>
      <c r="E170" s="73"/>
      <c r="F170" s="92"/>
      <c r="G170" s="93"/>
      <c r="H170" s="94"/>
      <c r="I170" s="94"/>
      <c r="J170" s="21" t="str">
        <f>IF(H170&lt;&gt;"",H170*I170,"")</f>
        <v/>
      </c>
      <c r="K170" s="70" t="s">
        <v>113</v>
      </c>
      <c r="L170" s="31" t="s">
        <v>19</v>
      </c>
      <c r="M170" s="34" t="s">
        <v>91</v>
      </c>
      <c r="N170" s="64"/>
      <c r="O170" s="161" t="s">
        <v>52</v>
      </c>
      <c r="P170" s="181" t="s">
        <v>57</v>
      </c>
    </row>
    <row r="171" spans="1:16" hidden="1" x14ac:dyDescent="0.25">
      <c r="A171" s="95"/>
      <c r="B171" s="19"/>
      <c r="C171" s="91"/>
      <c r="D171" s="15"/>
      <c r="E171" s="69"/>
      <c r="F171" s="15"/>
      <c r="G171" s="69"/>
      <c r="H171" s="15"/>
      <c r="I171" s="15"/>
      <c r="J171" s="21" t="str">
        <f>IF(H171&lt;&gt;"",H171*I171,"")</f>
        <v/>
      </c>
      <c r="K171" s="70" t="s">
        <v>113</v>
      </c>
      <c r="L171" s="31" t="s">
        <v>19</v>
      </c>
      <c r="M171" s="34" t="s">
        <v>91</v>
      </c>
      <c r="N171" s="64"/>
      <c r="O171" s="159" t="s">
        <v>56</v>
      </c>
      <c r="P171" s="179" t="s">
        <v>53</v>
      </c>
    </row>
    <row r="172" spans="1:16" hidden="1" x14ac:dyDescent="0.25">
      <c r="A172" s="85"/>
      <c r="B172" s="86"/>
      <c r="C172" s="86"/>
      <c r="D172" s="57"/>
      <c r="E172" s="59" t="s">
        <v>55</v>
      </c>
      <c r="F172" s="57"/>
      <c r="G172" s="87"/>
      <c r="H172" s="88">
        <v>1</v>
      </c>
      <c r="I172" s="61">
        <f>H172*10</f>
        <v>10</v>
      </c>
      <c r="J172" s="62">
        <f>SUM(J173:J177)/I172</f>
        <v>1</v>
      </c>
      <c r="K172" s="63" t="str">
        <f>SUM(J173:J177)&amp;" "&amp;"Hrs"&amp;" "&amp;"GRUPO 2"</f>
        <v>10 Hrs GRUPO 2</v>
      </c>
      <c r="L172" s="31" t="s">
        <v>22</v>
      </c>
      <c r="M172" s="34" t="s">
        <v>91</v>
      </c>
      <c r="N172" s="64"/>
      <c r="O172" s="159" t="s">
        <v>58</v>
      </c>
      <c r="P172" s="179" t="s">
        <v>53</v>
      </c>
    </row>
    <row r="173" spans="1:16" x14ac:dyDescent="0.25">
      <c r="A173" s="15">
        <v>937830</v>
      </c>
      <c r="B173" s="17" t="s">
        <v>159</v>
      </c>
      <c r="C173" s="18" t="s">
        <v>160</v>
      </c>
      <c r="D173" s="19" t="s">
        <v>281</v>
      </c>
      <c r="E173" s="16" t="s">
        <v>756</v>
      </c>
      <c r="F173" s="15" t="s">
        <v>757</v>
      </c>
      <c r="G173" s="16" t="s">
        <v>758</v>
      </c>
      <c r="H173" s="15">
        <v>1</v>
      </c>
      <c r="I173" s="15">
        <v>5</v>
      </c>
      <c r="J173" s="21">
        <f>IF(H173&lt;&gt;"",H173*I173,"")</f>
        <v>5</v>
      </c>
      <c r="K173" s="70" t="s">
        <v>795</v>
      </c>
      <c r="L173" s="31" t="s">
        <v>22</v>
      </c>
      <c r="M173" s="34" t="s">
        <v>91</v>
      </c>
      <c r="N173" s="56"/>
      <c r="O173" s="159" t="s">
        <v>59</v>
      </c>
      <c r="P173" s="179" t="s">
        <v>47</v>
      </c>
    </row>
    <row r="174" spans="1:16" x14ac:dyDescent="0.25">
      <c r="A174" s="177">
        <v>937823</v>
      </c>
      <c r="B174" s="17" t="s">
        <v>159</v>
      </c>
      <c r="C174" s="18" t="s">
        <v>160</v>
      </c>
      <c r="D174" s="19" t="s">
        <v>281</v>
      </c>
      <c r="E174" s="16" t="s">
        <v>791</v>
      </c>
      <c r="F174" s="15" t="s">
        <v>780</v>
      </c>
      <c r="G174" s="16" t="s">
        <v>776</v>
      </c>
      <c r="H174" s="19">
        <v>1</v>
      </c>
      <c r="I174" s="19">
        <v>5</v>
      </c>
      <c r="J174" s="21">
        <f>IF(H174&lt;&gt;"",H174*I174,"")</f>
        <v>5</v>
      </c>
      <c r="K174" s="70" t="s">
        <v>795</v>
      </c>
      <c r="L174" s="31" t="s">
        <v>22</v>
      </c>
      <c r="M174" s="34" t="s">
        <v>91</v>
      </c>
      <c r="N174" s="56"/>
      <c r="O174" s="159" t="s">
        <v>60</v>
      </c>
      <c r="P174" s="179" t="s">
        <v>47</v>
      </c>
    </row>
    <row r="175" spans="1:16" hidden="1" x14ac:dyDescent="0.25">
      <c r="A175" s="75"/>
      <c r="B175" s="19"/>
      <c r="C175" s="69"/>
      <c r="D175" s="19"/>
      <c r="E175" s="69"/>
      <c r="F175" s="19"/>
      <c r="G175" s="69"/>
      <c r="H175" s="19"/>
      <c r="I175" s="19"/>
      <c r="J175" s="21" t="str">
        <f>IF(H175&lt;&gt;"",H175*I175,"")</f>
        <v/>
      </c>
      <c r="K175" s="70" t="s">
        <v>795</v>
      </c>
      <c r="L175" s="31" t="s">
        <v>22</v>
      </c>
      <c r="M175" s="34" t="s">
        <v>91</v>
      </c>
      <c r="N175" s="64"/>
      <c r="O175" s="159" t="s">
        <v>64</v>
      </c>
      <c r="P175" s="179" t="s">
        <v>47</v>
      </c>
    </row>
    <row r="176" spans="1:16" hidden="1" x14ac:dyDescent="0.25">
      <c r="A176" s="95"/>
      <c r="B176" s="19"/>
      <c r="C176" s="91"/>
      <c r="D176" s="15"/>
      <c r="E176" s="69"/>
      <c r="F176" s="15"/>
      <c r="G176" s="69"/>
      <c r="H176" s="15"/>
      <c r="I176" s="15"/>
      <c r="J176" s="21" t="str">
        <f>IF(H176&lt;&gt;"",H176*I176,"")</f>
        <v/>
      </c>
      <c r="K176" s="70" t="s">
        <v>795</v>
      </c>
      <c r="L176" s="31" t="s">
        <v>22</v>
      </c>
      <c r="M176" s="34" t="s">
        <v>91</v>
      </c>
      <c r="N176" s="64"/>
      <c r="O176" s="161" t="s">
        <v>65</v>
      </c>
      <c r="P176" s="179" t="s">
        <v>53</v>
      </c>
    </row>
    <row r="177" spans="1:16" hidden="1" x14ac:dyDescent="0.25">
      <c r="A177" s="95"/>
      <c r="B177" s="19"/>
      <c r="C177" s="152"/>
      <c r="D177" s="81"/>
      <c r="E177" s="69"/>
      <c r="F177" s="15"/>
      <c r="G177" s="69"/>
      <c r="H177" s="82"/>
      <c r="I177" s="82"/>
      <c r="J177" s="21" t="str">
        <f>IF(H177&lt;&gt;"",H177*I177,"")</f>
        <v/>
      </c>
      <c r="K177" s="70" t="s">
        <v>795</v>
      </c>
      <c r="L177" s="31" t="s">
        <v>22</v>
      </c>
      <c r="M177" s="34" t="s">
        <v>91</v>
      </c>
      <c r="N177" s="64"/>
      <c r="O177" s="161" t="s">
        <v>66</v>
      </c>
      <c r="P177" s="179" t="s">
        <v>47</v>
      </c>
    </row>
    <row r="178" spans="1:16" hidden="1" x14ac:dyDescent="0.25">
      <c r="A178" s="85"/>
      <c r="B178" s="86"/>
      <c r="C178" s="86"/>
      <c r="D178" s="57"/>
      <c r="E178" s="59" t="s">
        <v>63</v>
      </c>
      <c r="F178" s="57"/>
      <c r="G178" s="87"/>
      <c r="H178" s="88">
        <v>1E-3</v>
      </c>
      <c r="I178" s="61">
        <f>H178*10</f>
        <v>0.01</v>
      </c>
      <c r="J178" s="62">
        <f>SUM(J179:J183)/I178</f>
        <v>0</v>
      </c>
      <c r="K178" s="63" t="str">
        <f>SUM(J179:J183)&amp;" "&amp;"Hrs"&amp;" "&amp;"GRUPO 3"</f>
        <v>0 Hrs GRUPO 3</v>
      </c>
      <c r="L178" s="31" t="s">
        <v>24</v>
      </c>
      <c r="M178" s="34" t="s">
        <v>91</v>
      </c>
      <c r="N178" s="64"/>
      <c r="O178" s="161" t="s">
        <v>61</v>
      </c>
      <c r="P178" s="179" t="s">
        <v>47</v>
      </c>
    </row>
    <row r="179" spans="1:16" hidden="1" x14ac:dyDescent="0.25">
      <c r="A179" s="95"/>
      <c r="B179" s="67"/>
      <c r="C179" s="68"/>
      <c r="D179" s="67"/>
      <c r="E179" s="69"/>
      <c r="F179" s="15"/>
      <c r="G179" s="69"/>
      <c r="H179" s="15"/>
      <c r="I179" s="15"/>
      <c r="J179" s="21" t="str">
        <f>IF(H179&lt;&gt;"",H179*I179,"")</f>
        <v/>
      </c>
      <c r="K179" s="70"/>
      <c r="L179" s="31" t="s">
        <v>24</v>
      </c>
      <c r="M179" s="34" t="s">
        <v>91</v>
      </c>
      <c r="N179" s="64"/>
      <c r="O179" s="161" t="s">
        <v>62</v>
      </c>
      <c r="P179" s="179" t="s">
        <v>47</v>
      </c>
    </row>
    <row r="180" spans="1:16" hidden="1" x14ac:dyDescent="0.25">
      <c r="A180" s="75"/>
      <c r="B180" s="109"/>
      <c r="C180" s="110"/>
      <c r="D180" s="111"/>
      <c r="E180" s="73"/>
      <c r="F180" s="92"/>
      <c r="G180" s="93"/>
      <c r="H180" s="94"/>
      <c r="I180" s="94"/>
      <c r="J180" s="21" t="str">
        <f>IF(H180&lt;&gt;"",H180*I180,"")</f>
        <v/>
      </c>
      <c r="K180" s="70"/>
      <c r="L180" s="31" t="s">
        <v>24</v>
      </c>
      <c r="M180" s="34" t="s">
        <v>91</v>
      </c>
      <c r="N180" s="64"/>
      <c r="O180" s="161" t="s">
        <v>54</v>
      </c>
      <c r="P180" s="179" t="s">
        <v>47</v>
      </c>
    </row>
    <row r="181" spans="1:16" hidden="1" x14ac:dyDescent="0.25">
      <c r="A181" s="75"/>
      <c r="B181" s="67"/>
      <c r="C181" s="68"/>
      <c r="D181" s="67"/>
      <c r="E181" s="73"/>
      <c r="F181" s="92"/>
      <c r="G181" s="93"/>
      <c r="H181" s="94"/>
      <c r="I181" s="94"/>
      <c r="J181" s="21" t="str">
        <f>IF(H181&lt;&gt;"",H181*I181,"")</f>
        <v/>
      </c>
      <c r="K181" s="70"/>
      <c r="L181" s="31" t="s">
        <v>24</v>
      </c>
      <c r="M181" s="34" t="s">
        <v>91</v>
      </c>
      <c r="N181" s="64"/>
      <c r="O181" s="161" t="s">
        <v>67</v>
      </c>
      <c r="P181" s="184" t="s">
        <v>68</v>
      </c>
    </row>
    <row r="182" spans="1:16" hidden="1" x14ac:dyDescent="0.25">
      <c r="A182" s="75"/>
      <c r="B182" s="19"/>
      <c r="C182" s="69"/>
      <c r="D182" s="19"/>
      <c r="E182" s="73"/>
      <c r="F182" s="19"/>
      <c r="G182" s="69"/>
      <c r="H182" s="19"/>
      <c r="I182" s="19"/>
      <c r="J182" s="21" t="str">
        <f>IF(H182&lt;&gt;"",H182*I182,"")</f>
        <v/>
      </c>
      <c r="K182" s="70"/>
      <c r="L182" s="31" t="s">
        <v>24</v>
      </c>
      <c r="M182" s="34" t="s">
        <v>91</v>
      </c>
      <c r="N182" s="64"/>
      <c r="O182" s="180" t="s">
        <v>69</v>
      </c>
      <c r="P182" s="184" t="s">
        <v>68</v>
      </c>
    </row>
    <row r="183" spans="1:16" hidden="1" x14ac:dyDescent="0.25">
      <c r="A183" s="19"/>
      <c r="B183" s="19"/>
      <c r="C183" s="69"/>
      <c r="D183" s="15"/>
      <c r="E183" s="69"/>
      <c r="F183" s="19"/>
      <c r="G183" s="69"/>
      <c r="H183" s="19"/>
      <c r="I183" s="19"/>
      <c r="J183" s="21" t="str">
        <f>IF(H183&lt;&gt;"",H183*I183,"")</f>
        <v/>
      </c>
      <c r="K183" s="70"/>
      <c r="L183" s="31" t="s">
        <v>24</v>
      </c>
      <c r="M183" s="34" t="s">
        <v>91</v>
      </c>
      <c r="N183" s="64"/>
      <c r="O183" s="103"/>
    </row>
    <row r="184" spans="1:16" hidden="1" x14ac:dyDescent="0.25">
      <c r="A184" s="85"/>
      <c r="B184" s="86"/>
      <c r="C184" s="86"/>
      <c r="D184" s="57"/>
      <c r="E184" s="59" t="s">
        <v>70</v>
      </c>
      <c r="F184" s="57"/>
      <c r="G184" s="87"/>
      <c r="H184" s="88">
        <v>1E-3</v>
      </c>
      <c r="I184" s="61">
        <f>H184*10</f>
        <v>0.01</v>
      </c>
      <c r="J184" s="62">
        <f>SUM(J185:J189)/I184</f>
        <v>0</v>
      </c>
      <c r="K184" s="63" t="str">
        <f>SUM(J185:J189)&amp;" "&amp;"Hrs"&amp;" "&amp;"GRUPO 4"</f>
        <v>0 Hrs GRUPO 4</v>
      </c>
      <c r="L184" s="31" t="s">
        <v>26</v>
      </c>
      <c r="M184" s="34" t="s">
        <v>91</v>
      </c>
      <c r="N184" s="64"/>
      <c r="O184" s="104"/>
    </row>
    <row r="185" spans="1:16" hidden="1" x14ac:dyDescent="0.25">
      <c r="A185" s="95"/>
      <c r="B185" s="67"/>
      <c r="C185" s="68"/>
      <c r="D185" s="67"/>
      <c r="E185" s="73"/>
      <c r="F185" s="15"/>
      <c r="G185" s="69"/>
      <c r="H185" s="15"/>
      <c r="I185" s="15"/>
      <c r="J185" s="21" t="str">
        <f>IF(H185&lt;&gt;"",H185*I185,"")</f>
        <v/>
      </c>
      <c r="K185" s="164"/>
      <c r="L185" s="31" t="s">
        <v>26</v>
      </c>
      <c r="M185" s="34" t="s">
        <v>91</v>
      </c>
      <c r="N185" s="64"/>
      <c r="O185" s="107" t="s">
        <v>71</v>
      </c>
    </row>
    <row r="186" spans="1:16" hidden="1" x14ac:dyDescent="0.25">
      <c r="A186" s="95"/>
      <c r="B186" s="19"/>
      <c r="C186" s="91"/>
      <c r="D186" s="15"/>
      <c r="E186" s="73"/>
      <c r="F186" s="15"/>
      <c r="G186" s="69"/>
      <c r="H186" s="15"/>
      <c r="I186" s="15"/>
      <c r="J186" s="21" t="str">
        <f>IF(H186&lt;&gt;"",H186*I186,"")</f>
        <v/>
      </c>
      <c r="K186" s="164"/>
      <c r="L186" s="31" t="s">
        <v>26</v>
      </c>
      <c r="M186" s="34" t="s">
        <v>91</v>
      </c>
      <c r="N186" s="64"/>
      <c r="O186" s="107" t="s">
        <v>72</v>
      </c>
    </row>
    <row r="187" spans="1:16" hidden="1" x14ac:dyDescent="0.25">
      <c r="A187" s="19"/>
      <c r="B187" s="19"/>
      <c r="C187" s="69"/>
      <c r="D187" s="15"/>
      <c r="E187" s="69"/>
      <c r="F187" s="19"/>
      <c r="G187" s="69"/>
      <c r="H187" s="19"/>
      <c r="I187" s="19"/>
      <c r="J187" s="21" t="str">
        <f>IF(H187&lt;&gt;"",H187*I187,"")</f>
        <v/>
      </c>
      <c r="K187" s="164"/>
      <c r="L187" s="31" t="s">
        <v>26</v>
      </c>
      <c r="M187" s="34" t="s">
        <v>91</v>
      </c>
      <c r="N187" s="64"/>
      <c r="O187" s="35"/>
    </row>
    <row r="188" spans="1:16" hidden="1" x14ac:dyDescent="0.25">
      <c r="A188" s="19"/>
      <c r="B188" s="19"/>
      <c r="C188" s="69"/>
      <c r="D188" s="15"/>
      <c r="E188" s="69"/>
      <c r="F188" s="19"/>
      <c r="G188" s="69"/>
      <c r="H188" s="19"/>
      <c r="I188" s="19"/>
      <c r="J188" s="21" t="str">
        <f>IF(H188&lt;&gt;"",H188*I188,"")</f>
        <v/>
      </c>
      <c r="K188" s="164"/>
      <c r="L188" s="31" t="s">
        <v>26</v>
      </c>
      <c r="M188" s="34" t="s">
        <v>91</v>
      </c>
      <c r="N188" s="64"/>
      <c r="O188" s="35"/>
    </row>
    <row r="189" spans="1:16" hidden="1" x14ac:dyDescent="0.25">
      <c r="A189" s="100"/>
      <c r="B189" s="100"/>
      <c r="C189" s="100"/>
      <c r="D189" s="101"/>
      <c r="E189" s="102"/>
      <c r="F189" s="100"/>
      <c r="G189" s="100"/>
      <c r="H189" s="100"/>
      <c r="I189" s="100"/>
      <c r="J189" s="21" t="str">
        <f>IF(H189&lt;&gt;"",H189*I189,"")</f>
        <v/>
      </c>
      <c r="K189" s="70"/>
      <c r="L189" s="31" t="s">
        <v>26</v>
      </c>
      <c r="M189" s="34" t="s">
        <v>91</v>
      </c>
      <c r="N189" s="156"/>
      <c r="O189" s="35"/>
    </row>
    <row r="190" spans="1:16" hidden="1" x14ac:dyDescent="0.25">
      <c r="A190" s="85"/>
      <c r="B190" s="86"/>
      <c r="C190" s="86"/>
      <c r="D190" s="86"/>
      <c r="E190" s="115" t="s">
        <v>75</v>
      </c>
      <c r="F190" s="116"/>
      <c r="G190" s="117"/>
      <c r="H190" s="165">
        <v>2</v>
      </c>
      <c r="I190" s="61">
        <f>H190*10</f>
        <v>20</v>
      </c>
      <c r="J190" s="62">
        <f>SUM(J191:J196)/I190</f>
        <v>0.9</v>
      </c>
      <c r="K190" s="63" t="str">
        <f>SUM(J191:J196)&amp;" "&amp;"Hrs"&amp;" "&amp;"TURNO"&amp;" "&amp;"DIURNO"</f>
        <v>18 Hrs TURNO DIURNO</v>
      </c>
      <c r="L190" s="74" t="s">
        <v>76</v>
      </c>
      <c r="M190" s="34" t="s">
        <v>91</v>
      </c>
      <c r="N190" s="34"/>
      <c r="O190" s="35"/>
    </row>
    <row r="191" spans="1:16" x14ac:dyDescent="0.25">
      <c r="A191" s="15">
        <v>892850</v>
      </c>
      <c r="B191" s="17" t="s">
        <v>120</v>
      </c>
      <c r="C191" s="18" t="s">
        <v>121</v>
      </c>
      <c r="D191" s="19" t="s">
        <v>122</v>
      </c>
      <c r="E191" s="16" t="s">
        <v>130</v>
      </c>
      <c r="F191" s="15" t="s">
        <v>131</v>
      </c>
      <c r="G191" s="16" t="s">
        <v>132</v>
      </c>
      <c r="H191" s="94">
        <v>2</v>
      </c>
      <c r="I191" s="94">
        <v>4</v>
      </c>
      <c r="J191" s="21">
        <f t="shared" ref="J191:J196" si="0">IF(H191&lt;&gt;"",H191*I191,"")</f>
        <v>8</v>
      </c>
      <c r="K191" s="70" t="s">
        <v>787</v>
      </c>
      <c r="L191" s="74" t="s">
        <v>76</v>
      </c>
      <c r="M191" s="34" t="s">
        <v>91</v>
      </c>
      <c r="N191" s="34"/>
      <c r="O191" s="35"/>
    </row>
    <row r="192" spans="1:16" x14ac:dyDescent="0.25">
      <c r="A192" s="15">
        <v>892849</v>
      </c>
      <c r="B192" s="17" t="s">
        <v>120</v>
      </c>
      <c r="C192" s="18" t="s">
        <v>121</v>
      </c>
      <c r="D192" s="19" t="s">
        <v>122</v>
      </c>
      <c r="E192" s="16" t="s">
        <v>123</v>
      </c>
      <c r="F192" s="15" t="s">
        <v>128</v>
      </c>
      <c r="G192" s="16" t="s">
        <v>129</v>
      </c>
      <c r="H192" s="94">
        <v>2</v>
      </c>
      <c r="I192" s="94">
        <v>5</v>
      </c>
      <c r="J192" s="21">
        <f t="shared" si="0"/>
        <v>10</v>
      </c>
      <c r="K192" s="70" t="s">
        <v>787</v>
      </c>
      <c r="L192" s="74" t="s">
        <v>76</v>
      </c>
      <c r="M192" s="34" t="s">
        <v>91</v>
      </c>
      <c r="N192" s="34"/>
      <c r="O192" s="35"/>
    </row>
    <row r="193" spans="1:16" hidden="1" x14ac:dyDescent="0.25">
      <c r="A193" s="95"/>
      <c r="B193" s="109"/>
      <c r="C193" s="110"/>
      <c r="D193" s="111"/>
      <c r="E193" s="69"/>
      <c r="F193" s="15"/>
      <c r="G193" s="69"/>
      <c r="H193" s="15"/>
      <c r="I193" s="15"/>
      <c r="J193" s="21" t="str">
        <f t="shared" si="0"/>
        <v/>
      </c>
      <c r="K193" s="70" t="s">
        <v>787</v>
      </c>
      <c r="L193" s="74" t="s">
        <v>76</v>
      </c>
      <c r="M193" s="34" t="s">
        <v>91</v>
      </c>
      <c r="N193" s="34"/>
      <c r="O193" s="35"/>
    </row>
    <row r="194" spans="1:16" hidden="1" x14ac:dyDescent="0.25">
      <c r="A194" s="95"/>
      <c r="B194" s="109"/>
      <c r="C194" s="110"/>
      <c r="D194" s="111"/>
      <c r="E194" s="69"/>
      <c r="F194" s="15"/>
      <c r="G194" s="69"/>
      <c r="H194" s="15"/>
      <c r="I194" s="15"/>
      <c r="J194" s="21" t="str">
        <f t="shared" si="0"/>
        <v/>
      </c>
      <c r="K194" s="70" t="s">
        <v>787</v>
      </c>
      <c r="L194" s="74" t="s">
        <v>76</v>
      </c>
      <c r="M194" s="34" t="s">
        <v>91</v>
      </c>
      <c r="N194" s="34"/>
      <c r="O194" s="35"/>
    </row>
    <row r="195" spans="1:16" hidden="1" x14ac:dyDescent="0.25">
      <c r="A195" s="100"/>
      <c r="B195" s="100"/>
      <c r="C195" s="102"/>
      <c r="D195" s="101"/>
      <c r="E195" s="101"/>
      <c r="F195" s="101"/>
      <c r="G195" s="105"/>
      <c r="H195" s="101"/>
      <c r="I195" s="101"/>
      <c r="J195" s="21" t="str">
        <f t="shared" si="0"/>
        <v/>
      </c>
      <c r="K195" s="70" t="s">
        <v>787</v>
      </c>
      <c r="L195" s="74" t="s">
        <v>76</v>
      </c>
      <c r="M195" s="34" t="s">
        <v>91</v>
      </c>
      <c r="N195" s="34"/>
      <c r="O195" s="35"/>
    </row>
    <row r="196" spans="1:16" hidden="1" x14ac:dyDescent="0.25">
      <c r="A196" s="100"/>
      <c r="B196" s="100"/>
      <c r="C196" s="100"/>
      <c r="D196" s="101"/>
      <c r="E196" s="102"/>
      <c r="F196" s="100"/>
      <c r="G196" s="100"/>
      <c r="H196" s="100"/>
      <c r="I196" s="100"/>
      <c r="J196" s="21" t="str">
        <f t="shared" si="0"/>
        <v/>
      </c>
      <c r="K196" s="70" t="s">
        <v>787</v>
      </c>
      <c r="L196" s="74" t="s">
        <v>76</v>
      </c>
      <c r="M196" s="34" t="s">
        <v>91</v>
      </c>
      <c r="N196" s="34"/>
      <c r="O196" s="35"/>
    </row>
    <row r="197" spans="1:16" x14ac:dyDescent="0.25">
      <c r="A197" s="126"/>
      <c r="B197" s="127"/>
      <c r="C197" s="127"/>
      <c r="D197" s="127"/>
      <c r="E197" s="128" t="s">
        <v>83</v>
      </c>
      <c r="F197" s="129"/>
      <c r="G197" s="157"/>
      <c r="H197" s="131">
        <v>2</v>
      </c>
      <c r="I197" s="132">
        <f>H197*10</f>
        <v>20</v>
      </c>
      <c r="J197" s="133">
        <f>SUM(J198:J202)/I197</f>
        <v>1</v>
      </c>
      <c r="K197" s="163" t="str">
        <f>SUM(J198:J202)&amp;" "&amp;"Hrs"&amp;" "&amp;"TURNO"&amp;" "&amp;"NOCTURNO"</f>
        <v>20 Hrs TURNO NOCTURNO</v>
      </c>
      <c r="L197" s="31" t="s">
        <v>84</v>
      </c>
      <c r="M197" s="34" t="s">
        <v>91</v>
      </c>
      <c r="N197" s="34"/>
      <c r="O197" s="35"/>
    </row>
    <row r="198" spans="1:16" x14ac:dyDescent="0.25">
      <c r="A198" s="15">
        <v>892850</v>
      </c>
      <c r="B198" s="17" t="s">
        <v>120</v>
      </c>
      <c r="C198" s="18" t="s">
        <v>121</v>
      </c>
      <c r="D198" s="19" t="s">
        <v>122</v>
      </c>
      <c r="E198" s="16" t="s">
        <v>130</v>
      </c>
      <c r="F198" s="15" t="s">
        <v>131</v>
      </c>
      <c r="G198" s="16" t="s">
        <v>132</v>
      </c>
      <c r="H198" s="94">
        <v>2</v>
      </c>
      <c r="I198" s="94">
        <v>4</v>
      </c>
      <c r="J198" s="21">
        <f>IF(H198&lt;&gt;"",H198*I198,"")</f>
        <v>8</v>
      </c>
      <c r="K198" s="120" t="s">
        <v>788</v>
      </c>
      <c r="L198" s="31" t="s">
        <v>84</v>
      </c>
      <c r="M198" s="34" t="s">
        <v>91</v>
      </c>
      <c r="N198" s="34"/>
      <c r="O198" s="35"/>
    </row>
    <row r="199" spans="1:16" x14ac:dyDescent="0.25">
      <c r="A199" s="15">
        <v>892848</v>
      </c>
      <c r="B199" s="17" t="s">
        <v>120</v>
      </c>
      <c r="C199" s="18" t="s">
        <v>121</v>
      </c>
      <c r="D199" s="19" t="s">
        <v>122</v>
      </c>
      <c r="E199" s="16" t="s">
        <v>123</v>
      </c>
      <c r="F199" s="15" t="s">
        <v>126</v>
      </c>
      <c r="G199" s="16" t="s">
        <v>127</v>
      </c>
      <c r="H199" s="94">
        <v>2</v>
      </c>
      <c r="I199" s="94">
        <v>3</v>
      </c>
      <c r="J199" s="21">
        <f>IF(H199&lt;&gt;"",H199*I199,"")</f>
        <v>6</v>
      </c>
      <c r="K199" s="120" t="s">
        <v>788</v>
      </c>
      <c r="L199" s="31" t="s">
        <v>84</v>
      </c>
      <c r="M199" s="34" t="s">
        <v>91</v>
      </c>
      <c r="N199" s="34"/>
      <c r="O199" s="35"/>
    </row>
    <row r="200" spans="1:16" x14ac:dyDescent="0.25">
      <c r="A200" s="15">
        <v>893525</v>
      </c>
      <c r="B200" s="17" t="s">
        <v>120</v>
      </c>
      <c r="C200" s="18" t="s">
        <v>121</v>
      </c>
      <c r="D200" s="19" t="s">
        <v>122</v>
      </c>
      <c r="E200" s="16" t="s">
        <v>141</v>
      </c>
      <c r="F200" s="15" t="s">
        <v>688</v>
      </c>
      <c r="G200" s="16" t="s">
        <v>689</v>
      </c>
      <c r="H200" s="15">
        <v>2</v>
      </c>
      <c r="I200" s="15">
        <v>3</v>
      </c>
      <c r="J200" s="21">
        <f>IF(H200&lt;&gt;"",H200*I200,"")</f>
        <v>6</v>
      </c>
      <c r="K200" s="120" t="s">
        <v>788</v>
      </c>
      <c r="L200" s="31" t="s">
        <v>84</v>
      </c>
      <c r="M200" s="34" t="s">
        <v>91</v>
      </c>
      <c r="N200" s="34"/>
      <c r="O200" s="35"/>
    </row>
    <row r="201" spans="1:16" hidden="1" x14ac:dyDescent="0.25">
      <c r="A201" s="15"/>
      <c r="B201" s="17"/>
      <c r="C201" s="18"/>
      <c r="D201" s="19"/>
      <c r="E201" s="16"/>
      <c r="F201" s="15"/>
      <c r="G201" s="16"/>
      <c r="H201" s="94"/>
      <c r="I201" s="94"/>
      <c r="J201" s="21" t="str">
        <f>IF(H201&lt;&gt;"",H201*I201,"")</f>
        <v/>
      </c>
      <c r="K201" s="120" t="s">
        <v>788</v>
      </c>
      <c r="L201" s="31" t="s">
        <v>84</v>
      </c>
      <c r="M201" s="34" t="s">
        <v>91</v>
      </c>
      <c r="N201" s="34"/>
      <c r="O201" s="35"/>
    </row>
    <row r="202" spans="1:16" hidden="1" x14ac:dyDescent="0.25">
      <c r="A202" s="75"/>
      <c r="B202" s="109"/>
      <c r="C202" s="110"/>
      <c r="D202" s="19"/>
      <c r="E202" s="69"/>
      <c r="F202" s="19"/>
      <c r="G202" s="69"/>
      <c r="H202" s="19"/>
      <c r="I202" s="19"/>
      <c r="J202" s="21" t="str">
        <f>IF(H202&lt;&gt;"",H202*I202,"")</f>
        <v/>
      </c>
      <c r="K202" s="120" t="s">
        <v>788</v>
      </c>
      <c r="L202" s="31" t="s">
        <v>84</v>
      </c>
      <c r="M202" s="34" t="s">
        <v>91</v>
      </c>
      <c r="N202" s="34"/>
      <c r="O202" s="35"/>
    </row>
    <row r="203" spans="1:16" ht="14.25" thickBot="1" x14ac:dyDescent="0.3">
      <c r="A203" s="135"/>
      <c r="B203" s="136"/>
      <c r="C203" s="136"/>
      <c r="D203" s="136"/>
      <c r="E203" s="137" t="s">
        <v>85</v>
      </c>
      <c r="F203" s="138"/>
      <c r="G203" s="139"/>
      <c r="H203" s="140">
        <f>H166+H172+H178+H184+H190+H197</f>
        <v>6.0019999999999998</v>
      </c>
      <c r="I203" s="141">
        <f>H203*10</f>
        <v>60.019999999999996</v>
      </c>
      <c r="J203" s="142">
        <f>SUM(J167:J171,J173:J177,J179:J183,J185:J189,J191:J196,J198:J202)</f>
        <v>58</v>
      </c>
      <c r="K203" s="143">
        <f>J203/I203</f>
        <v>0.96634455181606138</v>
      </c>
      <c r="L203" s="31" t="s">
        <v>86</v>
      </c>
      <c r="M203" s="34" t="s">
        <v>91</v>
      </c>
      <c r="N203" s="34"/>
      <c r="O203" s="35"/>
    </row>
    <row r="204" spans="1:16" ht="15" thickTop="1" thickBot="1" x14ac:dyDescent="0.3">
      <c r="A204" s="45"/>
      <c r="B204" s="46"/>
      <c r="C204" s="46"/>
      <c r="D204" s="46"/>
      <c r="E204" s="297">
        <f>E164+1</f>
        <v>46172</v>
      </c>
      <c r="F204" s="298"/>
      <c r="G204" s="158"/>
      <c r="H204" s="48"/>
      <c r="I204" s="46"/>
      <c r="J204" s="49"/>
      <c r="K204" s="50"/>
      <c r="L204" s="31" t="s">
        <v>35</v>
      </c>
      <c r="M204" s="34" t="s">
        <v>92</v>
      </c>
      <c r="N204" s="34"/>
      <c r="O204" s="35"/>
    </row>
    <row r="205" spans="1:16" ht="28.5" thickTop="1" thickBot="1" x14ac:dyDescent="0.3">
      <c r="A205" s="147" t="s">
        <v>37</v>
      </c>
      <c r="B205" s="148" t="s">
        <v>38</v>
      </c>
      <c r="C205" s="148" t="s">
        <v>39</v>
      </c>
      <c r="D205" s="148" t="s">
        <v>4</v>
      </c>
      <c r="E205" s="52" t="s">
        <v>40</v>
      </c>
      <c r="F205" s="148" t="s">
        <v>6</v>
      </c>
      <c r="G205" s="149" t="s">
        <v>7</v>
      </c>
      <c r="H205" s="148" t="s">
        <v>41</v>
      </c>
      <c r="I205" s="148" t="s">
        <v>9</v>
      </c>
      <c r="J205" s="150" t="s">
        <v>42</v>
      </c>
      <c r="K205" s="151" t="s">
        <v>43</v>
      </c>
      <c r="L205" s="31" t="s">
        <v>44</v>
      </c>
      <c r="M205" s="34" t="s">
        <v>92</v>
      </c>
      <c r="N205" s="34"/>
      <c r="O205" s="56">
        <f>E204</f>
        <v>46172</v>
      </c>
    </row>
    <row r="206" spans="1:16" ht="14.25" thickTop="1" x14ac:dyDescent="0.25">
      <c r="A206" s="57"/>
      <c r="B206" s="57"/>
      <c r="C206" s="58"/>
      <c r="D206" s="57"/>
      <c r="E206" s="59" t="s">
        <v>45</v>
      </c>
      <c r="F206" s="57"/>
      <c r="G206" s="58"/>
      <c r="H206" s="88">
        <v>1</v>
      </c>
      <c r="I206" s="61">
        <f>H206*10</f>
        <v>10</v>
      </c>
      <c r="J206" s="62">
        <f>SUM(J207:J213)/I206</f>
        <v>1</v>
      </c>
      <c r="K206" s="63" t="str">
        <f>SUM(J207:J213)&amp;" "&amp;"Hrs"&amp;" "&amp;"GRUPO 1"</f>
        <v>10 Hrs GRUPO 1</v>
      </c>
      <c r="L206" s="31" t="s">
        <v>19</v>
      </c>
      <c r="M206" s="34" t="s">
        <v>92</v>
      </c>
      <c r="N206" s="64"/>
      <c r="O206" s="159" t="s">
        <v>48</v>
      </c>
      <c r="P206" s="179" t="s">
        <v>53</v>
      </c>
    </row>
    <row r="207" spans="1:16" x14ac:dyDescent="0.25">
      <c r="A207" s="19">
        <v>937454</v>
      </c>
      <c r="B207" s="67" t="s">
        <v>209</v>
      </c>
      <c r="C207" s="68" t="s">
        <v>210</v>
      </c>
      <c r="D207" s="67">
        <v>3</v>
      </c>
      <c r="E207" s="69" t="s">
        <v>253</v>
      </c>
      <c r="F207" s="19" t="s">
        <v>254</v>
      </c>
      <c r="G207" s="69" t="s">
        <v>255</v>
      </c>
      <c r="H207" s="19">
        <v>1</v>
      </c>
      <c r="I207" s="19">
        <v>10</v>
      </c>
      <c r="J207" s="21">
        <f t="shared" ref="J207:J213" si="1">IF(H207&lt;&gt;"",H207*I207,"")</f>
        <v>10</v>
      </c>
      <c r="K207" s="70" t="s">
        <v>113</v>
      </c>
      <c r="L207" s="31" t="s">
        <v>19</v>
      </c>
      <c r="M207" s="34" t="s">
        <v>92</v>
      </c>
      <c r="N207" s="64"/>
      <c r="O207" s="180" t="s">
        <v>50</v>
      </c>
      <c r="P207" s="179" t="s">
        <v>53</v>
      </c>
    </row>
    <row r="208" spans="1:16" hidden="1" x14ac:dyDescent="0.25">
      <c r="A208" s="75"/>
      <c r="B208" s="67"/>
      <c r="C208" s="68"/>
      <c r="D208" s="67"/>
      <c r="E208" s="73"/>
      <c r="F208" s="92"/>
      <c r="G208" s="93"/>
      <c r="H208" s="94"/>
      <c r="I208" s="94"/>
      <c r="J208" s="21" t="str">
        <f t="shared" si="1"/>
        <v/>
      </c>
      <c r="K208" s="70" t="s">
        <v>113</v>
      </c>
      <c r="L208" s="31" t="s">
        <v>19</v>
      </c>
      <c r="M208" s="34" t="s">
        <v>92</v>
      </c>
      <c r="N208" s="64"/>
      <c r="O208" s="159" t="s">
        <v>51</v>
      </c>
      <c r="P208" s="179" t="s">
        <v>53</v>
      </c>
    </row>
    <row r="209" spans="1:16" hidden="1" x14ac:dyDescent="0.25">
      <c r="A209" s="75"/>
      <c r="B209" s="67"/>
      <c r="C209" s="68"/>
      <c r="D209" s="67"/>
      <c r="E209" s="73"/>
      <c r="F209" s="92"/>
      <c r="G209" s="93"/>
      <c r="H209" s="94"/>
      <c r="I209" s="94"/>
      <c r="J209" s="21" t="str">
        <f t="shared" si="1"/>
        <v/>
      </c>
      <c r="K209" s="70" t="s">
        <v>113</v>
      </c>
      <c r="L209" s="31" t="s">
        <v>19</v>
      </c>
      <c r="M209" s="34" t="s">
        <v>92</v>
      </c>
      <c r="N209" s="64"/>
      <c r="O209" s="159" t="s">
        <v>46</v>
      </c>
      <c r="P209" s="181" t="s">
        <v>57</v>
      </c>
    </row>
    <row r="210" spans="1:16" hidden="1" x14ac:dyDescent="0.25">
      <c r="A210" s="95"/>
      <c r="B210" s="67"/>
      <c r="C210" s="68"/>
      <c r="D210" s="67"/>
      <c r="E210" s="69"/>
      <c r="F210" s="15"/>
      <c r="G210" s="69"/>
      <c r="H210" s="15"/>
      <c r="I210" s="15"/>
      <c r="J210" s="21" t="str">
        <f t="shared" si="1"/>
        <v/>
      </c>
      <c r="K210" s="70" t="s">
        <v>113</v>
      </c>
      <c r="L210" s="31" t="s">
        <v>19</v>
      </c>
      <c r="M210" s="34" t="s">
        <v>92</v>
      </c>
      <c r="N210" s="64"/>
      <c r="O210" s="161" t="s">
        <v>52</v>
      </c>
      <c r="P210" s="181" t="s">
        <v>57</v>
      </c>
    </row>
    <row r="211" spans="1:16" hidden="1" x14ac:dyDescent="0.25">
      <c r="A211" s="19"/>
      <c r="B211" s="67"/>
      <c r="C211" s="68"/>
      <c r="D211" s="67"/>
      <c r="E211" s="18"/>
      <c r="F211" s="17"/>
      <c r="G211" s="18"/>
      <c r="H211" s="94"/>
      <c r="I211" s="94"/>
      <c r="J211" s="21" t="str">
        <f t="shared" si="1"/>
        <v/>
      </c>
      <c r="K211" s="70" t="s">
        <v>113</v>
      </c>
      <c r="L211" s="31" t="s">
        <v>19</v>
      </c>
      <c r="M211" s="34" t="s">
        <v>92</v>
      </c>
      <c r="N211" s="64"/>
      <c r="O211" s="159" t="s">
        <v>56</v>
      </c>
      <c r="P211" s="179" t="s">
        <v>53</v>
      </c>
    </row>
    <row r="212" spans="1:16" hidden="1" x14ac:dyDescent="0.25">
      <c r="A212" s="19"/>
      <c r="B212" s="67"/>
      <c r="C212" s="68"/>
      <c r="D212" s="67"/>
      <c r="E212" s="69"/>
      <c r="F212" s="15"/>
      <c r="G212" s="69"/>
      <c r="H212" s="15"/>
      <c r="I212" s="15"/>
      <c r="J212" s="21" t="str">
        <f t="shared" si="1"/>
        <v/>
      </c>
      <c r="K212" s="70" t="s">
        <v>113</v>
      </c>
      <c r="L212" s="31" t="s">
        <v>19</v>
      </c>
      <c r="M212" s="34" t="s">
        <v>92</v>
      </c>
      <c r="N212" s="64"/>
      <c r="O212" s="159" t="s">
        <v>58</v>
      </c>
      <c r="P212" s="179" t="s">
        <v>53</v>
      </c>
    </row>
    <row r="213" spans="1:16" hidden="1" x14ac:dyDescent="0.25">
      <c r="A213" s="19"/>
      <c r="B213" s="19"/>
      <c r="C213" s="69"/>
      <c r="D213" s="15"/>
      <c r="E213" s="69"/>
      <c r="F213" s="15"/>
      <c r="G213" s="69"/>
      <c r="H213" s="15"/>
      <c r="I213" s="15"/>
      <c r="J213" s="21" t="str">
        <f t="shared" si="1"/>
        <v/>
      </c>
      <c r="K213" s="70" t="s">
        <v>113</v>
      </c>
      <c r="L213" s="31" t="s">
        <v>19</v>
      </c>
      <c r="M213" s="34" t="s">
        <v>92</v>
      </c>
      <c r="N213" s="64"/>
      <c r="O213" s="159" t="s">
        <v>59</v>
      </c>
      <c r="P213" s="179" t="s">
        <v>47</v>
      </c>
    </row>
    <row r="214" spans="1:16" hidden="1" x14ac:dyDescent="0.25">
      <c r="A214" s="85"/>
      <c r="B214" s="86"/>
      <c r="C214" s="86"/>
      <c r="D214" s="57"/>
      <c r="E214" s="59" t="s">
        <v>55</v>
      </c>
      <c r="F214" s="57"/>
      <c r="G214" s="87"/>
      <c r="H214" s="88">
        <v>1</v>
      </c>
      <c r="I214" s="61">
        <f>H214*10</f>
        <v>10</v>
      </c>
      <c r="J214" s="62">
        <f>SUM(J215:J219)/I214</f>
        <v>1</v>
      </c>
      <c r="K214" s="63" t="str">
        <f>SUM(J215:J219)&amp;" "&amp;"Hrs"&amp;" "&amp;"GRUPO 2"</f>
        <v>10 Hrs GRUPO 2</v>
      </c>
      <c r="L214" s="31" t="s">
        <v>22</v>
      </c>
      <c r="M214" s="34" t="s">
        <v>92</v>
      </c>
      <c r="N214" s="64"/>
      <c r="O214" s="159" t="s">
        <v>60</v>
      </c>
      <c r="P214" s="179" t="s">
        <v>47</v>
      </c>
    </row>
    <row r="215" spans="1:16" x14ac:dyDescent="0.25">
      <c r="A215" s="177">
        <v>939434</v>
      </c>
      <c r="B215" s="17" t="s">
        <v>159</v>
      </c>
      <c r="C215" s="18" t="s">
        <v>160</v>
      </c>
      <c r="D215" s="19" t="s">
        <v>281</v>
      </c>
      <c r="E215" s="16" t="s">
        <v>798</v>
      </c>
      <c r="F215" s="15" t="s">
        <v>799</v>
      </c>
      <c r="G215" s="16" t="s">
        <v>800</v>
      </c>
      <c r="H215" s="15">
        <v>1</v>
      </c>
      <c r="I215" s="15">
        <v>10</v>
      </c>
      <c r="J215" s="21">
        <f>IF(H215&lt;&gt;"",H215*I215,"")</f>
        <v>10</v>
      </c>
      <c r="K215" s="70" t="s">
        <v>795</v>
      </c>
      <c r="L215" s="31" t="s">
        <v>22</v>
      </c>
      <c r="M215" s="34" t="s">
        <v>92</v>
      </c>
      <c r="N215" s="64"/>
      <c r="O215" s="159" t="s">
        <v>64</v>
      </c>
      <c r="P215" s="179" t="s">
        <v>47</v>
      </c>
    </row>
    <row r="216" spans="1:16" hidden="1" x14ac:dyDescent="0.25">
      <c r="A216" s="75"/>
      <c r="B216" s="109"/>
      <c r="C216" s="110"/>
      <c r="D216" s="111"/>
      <c r="E216" s="73"/>
      <c r="F216" s="92"/>
      <c r="G216" s="93"/>
      <c r="H216" s="94"/>
      <c r="I216" s="94"/>
      <c r="J216" s="21" t="str">
        <f>IF(H216&lt;&gt;"",H216*I216,"")</f>
        <v/>
      </c>
      <c r="K216" s="70" t="s">
        <v>795</v>
      </c>
      <c r="L216" s="31" t="s">
        <v>22</v>
      </c>
      <c r="M216" s="34" t="s">
        <v>92</v>
      </c>
      <c r="N216" s="64"/>
      <c r="O216" s="161" t="s">
        <v>65</v>
      </c>
      <c r="P216" s="179" t="s">
        <v>53</v>
      </c>
    </row>
    <row r="217" spans="1:16" hidden="1" x14ac:dyDescent="0.25">
      <c r="A217" s="75"/>
      <c r="B217" s="109"/>
      <c r="C217" s="110"/>
      <c r="D217" s="111"/>
      <c r="E217" s="73"/>
      <c r="F217" s="92"/>
      <c r="G217" s="93"/>
      <c r="H217" s="94"/>
      <c r="I217" s="94"/>
      <c r="J217" s="21" t="str">
        <f>IF(H217&lt;&gt;"",H217*I217,"")</f>
        <v/>
      </c>
      <c r="K217" s="70" t="s">
        <v>795</v>
      </c>
      <c r="L217" s="31" t="s">
        <v>22</v>
      </c>
      <c r="M217" s="34" t="s">
        <v>92</v>
      </c>
      <c r="N217" s="64"/>
      <c r="O217" s="161" t="s">
        <v>66</v>
      </c>
      <c r="P217" s="179" t="s">
        <v>47</v>
      </c>
    </row>
    <row r="218" spans="1:16" hidden="1" x14ac:dyDescent="0.25">
      <c r="A218" s="15"/>
      <c r="B218" s="19"/>
      <c r="C218" s="152"/>
      <c r="D218" s="15"/>
      <c r="E218" s="69"/>
      <c r="F218" s="15"/>
      <c r="G218" s="69"/>
      <c r="H218" s="15"/>
      <c r="I218" s="15"/>
      <c r="J218" s="21" t="str">
        <f>IF(H218&lt;&gt;"",H218*I218,"")</f>
        <v/>
      </c>
      <c r="K218" s="70" t="s">
        <v>795</v>
      </c>
      <c r="L218" s="31" t="s">
        <v>22</v>
      </c>
      <c r="M218" s="34" t="s">
        <v>92</v>
      </c>
      <c r="N218" s="64"/>
      <c r="O218" s="161" t="s">
        <v>61</v>
      </c>
      <c r="P218" s="179" t="s">
        <v>47</v>
      </c>
    </row>
    <row r="219" spans="1:16" hidden="1" x14ac:dyDescent="0.25">
      <c r="A219" s="166"/>
      <c r="B219" s="95"/>
      <c r="C219" s="152"/>
      <c r="D219" s="67"/>
      <c r="E219" s="69"/>
      <c r="F219" s="77"/>
      <c r="G219" s="76"/>
      <c r="H219" s="167"/>
      <c r="I219" s="167"/>
      <c r="J219" s="21" t="str">
        <f>IF(H219&lt;&gt;"",H219*I219,"")</f>
        <v/>
      </c>
      <c r="K219" s="70" t="s">
        <v>795</v>
      </c>
      <c r="L219" s="31" t="s">
        <v>22</v>
      </c>
      <c r="M219" s="34" t="s">
        <v>92</v>
      </c>
      <c r="N219" s="64"/>
      <c r="O219" s="161" t="s">
        <v>62</v>
      </c>
      <c r="P219" s="179" t="s">
        <v>47</v>
      </c>
    </row>
    <row r="220" spans="1:16" hidden="1" x14ac:dyDescent="0.25">
      <c r="A220" s="85"/>
      <c r="B220" s="86"/>
      <c r="C220" s="86"/>
      <c r="D220" s="57"/>
      <c r="E220" s="59" t="s">
        <v>63</v>
      </c>
      <c r="F220" s="57"/>
      <c r="G220" s="87"/>
      <c r="H220" s="88">
        <v>1E-3</v>
      </c>
      <c r="I220" s="61">
        <f>H220*10</f>
        <v>0.01</v>
      </c>
      <c r="J220" s="62">
        <f>SUM(J221:J225)/I220</f>
        <v>0</v>
      </c>
      <c r="K220" s="63" t="str">
        <f>SUM(J221:J225)&amp;" "&amp;"Hrs"&amp;" "&amp;"GRUPO 3"</f>
        <v>0 Hrs GRUPO 3</v>
      </c>
      <c r="L220" s="31" t="s">
        <v>24</v>
      </c>
      <c r="M220" s="34" t="s">
        <v>92</v>
      </c>
      <c r="N220" s="64"/>
      <c r="O220" s="161" t="s">
        <v>54</v>
      </c>
      <c r="P220" s="179" t="s">
        <v>47</v>
      </c>
    </row>
    <row r="221" spans="1:16" hidden="1" x14ac:dyDescent="0.25">
      <c r="A221" s="75"/>
      <c r="B221" s="67"/>
      <c r="C221" s="68"/>
      <c r="D221" s="67"/>
      <c r="E221" s="69"/>
      <c r="F221" s="92"/>
      <c r="G221" s="93"/>
      <c r="H221" s="94"/>
      <c r="I221" s="94"/>
      <c r="J221" s="21" t="str">
        <f>IF(H221&lt;&gt;"",H221*I221,"")</f>
        <v/>
      </c>
      <c r="K221" s="70"/>
      <c r="L221" s="31" t="s">
        <v>24</v>
      </c>
      <c r="M221" s="34" t="s">
        <v>92</v>
      </c>
      <c r="N221" s="64"/>
      <c r="O221" s="161" t="s">
        <v>67</v>
      </c>
      <c r="P221" s="184" t="s">
        <v>68</v>
      </c>
    </row>
    <row r="222" spans="1:16" hidden="1" x14ac:dyDescent="0.25">
      <c r="A222" s="75"/>
      <c r="B222" s="109"/>
      <c r="C222" s="110"/>
      <c r="D222" s="111"/>
      <c r="E222" s="73"/>
      <c r="F222" s="92"/>
      <c r="G222" s="93"/>
      <c r="H222" s="94"/>
      <c r="I222" s="94"/>
      <c r="J222" s="21" t="str">
        <f>IF(H222&lt;&gt;"",H222*I222,"")</f>
        <v/>
      </c>
      <c r="K222" s="70"/>
      <c r="L222" s="31" t="s">
        <v>24</v>
      </c>
      <c r="M222" s="34" t="s">
        <v>92</v>
      </c>
      <c r="N222" s="64"/>
      <c r="O222" s="180" t="s">
        <v>69</v>
      </c>
      <c r="P222" s="184" t="s">
        <v>68</v>
      </c>
    </row>
    <row r="223" spans="1:16" hidden="1" x14ac:dyDescent="0.25">
      <c r="A223" s="75"/>
      <c r="B223" s="109"/>
      <c r="C223" s="110"/>
      <c r="D223" s="111"/>
      <c r="E223" s="73"/>
      <c r="F223" s="92"/>
      <c r="G223" s="93"/>
      <c r="H223" s="94"/>
      <c r="I223" s="94"/>
      <c r="J223" s="21" t="str">
        <f>IF(H223&lt;&gt;"",H223*I223,"")</f>
        <v/>
      </c>
      <c r="K223" s="70"/>
      <c r="L223" s="31" t="s">
        <v>24</v>
      </c>
      <c r="M223" s="34" t="s">
        <v>92</v>
      </c>
      <c r="N223" s="64"/>
      <c r="O223" s="103"/>
    </row>
    <row r="224" spans="1:16" hidden="1" x14ac:dyDescent="0.25">
      <c r="A224" s="19"/>
      <c r="B224" s="19"/>
      <c r="C224" s="69"/>
      <c r="D224" s="19"/>
      <c r="E224" s="69"/>
      <c r="F224" s="19"/>
      <c r="G224" s="69"/>
      <c r="H224" s="19"/>
      <c r="I224" s="19"/>
      <c r="J224" s="21" t="str">
        <f>IF(H224&lt;&gt;"",H224*I224,"")</f>
        <v/>
      </c>
      <c r="K224" s="70"/>
      <c r="L224" s="31" t="s">
        <v>24</v>
      </c>
      <c r="M224" s="34" t="s">
        <v>92</v>
      </c>
      <c r="N224" s="64"/>
      <c r="O224" s="104"/>
      <c r="P224" s="104"/>
    </row>
    <row r="225" spans="1:15" hidden="1" x14ac:dyDescent="0.25">
      <c r="A225" s="100"/>
      <c r="B225" s="100"/>
      <c r="C225" s="100"/>
      <c r="D225" s="101"/>
      <c r="E225" s="102"/>
      <c r="F225" s="100"/>
      <c r="G225" s="100"/>
      <c r="H225" s="100"/>
      <c r="I225" s="100"/>
      <c r="J225" s="21" t="str">
        <f>IF(H225&lt;&gt;"",H225*I225,"")</f>
        <v/>
      </c>
      <c r="K225" s="70"/>
      <c r="L225" s="31" t="s">
        <v>24</v>
      </c>
      <c r="M225" s="34" t="s">
        <v>92</v>
      </c>
      <c r="N225" s="64"/>
      <c r="O225" s="107" t="s">
        <v>71</v>
      </c>
    </row>
    <row r="226" spans="1:15" hidden="1" x14ac:dyDescent="0.25">
      <c r="A226" s="85"/>
      <c r="B226" s="86"/>
      <c r="C226" s="86"/>
      <c r="D226" s="57"/>
      <c r="E226" s="59" t="s">
        <v>70</v>
      </c>
      <c r="F226" s="57"/>
      <c r="G226" s="87"/>
      <c r="H226" s="88">
        <v>1E-3</v>
      </c>
      <c r="I226" s="61">
        <f>H226*10</f>
        <v>0.01</v>
      </c>
      <c r="J226" s="62">
        <f>SUM(J227:J231)/I226</f>
        <v>0</v>
      </c>
      <c r="K226" s="63" t="str">
        <f>SUM(J227:J231)&amp;" "&amp;"Hrs"&amp;" "&amp;"GRUPO 4"</f>
        <v>0 Hrs GRUPO 4</v>
      </c>
      <c r="L226" s="31" t="s">
        <v>26</v>
      </c>
      <c r="M226" s="34" t="s">
        <v>92</v>
      </c>
      <c r="N226" s="64"/>
      <c r="O226" s="107" t="s">
        <v>72</v>
      </c>
    </row>
    <row r="227" spans="1:15" hidden="1" x14ac:dyDescent="0.25">
      <c r="A227" s="100"/>
      <c r="B227" s="100"/>
      <c r="C227" s="102"/>
      <c r="D227" s="101"/>
      <c r="E227" s="101"/>
      <c r="F227" s="101"/>
      <c r="G227" s="105"/>
      <c r="H227" s="101"/>
      <c r="I227" s="101"/>
      <c r="J227" s="21" t="str">
        <f>IF(H227&lt;&gt;"",H227*I227,"")</f>
        <v/>
      </c>
      <c r="K227" s="70"/>
      <c r="L227" s="31" t="s">
        <v>26</v>
      </c>
      <c r="M227" s="34" t="s">
        <v>92</v>
      </c>
      <c r="N227" s="64"/>
      <c r="O227" s="104"/>
    </row>
    <row r="228" spans="1:15" hidden="1" x14ac:dyDescent="0.25">
      <c r="A228" s="100"/>
      <c r="B228" s="100"/>
      <c r="C228" s="102"/>
      <c r="D228" s="101"/>
      <c r="E228" s="101"/>
      <c r="F228" s="101"/>
      <c r="G228" s="105"/>
      <c r="H228" s="101"/>
      <c r="I228" s="101"/>
      <c r="J228" s="21" t="str">
        <f>IF(H228&lt;&gt;"",H228*I228,"")</f>
        <v/>
      </c>
      <c r="K228" s="70"/>
      <c r="L228" s="31" t="s">
        <v>26</v>
      </c>
      <c r="M228" s="34" t="s">
        <v>92</v>
      </c>
      <c r="N228" s="64"/>
      <c r="O228" s="104"/>
    </row>
    <row r="229" spans="1:15" hidden="1" x14ac:dyDescent="0.25">
      <c r="A229" s="100"/>
      <c r="B229" s="100"/>
      <c r="C229" s="102"/>
      <c r="D229" s="101"/>
      <c r="E229" s="101"/>
      <c r="F229" s="101"/>
      <c r="G229" s="105"/>
      <c r="H229" s="101"/>
      <c r="I229" s="101"/>
      <c r="J229" s="21" t="str">
        <f>IF(H229&lt;&gt;"",H229*I229,"")</f>
        <v/>
      </c>
      <c r="K229" s="70"/>
      <c r="L229" s="31" t="s">
        <v>26</v>
      </c>
      <c r="M229" s="34" t="s">
        <v>92</v>
      </c>
      <c r="N229" s="64"/>
      <c r="O229" s="35"/>
    </row>
    <row r="230" spans="1:15" hidden="1" x14ac:dyDescent="0.25">
      <c r="A230" s="100"/>
      <c r="B230" s="100"/>
      <c r="C230" s="102"/>
      <c r="D230" s="101"/>
      <c r="E230" s="101"/>
      <c r="F230" s="101"/>
      <c r="G230" s="105"/>
      <c r="H230" s="101"/>
      <c r="I230" s="101"/>
      <c r="J230" s="21" t="str">
        <f>IF(H230&lt;&gt;"",H230*I230,"")</f>
        <v/>
      </c>
      <c r="K230" s="70"/>
      <c r="L230" s="31" t="s">
        <v>26</v>
      </c>
      <c r="M230" s="34" t="s">
        <v>92</v>
      </c>
      <c r="N230" s="64"/>
      <c r="O230" s="35"/>
    </row>
    <row r="231" spans="1:15" hidden="1" x14ac:dyDescent="0.25">
      <c r="A231" s="100"/>
      <c r="B231" s="100"/>
      <c r="C231" s="100"/>
      <c r="D231" s="101"/>
      <c r="E231" s="102"/>
      <c r="F231" s="100"/>
      <c r="G231" s="100"/>
      <c r="H231" s="100"/>
      <c r="I231" s="100"/>
      <c r="J231" s="21" t="str">
        <f>IF(H231&lt;&gt;"",H231*I231,"")</f>
        <v/>
      </c>
      <c r="K231" s="70"/>
      <c r="L231" s="31" t="s">
        <v>26</v>
      </c>
      <c r="M231" s="34" t="s">
        <v>92</v>
      </c>
      <c r="N231" s="156"/>
      <c r="O231" s="35"/>
    </row>
    <row r="232" spans="1:15" hidden="1" x14ac:dyDescent="0.25">
      <c r="A232" s="85"/>
      <c r="B232" s="86"/>
      <c r="C232" s="86"/>
      <c r="D232" s="86"/>
      <c r="E232" s="115" t="s">
        <v>75</v>
      </c>
      <c r="F232" s="116"/>
      <c r="G232" s="117"/>
      <c r="H232" s="165">
        <v>2</v>
      </c>
      <c r="I232" s="61">
        <f>H232*10</f>
        <v>20</v>
      </c>
      <c r="J232" s="62">
        <f>SUM(J233:J238)/I232</f>
        <v>0.9</v>
      </c>
      <c r="K232" s="63" t="str">
        <f>SUM(J233:J238)&amp;" "&amp;"Hrs"&amp;" "&amp;"TURNO"&amp;" "&amp;"DIURNO"</f>
        <v>18 Hrs TURNO DIURNO</v>
      </c>
      <c r="L232" s="74" t="s">
        <v>76</v>
      </c>
      <c r="M232" s="34" t="s">
        <v>92</v>
      </c>
      <c r="N232" s="34"/>
      <c r="O232" s="35"/>
    </row>
    <row r="233" spans="1:15" x14ac:dyDescent="0.25">
      <c r="A233" s="15">
        <v>892850</v>
      </c>
      <c r="B233" s="17" t="s">
        <v>120</v>
      </c>
      <c r="C233" s="18" t="s">
        <v>121</v>
      </c>
      <c r="D233" s="19" t="s">
        <v>122</v>
      </c>
      <c r="E233" s="16" t="s">
        <v>130</v>
      </c>
      <c r="F233" s="15" t="s">
        <v>131</v>
      </c>
      <c r="G233" s="16" t="s">
        <v>132</v>
      </c>
      <c r="H233" s="94">
        <v>2</v>
      </c>
      <c r="I233" s="94">
        <v>4</v>
      </c>
      <c r="J233" s="21">
        <f t="shared" ref="J233:J238" si="2">IF(H233&lt;&gt;"",H233*I233,"")</f>
        <v>8</v>
      </c>
      <c r="K233" s="70" t="s">
        <v>787</v>
      </c>
      <c r="L233" s="74" t="s">
        <v>76</v>
      </c>
      <c r="M233" s="34" t="s">
        <v>92</v>
      </c>
      <c r="N233" s="34"/>
      <c r="O233" s="35"/>
    </row>
    <row r="234" spans="1:15" x14ac:dyDescent="0.25">
      <c r="A234" s="15">
        <v>893239</v>
      </c>
      <c r="B234" s="17" t="s">
        <v>120</v>
      </c>
      <c r="C234" s="18" t="s">
        <v>121</v>
      </c>
      <c r="D234" s="19" t="s">
        <v>122</v>
      </c>
      <c r="E234" s="16" t="s">
        <v>141</v>
      </c>
      <c r="F234" s="15" t="s">
        <v>545</v>
      </c>
      <c r="G234" s="16" t="s">
        <v>504</v>
      </c>
      <c r="H234" s="15">
        <v>2</v>
      </c>
      <c r="I234" s="15">
        <v>5</v>
      </c>
      <c r="J234" s="21">
        <f t="shared" si="2"/>
        <v>10</v>
      </c>
      <c r="K234" s="70" t="s">
        <v>787</v>
      </c>
      <c r="L234" s="74" t="s">
        <v>76</v>
      </c>
      <c r="M234" s="34" t="s">
        <v>92</v>
      </c>
      <c r="N234" s="34"/>
      <c r="O234" s="35"/>
    </row>
    <row r="235" spans="1:15" hidden="1" x14ac:dyDescent="0.25">
      <c r="A235" s="95"/>
      <c r="B235" s="19"/>
      <c r="C235" s="91"/>
      <c r="D235" s="15"/>
      <c r="E235" s="69"/>
      <c r="F235" s="15"/>
      <c r="G235" s="69"/>
      <c r="H235" s="15"/>
      <c r="I235" s="15"/>
      <c r="J235" s="21" t="str">
        <f t="shared" si="2"/>
        <v/>
      </c>
      <c r="K235" s="70" t="s">
        <v>787</v>
      </c>
      <c r="L235" s="74" t="s">
        <v>76</v>
      </c>
      <c r="M235" s="34" t="s">
        <v>92</v>
      </c>
      <c r="N235" s="34"/>
      <c r="O235" s="35"/>
    </row>
    <row r="236" spans="1:15" hidden="1" x14ac:dyDescent="0.25">
      <c r="A236" s="95"/>
      <c r="B236" s="19"/>
      <c r="C236" s="91"/>
      <c r="D236" s="15"/>
      <c r="E236" s="69"/>
      <c r="F236" s="15"/>
      <c r="G236" s="69"/>
      <c r="H236" s="15"/>
      <c r="I236" s="15"/>
      <c r="J236" s="21" t="str">
        <f t="shared" si="2"/>
        <v/>
      </c>
      <c r="K236" s="70" t="s">
        <v>787</v>
      </c>
      <c r="L236" s="74" t="s">
        <v>76</v>
      </c>
      <c r="M236" s="34" t="s">
        <v>92</v>
      </c>
      <c r="N236" s="34"/>
      <c r="O236" s="35"/>
    </row>
    <row r="237" spans="1:15" hidden="1" x14ac:dyDescent="0.25">
      <c r="A237" s="95"/>
      <c r="B237" s="19"/>
      <c r="C237" s="91"/>
      <c r="D237" s="15"/>
      <c r="E237" s="69"/>
      <c r="F237" s="15"/>
      <c r="G237" s="69"/>
      <c r="H237" s="15"/>
      <c r="I237" s="15"/>
      <c r="J237" s="21" t="str">
        <f t="shared" si="2"/>
        <v/>
      </c>
      <c r="K237" s="70" t="s">
        <v>787</v>
      </c>
      <c r="L237" s="74" t="s">
        <v>76</v>
      </c>
      <c r="M237" s="34" t="s">
        <v>92</v>
      </c>
      <c r="N237" s="34"/>
      <c r="O237" s="35"/>
    </row>
    <row r="238" spans="1:15" hidden="1" x14ac:dyDescent="0.25">
      <c r="A238" s="100"/>
      <c r="B238" s="100"/>
      <c r="C238" s="100"/>
      <c r="D238" s="101"/>
      <c r="E238" s="69"/>
      <c r="F238" s="15"/>
      <c r="G238" s="69"/>
      <c r="H238" s="100"/>
      <c r="I238" s="100"/>
      <c r="J238" s="21" t="str">
        <f t="shared" si="2"/>
        <v/>
      </c>
      <c r="K238" s="70" t="s">
        <v>787</v>
      </c>
      <c r="L238" s="74" t="s">
        <v>76</v>
      </c>
      <c r="M238" s="34" t="s">
        <v>92</v>
      </c>
      <c r="N238" s="34"/>
      <c r="O238" s="35"/>
    </row>
    <row r="239" spans="1:15" x14ac:dyDescent="0.25">
      <c r="A239" s="126"/>
      <c r="B239" s="127"/>
      <c r="C239" s="127"/>
      <c r="D239" s="127"/>
      <c r="E239" s="128" t="s">
        <v>83</v>
      </c>
      <c r="F239" s="129"/>
      <c r="G239" s="157"/>
      <c r="H239" s="131">
        <v>2</v>
      </c>
      <c r="I239" s="132">
        <f>H239*10</f>
        <v>20</v>
      </c>
      <c r="J239" s="133">
        <f>SUM(J240:J244)/I239</f>
        <v>1</v>
      </c>
      <c r="K239" s="163" t="str">
        <f>SUM(J240:J244)&amp;" "&amp;"Hrs"&amp;" "&amp;"TURNO"&amp;" "&amp;"NOCTURNO"</f>
        <v>20 Hrs TURNO NOCTURNO</v>
      </c>
      <c r="L239" s="31" t="s">
        <v>84</v>
      </c>
      <c r="M239" s="34" t="s">
        <v>92</v>
      </c>
      <c r="N239" s="34"/>
      <c r="O239" s="35"/>
    </row>
    <row r="240" spans="1:15" x14ac:dyDescent="0.25">
      <c r="A240" s="15">
        <v>892850</v>
      </c>
      <c r="B240" s="17" t="s">
        <v>120</v>
      </c>
      <c r="C240" s="18" t="s">
        <v>121</v>
      </c>
      <c r="D240" s="19" t="s">
        <v>122</v>
      </c>
      <c r="E240" s="16" t="s">
        <v>130</v>
      </c>
      <c r="F240" s="15" t="s">
        <v>131</v>
      </c>
      <c r="G240" s="16" t="s">
        <v>132</v>
      </c>
      <c r="H240" s="94">
        <v>2</v>
      </c>
      <c r="I240" s="94">
        <v>4</v>
      </c>
      <c r="J240" s="21">
        <f>IF(H240&lt;&gt;"",H240*I240,"")</f>
        <v>8</v>
      </c>
      <c r="K240" s="120" t="s">
        <v>788</v>
      </c>
      <c r="L240" s="31" t="s">
        <v>84</v>
      </c>
      <c r="M240" s="34" t="s">
        <v>92</v>
      </c>
      <c r="N240" s="34"/>
      <c r="O240" s="35"/>
    </row>
    <row r="241" spans="1:16" x14ac:dyDescent="0.25">
      <c r="A241" s="15">
        <v>892848</v>
      </c>
      <c r="B241" s="17" t="s">
        <v>120</v>
      </c>
      <c r="C241" s="18" t="s">
        <v>121</v>
      </c>
      <c r="D241" s="19" t="s">
        <v>122</v>
      </c>
      <c r="E241" s="16" t="s">
        <v>123</v>
      </c>
      <c r="F241" s="15" t="s">
        <v>126</v>
      </c>
      <c r="G241" s="16" t="s">
        <v>127</v>
      </c>
      <c r="H241" s="94">
        <v>2</v>
      </c>
      <c r="I241" s="94">
        <v>3</v>
      </c>
      <c r="J241" s="21">
        <f>IF(H241&lt;&gt;"",H241*I241,"")</f>
        <v>6</v>
      </c>
      <c r="K241" s="120" t="s">
        <v>788</v>
      </c>
      <c r="L241" s="31" t="s">
        <v>84</v>
      </c>
      <c r="M241" s="34" t="s">
        <v>92</v>
      </c>
      <c r="N241" s="34"/>
      <c r="O241" s="35"/>
    </row>
    <row r="242" spans="1:16" x14ac:dyDescent="0.25">
      <c r="A242" s="15">
        <v>893656</v>
      </c>
      <c r="B242" s="17" t="s">
        <v>120</v>
      </c>
      <c r="C242" s="18" t="s">
        <v>121</v>
      </c>
      <c r="D242" s="19" t="s">
        <v>122</v>
      </c>
      <c r="E242" s="16" t="s">
        <v>201</v>
      </c>
      <c r="F242" s="15" t="s">
        <v>789</v>
      </c>
      <c r="G242" s="16" t="s">
        <v>278</v>
      </c>
      <c r="H242" s="15">
        <v>2</v>
      </c>
      <c r="I242" s="15">
        <v>3</v>
      </c>
      <c r="J242" s="21">
        <f>IF(H242&lt;&gt;"",H242*I242,"")</f>
        <v>6</v>
      </c>
      <c r="K242" s="120" t="s">
        <v>788</v>
      </c>
      <c r="L242" s="31" t="s">
        <v>84</v>
      </c>
      <c r="M242" s="34" t="s">
        <v>92</v>
      </c>
      <c r="N242" s="34"/>
      <c r="O242" s="35"/>
    </row>
    <row r="243" spans="1:16" hidden="1" x14ac:dyDescent="0.25">
      <c r="A243" s="75"/>
      <c r="B243" s="109"/>
      <c r="C243" s="110"/>
      <c r="D243" s="111"/>
      <c r="E243" s="73"/>
      <c r="F243" s="92"/>
      <c r="G243" s="93"/>
      <c r="H243" s="94"/>
      <c r="I243" s="94"/>
      <c r="J243" s="21" t="str">
        <f>IF(H243&lt;&gt;"",H243*I243,"")</f>
        <v/>
      </c>
      <c r="K243" s="120" t="s">
        <v>788</v>
      </c>
      <c r="L243" s="31" t="s">
        <v>84</v>
      </c>
      <c r="M243" s="34" t="s">
        <v>92</v>
      </c>
      <c r="N243" s="34"/>
      <c r="O243" s="35"/>
    </row>
    <row r="244" spans="1:16" hidden="1" x14ac:dyDescent="0.25">
      <c r="A244" s="95"/>
      <c r="B244" s="19"/>
      <c r="C244" s="91"/>
      <c r="D244" s="15"/>
      <c r="E244" s="69"/>
      <c r="F244" s="15"/>
      <c r="G244" s="69"/>
      <c r="H244" s="15"/>
      <c r="I244" s="15"/>
      <c r="J244" s="21" t="str">
        <f>IF(H244&lt;&gt;"",H244*I244,"")</f>
        <v/>
      </c>
      <c r="K244" s="120" t="s">
        <v>788</v>
      </c>
      <c r="L244" s="31" t="s">
        <v>84</v>
      </c>
      <c r="M244" s="34" t="s">
        <v>92</v>
      </c>
      <c r="N244" s="34"/>
      <c r="O244" s="35"/>
    </row>
    <row r="245" spans="1:16" ht="14.25" thickBot="1" x14ac:dyDescent="0.3">
      <c r="A245" s="135"/>
      <c r="B245" s="136"/>
      <c r="C245" s="136"/>
      <c r="D245" s="136"/>
      <c r="E245" s="137" t="s">
        <v>85</v>
      </c>
      <c r="F245" s="138"/>
      <c r="G245" s="139"/>
      <c r="H245" s="140">
        <f>H206+H214+H220+H226+H232+H239</f>
        <v>6.0019999999999998</v>
      </c>
      <c r="I245" s="141">
        <f>H245*10</f>
        <v>60.019999999999996</v>
      </c>
      <c r="J245" s="142">
        <f>SUM(J207:J213,J215:J219,J221:J225,J227:J231,J233:J238,J240:J244)</f>
        <v>58</v>
      </c>
      <c r="K245" s="143">
        <f>J245/I245</f>
        <v>0.96634455181606138</v>
      </c>
      <c r="L245" s="31" t="s">
        <v>86</v>
      </c>
      <c r="M245" s="34" t="s">
        <v>92</v>
      </c>
      <c r="N245" s="34"/>
      <c r="O245" s="35"/>
    </row>
    <row r="246" spans="1:16" ht="15" thickTop="1" thickBot="1" x14ac:dyDescent="0.3">
      <c r="A246" s="45"/>
      <c r="B246" s="46"/>
      <c r="C246" s="46"/>
      <c r="D246" s="46"/>
      <c r="E246" s="297">
        <f>E204+1</f>
        <v>46173</v>
      </c>
      <c r="F246" s="298"/>
      <c r="G246" s="158"/>
      <c r="H246" s="48"/>
      <c r="I246" s="46"/>
      <c r="J246" s="49"/>
      <c r="K246" s="50"/>
      <c r="L246" s="31" t="s">
        <v>35</v>
      </c>
      <c r="M246" s="34" t="s">
        <v>93</v>
      </c>
      <c r="N246" s="34"/>
      <c r="O246" s="35"/>
    </row>
    <row r="247" spans="1:16" ht="28.5" thickTop="1" thickBot="1" x14ac:dyDescent="0.3">
      <c r="A247" s="147" t="s">
        <v>37</v>
      </c>
      <c r="B247" s="148" t="s">
        <v>38</v>
      </c>
      <c r="C247" s="148" t="s">
        <v>39</v>
      </c>
      <c r="D247" s="148" t="s">
        <v>4</v>
      </c>
      <c r="E247" s="52" t="s">
        <v>40</v>
      </c>
      <c r="F247" s="148" t="s">
        <v>6</v>
      </c>
      <c r="G247" s="149" t="s">
        <v>7</v>
      </c>
      <c r="H247" s="148" t="s">
        <v>41</v>
      </c>
      <c r="I247" s="148" t="s">
        <v>9</v>
      </c>
      <c r="J247" s="150" t="s">
        <v>42</v>
      </c>
      <c r="K247" s="151" t="s">
        <v>43</v>
      </c>
      <c r="L247" s="31" t="s">
        <v>44</v>
      </c>
      <c r="M247" s="34" t="s">
        <v>93</v>
      </c>
      <c r="N247" s="34"/>
      <c r="O247" s="56">
        <f>E246</f>
        <v>46173</v>
      </c>
    </row>
    <row r="248" spans="1:16" ht="14.25" thickTop="1" x14ac:dyDescent="0.25">
      <c r="A248" s="57"/>
      <c r="B248" s="57"/>
      <c r="C248" s="58"/>
      <c r="D248" s="57"/>
      <c r="E248" s="59" t="s">
        <v>45</v>
      </c>
      <c r="F248" s="57"/>
      <c r="G248" s="58"/>
      <c r="H248" s="88">
        <v>1</v>
      </c>
      <c r="I248" s="61">
        <f>H248*10</f>
        <v>10</v>
      </c>
      <c r="J248" s="62">
        <f>SUM(J249:J253)/I248</f>
        <v>1</v>
      </c>
      <c r="K248" s="63" t="str">
        <f>SUM(J249:J253)&amp;" "&amp;"Hrs"&amp;" "&amp;"GRUPO 1"</f>
        <v>10 Hrs GRUPO 1</v>
      </c>
      <c r="L248" s="31" t="s">
        <v>19</v>
      </c>
      <c r="M248" s="34" t="s">
        <v>93</v>
      </c>
      <c r="N248" s="64"/>
      <c r="O248" s="159" t="s">
        <v>48</v>
      </c>
      <c r="P248" s="179" t="s">
        <v>53</v>
      </c>
    </row>
    <row r="249" spans="1:16" x14ac:dyDescent="0.25">
      <c r="A249" s="19">
        <v>937454</v>
      </c>
      <c r="B249" s="67" t="s">
        <v>209</v>
      </c>
      <c r="C249" s="68" t="s">
        <v>210</v>
      </c>
      <c r="D249" s="67">
        <v>3</v>
      </c>
      <c r="E249" s="69" t="s">
        <v>253</v>
      </c>
      <c r="F249" s="19" t="s">
        <v>254</v>
      </c>
      <c r="G249" s="69" t="s">
        <v>255</v>
      </c>
      <c r="H249" s="19">
        <v>1</v>
      </c>
      <c r="I249" s="19">
        <v>8</v>
      </c>
      <c r="J249" s="21">
        <f>IF(H249&lt;&gt;"",H249*I249,"")</f>
        <v>8</v>
      </c>
      <c r="K249" s="70" t="s">
        <v>113</v>
      </c>
      <c r="L249" s="31" t="s">
        <v>19</v>
      </c>
      <c r="M249" s="34" t="s">
        <v>93</v>
      </c>
      <c r="N249" s="56"/>
      <c r="O249" s="180" t="s">
        <v>50</v>
      </c>
      <c r="P249" s="179" t="s">
        <v>53</v>
      </c>
    </row>
    <row r="250" spans="1:16" x14ac:dyDescent="0.25">
      <c r="A250" s="19">
        <v>892969</v>
      </c>
      <c r="B250" s="17" t="s">
        <v>167</v>
      </c>
      <c r="C250" s="18" t="s">
        <v>168</v>
      </c>
      <c r="D250" s="19" t="s">
        <v>122</v>
      </c>
      <c r="E250" s="18" t="s">
        <v>169</v>
      </c>
      <c r="F250" s="17" t="s">
        <v>145</v>
      </c>
      <c r="G250" s="18" t="s">
        <v>146</v>
      </c>
      <c r="H250" s="94">
        <v>1</v>
      </c>
      <c r="I250" s="94">
        <v>2</v>
      </c>
      <c r="J250" s="21">
        <f t="shared" ref="J250:J251" si="3">IF(H250&lt;&gt;"",H250*I250,"")</f>
        <v>2</v>
      </c>
      <c r="K250" s="70" t="s">
        <v>113</v>
      </c>
      <c r="L250" s="31" t="s">
        <v>19</v>
      </c>
      <c r="M250" s="34" t="s">
        <v>93</v>
      </c>
      <c r="N250" s="56"/>
      <c r="O250" s="159" t="s">
        <v>51</v>
      </c>
      <c r="P250" s="179" t="s">
        <v>53</v>
      </c>
    </row>
    <row r="251" spans="1:16" hidden="1" x14ac:dyDescent="0.25">
      <c r="A251" s="75"/>
      <c r="B251" s="67"/>
      <c r="C251" s="68"/>
      <c r="D251" s="67"/>
      <c r="E251" s="73"/>
      <c r="F251" s="92"/>
      <c r="G251" s="93"/>
      <c r="H251" s="94"/>
      <c r="I251" s="94"/>
      <c r="J251" s="21" t="str">
        <f t="shared" si="3"/>
        <v/>
      </c>
      <c r="K251" s="70" t="s">
        <v>113</v>
      </c>
      <c r="L251" s="31" t="s">
        <v>19</v>
      </c>
      <c r="M251" s="34" t="s">
        <v>93</v>
      </c>
      <c r="N251" s="56"/>
      <c r="O251" s="159" t="s">
        <v>46</v>
      </c>
      <c r="P251" s="181" t="s">
        <v>57</v>
      </c>
    </row>
    <row r="252" spans="1:16" hidden="1" x14ac:dyDescent="0.25">
      <c r="A252" s="95"/>
      <c r="B252" s="19"/>
      <c r="C252" s="91"/>
      <c r="D252" s="15"/>
      <c r="E252" s="69"/>
      <c r="F252" s="15"/>
      <c r="G252" s="69"/>
      <c r="H252" s="15"/>
      <c r="I252" s="15"/>
      <c r="J252" s="21" t="str">
        <f>IF(H252&lt;&gt;"",H252*I252,"")</f>
        <v/>
      </c>
      <c r="K252" s="70" t="s">
        <v>113</v>
      </c>
      <c r="L252" s="31" t="s">
        <v>19</v>
      </c>
      <c r="M252" s="34" t="s">
        <v>93</v>
      </c>
      <c r="N252" s="56"/>
      <c r="O252" s="161" t="s">
        <v>52</v>
      </c>
      <c r="P252" s="181" t="s">
        <v>57</v>
      </c>
    </row>
    <row r="253" spans="1:16" hidden="1" x14ac:dyDescent="0.25">
      <c r="A253" s="95"/>
      <c r="B253" s="19"/>
      <c r="C253" s="91"/>
      <c r="D253" s="15"/>
      <c r="E253" s="69"/>
      <c r="F253" s="15"/>
      <c r="G253" s="69"/>
      <c r="H253" s="15"/>
      <c r="I253" s="15"/>
      <c r="J253" s="21" t="str">
        <f>IF(H253&lt;&gt;"",H253*I253,"")</f>
        <v/>
      </c>
      <c r="K253" s="70" t="s">
        <v>113</v>
      </c>
      <c r="L253" s="31" t="s">
        <v>19</v>
      </c>
      <c r="M253" s="34" t="s">
        <v>93</v>
      </c>
      <c r="N253" s="56"/>
      <c r="O253" s="159" t="s">
        <v>56</v>
      </c>
      <c r="P253" s="179" t="s">
        <v>53</v>
      </c>
    </row>
    <row r="254" spans="1:16" hidden="1" x14ac:dyDescent="0.25">
      <c r="A254" s="85"/>
      <c r="B254" s="86"/>
      <c r="C254" s="86"/>
      <c r="D254" s="57"/>
      <c r="E254" s="59" t="s">
        <v>55</v>
      </c>
      <c r="F254" s="57"/>
      <c r="G254" s="87"/>
      <c r="H254" s="88">
        <v>1</v>
      </c>
      <c r="I254" s="61">
        <f>H254*10</f>
        <v>10</v>
      </c>
      <c r="J254" s="62">
        <f>SUM(J255:J259)/I254</f>
        <v>1</v>
      </c>
      <c r="K254" s="63" t="str">
        <f>SUM(J255:J259)&amp;" "&amp;"Hrs"&amp;" "&amp;"GRUPO 2"</f>
        <v>10 Hrs GRUPO 2</v>
      </c>
      <c r="L254" s="31" t="s">
        <v>22</v>
      </c>
      <c r="M254" s="34" t="s">
        <v>93</v>
      </c>
      <c r="N254" s="64"/>
      <c r="O254" s="159" t="s">
        <v>58</v>
      </c>
      <c r="P254" s="179" t="s">
        <v>53</v>
      </c>
    </row>
    <row r="255" spans="1:16" x14ac:dyDescent="0.25">
      <c r="A255" s="177">
        <v>939436</v>
      </c>
      <c r="B255" s="67" t="s">
        <v>159</v>
      </c>
      <c r="C255" s="68" t="s">
        <v>160</v>
      </c>
      <c r="D255" s="67" t="s">
        <v>282</v>
      </c>
      <c r="E255" s="16" t="s">
        <v>801</v>
      </c>
      <c r="F255" s="15" t="s">
        <v>802</v>
      </c>
      <c r="G255" s="16" t="s">
        <v>803</v>
      </c>
      <c r="H255" s="94">
        <v>1</v>
      </c>
      <c r="I255" s="94">
        <v>8</v>
      </c>
      <c r="J255" s="21">
        <f>IF(H255&lt;&gt;"",H255*I255,"")</f>
        <v>8</v>
      </c>
      <c r="K255" s="70" t="s">
        <v>795</v>
      </c>
      <c r="L255" s="74" t="s">
        <v>22</v>
      </c>
      <c r="M255" s="34" t="s">
        <v>93</v>
      </c>
      <c r="N255" s="56"/>
      <c r="O255" s="159" t="s">
        <v>59</v>
      </c>
      <c r="P255" s="179" t="s">
        <v>47</v>
      </c>
    </row>
    <row r="256" spans="1:16" x14ac:dyDescent="0.25">
      <c r="A256" s="19">
        <v>892969</v>
      </c>
      <c r="B256" s="17" t="s">
        <v>167</v>
      </c>
      <c r="C256" s="18" t="s">
        <v>168</v>
      </c>
      <c r="D256" s="19" t="s">
        <v>122</v>
      </c>
      <c r="E256" s="18" t="s">
        <v>169</v>
      </c>
      <c r="F256" s="17" t="s">
        <v>145</v>
      </c>
      <c r="G256" s="18" t="s">
        <v>146</v>
      </c>
      <c r="H256" s="94">
        <v>1</v>
      </c>
      <c r="I256" s="94">
        <v>2</v>
      </c>
      <c r="J256" s="21">
        <f>IF(H256&lt;&gt;"",H256*I256,"")</f>
        <v>2</v>
      </c>
      <c r="K256" s="70" t="s">
        <v>795</v>
      </c>
      <c r="L256" s="74" t="s">
        <v>22</v>
      </c>
      <c r="M256" s="34" t="s">
        <v>93</v>
      </c>
      <c r="N256" s="56"/>
      <c r="O256" s="159" t="s">
        <v>60</v>
      </c>
      <c r="P256" s="179" t="s">
        <v>47</v>
      </c>
    </row>
    <row r="257" spans="1:16" hidden="1" x14ac:dyDescent="0.25">
      <c r="A257" s="75"/>
      <c r="B257" s="109"/>
      <c r="C257" s="110"/>
      <c r="D257" s="111"/>
      <c r="E257" s="73"/>
      <c r="F257" s="92"/>
      <c r="G257" s="93"/>
      <c r="H257" s="94"/>
      <c r="I257" s="94"/>
      <c r="J257" s="21" t="str">
        <f>IF(H257&lt;&gt;"",H257*I257,"")</f>
        <v/>
      </c>
      <c r="K257" s="70" t="s">
        <v>795</v>
      </c>
      <c r="L257" s="74" t="s">
        <v>22</v>
      </c>
      <c r="M257" s="34" t="s">
        <v>93</v>
      </c>
      <c r="N257" s="56"/>
      <c r="O257" s="159" t="s">
        <v>64</v>
      </c>
      <c r="P257" s="179" t="s">
        <v>47</v>
      </c>
    </row>
    <row r="258" spans="1:16" hidden="1" x14ac:dyDescent="0.25">
      <c r="A258" s="95"/>
      <c r="B258" s="19"/>
      <c r="C258" s="91"/>
      <c r="D258" s="15"/>
      <c r="E258" s="69"/>
      <c r="F258" s="15"/>
      <c r="G258" s="69"/>
      <c r="H258" s="15"/>
      <c r="I258" s="15"/>
      <c r="J258" s="21" t="str">
        <f>IF(H258&lt;&gt;"",H258*I258,"")</f>
        <v/>
      </c>
      <c r="K258" s="70" t="s">
        <v>795</v>
      </c>
      <c r="L258" s="74" t="s">
        <v>22</v>
      </c>
      <c r="M258" s="34" t="s">
        <v>93</v>
      </c>
      <c r="N258" s="64"/>
      <c r="O258" s="161" t="s">
        <v>65</v>
      </c>
      <c r="P258" s="179" t="s">
        <v>53</v>
      </c>
    </row>
    <row r="259" spans="1:16" hidden="1" x14ac:dyDescent="0.25">
      <c r="A259" s="95"/>
      <c r="B259" s="19"/>
      <c r="C259" s="91"/>
      <c r="D259" s="15"/>
      <c r="E259" s="69"/>
      <c r="F259" s="15"/>
      <c r="G259" s="69"/>
      <c r="H259" s="15"/>
      <c r="I259" s="15"/>
      <c r="J259" s="21" t="str">
        <f>IF(H259&lt;&gt;"",H259*I259,"")</f>
        <v/>
      </c>
      <c r="K259" s="70" t="s">
        <v>795</v>
      </c>
      <c r="L259" s="31" t="s">
        <v>22</v>
      </c>
      <c r="M259" s="34" t="s">
        <v>93</v>
      </c>
      <c r="N259" s="64"/>
      <c r="O259" s="161" t="s">
        <v>66</v>
      </c>
      <c r="P259" s="179" t="s">
        <v>47</v>
      </c>
    </row>
    <row r="260" spans="1:16" hidden="1" x14ac:dyDescent="0.25">
      <c r="A260" s="85"/>
      <c r="B260" s="86"/>
      <c r="C260" s="86"/>
      <c r="D260" s="57"/>
      <c r="E260" s="59" t="s">
        <v>63</v>
      </c>
      <c r="F260" s="57"/>
      <c r="G260" s="87"/>
      <c r="H260" s="88">
        <v>1E-3</v>
      </c>
      <c r="I260" s="61">
        <f>H260*10</f>
        <v>0.01</v>
      </c>
      <c r="J260" s="62">
        <f>SUM(J261:J265)/I260</f>
        <v>0</v>
      </c>
      <c r="K260" s="63" t="str">
        <f>SUM(J261:J265)&amp;" "&amp;"Hrs"&amp;" "&amp;"GRUPO 3"</f>
        <v>0 Hrs GRUPO 3</v>
      </c>
      <c r="L260" s="31" t="s">
        <v>24</v>
      </c>
      <c r="M260" s="34" t="s">
        <v>93</v>
      </c>
      <c r="N260" s="64"/>
      <c r="O260" s="161" t="s">
        <v>61</v>
      </c>
      <c r="P260" s="179" t="s">
        <v>47</v>
      </c>
    </row>
    <row r="261" spans="1:16" hidden="1" x14ac:dyDescent="0.25">
      <c r="A261" s="75"/>
      <c r="B261" s="109"/>
      <c r="C261" s="110"/>
      <c r="D261" s="111"/>
      <c r="E261" s="73"/>
      <c r="F261" s="92"/>
      <c r="G261" s="93"/>
      <c r="H261" s="94"/>
      <c r="I261" s="94"/>
      <c r="J261" s="21" t="str">
        <f>IF(H261&lt;&gt;"",H261*I261,"")</f>
        <v/>
      </c>
      <c r="K261" s="70"/>
      <c r="L261" s="31" t="s">
        <v>24</v>
      </c>
      <c r="M261" s="34" t="s">
        <v>93</v>
      </c>
      <c r="N261" s="64"/>
      <c r="O261" s="161" t="s">
        <v>62</v>
      </c>
      <c r="P261" s="179" t="s">
        <v>47</v>
      </c>
    </row>
    <row r="262" spans="1:16" hidden="1" x14ac:dyDescent="0.25">
      <c r="A262" s="95"/>
      <c r="B262" s="19"/>
      <c r="C262" s="91"/>
      <c r="D262" s="15"/>
      <c r="E262" s="69"/>
      <c r="F262" s="15"/>
      <c r="G262" s="69"/>
      <c r="H262" s="15"/>
      <c r="I262" s="15"/>
      <c r="J262" s="21" t="str">
        <f>IF(H262&lt;&gt;"",H262*I262,"")</f>
        <v/>
      </c>
      <c r="K262" s="70"/>
      <c r="L262" s="31" t="s">
        <v>24</v>
      </c>
      <c r="M262" s="34" t="s">
        <v>93</v>
      </c>
      <c r="N262" s="64"/>
      <c r="O262" s="161" t="s">
        <v>54</v>
      </c>
      <c r="P262" s="179" t="s">
        <v>47</v>
      </c>
    </row>
    <row r="263" spans="1:16" hidden="1" x14ac:dyDescent="0.25">
      <c r="A263" s="95"/>
      <c r="B263" s="19"/>
      <c r="C263" s="91"/>
      <c r="D263" s="15"/>
      <c r="E263" s="69"/>
      <c r="F263" s="15"/>
      <c r="G263" s="69"/>
      <c r="H263" s="15"/>
      <c r="I263" s="15"/>
      <c r="J263" s="21" t="str">
        <f>IF(H263&lt;&gt;"",H263*I263,"")</f>
        <v/>
      </c>
      <c r="K263" s="70"/>
      <c r="L263" s="31" t="s">
        <v>24</v>
      </c>
      <c r="M263" s="34" t="s">
        <v>93</v>
      </c>
      <c r="N263" s="64"/>
      <c r="O263" s="161" t="s">
        <v>67</v>
      </c>
      <c r="P263" s="184" t="s">
        <v>68</v>
      </c>
    </row>
    <row r="264" spans="1:16" hidden="1" x14ac:dyDescent="0.25">
      <c r="A264" s="95"/>
      <c r="B264" s="19"/>
      <c r="C264" s="91"/>
      <c r="D264" s="15"/>
      <c r="E264" s="69"/>
      <c r="F264" s="15"/>
      <c r="G264" s="69"/>
      <c r="H264" s="15"/>
      <c r="I264" s="15"/>
      <c r="J264" s="21" t="str">
        <f>IF(H264&lt;&gt;"",H264*I264,"")</f>
        <v/>
      </c>
      <c r="K264" s="70"/>
      <c r="L264" s="31" t="s">
        <v>24</v>
      </c>
      <c r="M264" s="34" t="s">
        <v>93</v>
      </c>
      <c r="N264" s="64"/>
      <c r="O264" s="180" t="s">
        <v>69</v>
      </c>
      <c r="P264" s="184" t="s">
        <v>68</v>
      </c>
    </row>
    <row r="265" spans="1:16" hidden="1" x14ac:dyDescent="0.25">
      <c r="A265" s="95"/>
      <c r="B265" s="19"/>
      <c r="C265" s="91"/>
      <c r="D265" s="15"/>
      <c r="E265" s="69"/>
      <c r="F265" s="15"/>
      <c r="G265" s="69"/>
      <c r="H265" s="15"/>
      <c r="I265" s="15"/>
      <c r="J265" s="21" t="str">
        <f>IF(H265&lt;&gt;"",H265*I265,"")</f>
        <v/>
      </c>
      <c r="K265" s="70"/>
      <c r="L265" s="31" t="s">
        <v>24</v>
      </c>
      <c r="M265" s="34" t="s">
        <v>93</v>
      </c>
      <c r="N265" s="64"/>
      <c r="O265" s="103"/>
    </row>
    <row r="266" spans="1:16" hidden="1" x14ac:dyDescent="0.25">
      <c r="A266" s="85"/>
      <c r="B266" s="86"/>
      <c r="C266" s="86"/>
      <c r="D266" s="57"/>
      <c r="E266" s="59" t="s">
        <v>70</v>
      </c>
      <c r="F266" s="57"/>
      <c r="G266" s="87"/>
      <c r="H266" s="88">
        <v>1E-3</v>
      </c>
      <c r="I266" s="61">
        <f>H266*10</f>
        <v>0.01</v>
      </c>
      <c r="J266" s="62">
        <f>SUM(J267:J271)/I266</f>
        <v>0</v>
      </c>
      <c r="K266" s="63" t="str">
        <f>SUM(J267:J271)&amp;" "&amp;"Hrs"&amp;" "&amp;"GRUPO 4"</f>
        <v>0 Hrs GRUPO 4</v>
      </c>
      <c r="L266" s="31" t="s">
        <v>26</v>
      </c>
      <c r="M266" s="34" t="s">
        <v>93</v>
      </c>
      <c r="N266" s="64"/>
      <c r="O266" s="104"/>
      <c r="P266" s="104"/>
    </row>
    <row r="267" spans="1:16" hidden="1" x14ac:dyDescent="0.25">
      <c r="A267" s="100"/>
      <c r="B267" s="100"/>
      <c r="C267" s="102"/>
      <c r="D267" s="101"/>
      <c r="E267" s="101"/>
      <c r="F267" s="101"/>
      <c r="G267" s="105"/>
      <c r="H267" s="101"/>
      <c r="I267" s="101"/>
      <c r="J267" s="21" t="str">
        <f>IF(H267&lt;&gt;"",H267*I267,"")</f>
        <v/>
      </c>
      <c r="K267" s="164"/>
      <c r="L267" s="31" t="s">
        <v>26</v>
      </c>
      <c r="M267" s="34" t="s">
        <v>93</v>
      </c>
      <c r="N267" s="64"/>
      <c r="O267" s="107" t="s">
        <v>71</v>
      </c>
    </row>
    <row r="268" spans="1:16" hidden="1" x14ac:dyDescent="0.25">
      <c r="A268" s="100"/>
      <c r="B268" s="100"/>
      <c r="C268" s="102"/>
      <c r="D268" s="101"/>
      <c r="E268" s="101"/>
      <c r="F268" s="101"/>
      <c r="G268" s="105"/>
      <c r="H268" s="101"/>
      <c r="I268" s="101"/>
      <c r="J268" s="21" t="str">
        <f>IF(H268&lt;&gt;"",H268*I268,"")</f>
        <v/>
      </c>
      <c r="K268" s="70"/>
      <c r="L268" s="31" t="s">
        <v>26</v>
      </c>
      <c r="M268" s="34" t="s">
        <v>93</v>
      </c>
      <c r="N268" s="64"/>
      <c r="O268" s="107" t="s">
        <v>72</v>
      </c>
    </row>
    <row r="269" spans="1:16" hidden="1" x14ac:dyDescent="0.25">
      <c r="A269" s="100"/>
      <c r="B269" s="100"/>
      <c r="C269" s="102"/>
      <c r="D269" s="101"/>
      <c r="E269" s="101"/>
      <c r="F269" s="101"/>
      <c r="G269" s="105"/>
      <c r="H269" s="101"/>
      <c r="I269" s="101"/>
      <c r="J269" s="21" t="str">
        <f>IF(H269&lt;&gt;"",H269*I269,"")</f>
        <v/>
      </c>
      <c r="K269" s="70"/>
      <c r="L269" s="31" t="s">
        <v>26</v>
      </c>
      <c r="M269" s="34" t="s">
        <v>93</v>
      </c>
      <c r="N269" s="64"/>
      <c r="O269" s="35"/>
    </row>
    <row r="270" spans="1:16" hidden="1" x14ac:dyDescent="0.25">
      <c r="A270" s="100"/>
      <c r="B270" s="100"/>
      <c r="C270" s="102"/>
      <c r="D270" s="101"/>
      <c r="E270" s="101"/>
      <c r="F270" s="101"/>
      <c r="G270" s="105"/>
      <c r="H270" s="101"/>
      <c r="I270" s="101"/>
      <c r="J270" s="21" t="str">
        <f>IF(H270&lt;&gt;"",H270*I270,"")</f>
        <v/>
      </c>
      <c r="K270" s="70"/>
      <c r="L270" s="31" t="s">
        <v>26</v>
      </c>
      <c r="M270" s="34" t="s">
        <v>93</v>
      </c>
      <c r="N270" s="64"/>
      <c r="O270" s="35"/>
    </row>
    <row r="271" spans="1:16" hidden="1" x14ac:dyDescent="0.25">
      <c r="A271" s="100"/>
      <c r="B271" s="100"/>
      <c r="C271" s="100"/>
      <c r="D271" s="101"/>
      <c r="E271" s="102"/>
      <c r="F271" s="100"/>
      <c r="G271" s="100"/>
      <c r="H271" s="100"/>
      <c r="I271" s="100"/>
      <c r="J271" s="21" t="str">
        <f>IF(H271&lt;&gt;"",H271*I271,"")</f>
        <v/>
      </c>
      <c r="K271" s="164"/>
      <c r="L271" s="31" t="s">
        <v>26</v>
      </c>
      <c r="M271" s="34" t="s">
        <v>93</v>
      </c>
      <c r="N271" s="156"/>
      <c r="O271" s="35"/>
    </row>
    <row r="272" spans="1:16" hidden="1" x14ac:dyDescent="0.25">
      <c r="A272" s="85"/>
      <c r="B272" s="86"/>
      <c r="C272" s="86"/>
      <c r="D272" s="86"/>
      <c r="E272" s="115" t="s">
        <v>75</v>
      </c>
      <c r="F272" s="116"/>
      <c r="G272" s="117"/>
      <c r="H272" s="165">
        <v>2</v>
      </c>
      <c r="I272" s="61">
        <f>H272*10</f>
        <v>20</v>
      </c>
      <c r="J272" s="62">
        <f>SUM(J273:J277)/I272</f>
        <v>1</v>
      </c>
      <c r="K272" s="63" t="str">
        <f>SUM(J273:J277)&amp;" "&amp;"Hrs"&amp;" "&amp;"TURNO"&amp;" "&amp;"DIURNO"</f>
        <v>20 Hrs TURNO DIURNO</v>
      </c>
      <c r="L272" s="74" t="s">
        <v>76</v>
      </c>
      <c r="M272" s="34" t="s">
        <v>93</v>
      </c>
      <c r="N272" s="34"/>
      <c r="O272" s="35"/>
    </row>
    <row r="273" spans="1:15" x14ac:dyDescent="0.25">
      <c r="A273" s="15">
        <v>892850</v>
      </c>
      <c r="B273" s="17" t="s">
        <v>120</v>
      </c>
      <c r="C273" s="18" t="s">
        <v>121</v>
      </c>
      <c r="D273" s="19" t="s">
        <v>122</v>
      </c>
      <c r="E273" s="16" t="s">
        <v>130</v>
      </c>
      <c r="F273" s="15" t="s">
        <v>131</v>
      </c>
      <c r="G273" s="16" t="s">
        <v>132</v>
      </c>
      <c r="H273" s="94">
        <v>2</v>
      </c>
      <c r="I273" s="94">
        <v>4</v>
      </c>
      <c r="J273" s="21">
        <f>IF(H273&lt;&gt;"",H273*I273,"")</f>
        <v>8</v>
      </c>
      <c r="K273" s="70" t="s">
        <v>787</v>
      </c>
      <c r="L273" s="74" t="s">
        <v>76</v>
      </c>
      <c r="M273" s="34" t="s">
        <v>93</v>
      </c>
      <c r="N273" s="34"/>
      <c r="O273" s="35"/>
    </row>
    <row r="274" spans="1:15" x14ac:dyDescent="0.25">
      <c r="A274" s="19">
        <v>892969</v>
      </c>
      <c r="B274" s="17" t="s">
        <v>167</v>
      </c>
      <c r="C274" s="18" t="s">
        <v>168</v>
      </c>
      <c r="D274" s="19" t="s">
        <v>122</v>
      </c>
      <c r="E274" s="18" t="s">
        <v>169</v>
      </c>
      <c r="F274" s="17" t="s">
        <v>145</v>
      </c>
      <c r="G274" s="18" t="s">
        <v>146</v>
      </c>
      <c r="H274" s="94">
        <v>2</v>
      </c>
      <c r="I274" s="94">
        <v>2</v>
      </c>
      <c r="J274" s="21">
        <f>IF(H274&lt;&gt;"",H274*I274,"")</f>
        <v>4</v>
      </c>
      <c r="K274" s="70" t="s">
        <v>787</v>
      </c>
      <c r="L274" s="74" t="s">
        <v>76</v>
      </c>
      <c r="M274" s="34" t="s">
        <v>93</v>
      </c>
      <c r="N274" s="34"/>
      <c r="O274" s="35"/>
    </row>
    <row r="275" spans="1:15" x14ac:dyDescent="0.25">
      <c r="A275" s="15">
        <v>893239</v>
      </c>
      <c r="B275" s="17" t="s">
        <v>120</v>
      </c>
      <c r="C275" s="18" t="s">
        <v>121</v>
      </c>
      <c r="D275" s="19" t="s">
        <v>122</v>
      </c>
      <c r="E275" s="16" t="s">
        <v>141</v>
      </c>
      <c r="F275" s="15" t="s">
        <v>545</v>
      </c>
      <c r="G275" s="16" t="s">
        <v>504</v>
      </c>
      <c r="H275" s="15">
        <v>2</v>
      </c>
      <c r="I275" s="15">
        <v>4</v>
      </c>
      <c r="J275" s="21">
        <f>IF(H275&lt;&gt;"",H275*I275,"")</f>
        <v>8</v>
      </c>
      <c r="K275" s="70" t="s">
        <v>787</v>
      </c>
      <c r="L275" s="74" t="s">
        <v>76</v>
      </c>
      <c r="M275" s="34" t="s">
        <v>93</v>
      </c>
      <c r="N275" s="34"/>
      <c r="O275" s="35"/>
    </row>
    <row r="276" spans="1:15" hidden="1" x14ac:dyDescent="0.25">
      <c r="A276" s="15"/>
      <c r="B276" s="67"/>
      <c r="C276" s="68"/>
      <c r="D276" s="67"/>
      <c r="E276" s="16"/>
      <c r="F276" s="15"/>
      <c r="G276" s="16"/>
      <c r="H276" s="19"/>
      <c r="I276" s="19"/>
      <c r="J276" s="21" t="str">
        <f>IF(H276&lt;&gt;"",H276*I276,"")</f>
        <v/>
      </c>
      <c r="K276" s="70" t="s">
        <v>787</v>
      </c>
      <c r="L276" s="74" t="s">
        <v>76</v>
      </c>
      <c r="M276" s="34" t="s">
        <v>93</v>
      </c>
      <c r="N276" s="34"/>
      <c r="O276" s="35"/>
    </row>
    <row r="277" spans="1:15" hidden="1" x14ac:dyDescent="0.25">
      <c r="A277" s="100"/>
      <c r="B277" s="100"/>
      <c r="C277" s="100"/>
      <c r="D277" s="101"/>
      <c r="E277" s="102"/>
      <c r="F277" s="100"/>
      <c r="G277" s="100"/>
      <c r="H277" s="100"/>
      <c r="I277" s="100"/>
      <c r="J277" s="21" t="str">
        <f>IF(H277&lt;&gt;"",H277*I277,"")</f>
        <v/>
      </c>
      <c r="K277" s="70" t="s">
        <v>787</v>
      </c>
      <c r="L277" s="74" t="s">
        <v>76</v>
      </c>
      <c r="M277" s="34" t="s">
        <v>93</v>
      </c>
      <c r="N277" s="34"/>
      <c r="O277" s="35"/>
    </row>
    <row r="278" spans="1:15" x14ac:dyDescent="0.25">
      <c r="A278" s="126"/>
      <c r="B278" s="127"/>
      <c r="C278" s="127"/>
      <c r="D278" s="127"/>
      <c r="E278" s="128" t="s">
        <v>83</v>
      </c>
      <c r="F278" s="129"/>
      <c r="G278" s="157"/>
      <c r="H278" s="131">
        <v>2</v>
      </c>
      <c r="I278" s="132">
        <f>H278*10</f>
        <v>20</v>
      </c>
      <c r="J278" s="133">
        <f>SUM(J279:J283)/I278</f>
        <v>1</v>
      </c>
      <c r="K278" s="163" t="str">
        <f>SUM(J279:J283)&amp;" "&amp;"Hrs"&amp;" "&amp;"TURNO"&amp;" "&amp;"NOCTURNO"</f>
        <v>20 Hrs TURNO NOCTURNO</v>
      </c>
      <c r="L278" s="31" t="s">
        <v>84</v>
      </c>
      <c r="M278" s="34" t="s">
        <v>93</v>
      </c>
      <c r="N278" s="34"/>
      <c r="O278" s="35"/>
    </row>
    <row r="279" spans="1:15" x14ac:dyDescent="0.25">
      <c r="A279" s="15">
        <v>892850</v>
      </c>
      <c r="B279" s="17" t="s">
        <v>120</v>
      </c>
      <c r="C279" s="18" t="s">
        <v>121</v>
      </c>
      <c r="D279" s="19" t="s">
        <v>122</v>
      </c>
      <c r="E279" s="16" t="s">
        <v>130</v>
      </c>
      <c r="F279" s="15" t="s">
        <v>131</v>
      </c>
      <c r="G279" s="16" t="s">
        <v>132</v>
      </c>
      <c r="H279" s="94">
        <v>2</v>
      </c>
      <c r="I279" s="94">
        <v>4</v>
      </c>
      <c r="J279" s="21">
        <f>IF(H279&lt;&gt;"",H279*I279,"")</f>
        <v>8</v>
      </c>
      <c r="K279" s="120" t="s">
        <v>788</v>
      </c>
      <c r="L279" s="31" t="s">
        <v>84</v>
      </c>
      <c r="M279" s="34" t="s">
        <v>93</v>
      </c>
      <c r="N279" s="34"/>
      <c r="O279" s="35"/>
    </row>
    <row r="280" spans="1:15" x14ac:dyDescent="0.25">
      <c r="A280" s="15">
        <v>892848</v>
      </c>
      <c r="B280" s="17" t="s">
        <v>120</v>
      </c>
      <c r="C280" s="18" t="s">
        <v>121</v>
      </c>
      <c r="D280" s="19" t="s">
        <v>122</v>
      </c>
      <c r="E280" s="16" t="s">
        <v>123</v>
      </c>
      <c r="F280" s="15" t="s">
        <v>126</v>
      </c>
      <c r="G280" s="16" t="s">
        <v>127</v>
      </c>
      <c r="H280" s="94">
        <v>2</v>
      </c>
      <c r="I280" s="94">
        <v>3</v>
      </c>
      <c r="J280" s="21">
        <f>IF(H280&lt;&gt;"",H280*I280,"")</f>
        <v>6</v>
      </c>
      <c r="K280" s="120" t="s">
        <v>788</v>
      </c>
      <c r="L280" s="31" t="s">
        <v>84</v>
      </c>
      <c r="M280" s="34" t="s">
        <v>93</v>
      </c>
      <c r="N280" s="34"/>
      <c r="O280" s="35"/>
    </row>
    <row r="281" spans="1:15" x14ac:dyDescent="0.25">
      <c r="A281" s="15">
        <v>893656</v>
      </c>
      <c r="B281" s="17" t="s">
        <v>120</v>
      </c>
      <c r="C281" s="18" t="s">
        <v>121</v>
      </c>
      <c r="D281" s="19" t="s">
        <v>122</v>
      </c>
      <c r="E281" s="16" t="s">
        <v>201</v>
      </c>
      <c r="F281" s="15" t="s">
        <v>789</v>
      </c>
      <c r="G281" s="16" t="s">
        <v>278</v>
      </c>
      <c r="H281" s="15">
        <v>2</v>
      </c>
      <c r="I281" s="15">
        <v>3</v>
      </c>
      <c r="J281" s="21">
        <f>IF(H281&lt;&gt;"",H281*I281,"")</f>
        <v>6</v>
      </c>
      <c r="K281" s="120" t="s">
        <v>788</v>
      </c>
      <c r="L281" s="31" t="s">
        <v>84</v>
      </c>
      <c r="M281" s="34" t="s">
        <v>93</v>
      </c>
      <c r="N281" s="34"/>
      <c r="O281" s="35"/>
    </row>
    <row r="282" spans="1:15" hidden="1" x14ac:dyDescent="0.25">
      <c r="A282" s="75"/>
      <c r="B282" s="109"/>
      <c r="C282" s="110"/>
      <c r="D282" s="111"/>
      <c r="E282" s="73"/>
      <c r="F282" s="92"/>
      <c r="G282" s="93"/>
      <c r="H282" s="94"/>
      <c r="I282" s="94"/>
      <c r="J282" s="21" t="str">
        <f>IF(H282&lt;&gt;"",H282*I282,"")</f>
        <v/>
      </c>
      <c r="K282" s="120" t="s">
        <v>788</v>
      </c>
      <c r="L282" s="31" t="s">
        <v>84</v>
      </c>
      <c r="M282" s="34" t="s">
        <v>93</v>
      </c>
      <c r="N282" s="34"/>
      <c r="O282" s="35"/>
    </row>
    <row r="283" spans="1:15" hidden="1" x14ac:dyDescent="0.25">
      <c r="A283" s="95"/>
      <c r="B283" s="19"/>
      <c r="C283" s="91"/>
      <c r="D283" s="15"/>
      <c r="E283" s="69"/>
      <c r="F283" s="15"/>
      <c r="G283" s="69"/>
      <c r="H283" s="15"/>
      <c r="I283" s="15"/>
      <c r="J283" s="21" t="str">
        <f>IF(H283&lt;&gt;"",H283*I283,"")</f>
        <v/>
      </c>
      <c r="K283" s="120" t="s">
        <v>788</v>
      </c>
      <c r="L283" s="31" t="s">
        <v>84</v>
      </c>
      <c r="M283" s="34" t="s">
        <v>93</v>
      </c>
      <c r="N283" s="34"/>
      <c r="O283" s="35"/>
    </row>
    <row r="284" spans="1:15" ht="14.25" thickBot="1" x14ac:dyDescent="0.3">
      <c r="A284" s="168"/>
      <c r="B284" s="169"/>
      <c r="C284" s="169"/>
      <c r="D284" s="169"/>
      <c r="E284" s="170" t="s">
        <v>85</v>
      </c>
      <c r="F284" s="171"/>
      <c r="G284" s="172"/>
      <c r="H284" s="140">
        <f>H248+H254+H260+H266+H272+H278</f>
        <v>6.0019999999999998</v>
      </c>
      <c r="I284" s="142">
        <f>H284*10</f>
        <v>60.019999999999996</v>
      </c>
      <c r="J284" s="142">
        <f>SUM(J249:J253,J255:J259,J261:J265,J267:J271,J273:J277,J279:J283)</f>
        <v>60</v>
      </c>
      <c r="K284" s="143">
        <f>J284/I284</f>
        <v>0.99966677774075319</v>
      </c>
      <c r="L284" s="31" t="s">
        <v>86</v>
      </c>
      <c r="M284" s="34" t="s">
        <v>93</v>
      </c>
      <c r="N284" s="34"/>
      <c r="O284" s="35"/>
    </row>
    <row r="285" spans="1:15" ht="14.25" thickTop="1" x14ac:dyDescent="0.25">
      <c r="A285" s="32"/>
      <c r="B285" s="32"/>
      <c r="C285" s="32"/>
      <c r="D285" s="173"/>
      <c r="E285" s="32"/>
      <c r="F285" s="174"/>
      <c r="G285" s="39"/>
      <c r="H285" s="32"/>
      <c r="I285" s="32"/>
      <c r="J285" s="29"/>
      <c r="K285" s="33"/>
      <c r="L285" s="31"/>
      <c r="M285" s="34"/>
      <c r="N285" s="34"/>
      <c r="O285" s="35"/>
    </row>
    <row r="286" spans="1:15" x14ac:dyDescent="0.25">
      <c r="A286" s="32"/>
      <c r="B286" s="32"/>
      <c r="C286" s="32"/>
      <c r="D286" s="173"/>
      <c r="E286" s="32"/>
      <c r="F286" s="174"/>
      <c r="G286" s="39"/>
      <c r="H286" s="32"/>
      <c r="I286" s="32"/>
      <c r="J286" s="29"/>
      <c r="K286" s="33"/>
      <c r="L286" s="31"/>
      <c r="M286" s="34"/>
      <c r="N286" s="34"/>
      <c r="O286" s="35"/>
    </row>
    <row r="287" spans="1:15" x14ac:dyDescent="0.25">
      <c r="A287" s="32"/>
      <c r="B287" s="32"/>
      <c r="C287" s="32"/>
      <c r="D287" s="173"/>
      <c r="E287" s="32"/>
      <c r="F287" s="174"/>
      <c r="G287" s="39"/>
      <c r="H287" s="32"/>
      <c r="I287" s="32"/>
      <c r="J287" s="29"/>
      <c r="K287" s="33"/>
      <c r="L287" s="31"/>
      <c r="M287" s="34"/>
      <c r="N287" s="34"/>
      <c r="O287" s="35"/>
    </row>
    <row r="288" spans="1:15" x14ac:dyDescent="0.25">
      <c r="A288" s="32"/>
      <c r="B288" s="32"/>
      <c r="C288" s="32"/>
      <c r="D288" s="173"/>
      <c r="E288" s="32"/>
      <c r="F288" s="174"/>
      <c r="G288" s="39"/>
      <c r="H288" s="32"/>
      <c r="I288" s="32"/>
      <c r="J288" s="29"/>
      <c r="K288" s="33"/>
      <c r="L288" s="31"/>
      <c r="M288" s="34"/>
      <c r="N288" s="34"/>
      <c r="O288" s="35"/>
    </row>
    <row r="289" spans="1:15" x14ac:dyDescent="0.25">
      <c r="A289" s="32"/>
      <c r="B289" s="32"/>
      <c r="C289" s="32"/>
      <c r="D289" s="173"/>
      <c r="E289" s="32"/>
      <c r="F289" s="174"/>
      <c r="G289" s="39"/>
      <c r="H289" s="32"/>
      <c r="I289" s="32"/>
      <c r="J289" s="29"/>
      <c r="K289" s="33"/>
      <c r="L289" s="31"/>
      <c r="M289" s="34"/>
      <c r="N289" s="34"/>
      <c r="O289" s="35"/>
    </row>
    <row r="290" spans="1:15" x14ac:dyDescent="0.25">
      <c r="A290" s="32"/>
      <c r="B290" s="32"/>
      <c r="C290" s="32"/>
      <c r="D290" s="173"/>
      <c r="E290" s="32"/>
      <c r="F290" s="174"/>
      <c r="G290" s="39"/>
      <c r="H290" s="32"/>
      <c r="I290" s="32"/>
      <c r="J290" s="29"/>
      <c r="K290" s="33"/>
      <c r="L290" s="31"/>
      <c r="M290" s="34"/>
      <c r="N290" s="34"/>
      <c r="O290" s="35"/>
    </row>
    <row r="291" spans="1:15" x14ac:dyDescent="0.25">
      <c r="A291" s="32"/>
      <c r="B291" s="32"/>
      <c r="C291" s="32"/>
      <c r="D291" s="173"/>
      <c r="E291" s="32"/>
      <c r="F291" s="174"/>
      <c r="G291" s="39"/>
      <c r="H291" s="32"/>
      <c r="I291" s="32"/>
      <c r="J291" s="29"/>
      <c r="K291" s="33"/>
      <c r="L291" s="31"/>
      <c r="M291" s="34"/>
      <c r="N291" s="34"/>
      <c r="O291" s="35"/>
    </row>
    <row r="292" spans="1:15" x14ac:dyDescent="0.25">
      <c r="A292" s="32"/>
      <c r="B292" s="32"/>
      <c r="C292" s="32"/>
      <c r="D292" s="173"/>
      <c r="E292" s="32"/>
      <c r="F292" s="174"/>
      <c r="G292" s="39"/>
      <c r="H292" s="32"/>
      <c r="I292" s="32"/>
      <c r="J292" s="29"/>
      <c r="K292" s="33"/>
      <c r="L292" s="31"/>
      <c r="M292" s="34"/>
      <c r="N292" s="34"/>
      <c r="O292" s="35"/>
    </row>
    <row r="293" spans="1:15" x14ac:dyDescent="0.25">
      <c r="A293" s="32"/>
      <c r="B293" s="32"/>
      <c r="C293" s="32"/>
      <c r="D293" s="173"/>
      <c r="E293" s="32"/>
      <c r="F293" s="174"/>
      <c r="G293" s="39"/>
      <c r="H293" s="32"/>
      <c r="I293" s="32"/>
      <c r="J293" s="29"/>
      <c r="K293" s="33"/>
      <c r="L293" s="31"/>
      <c r="M293" s="34"/>
      <c r="N293" s="34"/>
      <c r="O293" s="35"/>
    </row>
    <row r="294" spans="1:15" x14ac:dyDescent="0.25">
      <c r="A294" s="32"/>
      <c r="B294" s="32"/>
      <c r="C294" s="32"/>
      <c r="D294" s="173"/>
      <c r="E294" s="32"/>
      <c r="F294" s="174"/>
      <c r="G294" s="39"/>
      <c r="H294" s="32"/>
      <c r="I294" s="32"/>
      <c r="J294" s="29"/>
      <c r="K294" s="33"/>
      <c r="L294" s="31"/>
      <c r="M294" s="34"/>
      <c r="N294" s="34"/>
      <c r="O294" s="35"/>
    </row>
    <row r="295" spans="1:15" x14ac:dyDescent="0.25">
      <c r="A295" s="32"/>
      <c r="B295" s="32"/>
      <c r="C295" s="32"/>
      <c r="D295" s="173"/>
      <c r="E295" s="32"/>
      <c r="F295" s="174"/>
      <c r="G295" s="39"/>
      <c r="H295" s="32"/>
      <c r="I295" s="32"/>
      <c r="J295" s="29"/>
      <c r="K295" s="33"/>
      <c r="L295" s="31"/>
      <c r="M295" s="34"/>
      <c r="N295" s="34"/>
      <c r="O295" s="35"/>
    </row>
    <row r="296" spans="1:15" x14ac:dyDescent="0.25">
      <c r="A296" s="32"/>
      <c r="B296" s="32"/>
      <c r="C296" s="32"/>
      <c r="D296" s="173"/>
      <c r="E296" s="32"/>
      <c r="F296" s="174"/>
      <c r="G296" s="39"/>
      <c r="H296" s="32"/>
      <c r="I296" s="32"/>
      <c r="J296" s="29"/>
      <c r="K296" s="33"/>
      <c r="L296" s="31"/>
      <c r="M296" s="34"/>
      <c r="N296" s="34"/>
      <c r="O296" s="35"/>
    </row>
    <row r="297" spans="1:15" x14ac:dyDescent="0.25">
      <c r="A297" s="32"/>
      <c r="B297" s="32"/>
      <c r="C297" s="32"/>
      <c r="D297" s="173"/>
      <c r="E297" s="32"/>
      <c r="F297" s="174"/>
      <c r="G297" s="39"/>
      <c r="H297" s="32"/>
      <c r="I297" s="32"/>
      <c r="J297" s="29"/>
      <c r="K297" s="33"/>
      <c r="L297" s="31"/>
      <c r="M297" s="34"/>
      <c r="N297" s="34"/>
      <c r="O297" s="35"/>
    </row>
    <row r="298" spans="1:15" x14ac:dyDescent="0.25">
      <c r="A298" s="32"/>
      <c r="B298" s="32"/>
      <c r="C298" s="32"/>
      <c r="D298" s="173"/>
      <c r="E298" s="32"/>
      <c r="F298" s="174"/>
      <c r="G298" s="39"/>
      <c r="H298" s="32"/>
      <c r="I298" s="32"/>
      <c r="J298" s="29"/>
      <c r="K298" s="33"/>
      <c r="L298" s="31"/>
      <c r="M298" s="34"/>
      <c r="N298" s="34"/>
      <c r="O298" s="35"/>
    </row>
    <row r="299" spans="1:15" x14ac:dyDescent="0.25">
      <c r="A299" s="32"/>
      <c r="B299" s="32"/>
      <c r="C299" s="32"/>
      <c r="D299" s="173"/>
      <c r="E299" s="32"/>
      <c r="F299" s="174"/>
      <c r="G299" s="39"/>
      <c r="H299" s="32"/>
      <c r="I299" s="32"/>
      <c r="J299" s="29"/>
      <c r="K299" s="33"/>
      <c r="L299" s="31"/>
      <c r="M299" s="34"/>
      <c r="N299" s="34"/>
      <c r="O299" s="35"/>
    </row>
    <row r="300" spans="1:15" x14ac:dyDescent="0.25">
      <c r="A300" s="32"/>
      <c r="B300" s="32"/>
      <c r="C300" s="32"/>
      <c r="D300" s="173"/>
      <c r="E300" s="32"/>
      <c r="F300" s="174"/>
      <c r="G300" s="39"/>
      <c r="H300" s="32"/>
      <c r="I300" s="32"/>
      <c r="J300" s="29"/>
      <c r="K300" s="33"/>
      <c r="L300" s="31"/>
      <c r="M300" s="34"/>
      <c r="N300" s="34"/>
      <c r="O300" s="35"/>
    </row>
    <row r="301" spans="1:15" x14ac:dyDescent="0.25">
      <c r="A301" s="32"/>
      <c r="B301" s="32"/>
      <c r="C301" s="32"/>
      <c r="D301" s="173"/>
      <c r="E301" s="32"/>
      <c r="F301" s="174"/>
      <c r="G301" s="39"/>
      <c r="H301" s="32"/>
      <c r="I301" s="32"/>
      <c r="J301" s="29"/>
      <c r="K301" s="33"/>
      <c r="L301" s="31"/>
      <c r="M301" s="34"/>
      <c r="N301" s="34"/>
      <c r="O301" s="35"/>
    </row>
    <row r="302" spans="1:15" x14ac:dyDescent="0.25">
      <c r="A302" s="32"/>
      <c r="B302" s="32"/>
      <c r="C302" s="32"/>
      <c r="D302" s="173"/>
      <c r="E302" s="32"/>
      <c r="F302" s="174"/>
      <c r="G302" s="39"/>
      <c r="H302" s="32"/>
      <c r="I302" s="32"/>
      <c r="J302" s="29"/>
      <c r="K302" s="33"/>
      <c r="L302" s="31"/>
      <c r="M302" s="34"/>
      <c r="N302" s="34"/>
      <c r="O302" s="35"/>
    </row>
  </sheetData>
  <autoFilter ref="A10:P284" xr:uid="{84B65167-D072-4937-BA6F-3F8856080505}">
    <filterColumn colId="4">
      <filters>
        <filter val="13S Inspección - Eq Operando"/>
        <filter val="1S Inspección"/>
        <filter val="1S Inspección - Eq Operando"/>
        <filter val="1S Orden y Limpieza"/>
        <filter val="26S Calibración"/>
        <filter val="26S Inspección"/>
        <filter val="26S Inspección - Eq Operando"/>
        <filter val="4S Inspección - Eq Operando"/>
        <filter val="8S Calibración Balanza"/>
        <filter val="Apoyo a Ingeniería"/>
        <filter val="Descripcion de Trabajo"/>
        <filter val="GRUPO 1"/>
        <filter val="REALIZAR MANTENIMIENTO"/>
        <filter val="REEMPLAZAR INDICADOR LOCAL"/>
        <filter val="REPARAR CONDUITS"/>
        <filter val="Revisar o cambio de transmisor"/>
        <filter val="Revisar sensor  de Nivel"/>
        <filter val="TURNO NOCTURNO"/>
        <filter val="UTILIZACION"/>
        <dateGroupItem year="2026" dateTimeGrouping="year"/>
      </filters>
    </filterColumn>
  </autoFilter>
  <mergeCells count="9">
    <mergeCell ref="E164:F164"/>
    <mergeCell ref="E204:F204"/>
    <mergeCell ref="E246:F246"/>
    <mergeCell ref="E8:G8"/>
    <mergeCell ref="I8:K8"/>
    <mergeCell ref="E9:F9"/>
    <mergeCell ref="E48:F48"/>
    <mergeCell ref="E86:F86"/>
    <mergeCell ref="E125:F125"/>
  </mergeCells>
  <conditionalFormatting sqref="B1:B7">
    <cfRule type="cellIs" dxfId="43" priority="1" stopIfTrue="1" operator="greaterThan">
      <formula>0.9</formula>
    </cfRule>
    <cfRule type="cellIs" dxfId="42" priority="2" stopIfTrue="1" operator="greaterThan">
      <formula>0.8</formula>
    </cfRule>
  </conditionalFormatting>
  <pageMargins left="0.19685039370078741" right="0.11811023622047245" top="0.35433070866141736" bottom="0.15748031496062992" header="0.31496062992125984" footer="0.31496062992125984"/>
  <pageSetup paperSize="17" scale="66" orientation="portrait" horizontalDpi="1200" verticalDpi="1200" r:id="rId1"/>
  <rowBreaks count="1" manualBreakCount="1">
    <brk id="281" max="10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5E4E4-5267-43A4-8E9D-30CC681B224F}">
  <sheetPr filterMode="1"/>
  <dimension ref="A1:P303"/>
  <sheetViews>
    <sheetView view="pageBreakPreview" topLeftCell="A208" zoomScale="115" zoomScaleNormal="100" zoomScaleSheetLayoutView="115" workbookViewId="0">
      <selection activeCell="A250" sqref="A250:I250"/>
    </sheetView>
  </sheetViews>
  <sheetFormatPr defaultRowHeight="13.5" x14ac:dyDescent="0.25"/>
  <cols>
    <col min="1" max="1" width="10.140625" style="175" customWidth="1"/>
    <col min="2" max="2" width="9.7109375" style="175" customWidth="1"/>
    <col min="3" max="3" width="22" style="36" customWidth="1"/>
    <col min="4" max="4" width="11.42578125" style="36" customWidth="1"/>
    <col min="5" max="5" width="34.42578125" style="36" customWidth="1"/>
    <col min="6" max="6" width="15.7109375" style="175" customWidth="1"/>
    <col min="7" max="7" width="23.85546875" style="36" customWidth="1"/>
    <col min="8" max="8" width="6.5703125" style="36" customWidth="1"/>
    <col min="9" max="9" width="6.85546875" style="36" customWidth="1"/>
    <col min="10" max="10" width="10.85546875" style="36" customWidth="1"/>
    <col min="11" max="11" width="27.140625" style="36" customWidth="1"/>
    <col min="12" max="12" width="13.7109375" style="36" customWidth="1"/>
    <col min="13" max="13" width="6" style="36" customWidth="1"/>
    <col min="14" max="14" width="3.7109375" style="36" customWidth="1"/>
    <col min="15" max="15" width="38.5703125" style="176" customWidth="1"/>
    <col min="16" max="217" width="9.140625" style="36"/>
    <col min="218" max="218" width="11.5703125" style="36" customWidth="1"/>
    <col min="219" max="219" width="12" style="36" customWidth="1"/>
    <col min="220" max="220" width="22.42578125" style="36" bestFit="1" customWidth="1"/>
    <col min="221" max="221" width="11.42578125" style="36" customWidth="1"/>
    <col min="222" max="222" width="46.42578125" style="36" bestFit="1" customWidth="1"/>
    <col min="223" max="223" width="15.7109375" style="36" customWidth="1"/>
    <col min="224" max="224" width="44" style="36" bestFit="1" customWidth="1"/>
    <col min="225" max="225" width="6.5703125" style="36" customWidth="1"/>
    <col min="226" max="226" width="6.85546875" style="36" customWidth="1"/>
    <col min="227" max="227" width="10.85546875" style="36" customWidth="1"/>
    <col min="228" max="228" width="38.28515625" style="36" customWidth="1"/>
    <col min="229" max="229" width="13.7109375" style="36" customWidth="1"/>
    <col min="230" max="230" width="6" style="36" customWidth="1"/>
    <col min="231" max="231" width="3.7109375" style="36" customWidth="1"/>
    <col min="232" max="232" width="38.5703125" style="36" customWidth="1"/>
    <col min="233" max="473" width="9.140625" style="36"/>
    <col min="474" max="474" width="11.5703125" style="36" customWidth="1"/>
    <col min="475" max="475" width="12" style="36" customWidth="1"/>
    <col min="476" max="476" width="22.42578125" style="36" bestFit="1" customWidth="1"/>
    <col min="477" max="477" width="11.42578125" style="36" customWidth="1"/>
    <col min="478" max="478" width="46.42578125" style="36" bestFit="1" customWidth="1"/>
    <col min="479" max="479" width="15.7109375" style="36" customWidth="1"/>
    <col min="480" max="480" width="44" style="36" bestFit="1" customWidth="1"/>
    <col min="481" max="481" width="6.5703125" style="36" customWidth="1"/>
    <col min="482" max="482" width="6.85546875" style="36" customWidth="1"/>
    <col min="483" max="483" width="10.85546875" style="36" customWidth="1"/>
    <col min="484" max="484" width="38.28515625" style="36" customWidth="1"/>
    <col min="485" max="485" width="13.7109375" style="36" customWidth="1"/>
    <col min="486" max="486" width="6" style="36" customWidth="1"/>
    <col min="487" max="487" width="3.7109375" style="36" customWidth="1"/>
    <col min="488" max="488" width="38.5703125" style="36" customWidth="1"/>
    <col min="489" max="729" width="9.140625" style="36"/>
    <col min="730" max="730" width="11.5703125" style="36" customWidth="1"/>
    <col min="731" max="731" width="12" style="36" customWidth="1"/>
    <col min="732" max="732" width="22.42578125" style="36" bestFit="1" customWidth="1"/>
    <col min="733" max="733" width="11.42578125" style="36" customWidth="1"/>
    <col min="734" max="734" width="46.42578125" style="36" bestFit="1" customWidth="1"/>
    <col min="735" max="735" width="15.7109375" style="36" customWidth="1"/>
    <col min="736" max="736" width="44" style="36" bestFit="1" customWidth="1"/>
    <col min="737" max="737" width="6.5703125" style="36" customWidth="1"/>
    <col min="738" max="738" width="6.85546875" style="36" customWidth="1"/>
    <col min="739" max="739" width="10.85546875" style="36" customWidth="1"/>
    <col min="740" max="740" width="38.28515625" style="36" customWidth="1"/>
    <col min="741" max="741" width="13.7109375" style="36" customWidth="1"/>
    <col min="742" max="742" width="6" style="36" customWidth="1"/>
    <col min="743" max="743" width="3.7109375" style="36" customWidth="1"/>
    <col min="744" max="744" width="38.5703125" style="36" customWidth="1"/>
    <col min="745" max="985" width="9.140625" style="36"/>
    <col min="986" max="986" width="11.5703125" style="36" customWidth="1"/>
    <col min="987" max="987" width="12" style="36" customWidth="1"/>
    <col min="988" max="988" width="22.42578125" style="36" bestFit="1" customWidth="1"/>
    <col min="989" max="989" width="11.42578125" style="36" customWidth="1"/>
    <col min="990" max="990" width="46.42578125" style="36" bestFit="1" customWidth="1"/>
    <col min="991" max="991" width="15.7109375" style="36" customWidth="1"/>
    <col min="992" max="992" width="44" style="36" bestFit="1" customWidth="1"/>
    <col min="993" max="993" width="6.5703125" style="36" customWidth="1"/>
    <col min="994" max="994" width="6.85546875" style="36" customWidth="1"/>
    <col min="995" max="995" width="10.85546875" style="36" customWidth="1"/>
    <col min="996" max="996" width="38.28515625" style="36" customWidth="1"/>
    <col min="997" max="997" width="13.7109375" style="36" customWidth="1"/>
    <col min="998" max="998" width="6" style="36" customWidth="1"/>
    <col min="999" max="999" width="3.7109375" style="36" customWidth="1"/>
    <col min="1000" max="1000" width="38.5703125" style="36" customWidth="1"/>
    <col min="1001" max="1241" width="9.140625" style="36"/>
    <col min="1242" max="1242" width="11.5703125" style="36" customWidth="1"/>
    <col min="1243" max="1243" width="12" style="36" customWidth="1"/>
    <col min="1244" max="1244" width="22.42578125" style="36" bestFit="1" customWidth="1"/>
    <col min="1245" max="1245" width="11.42578125" style="36" customWidth="1"/>
    <col min="1246" max="1246" width="46.42578125" style="36" bestFit="1" customWidth="1"/>
    <col min="1247" max="1247" width="15.7109375" style="36" customWidth="1"/>
    <col min="1248" max="1248" width="44" style="36" bestFit="1" customWidth="1"/>
    <col min="1249" max="1249" width="6.5703125" style="36" customWidth="1"/>
    <col min="1250" max="1250" width="6.85546875" style="36" customWidth="1"/>
    <col min="1251" max="1251" width="10.85546875" style="36" customWidth="1"/>
    <col min="1252" max="1252" width="38.28515625" style="36" customWidth="1"/>
    <col min="1253" max="1253" width="13.7109375" style="36" customWidth="1"/>
    <col min="1254" max="1254" width="6" style="36" customWidth="1"/>
    <col min="1255" max="1255" width="3.7109375" style="36" customWidth="1"/>
    <col min="1256" max="1256" width="38.5703125" style="36" customWidth="1"/>
    <col min="1257" max="1497" width="9.140625" style="36"/>
    <col min="1498" max="1498" width="11.5703125" style="36" customWidth="1"/>
    <col min="1499" max="1499" width="12" style="36" customWidth="1"/>
    <col min="1500" max="1500" width="22.42578125" style="36" bestFit="1" customWidth="1"/>
    <col min="1501" max="1501" width="11.42578125" style="36" customWidth="1"/>
    <col min="1502" max="1502" width="46.42578125" style="36" bestFit="1" customWidth="1"/>
    <col min="1503" max="1503" width="15.7109375" style="36" customWidth="1"/>
    <col min="1504" max="1504" width="44" style="36" bestFit="1" customWidth="1"/>
    <col min="1505" max="1505" width="6.5703125" style="36" customWidth="1"/>
    <col min="1506" max="1506" width="6.85546875" style="36" customWidth="1"/>
    <col min="1507" max="1507" width="10.85546875" style="36" customWidth="1"/>
    <col min="1508" max="1508" width="38.28515625" style="36" customWidth="1"/>
    <col min="1509" max="1509" width="13.7109375" style="36" customWidth="1"/>
    <col min="1510" max="1510" width="6" style="36" customWidth="1"/>
    <col min="1511" max="1511" width="3.7109375" style="36" customWidth="1"/>
    <col min="1512" max="1512" width="38.5703125" style="36" customWidth="1"/>
    <col min="1513" max="1753" width="9.140625" style="36"/>
    <col min="1754" max="1754" width="11.5703125" style="36" customWidth="1"/>
    <col min="1755" max="1755" width="12" style="36" customWidth="1"/>
    <col min="1756" max="1756" width="22.42578125" style="36" bestFit="1" customWidth="1"/>
    <col min="1757" max="1757" width="11.42578125" style="36" customWidth="1"/>
    <col min="1758" max="1758" width="46.42578125" style="36" bestFit="1" customWidth="1"/>
    <col min="1759" max="1759" width="15.7109375" style="36" customWidth="1"/>
    <col min="1760" max="1760" width="44" style="36" bestFit="1" customWidth="1"/>
    <col min="1761" max="1761" width="6.5703125" style="36" customWidth="1"/>
    <col min="1762" max="1762" width="6.85546875" style="36" customWidth="1"/>
    <col min="1763" max="1763" width="10.85546875" style="36" customWidth="1"/>
    <col min="1764" max="1764" width="38.28515625" style="36" customWidth="1"/>
    <col min="1765" max="1765" width="13.7109375" style="36" customWidth="1"/>
    <col min="1766" max="1766" width="6" style="36" customWidth="1"/>
    <col min="1767" max="1767" width="3.7109375" style="36" customWidth="1"/>
    <col min="1768" max="1768" width="38.5703125" style="36" customWidth="1"/>
    <col min="1769" max="2009" width="9.140625" style="36"/>
    <col min="2010" max="2010" width="11.5703125" style="36" customWidth="1"/>
    <col min="2011" max="2011" width="12" style="36" customWidth="1"/>
    <col min="2012" max="2012" width="22.42578125" style="36" bestFit="1" customWidth="1"/>
    <col min="2013" max="2013" width="11.42578125" style="36" customWidth="1"/>
    <col min="2014" max="2014" width="46.42578125" style="36" bestFit="1" customWidth="1"/>
    <col min="2015" max="2015" width="15.7109375" style="36" customWidth="1"/>
    <col min="2016" max="2016" width="44" style="36" bestFit="1" customWidth="1"/>
    <col min="2017" max="2017" width="6.5703125" style="36" customWidth="1"/>
    <col min="2018" max="2018" width="6.85546875" style="36" customWidth="1"/>
    <col min="2019" max="2019" width="10.85546875" style="36" customWidth="1"/>
    <col min="2020" max="2020" width="38.28515625" style="36" customWidth="1"/>
    <col min="2021" max="2021" width="13.7109375" style="36" customWidth="1"/>
    <col min="2022" max="2022" width="6" style="36" customWidth="1"/>
    <col min="2023" max="2023" width="3.7109375" style="36" customWidth="1"/>
    <col min="2024" max="2024" width="38.5703125" style="36" customWidth="1"/>
    <col min="2025" max="2265" width="9.140625" style="36"/>
    <col min="2266" max="2266" width="11.5703125" style="36" customWidth="1"/>
    <col min="2267" max="2267" width="12" style="36" customWidth="1"/>
    <col min="2268" max="2268" width="22.42578125" style="36" bestFit="1" customWidth="1"/>
    <col min="2269" max="2269" width="11.42578125" style="36" customWidth="1"/>
    <col min="2270" max="2270" width="46.42578125" style="36" bestFit="1" customWidth="1"/>
    <col min="2271" max="2271" width="15.7109375" style="36" customWidth="1"/>
    <col min="2272" max="2272" width="44" style="36" bestFit="1" customWidth="1"/>
    <col min="2273" max="2273" width="6.5703125" style="36" customWidth="1"/>
    <col min="2274" max="2274" width="6.85546875" style="36" customWidth="1"/>
    <col min="2275" max="2275" width="10.85546875" style="36" customWidth="1"/>
    <col min="2276" max="2276" width="38.28515625" style="36" customWidth="1"/>
    <col min="2277" max="2277" width="13.7109375" style="36" customWidth="1"/>
    <col min="2278" max="2278" width="6" style="36" customWidth="1"/>
    <col min="2279" max="2279" width="3.7109375" style="36" customWidth="1"/>
    <col min="2280" max="2280" width="38.5703125" style="36" customWidth="1"/>
    <col min="2281" max="2521" width="9.140625" style="36"/>
    <col min="2522" max="2522" width="11.5703125" style="36" customWidth="1"/>
    <col min="2523" max="2523" width="12" style="36" customWidth="1"/>
    <col min="2524" max="2524" width="22.42578125" style="36" bestFit="1" customWidth="1"/>
    <col min="2525" max="2525" width="11.42578125" style="36" customWidth="1"/>
    <col min="2526" max="2526" width="46.42578125" style="36" bestFit="1" customWidth="1"/>
    <col min="2527" max="2527" width="15.7109375" style="36" customWidth="1"/>
    <col min="2528" max="2528" width="44" style="36" bestFit="1" customWidth="1"/>
    <col min="2529" max="2529" width="6.5703125" style="36" customWidth="1"/>
    <col min="2530" max="2530" width="6.85546875" style="36" customWidth="1"/>
    <col min="2531" max="2531" width="10.85546875" style="36" customWidth="1"/>
    <col min="2532" max="2532" width="38.28515625" style="36" customWidth="1"/>
    <col min="2533" max="2533" width="13.7109375" style="36" customWidth="1"/>
    <col min="2534" max="2534" width="6" style="36" customWidth="1"/>
    <col min="2535" max="2535" width="3.7109375" style="36" customWidth="1"/>
    <col min="2536" max="2536" width="38.5703125" style="36" customWidth="1"/>
    <col min="2537" max="2777" width="9.140625" style="36"/>
    <col min="2778" max="2778" width="11.5703125" style="36" customWidth="1"/>
    <col min="2779" max="2779" width="12" style="36" customWidth="1"/>
    <col min="2780" max="2780" width="22.42578125" style="36" bestFit="1" customWidth="1"/>
    <col min="2781" max="2781" width="11.42578125" style="36" customWidth="1"/>
    <col min="2782" max="2782" width="46.42578125" style="36" bestFit="1" customWidth="1"/>
    <col min="2783" max="2783" width="15.7109375" style="36" customWidth="1"/>
    <col min="2784" max="2784" width="44" style="36" bestFit="1" customWidth="1"/>
    <col min="2785" max="2785" width="6.5703125" style="36" customWidth="1"/>
    <col min="2786" max="2786" width="6.85546875" style="36" customWidth="1"/>
    <col min="2787" max="2787" width="10.85546875" style="36" customWidth="1"/>
    <col min="2788" max="2788" width="38.28515625" style="36" customWidth="1"/>
    <col min="2789" max="2789" width="13.7109375" style="36" customWidth="1"/>
    <col min="2790" max="2790" width="6" style="36" customWidth="1"/>
    <col min="2791" max="2791" width="3.7109375" style="36" customWidth="1"/>
    <col min="2792" max="2792" width="38.5703125" style="36" customWidth="1"/>
    <col min="2793" max="3033" width="9.140625" style="36"/>
    <col min="3034" max="3034" width="11.5703125" style="36" customWidth="1"/>
    <col min="3035" max="3035" width="12" style="36" customWidth="1"/>
    <col min="3036" max="3036" width="22.42578125" style="36" bestFit="1" customWidth="1"/>
    <col min="3037" max="3037" width="11.42578125" style="36" customWidth="1"/>
    <col min="3038" max="3038" width="46.42578125" style="36" bestFit="1" customWidth="1"/>
    <col min="3039" max="3039" width="15.7109375" style="36" customWidth="1"/>
    <col min="3040" max="3040" width="44" style="36" bestFit="1" customWidth="1"/>
    <col min="3041" max="3041" width="6.5703125" style="36" customWidth="1"/>
    <col min="3042" max="3042" width="6.85546875" style="36" customWidth="1"/>
    <col min="3043" max="3043" width="10.85546875" style="36" customWidth="1"/>
    <col min="3044" max="3044" width="38.28515625" style="36" customWidth="1"/>
    <col min="3045" max="3045" width="13.7109375" style="36" customWidth="1"/>
    <col min="3046" max="3046" width="6" style="36" customWidth="1"/>
    <col min="3047" max="3047" width="3.7109375" style="36" customWidth="1"/>
    <col min="3048" max="3048" width="38.5703125" style="36" customWidth="1"/>
    <col min="3049" max="3289" width="9.140625" style="36"/>
    <col min="3290" max="3290" width="11.5703125" style="36" customWidth="1"/>
    <col min="3291" max="3291" width="12" style="36" customWidth="1"/>
    <col min="3292" max="3292" width="22.42578125" style="36" bestFit="1" customWidth="1"/>
    <col min="3293" max="3293" width="11.42578125" style="36" customWidth="1"/>
    <col min="3294" max="3294" width="46.42578125" style="36" bestFit="1" customWidth="1"/>
    <col min="3295" max="3295" width="15.7109375" style="36" customWidth="1"/>
    <col min="3296" max="3296" width="44" style="36" bestFit="1" customWidth="1"/>
    <col min="3297" max="3297" width="6.5703125" style="36" customWidth="1"/>
    <col min="3298" max="3298" width="6.85546875" style="36" customWidth="1"/>
    <col min="3299" max="3299" width="10.85546875" style="36" customWidth="1"/>
    <col min="3300" max="3300" width="38.28515625" style="36" customWidth="1"/>
    <col min="3301" max="3301" width="13.7109375" style="36" customWidth="1"/>
    <col min="3302" max="3302" width="6" style="36" customWidth="1"/>
    <col min="3303" max="3303" width="3.7109375" style="36" customWidth="1"/>
    <col min="3304" max="3304" width="38.5703125" style="36" customWidth="1"/>
    <col min="3305" max="3545" width="9.140625" style="36"/>
    <col min="3546" max="3546" width="11.5703125" style="36" customWidth="1"/>
    <col min="3547" max="3547" width="12" style="36" customWidth="1"/>
    <col min="3548" max="3548" width="22.42578125" style="36" bestFit="1" customWidth="1"/>
    <col min="3549" max="3549" width="11.42578125" style="36" customWidth="1"/>
    <col min="3550" max="3550" width="46.42578125" style="36" bestFit="1" customWidth="1"/>
    <col min="3551" max="3551" width="15.7109375" style="36" customWidth="1"/>
    <col min="3552" max="3552" width="44" style="36" bestFit="1" customWidth="1"/>
    <col min="3553" max="3553" width="6.5703125" style="36" customWidth="1"/>
    <col min="3554" max="3554" width="6.85546875" style="36" customWidth="1"/>
    <col min="3555" max="3555" width="10.85546875" style="36" customWidth="1"/>
    <col min="3556" max="3556" width="38.28515625" style="36" customWidth="1"/>
    <col min="3557" max="3557" width="13.7109375" style="36" customWidth="1"/>
    <col min="3558" max="3558" width="6" style="36" customWidth="1"/>
    <col min="3559" max="3559" width="3.7109375" style="36" customWidth="1"/>
    <col min="3560" max="3560" width="38.5703125" style="36" customWidth="1"/>
    <col min="3561" max="3801" width="9.140625" style="36"/>
    <col min="3802" max="3802" width="11.5703125" style="36" customWidth="1"/>
    <col min="3803" max="3803" width="12" style="36" customWidth="1"/>
    <col min="3804" max="3804" width="22.42578125" style="36" bestFit="1" customWidth="1"/>
    <col min="3805" max="3805" width="11.42578125" style="36" customWidth="1"/>
    <col min="3806" max="3806" width="46.42578125" style="36" bestFit="1" customWidth="1"/>
    <col min="3807" max="3807" width="15.7109375" style="36" customWidth="1"/>
    <col min="3808" max="3808" width="44" style="36" bestFit="1" customWidth="1"/>
    <col min="3809" max="3809" width="6.5703125" style="36" customWidth="1"/>
    <col min="3810" max="3810" width="6.85546875" style="36" customWidth="1"/>
    <col min="3811" max="3811" width="10.85546875" style="36" customWidth="1"/>
    <col min="3812" max="3812" width="38.28515625" style="36" customWidth="1"/>
    <col min="3813" max="3813" width="13.7109375" style="36" customWidth="1"/>
    <col min="3814" max="3814" width="6" style="36" customWidth="1"/>
    <col min="3815" max="3815" width="3.7109375" style="36" customWidth="1"/>
    <col min="3816" max="3816" width="38.5703125" style="36" customWidth="1"/>
    <col min="3817" max="4057" width="9.140625" style="36"/>
    <col min="4058" max="4058" width="11.5703125" style="36" customWidth="1"/>
    <col min="4059" max="4059" width="12" style="36" customWidth="1"/>
    <col min="4060" max="4060" width="22.42578125" style="36" bestFit="1" customWidth="1"/>
    <col min="4061" max="4061" width="11.42578125" style="36" customWidth="1"/>
    <col min="4062" max="4062" width="46.42578125" style="36" bestFit="1" customWidth="1"/>
    <col min="4063" max="4063" width="15.7109375" style="36" customWidth="1"/>
    <col min="4064" max="4064" width="44" style="36" bestFit="1" customWidth="1"/>
    <col min="4065" max="4065" width="6.5703125" style="36" customWidth="1"/>
    <col min="4066" max="4066" width="6.85546875" style="36" customWidth="1"/>
    <col min="4067" max="4067" width="10.85546875" style="36" customWidth="1"/>
    <col min="4068" max="4068" width="38.28515625" style="36" customWidth="1"/>
    <col min="4069" max="4069" width="13.7109375" style="36" customWidth="1"/>
    <col min="4070" max="4070" width="6" style="36" customWidth="1"/>
    <col min="4071" max="4071" width="3.7109375" style="36" customWidth="1"/>
    <col min="4072" max="4072" width="38.5703125" style="36" customWidth="1"/>
    <col min="4073" max="4313" width="9.140625" style="36"/>
    <col min="4314" max="4314" width="11.5703125" style="36" customWidth="1"/>
    <col min="4315" max="4315" width="12" style="36" customWidth="1"/>
    <col min="4316" max="4316" width="22.42578125" style="36" bestFit="1" customWidth="1"/>
    <col min="4317" max="4317" width="11.42578125" style="36" customWidth="1"/>
    <col min="4318" max="4318" width="46.42578125" style="36" bestFit="1" customWidth="1"/>
    <col min="4319" max="4319" width="15.7109375" style="36" customWidth="1"/>
    <col min="4320" max="4320" width="44" style="36" bestFit="1" customWidth="1"/>
    <col min="4321" max="4321" width="6.5703125" style="36" customWidth="1"/>
    <col min="4322" max="4322" width="6.85546875" style="36" customWidth="1"/>
    <col min="4323" max="4323" width="10.85546875" style="36" customWidth="1"/>
    <col min="4324" max="4324" width="38.28515625" style="36" customWidth="1"/>
    <col min="4325" max="4325" width="13.7109375" style="36" customWidth="1"/>
    <col min="4326" max="4326" width="6" style="36" customWidth="1"/>
    <col min="4327" max="4327" width="3.7109375" style="36" customWidth="1"/>
    <col min="4328" max="4328" width="38.5703125" style="36" customWidth="1"/>
    <col min="4329" max="4569" width="9.140625" style="36"/>
    <col min="4570" max="4570" width="11.5703125" style="36" customWidth="1"/>
    <col min="4571" max="4571" width="12" style="36" customWidth="1"/>
    <col min="4572" max="4572" width="22.42578125" style="36" bestFit="1" customWidth="1"/>
    <col min="4573" max="4573" width="11.42578125" style="36" customWidth="1"/>
    <col min="4574" max="4574" width="46.42578125" style="36" bestFit="1" customWidth="1"/>
    <col min="4575" max="4575" width="15.7109375" style="36" customWidth="1"/>
    <col min="4576" max="4576" width="44" style="36" bestFit="1" customWidth="1"/>
    <col min="4577" max="4577" width="6.5703125" style="36" customWidth="1"/>
    <col min="4578" max="4578" width="6.85546875" style="36" customWidth="1"/>
    <col min="4579" max="4579" width="10.85546875" style="36" customWidth="1"/>
    <col min="4580" max="4580" width="38.28515625" style="36" customWidth="1"/>
    <col min="4581" max="4581" width="13.7109375" style="36" customWidth="1"/>
    <col min="4582" max="4582" width="6" style="36" customWidth="1"/>
    <col min="4583" max="4583" width="3.7109375" style="36" customWidth="1"/>
    <col min="4584" max="4584" width="38.5703125" style="36" customWidth="1"/>
    <col min="4585" max="4825" width="9.140625" style="36"/>
    <col min="4826" max="4826" width="11.5703125" style="36" customWidth="1"/>
    <col min="4827" max="4827" width="12" style="36" customWidth="1"/>
    <col min="4828" max="4828" width="22.42578125" style="36" bestFit="1" customWidth="1"/>
    <col min="4829" max="4829" width="11.42578125" style="36" customWidth="1"/>
    <col min="4830" max="4830" width="46.42578125" style="36" bestFit="1" customWidth="1"/>
    <col min="4831" max="4831" width="15.7109375" style="36" customWidth="1"/>
    <col min="4832" max="4832" width="44" style="36" bestFit="1" customWidth="1"/>
    <col min="4833" max="4833" width="6.5703125" style="36" customWidth="1"/>
    <col min="4834" max="4834" width="6.85546875" style="36" customWidth="1"/>
    <col min="4835" max="4835" width="10.85546875" style="36" customWidth="1"/>
    <col min="4836" max="4836" width="38.28515625" style="36" customWidth="1"/>
    <col min="4837" max="4837" width="13.7109375" style="36" customWidth="1"/>
    <col min="4838" max="4838" width="6" style="36" customWidth="1"/>
    <col min="4839" max="4839" width="3.7109375" style="36" customWidth="1"/>
    <col min="4840" max="4840" width="38.5703125" style="36" customWidth="1"/>
    <col min="4841" max="5081" width="9.140625" style="36"/>
    <col min="5082" max="5082" width="11.5703125" style="36" customWidth="1"/>
    <col min="5083" max="5083" width="12" style="36" customWidth="1"/>
    <col min="5084" max="5084" width="22.42578125" style="36" bestFit="1" customWidth="1"/>
    <col min="5085" max="5085" width="11.42578125" style="36" customWidth="1"/>
    <col min="5086" max="5086" width="46.42578125" style="36" bestFit="1" customWidth="1"/>
    <col min="5087" max="5087" width="15.7109375" style="36" customWidth="1"/>
    <col min="5088" max="5088" width="44" style="36" bestFit="1" customWidth="1"/>
    <col min="5089" max="5089" width="6.5703125" style="36" customWidth="1"/>
    <col min="5090" max="5090" width="6.85546875" style="36" customWidth="1"/>
    <col min="5091" max="5091" width="10.85546875" style="36" customWidth="1"/>
    <col min="5092" max="5092" width="38.28515625" style="36" customWidth="1"/>
    <col min="5093" max="5093" width="13.7109375" style="36" customWidth="1"/>
    <col min="5094" max="5094" width="6" style="36" customWidth="1"/>
    <col min="5095" max="5095" width="3.7109375" style="36" customWidth="1"/>
    <col min="5096" max="5096" width="38.5703125" style="36" customWidth="1"/>
    <col min="5097" max="5337" width="9.140625" style="36"/>
    <col min="5338" max="5338" width="11.5703125" style="36" customWidth="1"/>
    <col min="5339" max="5339" width="12" style="36" customWidth="1"/>
    <col min="5340" max="5340" width="22.42578125" style="36" bestFit="1" customWidth="1"/>
    <col min="5341" max="5341" width="11.42578125" style="36" customWidth="1"/>
    <col min="5342" max="5342" width="46.42578125" style="36" bestFit="1" customWidth="1"/>
    <col min="5343" max="5343" width="15.7109375" style="36" customWidth="1"/>
    <col min="5344" max="5344" width="44" style="36" bestFit="1" customWidth="1"/>
    <col min="5345" max="5345" width="6.5703125" style="36" customWidth="1"/>
    <col min="5346" max="5346" width="6.85546875" style="36" customWidth="1"/>
    <col min="5347" max="5347" width="10.85546875" style="36" customWidth="1"/>
    <col min="5348" max="5348" width="38.28515625" style="36" customWidth="1"/>
    <col min="5349" max="5349" width="13.7109375" style="36" customWidth="1"/>
    <col min="5350" max="5350" width="6" style="36" customWidth="1"/>
    <col min="5351" max="5351" width="3.7109375" style="36" customWidth="1"/>
    <col min="5352" max="5352" width="38.5703125" style="36" customWidth="1"/>
    <col min="5353" max="5593" width="9.140625" style="36"/>
    <col min="5594" max="5594" width="11.5703125" style="36" customWidth="1"/>
    <col min="5595" max="5595" width="12" style="36" customWidth="1"/>
    <col min="5596" max="5596" width="22.42578125" style="36" bestFit="1" customWidth="1"/>
    <col min="5597" max="5597" width="11.42578125" style="36" customWidth="1"/>
    <col min="5598" max="5598" width="46.42578125" style="36" bestFit="1" customWidth="1"/>
    <col min="5599" max="5599" width="15.7109375" style="36" customWidth="1"/>
    <col min="5600" max="5600" width="44" style="36" bestFit="1" customWidth="1"/>
    <col min="5601" max="5601" width="6.5703125" style="36" customWidth="1"/>
    <col min="5602" max="5602" width="6.85546875" style="36" customWidth="1"/>
    <col min="5603" max="5603" width="10.85546875" style="36" customWidth="1"/>
    <col min="5604" max="5604" width="38.28515625" style="36" customWidth="1"/>
    <col min="5605" max="5605" width="13.7109375" style="36" customWidth="1"/>
    <col min="5606" max="5606" width="6" style="36" customWidth="1"/>
    <col min="5607" max="5607" width="3.7109375" style="36" customWidth="1"/>
    <col min="5608" max="5608" width="38.5703125" style="36" customWidth="1"/>
    <col min="5609" max="5849" width="9.140625" style="36"/>
    <col min="5850" max="5850" width="11.5703125" style="36" customWidth="1"/>
    <col min="5851" max="5851" width="12" style="36" customWidth="1"/>
    <col min="5852" max="5852" width="22.42578125" style="36" bestFit="1" customWidth="1"/>
    <col min="5853" max="5853" width="11.42578125" style="36" customWidth="1"/>
    <col min="5854" max="5854" width="46.42578125" style="36" bestFit="1" customWidth="1"/>
    <col min="5855" max="5855" width="15.7109375" style="36" customWidth="1"/>
    <col min="5856" max="5856" width="44" style="36" bestFit="1" customWidth="1"/>
    <col min="5857" max="5857" width="6.5703125" style="36" customWidth="1"/>
    <col min="5858" max="5858" width="6.85546875" style="36" customWidth="1"/>
    <col min="5859" max="5859" width="10.85546875" style="36" customWidth="1"/>
    <col min="5860" max="5860" width="38.28515625" style="36" customWidth="1"/>
    <col min="5861" max="5861" width="13.7109375" style="36" customWidth="1"/>
    <col min="5862" max="5862" width="6" style="36" customWidth="1"/>
    <col min="5863" max="5863" width="3.7109375" style="36" customWidth="1"/>
    <col min="5864" max="5864" width="38.5703125" style="36" customWidth="1"/>
    <col min="5865" max="6105" width="9.140625" style="36"/>
    <col min="6106" max="6106" width="11.5703125" style="36" customWidth="1"/>
    <col min="6107" max="6107" width="12" style="36" customWidth="1"/>
    <col min="6108" max="6108" width="22.42578125" style="36" bestFit="1" customWidth="1"/>
    <col min="6109" max="6109" width="11.42578125" style="36" customWidth="1"/>
    <col min="6110" max="6110" width="46.42578125" style="36" bestFit="1" customWidth="1"/>
    <col min="6111" max="6111" width="15.7109375" style="36" customWidth="1"/>
    <col min="6112" max="6112" width="44" style="36" bestFit="1" customWidth="1"/>
    <col min="6113" max="6113" width="6.5703125" style="36" customWidth="1"/>
    <col min="6114" max="6114" width="6.85546875" style="36" customWidth="1"/>
    <col min="6115" max="6115" width="10.85546875" style="36" customWidth="1"/>
    <col min="6116" max="6116" width="38.28515625" style="36" customWidth="1"/>
    <col min="6117" max="6117" width="13.7109375" style="36" customWidth="1"/>
    <col min="6118" max="6118" width="6" style="36" customWidth="1"/>
    <col min="6119" max="6119" width="3.7109375" style="36" customWidth="1"/>
    <col min="6120" max="6120" width="38.5703125" style="36" customWidth="1"/>
    <col min="6121" max="6361" width="9.140625" style="36"/>
    <col min="6362" max="6362" width="11.5703125" style="36" customWidth="1"/>
    <col min="6363" max="6363" width="12" style="36" customWidth="1"/>
    <col min="6364" max="6364" width="22.42578125" style="36" bestFit="1" customWidth="1"/>
    <col min="6365" max="6365" width="11.42578125" style="36" customWidth="1"/>
    <col min="6366" max="6366" width="46.42578125" style="36" bestFit="1" customWidth="1"/>
    <col min="6367" max="6367" width="15.7109375" style="36" customWidth="1"/>
    <col min="6368" max="6368" width="44" style="36" bestFit="1" customWidth="1"/>
    <col min="6369" max="6369" width="6.5703125" style="36" customWidth="1"/>
    <col min="6370" max="6370" width="6.85546875" style="36" customWidth="1"/>
    <col min="6371" max="6371" width="10.85546875" style="36" customWidth="1"/>
    <col min="6372" max="6372" width="38.28515625" style="36" customWidth="1"/>
    <col min="6373" max="6373" width="13.7109375" style="36" customWidth="1"/>
    <col min="6374" max="6374" width="6" style="36" customWidth="1"/>
    <col min="6375" max="6375" width="3.7109375" style="36" customWidth="1"/>
    <col min="6376" max="6376" width="38.5703125" style="36" customWidth="1"/>
    <col min="6377" max="6617" width="9.140625" style="36"/>
    <col min="6618" max="6618" width="11.5703125" style="36" customWidth="1"/>
    <col min="6619" max="6619" width="12" style="36" customWidth="1"/>
    <col min="6620" max="6620" width="22.42578125" style="36" bestFit="1" customWidth="1"/>
    <col min="6621" max="6621" width="11.42578125" style="36" customWidth="1"/>
    <col min="6622" max="6622" width="46.42578125" style="36" bestFit="1" customWidth="1"/>
    <col min="6623" max="6623" width="15.7109375" style="36" customWidth="1"/>
    <col min="6624" max="6624" width="44" style="36" bestFit="1" customWidth="1"/>
    <col min="6625" max="6625" width="6.5703125" style="36" customWidth="1"/>
    <col min="6626" max="6626" width="6.85546875" style="36" customWidth="1"/>
    <col min="6627" max="6627" width="10.85546875" style="36" customWidth="1"/>
    <col min="6628" max="6628" width="38.28515625" style="36" customWidth="1"/>
    <col min="6629" max="6629" width="13.7109375" style="36" customWidth="1"/>
    <col min="6630" max="6630" width="6" style="36" customWidth="1"/>
    <col min="6631" max="6631" width="3.7109375" style="36" customWidth="1"/>
    <col min="6632" max="6632" width="38.5703125" style="36" customWidth="1"/>
    <col min="6633" max="6873" width="9.140625" style="36"/>
    <col min="6874" max="6874" width="11.5703125" style="36" customWidth="1"/>
    <col min="6875" max="6875" width="12" style="36" customWidth="1"/>
    <col min="6876" max="6876" width="22.42578125" style="36" bestFit="1" customWidth="1"/>
    <col min="6877" max="6877" width="11.42578125" style="36" customWidth="1"/>
    <col min="6878" max="6878" width="46.42578125" style="36" bestFit="1" customWidth="1"/>
    <col min="6879" max="6879" width="15.7109375" style="36" customWidth="1"/>
    <col min="6880" max="6880" width="44" style="36" bestFit="1" customWidth="1"/>
    <col min="6881" max="6881" width="6.5703125" style="36" customWidth="1"/>
    <col min="6882" max="6882" width="6.85546875" style="36" customWidth="1"/>
    <col min="6883" max="6883" width="10.85546875" style="36" customWidth="1"/>
    <col min="6884" max="6884" width="38.28515625" style="36" customWidth="1"/>
    <col min="6885" max="6885" width="13.7109375" style="36" customWidth="1"/>
    <col min="6886" max="6886" width="6" style="36" customWidth="1"/>
    <col min="6887" max="6887" width="3.7109375" style="36" customWidth="1"/>
    <col min="6888" max="6888" width="38.5703125" style="36" customWidth="1"/>
    <col min="6889" max="7129" width="9.140625" style="36"/>
    <col min="7130" max="7130" width="11.5703125" style="36" customWidth="1"/>
    <col min="7131" max="7131" width="12" style="36" customWidth="1"/>
    <col min="7132" max="7132" width="22.42578125" style="36" bestFit="1" customWidth="1"/>
    <col min="7133" max="7133" width="11.42578125" style="36" customWidth="1"/>
    <col min="7134" max="7134" width="46.42578125" style="36" bestFit="1" customWidth="1"/>
    <col min="7135" max="7135" width="15.7109375" style="36" customWidth="1"/>
    <col min="7136" max="7136" width="44" style="36" bestFit="1" customWidth="1"/>
    <col min="7137" max="7137" width="6.5703125" style="36" customWidth="1"/>
    <col min="7138" max="7138" width="6.85546875" style="36" customWidth="1"/>
    <col min="7139" max="7139" width="10.85546875" style="36" customWidth="1"/>
    <col min="7140" max="7140" width="38.28515625" style="36" customWidth="1"/>
    <col min="7141" max="7141" width="13.7109375" style="36" customWidth="1"/>
    <col min="7142" max="7142" width="6" style="36" customWidth="1"/>
    <col min="7143" max="7143" width="3.7109375" style="36" customWidth="1"/>
    <col min="7144" max="7144" width="38.5703125" style="36" customWidth="1"/>
    <col min="7145" max="7385" width="9.140625" style="36"/>
    <col min="7386" max="7386" width="11.5703125" style="36" customWidth="1"/>
    <col min="7387" max="7387" width="12" style="36" customWidth="1"/>
    <col min="7388" max="7388" width="22.42578125" style="36" bestFit="1" customWidth="1"/>
    <col min="7389" max="7389" width="11.42578125" style="36" customWidth="1"/>
    <col min="7390" max="7390" width="46.42578125" style="36" bestFit="1" customWidth="1"/>
    <col min="7391" max="7391" width="15.7109375" style="36" customWidth="1"/>
    <col min="7392" max="7392" width="44" style="36" bestFit="1" customWidth="1"/>
    <col min="7393" max="7393" width="6.5703125" style="36" customWidth="1"/>
    <col min="7394" max="7394" width="6.85546875" style="36" customWidth="1"/>
    <col min="7395" max="7395" width="10.85546875" style="36" customWidth="1"/>
    <col min="7396" max="7396" width="38.28515625" style="36" customWidth="1"/>
    <col min="7397" max="7397" width="13.7109375" style="36" customWidth="1"/>
    <col min="7398" max="7398" width="6" style="36" customWidth="1"/>
    <col min="7399" max="7399" width="3.7109375" style="36" customWidth="1"/>
    <col min="7400" max="7400" width="38.5703125" style="36" customWidth="1"/>
    <col min="7401" max="7641" width="9.140625" style="36"/>
    <col min="7642" max="7642" width="11.5703125" style="36" customWidth="1"/>
    <col min="7643" max="7643" width="12" style="36" customWidth="1"/>
    <col min="7644" max="7644" width="22.42578125" style="36" bestFit="1" customWidth="1"/>
    <col min="7645" max="7645" width="11.42578125" style="36" customWidth="1"/>
    <col min="7646" max="7646" width="46.42578125" style="36" bestFit="1" customWidth="1"/>
    <col min="7647" max="7647" width="15.7109375" style="36" customWidth="1"/>
    <col min="7648" max="7648" width="44" style="36" bestFit="1" customWidth="1"/>
    <col min="7649" max="7649" width="6.5703125" style="36" customWidth="1"/>
    <col min="7650" max="7650" width="6.85546875" style="36" customWidth="1"/>
    <col min="7651" max="7651" width="10.85546875" style="36" customWidth="1"/>
    <col min="7652" max="7652" width="38.28515625" style="36" customWidth="1"/>
    <col min="7653" max="7653" width="13.7109375" style="36" customWidth="1"/>
    <col min="7654" max="7654" width="6" style="36" customWidth="1"/>
    <col min="7655" max="7655" width="3.7109375" style="36" customWidth="1"/>
    <col min="7656" max="7656" width="38.5703125" style="36" customWidth="1"/>
    <col min="7657" max="7897" width="9.140625" style="36"/>
    <col min="7898" max="7898" width="11.5703125" style="36" customWidth="1"/>
    <col min="7899" max="7899" width="12" style="36" customWidth="1"/>
    <col min="7900" max="7900" width="22.42578125" style="36" bestFit="1" customWidth="1"/>
    <col min="7901" max="7901" width="11.42578125" style="36" customWidth="1"/>
    <col min="7902" max="7902" width="46.42578125" style="36" bestFit="1" customWidth="1"/>
    <col min="7903" max="7903" width="15.7109375" style="36" customWidth="1"/>
    <col min="7904" max="7904" width="44" style="36" bestFit="1" customWidth="1"/>
    <col min="7905" max="7905" width="6.5703125" style="36" customWidth="1"/>
    <col min="7906" max="7906" width="6.85546875" style="36" customWidth="1"/>
    <col min="7907" max="7907" width="10.85546875" style="36" customWidth="1"/>
    <col min="7908" max="7908" width="38.28515625" style="36" customWidth="1"/>
    <col min="7909" max="7909" width="13.7109375" style="36" customWidth="1"/>
    <col min="7910" max="7910" width="6" style="36" customWidth="1"/>
    <col min="7911" max="7911" width="3.7109375" style="36" customWidth="1"/>
    <col min="7912" max="7912" width="38.5703125" style="36" customWidth="1"/>
    <col min="7913" max="8153" width="9.140625" style="36"/>
    <col min="8154" max="8154" width="11.5703125" style="36" customWidth="1"/>
    <col min="8155" max="8155" width="12" style="36" customWidth="1"/>
    <col min="8156" max="8156" width="22.42578125" style="36" bestFit="1" customWidth="1"/>
    <col min="8157" max="8157" width="11.42578125" style="36" customWidth="1"/>
    <col min="8158" max="8158" width="46.42578125" style="36" bestFit="1" customWidth="1"/>
    <col min="8159" max="8159" width="15.7109375" style="36" customWidth="1"/>
    <col min="8160" max="8160" width="44" style="36" bestFit="1" customWidth="1"/>
    <col min="8161" max="8161" width="6.5703125" style="36" customWidth="1"/>
    <col min="8162" max="8162" width="6.85546875" style="36" customWidth="1"/>
    <col min="8163" max="8163" width="10.85546875" style="36" customWidth="1"/>
    <col min="8164" max="8164" width="38.28515625" style="36" customWidth="1"/>
    <col min="8165" max="8165" width="13.7109375" style="36" customWidth="1"/>
    <col min="8166" max="8166" width="6" style="36" customWidth="1"/>
    <col min="8167" max="8167" width="3.7109375" style="36" customWidth="1"/>
    <col min="8168" max="8168" width="38.5703125" style="36" customWidth="1"/>
    <col min="8169" max="8409" width="9.140625" style="36"/>
    <col min="8410" max="8410" width="11.5703125" style="36" customWidth="1"/>
    <col min="8411" max="8411" width="12" style="36" customWidth="1"/>
    <col min="8412" max="8412" width="22.42578125" style="36" bestFit="1" customWidth="1"/>
    <col min="8413" max="8413" width="11.42578125" style="36" customWidth="1"/>
    <col min="8414" max="8414" width="46.42578125" style="36" bestFit="1" customWidth="1"/>
    <col min="8415" max="8415" width="15.7109375" style="36" customWidth="1"/>
    <col min="8416" max="8416" width="44" style="36" bestFit="1" customWidth="1"/>
    <col min="8417" max="8417" width="6.5703125" style="36" customWidth="1"/>
    <col min="8418" max="8418" width="6.85546875" style="36" customWidth="1"/>
    <col min="8419" max="8419" width="10.85546875" style="36" customWidth="1"/>
    <col min="8420" max="8420" width="38.28515625" style="36" customWidth="1"/>
    <col min="8421" max="8421" width="13.7109375" style="36" customWidth="1"/>
    <col min="8422" max="8422" width="6" style="36" customWidth="1"/>
    <col min="8423" max="8423" width="3.7109375" style="36" customWidth="1"/>
    <col min="8424" max="8424" width="38.5703125" style="36" customWidth="1"/>
    <col min="8425" max="8665" width="9.140625" style="36"/>
    <col min="8666" max="8666" width="11.5703125" style="36" customWidth="1"/>
    <col min="8667" max="8667" width="12" style="36" customWidth="1"/>
    <col min="8668" max="8668" width="22.42578125" style="36" bestFit="1" customWidth="1"/>
    <col min="8669" max="8669" width="11.42578125" style="36" customWidth="1"/>
    <col min="8670" max="8670" width="46.42578125" style="36" bestFit="1" customWidth="1"/>
    <col min="8671" max="8671" width="15.7109375" style="36" customWidth="1"/>
    <col min="8672" max="8672" width="44" style="36" bestFit="1" customWidth="1"/>
    <col min="8673" max="8673" width="6.5703125" style="36" customWidth="1"/>
    <col min="8674" max="8674" width="6.85546875" style="36" customWidth="1"/>
    <col min="8675" max="8675" width="10.85546875" style="36" customWidth="1"/>
    <col min="8676" max="8676" width="38.28515625" style="36" customWidth="1"/>
    <col min="8677" max="8677" width="13.7109375" style="36" customWidth="1"/>
    <col min="8678" max="8678" width="6" style="36" customWidth="1"/>
    <col min="8679" max="8679" width="3.7109375" style="36" customWidth="1"/>
    <col min="8680" max="8680" width="38.5703125" style="36" customWidth="1"/>
    <col min="8681" max="8921" width="9.140625" style="36"/>
    <col min="8922" max="8922" width="11.5703125" style="36" customWidth="1"/>
    <col min="8923" max="8923" width="12" style="36" customWidth="1"/>
    <col min="8924" max="8924" width="22.42578125" style="36" bestFit="1" customWidth="1"/>
    <col min="8925" max="8925" width="11.42578125" style="36" customWidth="1"/>
    <col min="8926" max="8926" width="46.42578125" style="36" bestFit="1" customWidth="1"/>
    <col min="8927" max="8927" width="15.7109375" style="36" customWidth="1"/>
    <col min="8928" max="8928" width="44" style="36" bestFit="1" customWidth="1"/>
    <col min="8929" max="8929" width="6.5703125" style="36" customWidth="1"/>
    <col min="8930" max="8930" width="6.85546875" style="36" customWidth="1"/>
    <col min="8931" max="8931" width="10.85546875" style="36" customWidth="1"/>
    <col min="8932" max="8932" width="38.28515625" style="36" customWidth="1"/>
    <col min="8933" max="8933" width="13.7109375" style="36" customWidth="1"/>
    <col min="8934" max="8934" width="6" style="36" customWidth="1"/>
    <col min="8935" max="8935" width="3.7109375" style="36" customWidth="1"/>
    <col min="8936" max="8936" width="38.5703125" style="36" customWidth="1"/>
    <col min="8937" max="9177" width="9.140625" style="36"/>
    <col min="9178" max="9178" width="11.5703125" style="36" customWidth="1"/>
    <col min="9179" max="9179" width="12" style="36" customWidth="1"/>
    <col min="9180" max="9180" width="22.42578125" style="36" bestFit="1" customWidth="1"/>
    <col min="9181" max="9181" width="11.42578125" style="36" customWidth="1"/>
    <col min="9182" max="9182" width="46.42578125" style="36" bestFit="1" customWidth="1"/>
    <col min="9183" max="9183" width="15.7109375" style="36" customWidth="1"/>
    <col min="9184" max="9184" width="44" style="36" bestFit="1" customWidth="1"/>
    <col min="9185" max="9185" width="6.5703125" style="36" customWidth="1"/>
    <col min="9186" max="9186" width="6.85546875" style="36" customWidth="1"/>
    <col min="9187" max="9187" width="10.85546875" style="36" customWidth="1"/>
    <col min="9188" max="9188" width="38.28515625" style="36" customWidth="1"/>
    <col min="9189" max="9189" width="13.7109375" style="36" customWidth="1"/>
    <col min="9190" max="9190" width="6" style="36" customWidth="1"/>
    <col min="9191" max="9191" width="3.7109375" style="36" customWidth="1"/>
    <col min="9192" max="9192" width="38.5703125" style="36" customWidth="1"/>
    <col min="9193" max="9433" width="9.140625" style="36"/>
    <col min="9434" max="9434" width="11.5703125" style="36" customWidth="1"/>
    <col min="9435" max="9435" width="12" style="36" customWidth="1"/>
    <col min="9436" max="9436" width="22.42578125" style="36" bestFit="1" customWidth="1"/>
    <col min="9437" max="9437" width="11.42578125" style="36" customWidth="1"/>
    <col min="9438" max="9438" width="46.42578125" style="36" bestFit="1" customWidth="1"/>
    <col min="9439" max="9439" width="15.7109375" style="36" customWidth="1"/>
    <col min="9440" max="9440" width="44" style="36" bestFit="1" customWidth="1"/>
    <col min="9441" max="9441" width="6.5703125" style="36" customWidth="1"/>
    <col min="9442" max="9442" width="6.85546875" style="36" customWidth="1"/>
    <col min="9443" max="9443" width="10.85546875" style="36" customWidth="1"/>
    <col min="9444" max="9444" width="38.28515625" style="36" customWidth="1"/>
    <col min="9445" max="9445" width="13.7109375" style="36" customWidth="1"/>
    <col min="9446" max="9446" width="6" style="36" customWidth="1"/>
    <col min="9447" max="9447" width="3.7109375" style="36" customWidth="1"/>
    <col min="9448" max="9448" width="38.5703125" style="36" customWidth="1"/>
    <col min="9449" max="9689" width="9.140625" style="36"/>
    <col min="9690" max="9690" width="11.5703125" style="36" customWidth="1"/>
    <col min="9691" max="9691" width="12" style="36" customWidth="1"/>
    <col min="9692" max="9692" width="22.42578125" style="36" bestFit="1" customWidth="1"/>
    <col min="9693" max="9693" width="11.42578125" style="36" customWidth="1"/>
    <col min="9694" max="9694" width="46.42578125" style="36" bestFit="1" customWidth="1"/>
    <col min="9695" max="9695" width="15.7109375" style="36" customWidth="1"/>
    <col min="9696" max="9696" width="44" style="36" bestFit="1" customWidth="1"/>
    <col min="9697" max="9697" width="6.5703125" style="36" customWidth="1"/>
    <col min="9698" max="9698" width="6.85546875" style="36" customWidth="1"/>
    <col min="9699" max="9699" width="10.85546875" style="36" customWidth="1"/>
    <col min="9700" max="9700" width="38.28515625" style="36" customWidth="1"/>
    <col min="9701" max="9701" width="13.7109375" style="36" customWidth="1"/>
    <col min="9702" max="9702" width="6" style="36" customWidth="1"/>
    <col min="9703" max="9703" width="3.7109375" style="36" customWidth="1"/>
    <col min="9704" max="9704" width="38.5703125" style="36" customWidth="1"/>
    <col min="9705" max="9945" width="9.140625" style="36"/>
    <col min="9946" max="9946" width="11.5703125" style="36" customWidth="1"/>
    <col min="9947" max="9947" width="12" style="36" customWidth="1"/>
    <col min="9948" max="9948" width="22.42578125" style="36" bestFit="1" customWidth="1"/>
    <col min="9949" max="9949" width="11.42578125" style="36" customWidth="1"/>
    <col min="9950" max="9950" width="46.42578125" style="36" bestFit="1" customWidth="1"/>
    <col min="9951" max="9951" width="15.7109375" style="36" customWidth="1"/>
    <col min="9952" max="9952" width="44" style="36" bestFit="1" customWidth="1"/>
    <col min="9953" max="9953" width="6.5703125" style="36" customWidth="1"/>
    <col min="9954" max="9954" width="6.85546875" style="36" customWidth="1"/>
    <col min="9955" max="9955" width="10.85546875" style="36" customWidth="1"/>
    <col min="9956" max="9956" width="38.28515625" style="36" customWidth="1"/>
    <col min="9957" max="9957" width="13.7109375" style="36" customWidth="1"/>
    <col min="9958" max="9958" width="6" style="36" customWidth="1"/>
    <col min="9959" max="9959" width="3.7109375" style="36" customWidth="1"/>
    <col min="9960" max="9960" width="38.5703125" style="36" customWidth="1"/>
    <col min="9961" max="10201" width="9.140625" style="36"/>
    <col min="10202" max="10202" width="11.5703125" style="36" customWidth="1"/>
    <col min="10203" max="10203" width="12" style="36" customWidth="1"/>
    <col min="10204" max="10204" width="22.42578125" style="36" bestFit="1" customWidth="1"/>
    <col min="10205" max="10205" width="11.42578125" style="36" customWidth="1"/>
    <col min="10206" max="10206" width="46.42578125" style="36" bestFit="1" customWidth="1"/>
    <col min="10207" max="10207" width="15.7109375" style="36" customWidth="1"/>
    <col min="10208" max="10208" width="44" style="36" bestFit="1" customWidth="1"/>
    <col min="10209" max="10209" width="6.5703125" style="36" customWidth="1"/>
    <col min="10210" max="10210" width="6.85546875" style="36" customWidth="1"/>
    <col min="10211" max="10211" width="10.85546875" style="36" customWidth="1"/>
    <col min="10212" max="10212" width="38.28515625" style="36" customWidth="1"/>
    <col min="10213" max="10213" width="13.7109375" style="36" customWidth="1"/>
    <col min="10214" max="10214" width="6" style="36" customWidth="1"/>
    <col min="10215" max="10215" width="3.7109375" style="36" customWidth="1"/>
    <col min="10216" max="10216" width="38.5703125" style="36" customWidth="1"/>
    <col min="10217" max="10457" width="9.140625" style="36"/>
    <col min="10458" max="10458" width="11.5703125" style="36" customWidth="1"/>
    <col min="10459" max="10459" width="12" style="36" customWidth="1"/>
    <col min="10460" max="10460" width="22.42578125" style="36" bestFit="1" customWidth="1"/>
    <col min="10461" max="10461" width="11.42578125" style="36" customWidth="1"/>
    <col min="10462" max="10462" width="46.42578125" style="36" bestFit="1" customWidth="1"/>
    <col min="10463" max="10463" width="15.7109375" style="36" customWidth="1"/>
    <col min="10464" max="10464" width="44" style="36" bestFit="1" customWidth="1"/>
    <col min="10465" max="10465" width="6.5703125" style="36" customWidth="1"/>
    <col min="10466" max="10466" width="6.85546875" style="36" customWidth="1"/>
    <col min="10467" max="10467" width="10.85546875" style="36" customWidth="1"/>
    <col min="10468" max="10468" width="38.28515625" style="36" customWidth="1"/>
    <col min="10469" max="10469" width="13.7109375" style="36" customWidth="1"/>
    <col min="10470" max="10470" width="6" style="36" customWidth="1"/>
    <col min="10471" max="10471" width="3.7109375" style="36" customWidth="1"/>
    <col min="10472" max="10472" width="38.5703125" style="36" customWidth="1"/>
    <col min="10473" max="10713" width="9.140625" style="36"/>
    <col min="10714" max="10714" width="11.5703125" style="36" customWidth="1"/>
    <col min="10715" max="10715" width="12" style="36" customWidth="1"/>
    <col min="10716" max="10716" width="22.42578125" style="36" bestFit="1" customWidth="1"/>
    <col min="10717" max="10717" width="11.42578125" style="36" customWidth="1"/>
    <col min="10718" max="10718" width="46.42578125" style="36" bestFit="1" customWidth="1"/>
    <col min="10719" max="10719" width="15.7109375" style="36" customWidth="1"/>
    <col min="10720" max="10720" width="44" style="36" bestFit="1" customWidth="1"/>
    <col min="10721" max="10721" width="6.5703125" style="36" customWidth="1"/>
    <col min="10722" max="10722" width="6.85546875" style="36" customWidth="1"/>
    <col min="10723" max="10723" width="10.85546875" style="36" customWidth="1"/>
    <col min="10724" max="10724" width="38.28515625" style="36" customWidth="1"/>
    <col min="10725" max="10725" width="13.7109375" style="36" customWidth="1"/>
    <col min="10726" max="10726" width="6" style="36" customWidth="1"/>
    <col min="10727" max="10727" width="3.7109375" style="36" customWidth="1"/>
    <col min="10728" max="10728" width="38.5703125" style="36" customWidth="1"/>
    <col min="10729" max="10969" width="9.140625" style="36"/>
    <col min="10970" max="10970" width="11.5703125" style="36" customWidth="1"/>
    <col min="10971" max="10971" width="12" style="36" customWidth="1"/>
    <col min="10972" max="10972" width="22.42578125" style="36" bestFit="1" customWidth="1"/>
    <col min="10973" max="10973" width="11.42578125" style="36" customWidth="1"/>
    <col min="10974" max="10974" width="46.42578125" style="36" bestFit="1" customWidth="1"/>
    <col min="10975" max="10975" width="15.7109375" style="36" customWidth="1"/>
    <col min="10976" max="10976" width="44" style="36" bestFit="1" customWidth="1"/>
    <col min="10977" max="10977" width="6.5703125" style="36" customWidth="1"/>
    <col min="10978" max="10978" width="6.85546875" style="36" customWidth="1"/>
    <col min="10979" max="10979" width="10.85546875" style="36" customWidth="1"/>
    <col min="10980" max="10980" width="38.28515625" style="36" customWidth="1"/>
    <col min="10981" max="10981" width="13.7109375" style="36" customWidth="1"/>
    <col min="10982" max="10982" width="6" style="36" customWidth="1"/>
    <col min="10983" max="10983" width="3.7109375" style="36" customWidth="1"/>
    <col min="10984" max="10984" width="38.5703125" style="36" customWidth="1"/>
    <col min="10985" max="11225" width="9.140625" style="36"/>
    <col min="11226" max="11226" width="11.5703125" style="36" customWidth="1"/>
    <col min="11227" max="11227" width="12" style="36" customWidth="1"/>
    <col min="11228" max="11228" width="22.42578125" style="36" bestFit="1" customWidth="1"/>
    <col min="11229" max="11229" width="11.42578125" style="36" customWidth="1"/>
    <col min="11230" max="11230" width="46.42578125" style="36" bestFit="1" customWidth="1"/>
    <col min="11231" max="11231" width="15.7109375" style="36" customWidth="1"/>
    <col min="11232" max="11232" width="44" style="36" bestFit="1" customWidth="1"/>
    <col min="11233" max="11233" width="6.5703125" style="36" customWidth="1"/>
    <col min="11234" max="11234" width="6.85546875" style="36" customWidth="1"/>
    <col min="11235" max="11235" width="10.85546875" style="36" customWidth="1"/>
    <col min="11236" max="11236" width="38.28515625" style="36" customWidth="1"/>
    <col min="11237" max="11237" width="13.7109375" style="36" customWidth="1"/>
    <col min="11238" max="11238" width="6" style="36" customWidth="1"/>
    <col min="11239" max="11239" width="3.7109375" style="36" customWidth="1"/>
    <col min="11240" max="11240" width="38.5703125" style="36" customWidth="1"/>
    <col min="11241" max="11481" width="9.140625" style="36"/>
    <col min="11482" max="11482" width="11.5703125" style="36" customWidth="1"/>
    <col min="11483" max="11483" width="12" style="36" customWidth="1"/>
    <col min="11484" max="11484" width="22.42578125" style="36" bestFit="1" customWidth="1"/>
    <col min="11485" max="11485" width="11.42578125" style="36" customWidth="1"/>
    <col min="11486" max="11486" width="46.42578125" style="36" bestFit="1" customWidth="1"/>
    <col min="11487" max="11487" width="15.7109375" style="36" customWidth="1"/>
    <col min="11488" max="11488" width="44" style="36" bestFit="1" customWidth="1"/>
    <col min="11489" max="11489" width="6.5703125" style="36" customWidth="1"/>
    <col min="11490" max="11490" width="6.85546875" style="36" customWidth="1"/>
    <col min="11491" max="11491" width="10.85546875" style="36" customWidth="1"/>
    <col min="11492" max="11492" width="38.28515625" style="36" customWidth="1"/>
    <col min="11493" max="11493" width="13.7109375" style="36" customWidth="1"/>
    <col min="11494" max="11494" width="6" style="36" customWidth="1"/>
    <col min="11495" max="11495" width="3.7109375" style="36" customWidth="1"/>
    <col min="11496" max="11496" width="38.5703125" style="36" customWidth="1"/>
    <col min="11497" max="11737" width="9.140625" style="36"/>
    <col min="11738" max="11738" width="11.5703125" style="36" customWidth="1"/>
    <col min="11739" max="11739" width="12" style="36" customWidth="1"/>
    <col min="11740" max="11740" width="22.42578125" style="36" bestFit="1" customWidth="1"/>
    <col min="11741" max="11741" width="11.42578125" style="36" customWidth="1"/>
    <col min="11742" max="11742" width="46.42578125" style="36" bestFit="1" customWidth="1"/>
    <col min="11743" max="11743" width="15.7109375" style="36" customWidth="1"/>
    <col min="11744" max="11744" width="44" style="36" bestFit="1" customWidth="1"/>
    <col min="11745" max="11745" width="6.5703125" style="36" customWidth="1"/>
    <col min="11746" max="11746" width="6.85546875" style="36" customWidth="1"/>
    <col min="11747" max="11747" width="10.85546875" style="36" customWidth="1"/>
    <col min="11748" max="11748" width="38.28515625" style="36" customWidth="1"/>
    <col min="11749" max="11749" width="13.7109375" style="36" customWidth="1"/>
    <col min="11750" max="11750" width="6" style="36" customWidth="1"/>
    <col min="11751" max="11751" width="3.7109375" style="36" customWidth="1"/>
    <col min="11752" max="11752" width="38.5703125" style="36" customWidth="1"/>
    <col min="11753" max="11993" width="9.140625" style="36"/>
    <col min="11994" max="11994" width="11.5703125" style="36" customWidth="1"/>
    <col min="11995" max="11995" width="12" style="36" customWidth="1"/>
    <col min="11996" max="11996" width="22.42578125" style="36" bestFit="1" customWidth="1"/>
    <col min="11997" max="11997" width="11.42578125" style="36" customWidth="1"/>
    <col min="11998" max="11998" width="46.42578125" style="36" bestFit="1" customWidth="1"/>
    <col min="11999" max="11999" width="15.7109375" style="36" customWidth="1"/>
    <col min="12000" max="12000" width="44" style="36" bestFit="1" customWidth="1"/>
    <col min="12001" max="12001" width="6.5703125" style="36" customWidth="1"/>
    <col min="12002" max="12002" width="6.85546875" style="36" customWidth="1"/>
    <col min="12003" max="12003" width="10.85546875" style="36" customWidth="1"/>
    <col min="12004" max="12004" width="38.28515625" style="36" customWidth="1"/>
    <col min="12005" max="12005" width="13.7109375" style="36" customWidth="1"/>
    <col min="12006" max="12006" width="6" style="36" customWidth="1"/>
    <col min="12007" max="12007" width="3.7109375" style="36" customWidth="1"/>
    <col min="12008" max="12008" width="38.5703125" style="36" customWidth="1"/>
    <col min="12009" max="12249" width="9.140625" style="36"/>
    <col min="12250" max="12250" width="11.5703125" style="36" customWidth="1"/>
    <col min="12251" max="12251" width="12" style="36" customWidth="1"/>
    <col min="12252" max="12252" width="22.42578125" style="36" bestFit="1" customWidth="1"/>
    <col min="12253" max="12253" width="11.42578125" style="36" customWidth="1"/>
    <col min="12254" max="12254" width="46.42578125" style="36" bestFit="1" customWidth="1"/>
    <col min="12255" max="12255" width="15.7109375" style="36" customWidth="1"/>
    <col min="12256" max="12256" width="44" style="36" bestFit="1" customWidth="1"/>
    <col min="12257" max="12257" width="6.5703125" style="36" customWidth="1"/>
    <col min="12258" max="12258" width="6.85546875" style="36" customWidth="1"/>
    <col min="12259" max="12259" width="10.85546875" style="36" customWidth="1"/>
    <col min="12260" max="12260" width="38.28515625" style="36" customWidth="1"/>
    <col min="12261" max="12261" width="13.7109375" style="36" customWidth="1"/>
    <col min="12262" max="12262" width="6" style="36" customWidth="1"/>
    <col min="12263" max="12263" width="3.7109375" style="36" customWidth="1"/>
    <col min="12264" max="12264" width="38.5703125" style="36" customWidth="1"/>
    <col min="12265" max="12505" width="9.140625" style="36"/>
    <col min="12506" max="12506" width="11.5703125" style="36" customWidth="1"/>
    <col min="12507" max="12507" width="12" style="36" customWidth="1"/>
    <col min="12508" max="12508" width="22.42578125" style="36" bestFit="1" customWidth="1"/>
    <col min="12509" max="12509" width="11.42578125" style="36" customWidth="1"/>
    <col min="12510" max="12510" width="46.42578125" style="36" bestFit="1" customWidth="1"/>
    <col min="12511" max="12511" width="15.7109375" style="36" customWidth="1"/>
    <col min="12512" max="12512" width="44" style="36" bestFit="1" customWidth="1"/>
    <col min="12513" max="12513" width="6.5703125" style="36" customWidth="1"/>
    <col min="12514" max="12514" width="6.85546875" style="36" customWidth="1"/>
    <col min="12515" max="12515" width="10.85546875" style="36" customWidth="1"/>
    <col min="12516" max="12516" width="38.28515625" style="36" customWidth="1"/>
    <col min="12517" max="12517" width="13.7109375" style="36" customWidth="1"/>
    <col min="12518" max="12518" width="6" style="36" customWidth="1"/>
    <col min="12519" max="12519" width="3.7109375" style="36" customWidth="1"/>
    <col min="12520" max="12520" width="38.5703125" style="36" customWidth="1"/>
    <col min="12521" max="12761" width="9.140625" style="36"/>
    <col min="12762" max="12762" width="11.5703125" style="36" customWidth="1"/>
    <col min="12763" max="12763" width="12" style="36" customWidth="1"/>
    <col min="12764" max="12764" width="22.42578125" style="36" bestFit="1" customWidth="1"/>
    <col min="12765" max="12765" width="11.42578125" style="36" customWidth="1"/>
    <col min="12766" max="12766" width="46.42578125" style="36" bestFit="1" customWidth="1"/>
    <col min="12767" max="12767" width="15.7109375" style="36" customWidth="1"/>
    <col min="12768" max="12768" width="44" style="36" bestFit="1" customWidth="1"/>
    <col min="12769" max="12769" width="6.5703125" style="36" customWidth="1"/>
    <col min="12770" max="12770" width="6.85546875" style="36" customWidth="1"/>
    <col min="12771" max="12771" width="10.85546875" style="36" customWidth="1"/>
    <col min="12772" max="12772" width="38.28515625" style="36" customWidth="1"/>
    <col min="12773" max="12773" width="13.7109375" style="36" customWidth="1"/>
    <col min="12774" max="12774" width="6" style="36" customWidth="1"/>
    <col min="12775" max="12775" width="3.7109375" style="36" customWidth="1"/>
    <col min="12776" max="12776" width="38.5703125" style="36" customWidth="1"/>
    <col min="12777" max="13017" width="9.140625" style="36"/>
    <col min="13018" max="13018" width="11.5703125" style="36" customWidth="1"/>
    <col min="13019" max="13019" width="12" style="36" customWidth="1"/>
    <col min="13020" max="13020" width="22.42578125" style="36" bestFit="1" customWidth="1"/>
    <col min="13021" max="13021" width="11.42578125" style="36" customWidth="1"/>
    <col min="13022" max="13022" width="46.42578125" style="36" bestFit="1" customWidth="1"/>
    <col min="13023" max="13023" width="15.7109375" style="36" customWidth="1"/>
    <col min="13024" max="13024" width="44" style="36" bestFit="1" customWidth="1"/>
    <col min="13025" max="13025" width="6.5703125" style="36" customWidth="1"/>
    <col min="13026" max="13026" width="6.85546875" style="36" customWidth="1"/>
    <col min="13027" max="13027" width="10.85546875" style="36" customWidth="1"/>
    <col min="13028" max="13028" width="38.28515625" style="36" customWidth="1"/>
    <col min="13029" max="13029" width="13.7109375" style="36" customWidth="1"/>
    <col min="13030" max="13030" width="6" style="36" customWidth="1"/>
    <col min="13031" max="13031" width="3.7109375" style="36" customWidth="1"/>
    <col min="13032" max="13032" width="38.5703125" style="36" customWidth="1"/>
    <col min="13033" max="13273" width="9.140625" style="36"/>
    <col min="13274" max="13274" width="11.5703125" style="36" customWidth="1"/>
    <col min="13275" max="13275" width="12" style="36" customWidth="1"/>
    <col min="13276" max="13276" width="22.42578125" style="36" bestFit="1" customWidth="1"/>
    <col min="13277" max="13277" width="11.42578125" style="36" customWidth="1"/>
    <col min="13278" max="13278" width="46.42578125" style="36" bestFit="1" customWidth="1"/>
    <col min="13279" max="13279" width="15.7109375" style="36" customWidth="1"/>
    <col min="13280" max="13280" width="44" style="36" bestFit="1" customWidth="1"/>
    <col min="13281" max="13281" width="6.5703125" style="36" customWidth="1"/>
    <col min="13282" max="13282" width="6.85546875" style="36" customWidth="1"/>
    <col min="13283" max="13283" width="10.85546875" style="36" customWidth="1"/>
    <col min="13284" max="13284" width="38.28515625" style="36" customWidth="1"/>
    <col min="13285" max="13285" width="13.7109375" style="36" customWidth="1"/>
    <col min="13286" max="13286" width="6" style="36" customWidth="1"/>
    <col min="13287" max="13287" width="3.7109375" style="36" customWidth="1"/>
    <col min="13288" max="13288" width="38.5703125" style="36" customWidth="1"/>
    <col min="13289" max="13529" width="9.140625" style="36"/>
    <col min="13530" max="13530" width="11.5703125" style="36" customWidth="1"/>
    <col min="13531" max="13531" width="12" style="36" customWidth="1"/>
    <col min="13532" max="13532" width="22.42578125" style="36" bestFit="1" customWidth="1"/>
    <col min="13533" max="13533" width="11.42578125" style="36" customWidth="1"/>
    <col min="13534" max="13534" width="46.42578125" style="36" bestFit="1" customWidth="1"/>
    <col min="13535" max="13535" width="15.7109375" style="36" customWidth="1"/>
    <col min="13536" max="13536" width="44" style="36" bestFit="1" customWidth="1"/>
    <col min="13537" max="13537" width="6.5703125" style="36" customWidth="1"/>
    <col min="13538" max="13538" width="6.85546875" style="36" customWidth="1"/>
    <col min="13539" max="13539" width="10.85546875" style="36" customWidth="1"/>
    <col min="13540" max="13540" width="38.28515625" style="36" customWidth="1"/>
    <col min="13541" max="13541" width="13.7109375" style="36" customWidth="1"/>
    <col min="13542" max="13542" width="6" style="36" customWidth="1"/>
    <col min="13543" max="13543" width="3.7109375" style="36" customWidth="1"/>
    <col min="13544" max="13544" width="38.5703125" style="36" customWidth="1"/>
    <col min="13545" max="13785" width="9.140625" style="36"/>
    <col min="13786" max="13786" width="11.5703125" style="36" customWidth="1"/>
    <col min="13787" max="13787" width="12" style="36" customWidth="1"/>
    <col min="13788" max="13788" width="22.42578125" style="36" bestFit="1" customWidth="1"/>
    <col min="13789" max="13789" width="11.42578125" style="36" customWidth="1"/>
    <col min="13790" max="13790" width="46.42578125" style="36" bestFit="1" customWidth="1"/>
    <col min="13791" max="13791" width="15.7109375" style="36" customWidth="1"/>
    <col min="13792" max="13792" width="44" style="36" bestFit="1" customWidth="1"/>
    <col min="13793" max="13793" width="6.5703125" style="36" customWidth="1"/>
    <col min="13794" max="13794" width="6.85546875" style="36" customWidth="1"/>
    <col min="13795" max="13795" width="10.85546875" style="36" customWidth="1"/>
    <col min="13796" max="13796" width="38.28515625" style="36" customWidth="1"/>
    <col min="13797" max="13797" width="13.7109375" style="36" customWidth="1"/>
    <col min="13798" max="13798" width="6" style="36" customWidth="1"/>
    <col min="13799" max="13799" width="3.7109375" style="36" customWidth="1"/>
    <col min="13800" max="13800" width="38.5703125" style="36" customWidth="1"/>
    <col min="13801" max="14041" width="9.140625" style="36"/>
    <col min="14042" max="14042" width="11.5703125" style="36" customWidth="1"/>
    <col min="14043" max="14043" width="12" style="36" customWidth="1"/>
    <col min="14044" max="14044" width="22.42578125" style="36" bestFit="1" customWidth="1"/>
    <col min="14045" max="14045" width="11.42578125" style="36" customWidth="1"/>
    <col min="14046" max="14046" width="46.42578125" style="36" bestFit="1" customWidth="1"/>
    <col min="14047" max="14047" width="15.7109375" style="36" customWidth="1"/>
    <col min="14048" max="14048" width="44" style="36" bestFit="1" customWidth="1"/>
    <col min="14049" max="14049" width="6.5703125" style="36" customWidth="1"/>
    <col min="14050" max="14050" width="6.85546875" style="36" customWidth="1"/>
    <col min="14051" max="14051" width="10.85546875" style="36" customWidth="1"/>
    <col min="14052" max="14052" width="38.28515625" style="36" customWidth="1"/>
    <col min="14053" max="14053" width="13.7109375" style="36" customWidth="1"/>
    <col min="14054" max="14054" width="6" style="36" customWidth="1"/>
    <col min="14055" max="14055" width="3.7109375" style="36" customWidth="1"/>
    <col min="14056" max="14056" width="38.5703125" style="36" customWidth="1"/>
    <col min="14057" max="14297" width="9.140625" style="36"/>
    <col min="14298" max="14298" width="11.5703125" style="36" customWidth="1"/>
    <col min="14299" max="14299" width="12" style="36" customWidth="1"/>
    <col min="14300" max="14300" width="22.42578125" style="36" bestFit="1" customWidth="1"/>
    <col min="14301" max="14301" width="11.42578125" style="36" customWidth="1"/>
    <col min="14302" max="14302" width="46.42578125" style="36" bestFit="1" customWidth="1"/>
    <col min="14303" max="14303" width="15.7109375" style="36" customWidth="1"/>
    <col min="14304" max="14304" width="44" style="36" bestFit="1" customWidth="1"/>
    <col min="14305" max="14305" width="6.5703125" style="36" customWidth="1"/>
    <col min="14306" max="14306" width="6.85546875" style="36" customWidth="1"/>
    <col min="14307" max="14307" width="10.85546875" style="36" customWidth="1"/>
    <col min="14308" max="14308" width="38.28515625" style="36" customWidth="1"/>
    <col min="14309" max="14309" width="13.7109375" style="36" customWidth="1"/>
    <col min="14310" max="14310" width="6" style="36" customWidth="1"/>
    <col min="14311" max="14311" width="3.7109375" style="36" customWidth="1"/>
    <col min="14312" max="14312" width="38.5703125" style="36" customWidth="1"/>
    <col min="14313" max="14553" width="9.140625" style="36"/>
    <col min="14554" max="14554" width="11.5703125" style="36" customWidth="1"/>
    <col min="14555" max="14555" width="12" style="36" customWidth="1"/>
    <col min="14556" max="14556" width="22.42578125" style="36" bestFit="1" customWidth="1"/>
    <col min="14557" max="14557" width="11.42578125" style="36" customWidth="1"/>
    <col min="14558" max="14558" width="46.42578125" style="36" bestFit="1" customWidth="1"/>
    <col min="14559" max="14559" width="15.7109375" style="36" customWidth="1"/>
    <col min="14560" max="14560" width="44" style="36" bestFit="1" customWidth="1"/>
    <col min="14561" max="14561" width="6.5703125" style="36" customWidth="1"/>
    <col min="14562" max="14562" width="6.85546875" style="36" customWidth="1"/>
    <col min="14563" max="14563" width="10.85546875" style="36" customWidth="1"/>
    <col min="14564" max="14564" width="38.28515625" style="36" customWidth="1"/>
    <col min="14565" max="14565" width="13.7109375" style="36" customWidth="1"/>
    <col min="14566" max="14566" width="6" style="36" customWidth="1"/>
    <col min="14567" max="14567" width="3.7109375" style="36" customWidth="1"/>
    <col min="14568" max="14568" width="38.5703125" style="36" customWidth="1"/>
    <col min="14569" max="14809" width="9.140625" style="36"/>
    <col min="14810" max="14810" width="11.5703125" style="36" customWidth="1"/>
    <col min="14811" max="14811" width="12" style="36" customWidth="1"/>
    <col min="14812" max="14812" width="22.42578125" style="36" bestFit="1" customWidth="1"/>
    <col min="14813" max="14813" width="11.42578125" style="36" customWidth="1"/>
    <col min="14814" max="14814" width="46.42578125" style="36" bestFit="1" customWidth="1"/>
    <col min="14815" max="14815" width="15.7109375" style="36" customWidth="1"/>
    <col min="14816" max="14816" width="44" style="36" bestFit="1" customWidth="1"/>
    <col min="14817" max="14817" width="6.5703125" style="36" customWidth="1"/>
    <col min="14818" max="14818" width="6.85546875" style="36" customWidth="1"/>
    <col min="14819" max="14819" width="10.85546875" style="36" customWidth="1"/>
    <col min="14820" max="14820" width="38.28515625" style="36" customWidth="1"/>
    <col min="14821" max="14821" width="13.7109375" style="36" customWidth="1"/>
    <col min="14822" max="14822" width="6" style="36" customWidth="1"/>
    <col min="14823" max="14823" width="3.7109375" style="36" customWidth="1"/>
    <col min="14824" max="14824" width="38.5703125" style="36" customWidth="1"/>
    <col min="14825" max="15065" width="9.140625" style="36"/>
    <col min="15066" max="15066" width="11.5703125" style="36" customWidth="1"/>
    <col min="15067" max="15067" width="12" style="36" customWidth="1"/>
    <col min="15068" max="15068" width="22.42578125" style="36" bestFit="1" customWidth="1"/>
    <col min="15069" max="15069" width="11.42578125" style="36" customWidth="1"/>
    <col min="15070" max="15070" width="46.42578125" style="36" bestFit="1" customWidth="1"/>
    <col min="15071" max="15071" width="15.7109375" style="36" customWidth="1"/>
    <col min="15072" max="15072" width="44" style="36" bestFit="1" customWidth="1"/>
    <col min="15073" max="15073" width="6.5703125" style="36" customWidth="1"/>
    <col min="15074" max="15074" width="6.85546875" style="36" customWidth="1"/>
    <col min="15075" max="15075" width="10.85546875" style="36" customWidth="1"/>
    <col min="15076" max="15076" width="38.28515625" style="36" customWidth="1"/>
    <col min="15077" max="15077" width="13.7109375" style="36" customWidth="1"/>
    <col min="15078" max="15078" width="6" style="36" customWidth="1"/>
    <col min="15079" max="15079" width="3.7109375" style="36" customWidth="1"/>
    <col min="15080" max="15080" width="38.5703125" style="36" customWidth="1"/>
    <col min="15081" max="15321" width="9.140625" style="36"/>
    <col min="15322" max="15322" width="11.5703125" style="36" customWidth="1"/>
    <col min="15323" max="15323" width="12" style="36" customWidth="1"/>
    <col min="15324" max="15324" width="22.42578125" style="36" bestFit="1" customWidth="1"/>
    <col min="15325" max="15325" width="11.42578125" style="36" customWidth="1"/>
    <col min="15326" max="15326" width="46.42578125" style="36" bestFit="1" customWidth="1"/>
    <col min="15327" max="15327" width="15.7109375" style="36" customWidth="1"/>
    <col min="15328" max="15328" width="44" style="36" bestFit="1" customWidth="1"/>
    <col min="15329" max="15329" width="6.5703125" style="36" customWidth="1"/>
    <col min="15330" max="15330" width="6.85546875" style="36" customWidth="1"/>
    <col min="15331" max="15331" width="10.85546875" style="36" customWidth="1"/>
    <col min="15332" max="15332" width="38.28515625" style="36" customWidth="1"/>
    <col min="15333" max="15333" width="13.7109375" style="36" customWidth="1"/>
    <col min="15334" max="15334" width="6" style="36" customWidth="1"/>
    <col min="15335" max="15335" width="3.7109375" style="36" customWidth="1"/>
    <col min="15336" max="15336" width="38.5703125" style="36" customWidth="1"/>
    <col min="15337" max="15577" width="9.140625" style="36"/>
    <col min="15578" max="15578" width="11.5703125" style="36" customWidth="1"/>
    <col min="15579" max="15579" width="12" style="36" customWidth="1"/>
    <col min="15580" max="15580" width="22.42578125" style="36" bestFit="1" customWidth="1"/>
    <col min="15581" max="15581" width="11.42578125" style="36" customWidth="1"/>
    <col min="15582" max="15582" width="46.42578125" style="36" bestFit="1" customWidth="1"/>
    <col min="15583" max="15583" width="15.7109375" style="36" customWidth="1"/>
    <col min="15584" max="15584" width="44" style="36" bestFit="1" customWidth="1"/>
    <col min="15585" max="15585" width="6.5703125" style="36" customWidth="1"/>
    <col min="15586" max="15586" width="6.85546875" style="36" customWidth="1"/>
    <col min="15587" max="15587" width="10.85546875" style="36" customWidth="1"/>
    <col min="15588" max="15588" width="38.28515625" style="36" customWidth="1"/>
    <col min="15589" max="15589" width="13.7109375" style="36" customWidth="1"/>
    <col min="15590" max="15590" width="6" style="36" customWidth="1"/>
    <col min="15591" max="15591" width="3.7109375" style="36" customWidth="1"/>
    <col min="15592" max="15592" width="38.5703125" style="36" customWidth="1"/>
    <col min="15593" max="15833" width="9.140625" style="36"/>
    <col min="15834" max="15834" width="11.5703125" style="36" customWidth="1"/>
    <col min="15835" max="15835" width="12" style="36" customWidth="1"/>
    <col min="15836" max="15836" width="22.42578125" style="36" bestFit="1" customWidth="1"/>
    <col min="15837" max="15837" width="11.42578125" style="36" customWidth="1"/>
    <col min="15838" max="15838" width="46.42578125" style="36" bestFit="1" customWidth="1"/>
    <col min="15839" max="15839" width="15.7109375" style="36" customWidth="1"/>
    <col min="15840" max="15840" width="44" style="36" bestFit="1" customWidth="1"/>
    <col min="15841" max="15841" width="6.5703125" style="36" customWidth="1"/>
    <col min="15842" max="15842" width="6.85546875" style="36" customWidth="1"/>
    <col min="15843" max="15843" width="10.85546875" style="36" customWidth="1"/>
    <col min="15844" max="15844" width="38.28515625" style="36" customWidth="1"/>
    <col min="15845" max="15845" width="13.7109375" style="36" customWidth="1"/>
    <col min="15846" max="15846" width="6" style="36" customWidth="1"/>
    <col min="15847" max="15847" width="3.7109375" style="36" customWidth="1"/>
    <col min="15848" max="15848" width="38.5703125" style="36" customWidth="1"/>
    <col min="15849" max="16089" width="9.140625" style="36"/>
    <col min="16090" max="16090" width="11.5703125" style="36" customWidth="1"/>
    <col min="16091" max="16091" width="12" style="36" customWidth="1"/>
    <col min="16092" max="16092" width="22.42578125" style="36" bestFit="1" customWidth="1"/>
    <col min="16093" max="16093" width="11.42578125" style="36" customWidth="1"/>
    <col min="16094" max="16094" width="46.42578125" style="36" bestFit="1" customWidth="1"/>
    <col min="16095" max="16095" width="15.7109375" style="36" customWidth="1"/>
    <col min="16096" max="16096" width="44" style="36" bestFit="1" customWidth="1"/>
    <col min="16097" max="16097" width="6.5703125" style="36" customWidth="1"/>
    <col min="16098" max="16098" width="6.85546875" style="36" customWidth="1"/>
    <col min="16099" max="16099" width="10.85546875" style="36" customWidth="1"/>
    <col min="16100" max="16100" width="38.28515625" style="36" customWidth="1"/>
    <col min="16101" max="16101" width="13.7109375" style="36" customWidth="1"/>
    <col min="16102" max="16102" width="6" style="36" customWidth="1"/>
    <col min="16103" max="16103" width="3.7109375" style="36" customWidth="1"/>
    <col min="16104" max="16104" width="38.5703125" style="36" customWidth="1"/>
    <col min="16105" max="16384" width="9.140625" style="36"/>
  </cols>
  <sheetData>
    <row r="1" spans="1:16" x14ac:dyDescent="0.25">
      <c r="A1" s="26" t="s">
        <v>18</v>
      </c>
      <c r="B1" s="27">
        <f>K47</f>
        <v>0.97115109968580415</v>
      </c>
      <c r="C1" s="28">
        <f>AVERAGE(B1:B7)</f>
        <v>0.97115109968580426</v>
      </c>
      <c r="D1" s="29">
        <f>H47</f>
        <v>7.0019999999999998</v>
      </c>
      <c r="E1" s="30">
        <f>AVERAGE(F1:F6)</f>
        <v>0.65</v>
      </c>
      <c r="F1" s="30">
        <f>AVERAGE(J11,J50,J89,J128,J167,J207,J249)</f>
        <v>1</v>
      </c>
      <c r="G1" s="31" t="s">
        <v>19</v>
      </c>
      <c r="H1" s="32"/>
      <c r="I1" s="32"/>
      <c r="J1" s="29"/>
      <c r="K1" s="33"/>
      <c r="L1" s="31"/>
      <c r="M1" s="34"/>
      <c r="N1" s="34"/>
      <c r="O1" s="35"/>
    </row>
    <row r="2" spans="1:16" x14ac:dyDescent="0.25">
      <c r="A2" s="26" t="s">
        <v>20</v>
      </c>
      <c r="B2" s="27">
        <f>K86</f>
        <v>0.97115109968580415</v>
      </c>
      <c r="C2" s="37" t="s">
        <v>21</v>
      </c>
      <c r="D2" s="29">
        <f>H86</f>
        <v>7.0019999999999998</v>
      </c>
      <c r="E2" s="32" t="str">
        <f>SUM(D1:D7)*10&amp;" "&amp;"Horas"&amp;" "&amp;"Hombre"&amp;" "&amp;"Disponibles"&amp;" "&amp;"Semana"</f>
        <v>490,14 Horas Hombre Disponibles Semana</v>
      </c>
      <c r="F2" s="30">
        <f>AVERAGE(J17,J56,J95,J134,J173,J215,J255)</f>
        <v>1</v>
      </c>
      <c r="G2" s="31" t="s">
        <v>22</v>
      </c>
      <c r="H2" s="32"/>
      <c r="I2" s="32"/>
      <c r="J2" s="29"/>
      <c r="K2" s="33"/>
      <c r="L2" s="31"/>
      <c r="M2" s="34"/>
      <c r="N2" s="34"/>
      <c r="O2" s="35"/>
    </row>
    <row r="3" spans="1:16" x14ac:dyDescent="0.25">
      <c r="A3" s="26" t="s">
        <v>23</v>
      </c>
      <c r="B3" s="27">
        <f>K125</f>
        <v>0.97115109968580415</v>
      </c>
      <c r="C3" s="32"/>
      <c r="D3" s="29">
        <f>H125</f>
        <v>7.0019999999999998</v>
      </c>
      <c r="E3" s="32" t="str">
        <f>SUM(J47,J86,J125,J164,J204,J246,J285)&amp;" "&amp;"Horas"&amp;" "&amp;"Hombre"&amp;" "&amp;"Programadas"</f>
        <v>476 Horas Hombre Programadas</v>
      </c>
      <c r="F3" s="30">
        <f>AVERAGE(J23,J62,J101,J140,J179,J221,J261)</f>
        <v>0</v>
      </c>
      <c r="G3" s="31" t="s">
        <v>24</v>
      </c>
      <c r="H3" s="32"/>
      <c r="I3" s="32"/>
      <c r="J3" s="29"/>
      <c r="K3" s="33"/>
      <c r="L3" s="31"/>
      <c r="M3" s="34"/>
      <c r="N3" s="34"/>
      <c r="O3" s="35"/>
    </row>
    <row r="4" spans="1:16" ht="12.75" customHeight="1" x14ac:dyDescent="0.25">
      <c r="A4" s="26" t="s">
        <v>25</v>
      </c>
      <c r="B4" s="27">
        <f>K164</f>
        <v>0.97115109968580415</v>
      </c>
      <c r="C4" s="28">
        <f>1-C1</f>
        <v>2.8848900314195736E-2</v>
      </c>
      <c r="D4" s="29">
        <f>H164</f>
        <v>7.0019999999999998</v>
      </c>
      <c r="E4" s="32" t="str">
        <f>(SUM(D1:D7)*10)-(SUM(J47,J86,J125,J164,J204,J246,J285))&amp;" "&amp;"Horas"&amp;" "&amp;"Atención"&amp;" "&amp;"OT"&amp;" "&amp;"Reactivo"</f>
        <v>14,14 Horas Atención OT Reactivo</v>
      </c>
      <c r="F4" s="38">
        <f>AVERAGE(J29,J68,J107,J146,J185,J227,J267)</f>
        <v>0</v>
      </c>
      <c r="G4" s="31" t="s">
        <v>26</v>
      </c>
      <c r="H4" s="32"/>
      <c r="I4" s="32"/>
      <c r="J4" s="29"/>
      <c r="K4" s="33"/>
      <c r="L4" s="31"/>
      <c r="M4" s="34"/>
      <c r="N4" s="34"/>
      <c r="O4" s="35"/>
    </row>
    <row r="5" spans="1:16" x14ac:dyDescent="0.25">
      <c r="A5" s="26" t="s">
        <v>27</v>
      </c>
      <c r="B5" s="27">
        <f>K204</f>
        <v>0.97115109968580415</v>
      </c>
      <c r="C5" s="37" t="s">
        <v>28</v>
      </c>
      <c r="D5" s="29">
        <f>H204</f>
        <v>7.0019999999999998</v>
      </c>
      <c r="E5" s="32"/>
      <c r="F5" s="30">
        <f>AVERAGE(J35,J74,J113,J152,J191,J233,J273)</f>
        <v>0.90000000000000013</v>
      </c>
      <c r="G5" s="39" t="s">
        <v>29</v>
      </c>
      <c r="H5" s="32"/>
      <c r="I5" s="32"/>
      <c r="J5" s="29"/>
      <c r="K5" s="33"/>
      <c r="L5" s="31"/>
      <c r="M5" s="34"/>
      <c r="N5" s="34"/>
      <c r="O5" s="35"/>
    </row>
    <row r="6" spans="1:16" x14ac:dyDescent="0.25">
      <c r="A6" s="26" t="s">
        <v>30</v>
      </c>
      <c r="B6" s="27">
        <f>K246</f>
        <v>0.97115109968580415</v>
      </c>
      <c r="C6" s="32"/>
      <c r="D6" s="29">
        <f>H246</f>
        <v>7.0019999999999998</v>
      </c>
      <c r="E6" s="32"/>
      <c r="F6" s="30">
        <f>AVERAGE(J41,J80,J119,J158,J198,J240,J279)</f>
        <v>1</v>
      </c>
      <c r="G6" s="39" t="s">
        <v>31</v>
      </c>
      <c r="H6" s="32"/>
      <c r="I6" s="32"/>
      <c r="J6" s="29"/>
      <c r="K6" s="33"/>
      <c r="L6" s="31"/>
      <c r="M6" s="34"/>
      <c r="N6" s="34"/>
      <c r="O6" s="35"/>
    </row>
    <row r="7" spans="1:16" x14ac:dyDescent="0.25">
      <c r="A7" s="26" t="s">
        <v>32</v>
      </c>
      <c r="B7" s="27">
        <f>K285</f>
        <v>0.97115109968580415</v>
      </c>
      <c r="C7" s="32"/>
      <c r="D7" s="29">
        <f>H285</f>
        <v>7.0019999999999998</v>
      </c>
      <c r="E7" s="32"/>
      <c r="F7" s="29"/>
      <c r="G7" s="39"/>
      <c r="H7" s="32"/>
      <c r="I7" s="32"/>
      <c r="J7" s="29"/>
      <c r="K7" s="33"/>
      <c r="L7" s="31"/>
      <c r="M7" s="34"/>
      <c r="N7" s="34"/>
      <c r="O7" s="35"/>
    </row>
    <row r="8" spans="1:16" ht="28.5" customHeight="1" thickBot="1" x14ac:dyDescent="0.3">
      <c r="A8" s="40"/>
      <c r="B8" s="41"/>
      <c r="C8" s="42" t="s">
        <v>14</v>
      </c>
      <c r="D8" s="43" t="s">
        <v>760</v>
      </c>
      <c r="E8" s="299" t="s">
        <v>33</v>
      </c>
      <c r="F8" s="300"/>
      <c r="G8" s="301"/>
      <c r="H8" s="44"/>
      <c r="I8" s="302" t="s">
        <v>34</v>
      </c>
      <c r="J8" s="303"/>
      <c r="K8" s="304"/>
      <c r="L8" s="31"/>
      <c r="M8" s="34"/>
      <c r="N8" s="34"/>
      <c r="O8" s="35"/>
    </row>
    <row r="9" spans="1:16" ht="15" thickTop="1" thickBot="1" x14ac:dyDescent="0.3">
      <c r="A9" s="45"/>
      <c r="B9" s="46"/>
      <c r="C9" s="46"/>
      <c r="D9" s="46"/>
      <c r="E9" s="305">
        <v>46160</v>
      </c>
      <c r="F9" s="305"/>
      <c r="G9" s="47"/>
      <c r="H9" s="48"/>
      <c r="I9" s="46"/>
      <c r="J9" s="49"/>
      <c r="K9" s="50"/>
      <c r="L9" s="31" t="s">
        <v>35</v>
      </c>
      <c r="M9" s="34" t="s">
        <v>36</v>
      </c>
      <c r="N9" s="34"/>
      <c r="O9" s="35"/>
    </row>
    <row r="10" spans="1:16" ht="27.75" thickTop="1" x14ac:dyDescent="0.25">
      <c r="A10" s="51" t="s">
        <v>37</v>
      </c>
      <c r="B10" s="52" t="s">
        <v>38</v>
      </c>
      <c r="C10" s="52" t="s">
        <v>39</v>
      </c>
      <c r="D10" s="52" t="s">
        <v>4</v>
      </c>
      <c r="E10" s="52" t="s">
        <v>40</v>
      </c>
      <c r="F10" s="52" t="s">
        <v>6</v>
      </c>
      <c r="G10" s="53" t="s">
        <v>7</v>
      </c>
      <c r="H10" s="52" t="s">
        <v>41</v>
      </c>
      <c r="I10" s="52" t="s">
        <v>9</v>
      </c>
      <c r="J10" s="54" t="s">
        <v>42</v>
      </c>
      <c r="K10" s="55" t="s">
        <v>43</v>
      </c>
      <c r="L10" s="31" t="s">
        <v>44</v>
      </c>
      <c r="M10" s="34" t="s">
        <v>36</v>
      </c>
      <c r="N10" s="34"/>
      <c r="O10" s="56">
        <f>E9</f>
        <v>46160</v>
      </c>
    </row>
    <row r="11" spans="1:16" x14ac:dyDescent="0.25">
      <c r="A11" s="57"/>
      <c r="B11" s="57"/>
      <c r="C11" s="58"/>
      <c r="D11" s="57"/>
      <c r="E11" s="59" t="s">
        <v>45</v>
      </c>
      <c r="F11" s="57"/>
      <c r="G11" s="58"/>
      <c r="H11" s="60">
        <v>1</v>
      </c>
      <c r="I11" s="61">
        <f>H11*10</f>
        <v>10</v>
      </c>
      <c r="J11" s="62">
        <f>SUM(J12:J16)/I11</f>
        <v>1</v>
      </c>
      <c r="K11" s="63" t="str">
        <f>SUM(J12:J16)&amp;" "&amp;"Hrs"&amp;" "&amp;"GRUPO 1"</f>
        <v>10 Hrs GRUPO 1</v>
      </c>
      <c r="L11" s="31" t="s">
        <v>19</v>
      </c>
      <c r="M11" s="34" t="s">
        <v>36</v>
      </c>
      <c r="N11" s="64"/>
      <c r="O11" s="159" t="s">
        <v>48</v>
      </c>
      <c r="P11" s="179" t="s">
        <v>53</v>
      </c>
    </row>
    <row r="12" spans="1:16" x14ac:dyDescent="0.25">
      <c r="A12" s="19">
        <v>937454</v>
      </c>
      <c r="B12" s="67" t="s">
        <v>209</v>
      </c>
      <c r="C12" s="68" t="s">
        <v>210</v>
      </c>
      <c r="D12" s="67">
        <v>3</v>
      </c>
      <c r="E12" s="69" t="s">
        <v>253</v>
      </c>
      <c r="F12" s="19" t="s">
        <v>254</v>
      </c>
      <c r="G12" s="69" t="s">
        <v>255</v>
      </c>
      <c r="H12" s="19">
        <v>1</v>
      </c>
      <c r="I12" s="19">
        <v>10</v>
      </c>
      <c r="J12" s="21">
        <f>IF(H12&lt;&gt;"",H12*I12,"")</f>
        <v>10</v>
      </c>
      <c r="K12" s="70" t="s">
        <v>291</v>
      </c>
      <c r="L12" s="31" t="s">
        <v>19</v>
      </c>
      <c r="M12" s="34" t="s">
        <v>36</v>
      </c>
      <c r="N12" s="64"/>
      <c r="O12" s="180" t="s">
        <v>50</v>
      </c>
      <c r="P12" s="179" t="s">
        <v>53</v>
      </c>
    </row>
    <row r="13" spans="1:16" hidden="1" x14ac:dyDescent="0.25">
      <c r="A13" s="19"/>
      <c r="B13" s="67"/>
      <c r="C13" s="68"/>
      <c r="D13" s="67"/>
      <c r="E13" s="73"/>
      <c r="F13" s="19"/>
      <c r="G13" s="69"/>
      <c r="H13" s="19"/>
      <c r="I13" s="19"/>
      <c r="J13" s="21" t="str">
        <f>IF(H13&lt;&gt;"",H13*I13,"")</f>
        <v/>
      </c>
      <c r="K13" s="70" t="s">
        <v>291</v>
      </c>
      <c r="L13" s="74" t="s">
        <v>19</v>
      </c>
      <c r="M13" s="34" t="s">
        <v>36</v>
      </c>
      <c r="N13" s="34"/>
      <c r="O13" s="159" t="s">
        <v>51</v>
      </c>
      <c r="P13" s="179" t="s">
        <v>53</v>
      </c>
    </row>
    <row r="14" spans="1:16" hidden="1" x14ac:dyDescent="0.25">
      <c r="A14" s="75"/>
      <c r="B14" s="67"/>
      <c r="C14" s="68"/>
      <c r="D14" s="67"/>
      <c r="E14" s="76"/>
      <c r="F14" s="77"/>
      <c r="G14" s="76"/>
      <c r="H14" s="78"/>
      <c r="I14" s="78"/>
      <c r="J14" s="21"/>
      <c r="K14" s="70" t="s">
        <v>291</v>
      </c>
      <c r="L14" s="31" t="s">
        <v>19</v>
      </c>
      <c r="M14" s="34" t="s">
        <v>36</v>
      </c>
      <c r="N14" s="64"/>
      <c r="O14" s="159" t="s">
        <v>46</v>
      </c>
      <c r="P14" s="181" t="s">
        <v>57</v>
      </c>
    </row>
    <row r="15" spans="1:16" hidden="1" x14ac:dyDescent="0.25">
      <c r="A15" s="75"/>
      <c r="B15" s="79"/>
      <c r="C15" s="80"/>
      <c r="D15" s="81"/>
      <c r="E15" s="76"/>
      <c r="F15" s="77"/>
      <c r="G15" s="76"/>
      <c r="H15" s="82"/>
      <c r="I15" s="82"/>
      <c r="J15" s="21" t="str">
        <f>IF(H15&lt;&gt;"",H15*I15,"")</f>
        <v/>
      </c>
      <c r="K15" s="70" t="s">
        <v>291</v>
      </c>
      <c r="L15" s="31" t="s">
        <v>19</v>
      </c>
      <c r="M15" s="34" t="s">
        <v>36</v>
      </c>
      <c r="N15" s="64"/>
      <c r="O15" s="161" t="s">
        <v>52</v>
      </c>
      <c r="P15" s="179" t="s">
        <v>47</v>
      </c>
    </row>
    <row r="16" spans="1:16" hidden="1" x14ac:dyDescent="0.25">
      <c r="A16" s="19"/>
      <c r="B16" s="19"/>
      <c r="C16" s="69"/>
      <c r="D16" s="15"/>
      <c r="E16" s="69"/>
      <c r="F16" s="15"/>
      <c r="G16" s="69"/>
      <c r="H16" s="15"/>
      <c r="I16" s="15"/>
      <c r="J16" s="21" t="str">
        <f>IF(H16&lt;&gt;"",H16*I16,"")</f>
        <v/>
      </c>
      <c r="K16" s="70" t="s">
        <v>291</v>
      </c>
      <c r="L16" s="31" t="s">
        <v>19</v>
      </c>
      <c r="M16" s="34" t="s">
        <v>36</v>
      </c>
      <c r="N16" s="64"/>
      <c r="O16" s="159" t="s">
        <v>56</v>
      </c>
      <c r="P16" s="179" t="s">
        <v>47</v>
      </c>
    </row>
    <row r="17" spans="1:16" x14ac:dyDescent="0.25">
      <c r="A17" s="85"/>
      <c r="B17" s="86"/>
      <c r="C17" s="86"/>
      <c r="D17" s="57"/>
      <c r="E17" s="59" t="s">
        <v>55</v>
      </c>
      <c r="F17" s="57"/>
      <c r="G17" s="87"/>
      <c r="H17" s="88">
        <v>2</v>
      </c>
      <c r="I17" s="61">
        <f>H17*10</f>
        <v>20</v>
      </c>
      <c r="J17" s="62">
        <f>SUM(J18:J22)/I17</f>
        <v>1</v>
      </c>
      <c r="K17" s="63" t="str">
        <f>SUM(J18:J22)&amp;" "&amp;"Hrs"&amp;" "&amp;"GRUPO 2"</f>
        <v>20 Hrs GRUPO 2</v>
      </c>
      <c r="L17" s="31" t="s">
        <v>22</v>
      </c>
      <c r="M17" s="34" t="s">
        <v>36</v>
      </c>
      <c r="N17" s="64"/>
      <c r="O17" s="159" t="s">
        <v>58</v>
      </c>
      <c r="P17" s="179" t="s">
        <v>47</v>
      </c>
    </row>
    <row r="18" spans="1:16" x14ac:dyDescent="0.25">
      <c r="A18" s="15">
        <v>921583</v>
      </c>
      <c r="B18" s="17" t="s">
        <v>159</v>
      </c>
      <c r="C18" s="18" t="s">
        <v>160</v>
      </c>
      <c r="D18" s="19" t="s">
        <v>281</v>
      </c>
      <c r="E18" s="16" t="s">
        <v>775</v>
      </c>
      <c r="F18" s="15" t="s">
        <v>157</v>
      </c>
      <c r="G18" s="16" t="s">
        <v>158</v>
      </c>
      <c r="H18" s="19">
        <v>2</v>
      </c>
      <c r="I18" s="19">
        <v>10</v>
      </c>
      <c r="J18" s="21">
        <f>IF(H18&lt;&gt;"",H18*I18,"")</f>
        <v>20</v>
      </c>
      <c r="K18" s="70" t="s">
        <v>761</v>
      </c>
      <c r="L18" s="31" t="s">
        <v>22</v>
      </c>
      <c r="M18" s="34" t="s">
        <v>36</v>
      </c>
      <c r="N18" s="64"/>
      <c r="O18" s="159" t="s">
        <v>59</v>
      </c>
      <c r="P18" s="179" t="s">
        <v>47</v>
      </c>
    </row>
    <row r="19" spans="1:16" hidden="1" x14ac:dyDescent="0.25">
      <c r="A19" s="75"/>
      <c r="B19" s="19"/>
      <c r="C19" s="91"/>
      <c r="D19" s="15"/>
      <c r="E19" s="73"/>
      <c r="F19" s="92"/>
      <c r="G19" s="93"/>
      <c r="H19" s="94"/>
      <c r="I19" s="94"/>
      <c r="J19" s="21" t="str">
        <f>IF(H19&lt;&gt;"",H19*I19,"")</f>
        <v/>
      </c>
      <c r="K19" s="70" t="s">
        <v>761</v>
      </c>
      <c r="L19" s="31" t="s">
        <v>22</v>
      </c>
      <c r="M19" s="34" t="s">
        <v>36</v>
      </c>
      <c r="N19" s="64"/>
      <c r="O19" s="159" t="s">
        <v>60</v>
      </c>
      <c r="P19" s="179" t="s">
        <v>47</v>
      </c>
    </row>
    <row r="20" spans="1:16" hidden="1" x14ac:dyDescent="0.25">
      <c r="A20" s="95"/>
      <c r="B20" s="19"/>
      <c r="C20" s="91"/>
      <c r="D20" s="15"/>
      <c r="E20" s="69"/>
      <c r="F20" s="15"/>
      <c r="G20" s="69"/>
      <c r="H20" s="15"/>
      <c r="I20" s="15"/>
      <c r="J20" s="21" t="str">
        <f>IF(H20&lt;&gt;"",H20*I20,"")</f>
        <v/>
      </c>
      <c r="K20" s="70" t="s">
        <v>761</v>
      </c>
      <c r="L20" s="31" t="s">
        <v>22</v>
      </c>
      <c r="M20" s="34" t="s">
        <v>36</v>
      </c>
      <c r="N20" s="64"/>
      <c r="O20" s="159" t="s">
        <v>64</v>
      </c>
      <c r="P20" s="179" t="s">
        <v>47</v>
      </c>
    </row>
    <row r="21" spans="1:16" hidden="1" x14ac:dyDescent="0.25">
      <c r="A21" s="95"/>
      <c r="B21" s="19"/>
      <c r="C21" s="91"/>
      <c r="D21" s="15"/>
      <c r="E21" s="69"/>
      <c r="F21" s="15"/>
      <c r="G21" s="69"/>
      <c r="H21" s="15"/>
      <c r="I21" s="15"/>
      <c r="J21" s="21" t="str">
        <f>IF(H21&lt;&gt;"",H21*I21,"")</f>
        <v/>
      </c>
      <c r="K21" s="70" t="s">
        <v>761</v>
      </c>
      <c r="L21" s="31" t="s">
        <v>22</v>
      </c>
      <c r="M21" s="34" t="s">
        <v>36</v>
      </c>
      <c r="N21" s="64"/>
      <c r="O21" s="161" t="s">
        <v>65</v>
      </c>
      <c r="P21" s="179" t="s">
        <v>53</v>
      </c>
    </row>
    <row r="22" spans="1:16" hidden="1" x14ac:dyDescent="0.25">
      <c r="A22" s="95"/>
      <c r="B22" s="19"/>
      <c r="C22" s="91"/>
      <c r="D22" s="15"/>
      <c r="E22" s="69"/>
      <c r="F22" s="15"/>
      <c r="G22" s="69"/>
      <c r="H22" s="15"/>
      <c r="I22" s="15"/>
      <c r="J22" s="21" t="str">
        <f>IF(H22&lt;&gt;"",H22*I22,"")</f>
        <v/>
      </c>
      <c r="K22" s="70" t="s">
        <v>761</v>
      </c>
      <c r="L22" s="31" t="s">
        <v>22</v>
      </c>
      <c r="M22" s="34" t="s">
        <v>36</v>
      </c>
      <c r="N22" s="64"/>
      <c r="O22" s="161" t="s">
        <v>66</v>
      </c>
      <c r="P22" s="179" t="s">
        <v>47</v>
      </c>
    </row>
    <row r="23" spans="1:16" x14ac:dyDescent="0.25">
      <c r="A23" s="85"/>
      <c r="B23" s="86"/>
      <c r="C23" s="86"/>
      <c r="D23" s="57"/>
      <c r="E23" s="59" t="s">
        <v>63</v>
      </c>
      <c r="F23" s="57"/>
      <c r="G23" s="87"/>
      <c r="H23" s="60">
        <v>1E-3</v>
      </c>
      <c r="I23" s="61">
        <f>H23*10</f>
        <v>0.01</v>
      </c>
      <c r="J23" s="62">
        <f>SUM(J24:J28)/I23</f>
        <v>0</v>
      </c>
      <c r="K23" s="63" t="str">
        <f>SUM(J24:J28)&amp;" "&amp;"Hrs"&amp;" "&amp;"GRUPO 3"</f>
        <v>0 Hrs GRUPO 3</v>
      </c>
      <c r="L23" s="31" t="s">
        <v>24</v>
      </c>
      <c r="M23" s="34" t="s">
        <v>36</v>
      </c>
      <c r="N23" s="64"/>
      <c r="O23" s="161" t="s">
        <v>61</v>
      </c>
      <c r="P23" s="181" t="s">
        <v>57</v>
      </c>
    </row>
    <row r="24" spans="1:16" x14ac:dyDescent="0.25">
      <c r="A24" s="177">
        <v>892800</v>
      </c>
      <c r="B24" s="17" t="s">
        <v>120</v>
      </c>
      <c r="C24" s="18" t="s">
        <v>121</v>
      </c>
      <c r="D24" s="19" t="s">
        <v>122</v>
      </c>
      <c r="E24" s="16" t="s">
        <v>123</v>
      </c>
      <c r="F24" s="15" t="s">
        <v>124</v>
      </c>
      <c r="G24" s="16" t="s">
        <v>125</v>
      </c>
      <c r="H24" s="19"/>
      <c r="I24" s="19"/>
      <c r="J24" s="21" t="str">
        <f>IF(H24&lt;&gt;"",H24*I24,"")</f>
        <v/>
      </c>
      <c r="K24" s="70" t="s">
        <v>166</v>
      </c>
      <c r="L24" s="31" t="s">
        <v>24</v>
      </c>
      <c r="M24" s="34" t="s">
        <v>36</v>
      </c>
      <c r="N24" s="64"/>
      <c r="O24" s="161" t="s">
        <v>62</v>
      </c>
      <c r="P24" s="179" t="s">
        <v>53</v>
      </c>
    </row>
    <row r="25" spans="1:16" x14ac:dyDescent="0.25">
      <c r="A25" s="15">
        <v>892825</v>
      </c>
      <c r="B25" s="17" t="s">
        <v>120</v>
      </c>
      <c r="C25" s="18" t="s">
        <v>121</v>
      </c>
      <c r="D25" s="19" t="s">
        <v>122</v>
      </c>
      <c r="E25" s="16" t="s">
        <v>123</v>
      </c>
      <c r="F25" s="15" t="s">
        <v>133</v>
      </c>
      <c r="G25" s="16" t="s">
        <v>125</v>
      </c>
      <c r="H25" s="15"/>
      <c r="I25" s="15"/>
      <c r="J25" s="21" t="str">
        <f>IF(H25&lt;&gt;"",H25*I25,"")</f>
        <v/>
      </c>
      <c r="K25" s="70" t="s">
        <v>166</v>
      </c>
      <c r="L25" s="31" t="s">
        <v>24</v>
      </c>
      <c r="M25" s="34" t="s">
        <v>36</v>
      </c>
      <c r="N25" s="64"/>
      <c r="O25" s="161" t="s">
        <v>54</v>
      </c>
      <c r="P25" s="179" t="s">
        <v>53</v>
      </c>
    </row>
    <row r="26" spans="1:16" hidden="1" x14ac:dyDescent="0.25">
      <c r="A26" s="95"/>
      <c r="B26" s="19"/>
      <c r="C26" s="91"/>
      <c r="D26" s="15"/>
      <c r="E26" s="69"/>
      <c r="F26" s="15"/>
      <c r="G26" s="69"/>
      <c r="H26" s="15"/>
      <c r="I26" s="15"/>
      <c r="J26" s="21" t="str">
        <f>IF(H26&lt;&gt;"",H26*I26,"")</f>
        <v/>
      </c>
      <c r="K26" s="96"/>
      <c r="L26" s="31" t="s">
        <v>24</v>
      </c>
      <c r="M26" s="34" t="s">
        <v>36</v>
      </c>
      <c r="N26" s="64"/>
      <c r="O26" s="161" t="s">
        <v>67</v>
      </c>
      <c r="P26" s="184" t="s">
        <v>68</v>
      </c>
    </row>
    <row r="27" spans="1:16" hidden="1" x14ac:dyDescent="0.25">
      <c r="A27" s="19"/>
      <c r="B27" s="19"/>
      <c r="C27" s="69"/>
      <c r="D27" s="19"/>
      <c r="E27" s="69"/>
      <c r="F27" s="19"/>
      <c r="G27" s="69"/>
      <c r="H27" s="19"/>
      <c r="I27" s="19"/>
      <c r="J27" s="21" t="str">
        <f>IF(H27&lt;&gt;"",H27*I27,"")</f>
        <v/>
      </c>
      <c r="K27" s="96"/>
      <c r="L27" s="31" t="s">
        <v>24</v>
      </c>
      <c r="M27" s="34" t="s">
        <v>36</v>
      </c>
      <c r="N27" s="64"/>
      <c r="O27" s="180" t="s">
        <v>69</v>
      </c>
      <c r="P27" s="184" t="s">
        <v>68</v>
      </c>
    </row>
    <row r="28" spans="1:16" hidden="1" x14ac:dyDescent="0.25">
      <c r="A28" s="100"/>
      <c r="B28" s="100"/>
      <c r="C28" s="100"/>
      <c r="D28" s="101"/>
      <c r="E28" s="102"/>
      <c r="F28" s="100"/>
      <c r="G28" s="100"/>
      <c r="H28" s="100"/>
      <c r="I28" s="100"/>
      <c r="J28" s="21" t="str">
        <f>IF(H28&lt;&gt;"",H28*I28,"")</f>
        <v/>
      </c>
      <c r="K28" s="96"/>
      <c r="L28" s="31" t="s">
        <v>24</v>
      </c>
      <c r="M28" s="34" t="s">
        <v>36</v>
      </c>
      <c r="N28" s="64"/>
      <c r="O28" s="103"/>
    </row>
    <row r="29" spans="1:16" hidden="1" x14ac:dyDescent="0.25">
      <c r="A29" s="85"/>
      <c r="B29" s="86"/>
      <c r="C29" s="86"/>
      <c r="D29" s="57"/>
      <c r="E29" s="59" t="s">
        <v>70</v>
      </c>
      <c r="F29" s="57"/>
      <c r="G29" s="87"/>
      <c r="H29" s="88">
        <v>1E-3</v>
      </c>
      <c r="I29" s="61">
        <f>H29*10</f>
        <v>0.01</v>
      </c>
      <c r="J29" s="62">
        <f>SUM(J30:J34)/I29</f>
        <v>0</v>
      </c>
      <c r="K29" s="63" t="str">
        <f>SUM(J30:J34)&amp;" "&amp;"Hrs"&amp;" "&amp;"GRUPO 4"</f>
        <v>0 Hrs GRUPO 4</v>
      </c>
      <c r="L29" s="31" t="s">
        <v>26</v>
      </c>
      <c r="M29" s="34" t="s">
        <v>36</v>
      </c>
      <c r="N29" s="64"/>
      <c r="O29" s="104"/>
    </row>
    <row r="30" spans="1:16" hidden="1" x14ac:dyDescent="0.25">
      <c r="A30" s="100"/>
      <c r="B30" s="100"/>
      <c r="C30" s="102"/>
      <c r="D30" s="101"/>
      <c r="E30" s="101"/>
      <c r="F30" s="101"/>
      <c r="G30" s="105"/>
      <c r="H30" s="101"/>
      <c r="I30" s="101"/>
      <c r="J30" s="21" t="str">
        <f>IF(H30&lt;&gt;"",H30*I30,"")</f>
        <v/>
      </c>
      <c r="K30" s="96"/>
      <c r="L30" s="31" t="s">
        <v>26</v>
      </c>
      <c r="M30" s="34" t="s">
        <v>36</v>
      </c>
      <c r="N30" s="106"/>
      <c r="O30" s="107" t="s">
        <v>71</v>
      </c>
    </row>
    <row r="31" spans="1:16" hidden="1" x14ac:dyDescent="0.25">
      <c r="A31" s="100"/>
      <c r="B31" s="100"/>
      <c r="C31" s="102"/>
      <c r="D31" s="101"/>
      <c r="E31" s="101"/>
      <c r="F31" s="101"/>
      <c r="G31" s="105"/>
      <c r="H31" s="101"/>
      <c r="I31" s="101"/>
      <c r="J31" s="21" t="str">
        <f>IF(H31&lt;&gt;"",H31*I31,"")</f>
        <v/>
      </c>
      <c r="K31" s="96"/>
      <c r="L31" s="31" t="s">
        <v>26</v>
      </c>
      <c r="M31" s="34" t="s">
        <v>36</v>
      </c>
      <c r="N31" s="108"/>
      <c r="O31" s="107" t="s">
        <v>72</v>
      </c>
    </row>
    <row r="32" spans="1:16" hidden="1" x14ac:dyDescent="0.25">
      <c r="A32" s="95"/>
      <c r="B32" s="109"/>
      <c r="C32" s="110"/>
      <c r="D32" s="111"/>
      <c r="E32" s="69"/>
      <c r="F32" s="15"/>
      <c r="G32" s="69"/>
      <c r="H32" s="15"/>
      <c r="I32" s="15"/>
      <c r="J32" s="21" t="str">
        <f>IF(H32&lt;&gt;"",H32*I32,"")</f>
        <v/>
      </c>
      <c r="K32" s="70"/>
      <c r="L32" s="31" t="s">
        <v>26</v>
      </c>
      <c r="M32" s="34" t="s">
        <v>36</v>
      </c>
      <c r="N32" s="112"/>
      <c r="O32" s="107"/>
    </row>
    <row r="33" spans="1:15" hidden="1" x14ac:dyDescent="0.25">
      <c r="A33" s="100"/>
      <c r="B33" s="100"/>
      <c r="C33" s="102"/>
      <c r="D33" s="101"/>
      <c r="E33" s="101"/>
      <c r="F33" s="101"/>
      <c r="G33" s="105"/>
      <c r="H33" s="101"/>
      <c r="I33" s="101"/>
      <c r="J33" s="21" t="str">
        <f>IF(H33&lt;&gt;"",H33*I33,"")</f>
        <v/>
      </c>
      <c r="K33" s="70"/>
      <c r="L33" s="31" t="s">
        <v>26</v>
      </c>
      <c r="M33" s="34" t="s">
        <v>36</v>
      </c>
      <c r="N33" s="113"/>
      <c r="O33" s="107" t="s">
        <v>73</v>
      </c>
    </row>
    <row r="34" spans="1:15" hidden="1" x14ac:dyDescent="0.25">
      <c r="A34" s="100"/>
      <c r="B34" s="100"/>
      <c r="C34" s="100"/>
      <c r="D34" s="101"/>
      <c r="E34" s="102"/>
      <c r="F34" s="100"/>
      <c r="G34" s="100"/>
      <c r="H34" s="100"/>
      <c r="I34" s="100"/>
      <c r="J34" s="21" t="str">
        <f>IF(H34&lt;&gt;"",H34*I34,"")</f>
        <v/>
      </c>
      <c r="K34" s="70"/>
      <c r="L34" s="31" t="s">
        <v>26</v>
      </c>
      <c r="M34" s="34" t="s">
        <v>36</v>
      </c>
      <c r="N34" s="114"/>
      <c r="O34" s="107" t="s">
        <v>74</v>
      </c>
    </row>
    <row r="35" spans="1:15" x14ac:dyDescent="0.25">
      <c r="A35" s="85"/>
      <c r="B35" s="86"/>
      <c r="C35" s="86"/>
      <c r="D35" s="86"/>
      <c r="E35" s="115" t="s">
        <v>75</v>
      </c>
      <c r="F35" s="116"/>
      <c r="G35" s="117"/>
      <c r="H35" s="118">
        <v>2</v>
      </c>
      <c r="I35" s="61">
        <f>H35*10</f>
        <v>20</v>
      </c>
      <c r="J35" s="62">
        <f>SUM(J36:J40)/I35</f>
        <v>0.9</v>
      </c>
      <c r="K35" s="63" t="str">
        <f>SUM(J36:J40)&amp;" "&amp;"Hrs"&amp;" "&amp;"TURNO"&amp;" "&amp;"DIURNO"</f>
        <v>18 Hrs TURNO DIURNO</v>
      </c>
      <c r="L35" s="74" t="s">
        <v>76</v>
      </c>
      <c r="M35" s="34" t="s">
        <v>36</v>
      </c>
      <c r="N35" s="119"/>
      <c r="O35" s="107" t="s">
        <v>77</v>
      </c>
    </row>
    <row r="36" spans="1:15" x14ac:dyDescent="0.25">
      <c r="A36" s="15">
        <v>892823</v>
      </c>
      <c r="B36" s="17" t="s">
        <v>120</v>
      </c>
      <c r="C36" s="18" t="s">
        <v>121</v>
      </c>
      <c r="D36" s="19" t="s">
        <v>122</v>
      </c>
      <c r="E36" s="16" t="s">
        <v>130</v>
      </c>
      <c r="F36" s="15" t="s">
        <v>131</v>
      </c>
      <c r="G36" s="16" t="s">
        <v>132</v>
      </c>
      <c r="H36" s="94">
        <v>2</v>
      </c>
      <c r="I36" s="94">
        <v>4</v>
      </c>
      <c r="J36" s="21">
        <f>IF(H36&lt;&gt;"",H36*I36,"")</f>
        <v>8</v>
      </c>
      <c r="K36" s="120" t="s">
        <v>266</v>
      </c>
      <c r="L36" s="74" t="s">
        <v>76</v>
      </c>
      <c r="M36" s="34" t="s">
        <v>36</v>
      </c>
      <c r="N36" s="121"/>
      <c r="O36" s="107" t="s">
        <v>78</v>
      </c>
    </row>
    <row r="37" spans="1:15" x14ac:dyDescent="0.25">
      <c r="A37" s="15">
        <v>892868</v>
      </c>
      <c r="B37" s="17" t="s">
        <v>120</v>
      </c>
      <c r="C37" s="18" t="s">
        <v>121</v>
      </c>
      <c r="D37" s="19" t="s">
        <v>122</v>
      </c>
      <c r="E37" s="16" t="s">
        <v>123</v>
      </c>
      <c r="F37" s="15" t="s">
        <v>136</v>
      </c>
      <c r="G37" s="16" t="s">
        <v>137</v>
      </c>
      <c r="H37" s="94">
        <v>2</v>
      </c>
      <c r="I37" s="94">
        <v>5</v>
      </c>
      <c r="J37" s="21">
        <f>IF(H37&lt;&gt;"",H37*I37,"")</f>
        <v>10</v>
      </c>
      <c r="K37" s="120" t="s">
        <v>266</v>
      </c>
      <c r="L37" s="74" t="s">
        <v>76</v>
      </c>
      <c r="M37" s="34" t="s">
        <v>36</v>
      </c>
      <c r="N37" s="122"/>
      <c r="O37" s="107" t="s">
        <v>79</v>
      </c>
    </row>
    <row r="38" spans="1:15" ht="14.25" hidden="1" thickBot="1" x14ac:dyDescent="0.3">
      <c r="A38" s="95"/>
      <c r="B38" s="109"/>
      <c r="C38" s="110"/>
      <c r="D38" s="111"/>
      <c r="E38" s="69"/>
      <c r="F38" s="15"/>
      <c r="G38" s="69"/>
      <c r="H38" s="15"/>
      <c r="I38" s="15"/>
      <c r="J38" s="21" t="str">
        <f>IF(H38&lt;&gt;"",H38*I38,"")</f>
        <v/>
      </c>
      <c r="K38" s="120" t="s">
        <v>266</v>
      </c>
      <c r="L38" s="74" t="s">
        <v>76</v>
      </c>
      <c r="M38" s="34" t="s">
        <v>36</v>
      </c>
      <c r="N38" s="123"/>
      <c r="O38" s="107" t="s">
        <v>80</v>
      </c>
    </row>
    <row r="39" spans="1:15" hidden="1" x14ac:dyDescent="0.25">
      <c r="A39" s="95"/>
      <c r="B39" s="19"/>
      <c r="C39" s="91"/>
      <c r="D39" s="15"/>
      <c r="E39" s="69"/>
      <c r="F39" s="15"/>
      <c r="G39" s="69"/>
      <c r="H39" s="15"/>
      <c r="I39" s="15"/>
      <c r="J39" s="21" t="str">
        <f>IF(H39&lt;&gt;"",H39*I39,"")</f>
        <v/>
      </c>
      <c r="K39" s="120" t="s">
        <v>266</v>
      </c>
      <c r="L39" s="74" t="s">
        <v>76</v>
      </c>
      <c r="M39" s="34" t="s">
        <v>36</v>
      </c>
      <c r="N39" s="124"/>
      <c r="O39" s="107" t="s">
        <v>81</v>
      </c>
    </row>
    <row r="40" spans="1:15" hidden="1" x14ac:dyDescent="0.25">
      <c r="A40" s="95"/>
      <c r="B40" s="19"/>
      <c r="C40" s="91"/>
      <c r="D40" s="15"/>
      <c r="E40" s="69"/>
      <c r="F40" s="15"/>
      <c r="G40" s="69"/>
      <c r="H40" s="15"/>
      <c r="I40" s="15"/>
      <c r="J40" s="21" t="str">
        <f>IF(H40&lt;&gt;"",H40*I40,"")</f>
        <v/>
      </c>
      <c r="K40" s="120" t="s">
        <v>266</v>
      </c>
      <c r="L40" s="74" t="s">
        <v>76</v>
      </c>
      <c r="M40" s="34" t="s">
        <v>36</v>
      </c>
      <c r="N40" s="125">
        <v>20</v>
      </c>
      <c r="O40" s="107" t="s">
        <v>82</v>
      </c>
    </row>
    <row r="41" spans="1:15" x14ac:dyDescent="0.25">
      <c r="A41" s="126"/>
      <c r="B41" s="127"/>
      <c r="C41" s="127"/>
      <c r="D41" s="127"/>
      <c r="E41" s="128" t="s">
        <v>83</v>
      </c>
      <c r="F41" s="129"/>
      <c r="G41" s="130"/>
      <c r="H41" s="131">
        <v>2</v>
      </c>
      <c r="I41" s="132">
        <f>H41*10</f>
        <v>20</v>
      </c>
      <c r="J41" s="133">
        <f>SUM(J42:J46)/I41</f>
        <v>1</v>
      </c>
      <c r="K41" s="134" t="str">
        <f>SUM(J42:J46)&amp;" "&amp;"Hrs"&amp;" "&amp;"TURNO"&amp;" "&amp;"NOCTURNO"</f>
        <v>20 Hrs TURNO NOCTURNO</v>
      </c>
      <c r="L41" s="31" t="s">
        <v>84</v>
      </c>
      <c r="M41" s="34" t="s">
        <v>36</v>
      </c>
      <c r="N41" s="34"/>
      <c r="O41" s="35"/>
    </row>
    <row r="42" spans="1:15" x14ac:dyDescent="0.25">
      <c r="A42" s="15">
        <v>892823</v>
      </c>
      <c r="B42" s="17" t="s">
        <v>120</v>
      </c>
      <c r="C42" s="18" t="s">
        <v>121</v>
      </c>
      <c r="D42" s="19" t="s">
        <v>122</v>
      </c>
      <c r="E42" s="16" t="s">
        <v>130</v>
      </c>
      <c r="F42" s="15" t="s">
        <v>131</v>
      </c>
      <c r="G42" s="16" t="s">
        <v>132</v>
      </c>
      <c r="H42" s="94">
        <v>2</v>
      </c>
      <c r="I42" s="94">
        <v>4</v>
      </c>
      <c r="J42" s="21">
        <f>IF(H42&lt;&gt;"",H42*I42,"")</f>
        <v>8</v>
      </c>
      <c r="K42" s="120" t="s">
        <v>540</v>
      </c>
      <c r="L42" s="31" t="s">
        <v>84</v>
      </c>
      <c r="M42" s="34" t="s">
        <v>36</v>
      </c>
      <c r="N42" s="34"/>
      <c r="O42" s="35"/>
    </row>
    <row r="43" spans="1:15" x14ac:dyDescent="0.25">
      <c r="A43" s="15">
        <v>892821</v>
      </c>
      <c r="B43" s="17" t="s">
        <v>120</v>
      </c>
      <c r="C43" s="18" t="s">
        <v>121</v>
      </c>
      <c r="D43" s="19" t="s">
        <v>122</v>
      </c>
      <c r="E43" s="16" t="s">
        <v>123</v>
      </c>
      <c r="F43" s="15" t="s">
        <v>126</v>
      </c>
      <c r="G43" s="16" t="s">
        <v>127</v>
      </c>
      <c r="H43" s="94">
        <v>2</v>
      </c>
      <c r="I43" s="94">
        <v>3</v>
      </c>
      <c r="J43" s="21">
        <f>IF(H43&lt;&gt;"",H43*I43,"")</f>
        <v>6</v>
      </c>
      <c r="K43" s="120" t="s">
        <v>540</v>
      </c>
      <c r="L43" s="31" t="s">
        <v>84</v>
      </c>
      <c r="M43" s="34" t="s">
        <v>36</v>
      </c>
      <c r="N43" s="34"/>
      <c r="O43" s="35"/>
    </row>
    <row r="44" spans="1:15" x14ac:dyDescent="0.25">
      <c r="A44" s="15">
        <v>893714</v>
      </c>
      <c r="B44" s="17" t="s">
        <v>120</v>
      </c>
      <c r="C44" s="18" t="s">
        <v>121</v>
      </c>
      <c r="D44" s="19" t="s">
        <v>122</v>
      </c>
      <c r="E44" s="16" t="s">
        <v>204</v>
      </c>
      <c r="F44" s="15" t="s">
        <v>766</v>
      </c>
      <c r="G44" s="16" t="s">
        <v>767</v>
      </c>
      <c r="H44" s="94">
        <v>2</v>
      </c>
      <c r="I44" s="94">
        <v>3</v>
      </c>
      <c r="J44" s="21">
        <f>IF(H44&lt;&gt;"",H44*I44,"")</f>
        <v>6</v>
      </c>
      <c r="K44" s="120" t="s">
        <v>540</v>
      </c>
      <c r="L44" s="31" t="s">
        <v>84</v>
      </c>
      <c r="M44" s="34" t="s">
        <v>36</v>
      </c>
      <c r="N44" s="34"/>
      <c r="O44" s="35"/>
    </row>
    <row r="45" spans="1:15" hidden="1" x14ac:dyDescent="0.25">
      <c r="A45" s="75"/>
      <c r="B45" s="109"/>
      <c r="C45" s="110"/>
      <c r="D45" s="111"/>
      <c r="E45" s="73"/>
      <c r="F45" s="92"/>
      <c r="G45" s="93"/>
      <c r="H45" s="94"/>
      <c r="I45" s="94"/>
      <c r="J45" s="21" t="str">
        <f>IF(H45&lt;&gt;"",H45*I45,"")</f>
        <v/>
      </c>
      <c r="K45" s="120" t="s">
        <v>540</v>
      </c>
      <c r="L45" s="31" t="s">
        <v>84</v>
      </c>
      <c r="M45" s="34" t="s">
        <v>36</v>
      </c>
      <c r="N45" s="34"/>
      <c r="O45" s="35"/>
    </row>
    <row r="46" spans="1:15" hidden="1" x14ac:dyDescent="0.25">
      <c r="A46" s="95"/>
      <c r="B46" s="19"/>
      <c r="C46" s="91"/>
      <c r="D46" s="15"/>
      <c r="E46" s="69"/>
      <c r="F46" s="15"/>
      <c r="G46" s="69"/>
      <c r="H46" s="15"/>
      <c r="I46" s="15"/>
      <c r="J46" s="21" t="str">
        <f>IF(H46&lt;&gt;"",H46*I46,"")</f>
        <v/>
      </c>
      <c r="K46" s="120" t="s">
        <v>540</v>
      </c>
      <c r="L46" s="31" t="s">
        <v>84</v>
      </c>
      <c r="M46" s="34" t="s">
        <v>36</v>
      </c>
      <c r="N46" s="34"/>
      <c r="O46" s="35"/>
    </row>
    <row r="47" spans="1:15" ht="14.25" thickBot="1" x14ac:dyDescent="0.3">
      <c r="A47" s="135"/>
      <c r="B47" s="136"/>
      <c r="C47" s="136"/>
      <c r="D47" s="136"/>
      <c r="E47" s="137" t="s">
        <v>85</v>
      </c>
      <c r="F47" s="138"/>
      <c r="G47" s="139"/>
      <c r="H47" s="140">
        <f>H11+H17+H23+H29+H35+H41</f>
        <v>7.0019999999999998</v>
      </c>
      <c r="I47" s="141">
        <f>H47*10</f>
        <v>70.02</v>
      </c>
      <c r="J47" s="142">
        <f>SUM(J12:J16,J18:J22,J24:J28,J30:J34,J36:J40,J42:J46)</f>
        <v>68</v>
      </c>
      <c r="K47" s="143">
        <f>J47/I47</f>
        <v>0.97115109968580415</v>
      </c>
      <c r="L47" s="31" t="s">
        <v>86</v>
      </c>
      <c r="M47" s="34" t="s">
        <v>36</v>
      </c>
      <c r="N47" s="34"/>
      <c r="O47" s="35"/>
    </row>
    <row r="48" spans="1:15" ht="15" thickTop="1" thickBot="1" x14ac:dyDescent="0.3">
      <c r="A48" s="144"/>
      <c r="B48" s="145"/>
      <c r="C48" s="145"/>
      <c r="D48" s="145"/>
      <c r="E48" s="306">
        <f>E9+1</f>
        <v>46161</v>
      </c>
      <c r="F48" s="307"/>
      <c r="G48" s="146"/>
      <c r="H48" s="48"/>
      <c r="I48" s="46"/>
      <c r="J48" s="49"/>
      <c r="K48" s="50"/>
      <c r="L48" s="31" t="s">
        <v>35</v>
      </c>
      <c r="M48" s="34" t="s">
        <v>87</v>
      </c>
      <c r="N48" s="34"/>
      <c r="O48" s="35"/>
    </row>
    <row r="49" spans="1:16" ht="28.5" thickTop="1" thickBot="1" x14ac:dyDescent="0.3">
      <c r="A49" s="147" t="s">
        <v>37</v>
      </c>
      <c r="B49" s="148" t="s">
        <v>38</v>
      </c>
      <c r="C49" s="148" t="s">
        <v>39</v>
      </c>
      <c r="D49" s="148" t="s">
        <v>4</v>
      </c>
      <c r="E49" s="52" t="s">
        <v>40</v>
      </c>
      <c r="F49" s="148" t="s">
        <v>6</v>
      </c>
      <c r="G49" s="149" t="s">
        <v>7</v>
      </c>
      <c r="H49" s="148" t="s">
        <v>41</v>
      </c>
      <c r="I49" s="148" t="s">
        <v>9</v>
      </c>
      <c r="J49" s="150" t="s">
        <v>42</v>
      </c>
      <c r="K49" s="151" t="s">
        <v>43</v>
      </c>
      <c r="L49" s="31" t="s">
        <v>44</v>
      </c>
      <c r="M49" s="34" t="s">
        <v>87</v>
      </c>
      <c r="N49" s="34"/>
      <c r="O49" s="56">
        <f>E48</f>
        <v>46161</v>
      </c>
    </row>
    <row r="50" spans="1:16" ht="14.25" thickTop="1" x14ac:dyDescent="0.25">
      <c r="A50" s="57"/>
      <c r="B50" s="57"/>
      <c r="C50" s="58"/>
      <c r="D50" s="57"/>
      <c r="E50" s="59" t="s">
        <v>45</v>
      </c>
      <c r="F50" s="57"/>
      <c r="G50" s="58"/>
      <c r="H50" s="88">
        <v>1</v>
      </c>
      <c r="I50" s="61">
        <f>H50*10</f>
        <v>10</v>
      </c>
      <c r="J50" s="62">
        <f>SUM(J51:J55)/I50</f>
        <v>1</v>
      </c>
      <c r="K50" s="63" t="str">
        <f>SUM(J51:J55)&amp;" "&amp;"Hrs"&amp;" "&amp;"GRUPO 1"</f>
        <v>10 Hrs GRUPO 1</v>
      </c>
      <c r="L50" s="31" t="s">
        <v>19</v>
      </c>
      <c r="M50" s="34" t="s">
        <v>87</v>
      </c>
      <c r="N50" s="64"/>
      <c r="O50" s="159" t="s">
        <v>48</v>
      </c>
      <c r="P50" s="179" t="s">
        <v>53</v>
      </c>
    </row>
    <row r="51" spans="1:16" x14ac:dyDescent="0.25">
      <c r="A51" s="19">
        <v>937454</v>
      </c>
      <c r="B51" s="67" t="s">
        <v>209</v>
      </c>
      <c r="C51" s="68" t="s">
        <v>210</v>
      </c>
      <c r="D51" s="67">
        <v>3</v>
      </c>
      <c r="E51" s="69" t="s">
        <v>253</v>
      </c>
      <c r="F51" s="19" t="s">
        <v>254</v>
      </c>
      <c r="G51" s="69" t="s">
        <v>255</v>
      </c>
      <c r="H51" s="19">
        <v>1</v>
      </c>
      <c r="I51" s="19">
        <v>10</v>
      </c>
      <c r="J51" s="21">
        <f>IF(H51&lt;&gt;"",H51*I51,"")</f>
        <v>10</v>
      </c>
      <c r="K51" s="70" t="s">
        <v>291</v>
      </c>
      <c r="L51" s="31" t="s">
        <v>19</v>
      </c>
      <c r="M51" s="34" t="s">
        <v>87</v>
      </c>
      <c r="N51" s="64"/>
      <c r="O51" s="180" t="s">
        <v>50</v>
      </c>
      <c r="P51" s="179" t="s">
        <v>53</v>
      </c>
    </row>
    <row r="52" spans="1:16" hidden="1" x14ac:dyDescent="0.25">
      <c r="A52" s="95"/>
      <c r="B52" s="67"/>
      <c r="C52" s="68"/>
      <c r="D52" s="15"/>
      <c r="E52" s="69"/>
      <c r="F52" s="15"/>
      <c r="G52" s="69"/>
      <c r="H52" s="15"/>
      <c r="I52" s="15"/>
      <c r="J52" s="21" t="str">
        <f>IF(H52&lt;&gt;"",H52*I52,"")</f>
        <v/>
      </c>
      <c r="K52" s="70" t="s">
        <v>291</v>
      </c>
      <c r="L52" s="31" t="s">
        <v>19</v>
      </c>
      <c r="M52" s="34" t="s">
        <v>87</v>
      </c>
      <c r="N52" s="64"/>
      <c r="O52" s="159" t="s">
        <v>51</v>
      </c>
      <c r="P52" s="179" t="s">
        <v>53</v>
      </c>
    </row>
    <row r="53" spans="1:16" hidden="1" x14ac:dyDescent="0.25">
      <c r="A53" s="75"/>
      <c r="B53" s="109"/>
      <c r="C53" s="110"/>
      <c r="D53" s="111"/>
      <c r="E53" s="73"/>
      <c r="F53" s="92"/>
      <c r="G53" s="93"/>
      <c r="H53" s="94"/>
      <c r="I53" s="94"/>
      <c r="J53" s="21" t="str">
        <f>IF(H53&lt;&gt;"",H53*I53,"")</f>
        <v/>
      </c>
      <c r="K53" s="70" t="s">
        <v>291</v>
      </c>
      <c r="L53" s="31" t="s">
        <v>19</v>
      </c>
      <c r="M53" s="34" t="s">
        <v>87</v>
      </c>
      <c r="N53" s="64"/>
      <c r="O53" s="159" t="s">
        <v>46</v>
      </c>
      <c r="P53" s="181" t="s">
        <v>57</v>
      </c>
    </row>
    <row r="54" spans="1:16" hidden="1" x14ac:dyDescent="0.25">
      <c r="A54" s="95"/>
      <c r="B54" s="19"/>
      <c r="C54" s="91"/>
      <c r="D54" s="15"/>
      <c r="E54" s="69"/>
      <c r="F54" s="15"/>
      <c r="G54" s="69"/>
      <c r="H54" s="15"/>
      <c r="I54" s="15"/>
      <c r="J54" s="21" t="str">
        <f>IF(H54&lt;&gt;"",H54*I54,"")</f>
        <v/>
      </c>
      <c r="K54" s="70" t="s">
        <v>291</v>
      </c>
      <c r="L54" s="31" t="s">
        <v>19</v>
      </c>
      <c r="M54" s="34" t="s">
        <v>87</v>
      </c>
      <c r="N54" s="64"/>
      <c r="O54" s="161" t="s">
        <v>52</v>
      </c>
      <c r="P54" s="179" t="s">
        <v>47</v>
      </c>
    </row>
    <row r="55" spans="1:16" hidden="1" x14ac:dyDescent="0.25">
      <c r="A55" s="19"/>
      <c r="B55" s="19"/>
      <c r="C55" s="69"/>
      <c r="D55" s="15"/>
      <c r="E55" s="69"/>
      <c r="F55" s="15"/>
      <c r="G55" s="69"/>
      <c r="H55" s="15"/>
      <c r="I55" s="15"/>
      <c r="J55" s="21" t="str">
        <f>IF(H55&lt;&gt;"",H55*I55,"")</f>
        <v/>
      </c>
      <c r="K55" s="70" t="s">
        <v>291</v>
      </c>
      <c r="L55" s="31" t="s">
        <v>19</v>
      </c>
      <c r="M55" s="34" t="s">
        <v>87</v>
      </c>
      <c r="N55" s="64"/>
      <c r="O55" s="159" t="s">
        <v>56</v>
      </c>
      <c r="P55" s="179" t="s">
        <v>47</v>
      </c>
    </row>
    <row r="56" spans="1:16" x14ac:dyDescent="0.25">
      <c r="A56" s="85"/>
      <c r="B56" s="86"/>
      <c r="C56" s="86"/>
      <c r="D56" s="57"/>
      <c r="E56" s="59" t="s">
        <v>55</v>
      </c>
      <c r="F56" s="57"/>
      <c r="G56" s="87"/>
      <c r="H56" s="88">
        <v>2</v>
      </c>
      <c r="I56" s="61">
        <f>H56*10</f>
        <v>20</v>
      </c>
      <c r="J56" s="62">
        <f>SUM(J57:J61)/I56</f>
        <v>1</v>
      </c>
      <c r="K56" s="63" t="str">
        <f>SUM(J57:J61)&amp;" "&amp;"Hrs"&amp;" "&amp;"GRUPO 2"</f>
        <v>20 Hrs GRUPO 2</v>
      </c>
      <c r="L56" s="31" t="s">
        <v>22</v>
      </c>
      <c r="M56" s="34" t="s">
        <v>87</v>
      </c>
      <c r="N56" s="64"/>
      <c r="O56" s="159" t="s">
        <v>58</v>
      </c>
      <c r="P56" s="179" t="s">
        <v>47</v>
      </c>
    </row>
    <row r="57" spans="1:16" x14ac:dyDescent="0.25">
      <c r="A57" s="177">
        <v>893740</v>
      </c>
      <c r="B57" s="17" t="s">
        <v>120</v>
      </c>
      <c r="C57" s="18" t="s">
        <v>121</v>
      </c>
      <c r="D57" s="19" t="s">
        <v>122</v>
      </c>
      <c r="E57" s="16" t="s">
        <v>552</v>
      </c>
      <c r="F57" s="15" t="s">
        <v>772</v>
      </c>
      <c r="G57" s="16" t="s">
        <v>773</v>
      </c>
      <c r="H57" s="19">
        <v>2</v>
      </c>
      <c r="I57" s="19">
        <v>10</v>
      </c>
      <c r="J57" s="21">
        <f>IF(H57&lt;&gt;"",H57*I57,"")</f>
        <v>20</v>
      </c>
      <c r="K57" s="70" t="s">
        <v>761</v>
      </c>
      <c r="L57" s="31" t="s">
        <v>22</v>
      </c>
      <c r="M57" s="34" t="s">
        <v>87</v>
      </c>
      <c r="N57" s="64"/>
      <c r="O57" s="159" t="s">
        <v>59</v>
      </c>
      <c r="P57" s="179" t="s">
        <v>47</v>
      </c>
    </row>
    <row r="58" spans="1:16" hidden="1" x14ac:dyDescent="0.25">
      <c r="A58" s="15"/>
      <c r="B58" s="19"/>
      <c r="C58" s="152"/>
      <c r="D58" s="15"/>
      <c r="E58" s="69"/>
      <c r="F58" s="15"/>
      <c r="G58" s="69"/>
      <c r="H58" s="15"/>
      <c r="I58" s="15"/>
      <c r="J58" s="21" t="str">
        <f>IF(H58&lt;&gt;"",H58*I58,"")</f>
        <v/>
      </c>
      <c r="K58" s="70" t="s">
        <v>761</v>
      </c>
      <c r="L58" s="31" t="s">
        <v>22</v>
      </c>
      <c r="M58" s="34" t="s">
        <v>87</v>
      </c>
      <c r="N58" s="64"/>
      <c r="O58" s="159" t="s">
        <v>60</v>
      </c>
      <c r="P58" s="179" t="s">
        <v>47</v>
      </c>
    </row>
    <row r="59" spans="1:16" hidden="1" x14ac:dyDescent="0.25">
      <c r="A59" s="95"/>
      <c r="B59" s="19"/>
      <c r="C59" s="152"/>
      <c r="D59" s="15"/>
      <c r="E59" s="69"/>
      <c r="F59" s="15"/>
      <c r="G59" s="69"/>
      <c r="H59" s="15"/>
      <c r="I59" s="15"/>
      <c r="J59" s="21" t="str">
        <f>IF(H59&lt;&gt;"",H59*I59,"")</f>
        <v/>
      </c>
      <c r="K59" s="70" t="s">
        <v>761</v>
      </c>
      <c r="L59" s="31" t="s">
        <v>22</v>
      </c>
      <c r="M59" s="34" t="s">
        <v>87</v>
      </c>
      <c r="N59" s="64"/>
      <c r="O59" s="159" t="s">
        <v>64</v>
      </c>
      <c r="P59" s="179" t="s">
        <v>47</v>
      </c>
    </row>
    <row r="60" spans="1:16" hidden="1" x14ac:dyDescent="0.25">
      <c r="A60" s="19"/>
      <c r="B60" s="19"/>
      <c r="C60" s="69"/>
      <c r="D60" s="19"/>
      <c r="E60" s="69"/>
      <c r="F60" s="19"/>
      <c r="G60" s="69"/>
      <c r="H60" s="19"/>
      <c r="I60" s="19"/>
      <c r="J60" s="21" t="str">
        <f>IF(H60&lt;&gt;"",H60*I60,"")</f>
        <v/>
      </c>
      <c r="K60" s="70" t="s">
        <v>761</v>
      </c>
      <c r="L60" s="31" t="s">
        <v>22</v>
      </c>
      <c r="M60" s="34" t="s">
        <v>87</v>
      </c>
      <c r="N60" s="64"/>
      <c r="O60" s="161" t="s">
        <v>65</v>
      </c>
      <c r="P60" s="179" t="s">
        <v>53</v>
      </c>
    </row>
    <row r="61" spans="1:16" hidden="1" x14ac:dyDescent="0.25">
      <c r="A61" s="19"/>
      <c r="B61" s="19"/>
      <c r="C61" s="69"/>
      <c r="D61" s="15"/>
      <c r="E61" s="153"/>
      <c r="F61" s="19"/>
      <c r="G61" s="69"/>
      <c r="H61" s="19"/>
      <c r="I61" s="19"/>
      <c r="J61" s="21" t="str">
        <f>IF(H61&lt;&gt;"",H61*I61,"")</f>
        <v/>
      </c>
      <c r="K61" s="70" t="s">
        <v>761</v>
      </c>
      <c r="L61" s="31" t="s">
        <v>22</v>
      </c>
      <c r="M61" s="34" t="s">
        <v>87</v>
      </c>
      <c r="N61" s="64"/>
      <c r="O61" s="161" t="s">
        <v>66</v>
      </c>
      <c r="P61" s="179" t="s">
        <v>47</v>
      </c>
    </row>
    <row r="62" spans="1:16" x14ac:dyDescent="0.25">
      <c r="A62" s="85"/>
      <c r="B62" s="86"/>
      <c r="C62" s="86"/>
      <c r="D62" s="57"/>
      <c r="E62" s="59" t="s">
        <v>63</v>
      </c>
      <c r="F62" s="57"/>
      <c r="G62" s="87"/>
      <c r="H62" s="88">
        <v>1E-3</v>
      </c>
      <c r="I62" s="61">
        <f>H62*10</f>
        <v>0.01</v>
      </c>
      <c r="J62" s="62">
        <f>SUM(J63:J67)/I62</f>
        <v>0</v>
      </c>
      <c r="K62" s="63" t="str">
        <f>SUM(J63:J67)&amp;" "&amp;"Hrs"&amp;" "&amp;"GRUPO 3"</f>
        <v>0 Hrs GRUPO 3</v>
      </c>
      <c r="L62" s="31" t="s">
        <v>24</v>
      </c>
      <c r="M62" s="34" t="s">
        <v>87</v>
      </c>
      <c r="N62" s="64"/>
      <c r="O62" s="161" t="s">
        <v>61</v>
      </c>
      <c r="P62" s="181" t="s">
        <v>57</v>
      </c>
    </row>
    <row r="63" spans="1:16" x14ac:dyDescent="0.25">
      <c r="A63" s="95">
        <v>938409</v>
      </c>
      <c r="B63" s="19" t="s">
        <v>159</v>
      </c>
      <c r="C63" s="91" t="s">
        <v>160</v>
      </c>
      <c r="D63" s="15" t="s">
        <v>281</v>
      </c>
      <c r="E63" s="69" t="s">
        <v>781</v>
      </c>
      <c r="F63" s="15" t="s">
        <v>134</v>
      </c>
      <c r="G63" s="69" t="s">
        <v>135</v>
      </c>
      <c r="H63" s="15"/>
      <c r="I63" s="15"/>
      <c r="J63" s="21" t="str">
        <f>IF(H63&lt;&gt;"",H63*I63,"")</f>
        <v/>
      </c>
      <c r="K63" s="96" t="s">
        <v>451</v>
      </c>
      <c r="L63" s="31" t="s">
        <v>24</v>
      </c>
      <c r="M63" s="34" t="s">
        <v>87</v>
      </c>
      <c r="N63" s="64"/>
      <c r="O63" s="161" t="s">
        <v>62</v>
      </c>
      <c r="P63" s="179" t="s">
        <v>53</v>
      </c>
    </row>
    <row r="64" spans="1:16" hidden="1" x14ac:dyDescent="0.25">
      <c r="A64" s="100"/>
      <c r="B64" s="67"/>
      <c r="C64" s="68"/>
      <c r="D64" s="67"/>
      <c r="E64" s="105"/>
      <c r="F64" s="101"/>
      <c r="G64" s="105"/>
      <c r="H64" s="82"/>
      <c r="I64" s="82"/>
      <c r="J64" s="21" t="str">
        <f>IF(H64&lt;&gt;"",H64*I64,"")</f>
        <v/>
      </c>
      <c r="K64" s="96"/>
      <c r="L64" s="31" t="s">
        <v>24</v>
      </c>
      <c r="M64" s="34" t="s">
        <v>87</v>
      </c>
      <c r="N64" s="64"/>
      <c r="O64" s="161" t="s">
        <v>54</v>
      </c>
      <c r="P64" s="179" t="s">
        <v>53</v>
      </c>
    </row>
    <row r="65" spans="1:16" hidden="1" x14ac:dyDescent="0.25">
      <c r="A65" s="75"/>
      <c r="B65" s="79"/>
      <c r="C65" s="80"/>
      <c r="D65" s="81"/>
      <c r="E65" s="76"/>
      <c r="F65" s="77"/>
      <c r="G65" s="76"/>
      <c r="H65" s="82"/>
      <c r="I65" s="82"/>
      <c r="J65" s="21" t="str">
        <f>IF(H65&lt;&gt;"",H65*I65,"")</f>
        <v/>
      </c>
      <c r="K65" s="96"/>
      <c r="L65" s="31" t="s">
        <v>24</v>
      </c>
      <c r="M65" s="34" t="s">
        <v>87</v>
      </c>
      <c r="N65" s="64"/>
      <c r="O65" s="161" t="s">
        <v>67</v>
      </c>
      <c r="P65" s="184" t="s">
        <v>68</v>
      </c>
    </row>
    <row r="66" spans="1:16" hidden="1" x14ac:dyDescent="0.25">
      <c r="A66" s="19"/>
      <c r="B66" s="19"/>
      <c r="C66" s="69"/>
      <c r="D66" s="19"/>
      <c r="E66" s="69"/>
      <c r="F66" s="19"/>
      <c r="G66" s="69"/>
      <c r="H66" s="19"/>
      <c r="I66" s="19"/>
      <c r="J66" s="21" t="str">
        <f>IF(H66&lt;&gt;"",H66*I66,"")</f>
        <v/>
      </c>
      <c r="K66" s="96"/>
      <c r="L66" s="31" t="s">
        <v>24</v>
      </c>
      <c r="M66" s="34" t="s">
        <v>87</v>
      </c>
      <c r="N66" s="64"/>
      <c r="O66" s="180" t="s">
        <v>69</v>
      </c>
      <c r="P66" s="184" t="s">
        <v>68</v>
      </c>
    </row>
    <row r="67" spans="1:16" hidden="1" x14ac:dyDescent="0.25">
      <c r="A67" s="19"/>
      <c r="B67" s="19"/>
      <c r="C67" s="69"/>
      <c r="D67" s="19"/>
      <c r="E67" s="69"/>
      <c r="F67" s="19"/>
      <c r="G67" s="69"/>
      <c r="H67" s="19"/>
      <c r="I67" s="19"/>
      <c r="J67" s="21" t="str">
        <f>IF(H67&lt;&gt;"",H67*I67,"")</f>
        <v/>
      </c>
      <c r="K67" s="96"/>
      <c r="L67" s="31" t="s">
        <v>24</v>
      </c>
      <c r="M67" s="34" t="s">
        <v>87</v>
      </c>
      <c r="N67" s="64"/>
      <c r="O67" s="103"/>
    </row>
    <row r="68" spans="1:16" hidden="1" x14ac:dyDescent="0.25">
      <c r="A68" s="85"/>
      <c r="B68" s="86"/>
      <c r="C68" s="86"/>
      <c r="D68" s="57"/>
      <c r="E68" s="59" t="s">
        <v>70</v>
      </c>
      <c r="F68" s="57"/>
      <c r="G68" s="87"/>
      <c r="H68" s="88">
        <v>1E-3</v>
      </c>
      <c r="I68" s="61">
        <f>H68*10</f>
        <v>0.01</v>
      </c>
      <c r="J68" s="62">
        <f>SUM(J69:J73)/I68</f>
        <v>0</v>
      </c>
      <c r="K68" s="63" t="str">
        <f>SUM(J69:J73)&amp;" "&amp;"Hrs"&amp;" "&amp;"GRUPO 4"</f>
        <v>0 Hrs GRUPO 4</v>
      </c>
      <c r="L68" s="31" t="s">
        <v>26</v>
      </c>
      <c r="M68" s="34" t="s">
        <v>87</v>
      </c>
      <c r="N68" s="64"/>
      <c r="O68" s="104"/>
    </row>
    <row r="69" spans="1:16" hidden="1" x14ac:dyDescent="0.25">
      <c r="A69" s="19"/>
      <c r="B69" s="19"/>
      <c r="C69" s="91"/>
      <c r="D69" s="15"/>
      <c r="E69" s="69"/>
      <c r="F69" s="19"/>
      <c r="G69" s="69"/>
      <c r="H69" s="19"/>
      <c r="I69" s="19"/>
      <c r="J69" s="21" t="str">
        <f>IF(H69&lt;&gt;"",H69*I69,"")</f>
        <v/>
      </c>
      <c r="K69" s="96"/>
      <c r="L69" s="31" t="s">
        <v>26</v>
      </c>
      <c r="M69" s="34" t="s">
        <v>87</v>
      </c>
      <c r="N69" s="64"/>
      <c r="O69" s="107" t="s">
        <v>71</v>
      </c>
    </row>
    <row r="70" spans="1:16" hidden="1" x14ac:dyDescent="0.25">
      <c r="A70" s="75"/>
      <c r="B70" s="19"/>
      <c r="C70" s="91"/>
      <c r="D70" s="15"/>
      <c r="E70" s="73"/>
      <c r="F70" s="92"/>
      <c r="G70" s="93"/>
      <c r="H70" s="94"/>
      <c r="I70" s="94"/>
      <c r="J70" s="21" t="str">
        <f>IF(H70&lt;&gt;"",H70*I70,"")</f>
        <v/>
      </c>
      <c r="K70" s="96"/>
      <c r="L70" s="31" t="s">
        <v>26</v>
      </c>
      <c r="M70" s="34" t="s">
        <v>87</v>
      </c>
      <c r="N70" s="64"/>
      <c r="O70" s="107" t="s">
        <v>72</v>
      </c>
    </row>
    <row r="71" spans="1:16" hidden="1" x14ac:dyDescent="0.25">
      <c r="A71" s="94"/>
      <c r="B71" s="67"/>
      <c r="C71" s="68"/>
      <c r="D71" s="67"/>
      <c r="E71" s="154"/>
      <c r="F71" s="111"/>
      <c r="G71" s="154"/>
      <c r="H71" s="111"/>
      <c r="I71" s="111"/>
      <c r="J71" s="21" t="str">
        <f>IF(H71&lt;&gt;"",H71*I71,"")</f>
        <v/>
      </c>
      <c r="K71" s="70"/>
      <c r="L71" s="31" t="s">
        <v>26</v>
      </c>
      <c r="M71" s="34" t="s">
        <v>87</v>
      </c>
      <c r="N71" s="64"/>
      <c r="O71" s="35"/>
    </row>
    <row r="72" spans="1:16" hidden="1" x14ac:dyDescent="0.25">
      <c r="A72" s="95"/>
      <c r="B72" s="19"/>
      <c r="C72" s="91"/>
      <c r="D72" s="15"/>
      <c r="E72" s="69"/>
      <c r="F72" s="15"/>
      <c r="G72" s="69"/>
      <c r="H72" s="15"/>
      <c r="I72" s="15"/>
      <c r="J72" s="21" t="str">
        <f>IF(H72&lt;&gt;"",H72*I72,"")</f>
        <v/>
      </c>
      <c r="K72" s="70"/>
      <c r="L72" s="31" t="s">
        <v>26</v>
      </c>
      <c r="M72" s="34" t="s">
        <v>87</v>
      </c>
      <c r="N72" s="64"/>
      <c r="O72" s="35"/>
    </row>
    <row r="73" spans="1:16" hidden="1" x14ac:dyDescent="0.25">
      <c r="A73" s="94"/>
      <c r="B73" s="94"/>
      <c r="C73" s="94"/>
      <c r="D73" s="111"/>
      <c r="E73" s="155"/>
      <c r="F73" s="94"/>
      <c r="G73" s="94"/>
      <c r="H73" s="94"/>
      <c r="I73" s="94"/>
      <c r="J73" s="21" t="str">
        <f>IF(H73&lt;&gt;"",H73*I73,"")</f>
        <v/>
      </c>
      <c r="K73" s="70"/>
      <c r="L73" s="31" t="s">
        <v>26</v>
      </c>
      <c r="M73" s="34" t="s">
        <v>87</v>
      </c>
      <c r="N73" s="156"/>
      <c r="O73" s="35"/>
    </row>
    <row r="74" spans="1:16" x14ac:dyDescent="0.25">
      <c r="A74" s="85"/>
      <c r="B74" s="86"/>
      <c r="C74" s="86"/>
      <c r="D74" s="86"/>
      <c r="E74" s="115" t="s">
        <v>75</v>
      </c>
      <c r="F74" s="116"/>
      <c r="G74" s="117"/>
      <c r="H74" s="118">
        <v>2</v>
      </c>
      <c r="I74" s="61">
        <f>H74*10</f>
        <v>20</v>
      </c>
      <c r="J74" s="62">
        <f>SUM(J75:J79)/I74</f>
        <v>0.9</v>
      </c>
      <c r="K74" s="63" t="str">
        <f>SUM(J75:J79)&amp;" "&amp;"Hrs"&amp;" "&amp;"TURNO"&amp;" "&amp;"DIURNO"</f>
        <v>18 Hrs TURNO DIURNO</v>
      </c>
      <c r="L74" s="74" t="s">
        <v>76</v>
      </c>
      <c r="M74" s="34" t="s">
        <v>87</v>
      </c>
      <c r="N74" s="34"/>
      <c r="O74" s="35"/>
    </row>
    <row r="75" spans="1:16" x14ac:dyDescent="0.25">
      <c r="A75" s="15">
        <v>892823</v>
      </c>
      <c r="B75" s="17" t="s">
        <v>120</v>
      </c>
      <c r="C75" s="18" t="s">
        <v>121</v>
      </c>
      <c r="D75" s="19" t="s">
        <v>122</v>
      </c>
      <c r="E75" s="16" t="s">
        <v>130</v>
      </c>
      <c r="F75" s="15" t="s">
        <v>131</v>
      </c>
      <c r="G75" s="16" t="s">
        <v>132</v>
      </c>
      <c r="H75" s="94">
        <v>2</v>
      </c>
      <c r="I75" s="94">
        <v>4</v>
      </c>
      <c r="J75" s="21">
        <f>IF(H75&lt;&gt;"",H75*I75,"")</f>
        <v>8</v>
      </c>
      <c r="K75" s="120" t="s">
        <v>266</v>
      </c>
      <c r="L75" s="74" t="s">
        <v>76</v>
      </c>
      <c r="M75" s="34" t="s">
        <v>87</v>
      </c>
      <c r="N75" s="34"/>
      <c r="O75" s="35"/>
    </row>
    <row r="76" spans="1:16" x14ac:dyDescent="0.25">
      <c r="A76" s="15">
        <v>893717</v>
      </c>
      <c r="B76" s="17" t="s">
        <v>120</v>
      </c>
      <c r="C76" s="18" t="s">
        <v>121</v>
      </c>
      <c r="D76" s="19" t="s">
        <v>122</v>
      </c>
      <c r="E76" s="16" t="s">
        <v>204</v>
      </c>
      <c r="F76" s="15" t="s">
        <v>768</v>
      </c>
      <c r="G76" s="16" t="s">
        <v>769</v>
      </c>
      <c r="H76" s="15">
        <v>2</v>
      </c>
      <c r="I76" s="15">
        <v>5</v>
      </c>
      <c r="J76" s="21">
        <f>IF(H76&lt;&gt;"",H76*I76,"")</f>
        <v>10</v>
      </c>
      <c r="K76" s="120" t="s">
        <v>266</v>
      </c>
      <c r="L76" s="74" t="s">
        <v>76</v>
      </c>
      <c r="M76" s="34" t="s">
        <v>87</v>
      </c>
      <c r="N76" s="34"/>
      <c r="O76" s="35"/>
    </row>
    <row r="77" spans="1:16" hidden="1" x14ac:dyDescent="0.25">
      <c r="A77" s="15"/>
      <c r="B77" s="17"/>
      <c r="C77" s="18"/>
      <c r="D77" s="19"/>
      <c r="E77" s="16"/>
      <c r="F77" s="15"/>
      <c r="G77" s="16"/>
      <c r="H77" s="15"/>
      <c r="I77" s="15"/>
      <c r="J77" s="21" t="str">
        <f>IF(H77&lt;&gt;"",H77*I77,"")</f>
        <v/>
      </c>
      <c r="K77" s="120" t="s">
        <v>266</v>
      </c>
      <c r="L77" s="74" t="s">
        <v>76</v>
      </c>
      <c r="M77" s="34" t="s">
        <v>87</v>
      </c>
      <c r="N77" s="34"/>
      <c r="O77" s="35"/>
    </row>
    <row r="78" spans="1:16" hidden="1" x14ac:dyDescent="0.25">
      <c r="A78" s="19"/>
      <c r="B78" s="19"/>
      <c r="C78" s="91"/>
      <c r="D78" s="15"/>
      <c r="E78" s="69"/>
      <c r="F78" s="19"/>
      <c r="G78" s="69"/>
      <c r="H78" s="19"/>
      <c r="I78" s="19"/>
      <c r="J78" s="21" t="str">
        <f>IF(H78&lt;&gt;"",H78*I78,"")</f>
        <v/>
      </c>
      <c r="K78" s="120" t="s">
        <v>266</v>
      </c>
      <c r="L78" s="74" t="s">
        <v>76</v>
      </c>
      <c r="M78" s="34" t="s">
        <v>87</v>
      </c>
      <c r="N78" s="34"/>
      <c r="O78" s="35"/>
    </row>
    <row r="79" spans="1:16" hidden="1" x14ac:dyDescent="0.25">
      <c r="A79" s="100"/>
      <c r="B79" s="100"/>
      <c r="C79" s="100"/>
      <c r="D79" s="101"/>
      <c r="E79" s="102"/>
      <c r="F79" s="100"/>
      <c r="G79" s="100"/>
      <c r="H79" s="100"/>
      <c r="I79" s="100"/>
      <c r="J79" s="21" t="str">
        <f>IF(H79&lt;&gt;"",H79*I79,"")</f>
        <v/>
      </c>
      <c r="K79" s="120" t="s">
        <v>266</v>
      </c>
      <c r="L79" s="74" t="s">
        <v>76</v>
      </c>
      <c r="M79" s="34" t="s">
        <v>87</v>
      </c>
      <c r="N79" s="34"/>
      <c r="O79" s="35"/>
    </row>
    <row r="80" spans="1:16" x14ac:dyDescent="0.25">
      <c r="A80" s="126"/>
      <c r="B80" s="127"/>
      <c r="C80" s="127"/>
      <c r="D80" s="127"/>
      <c r="E80" s="128" t="s">
        <v>83</v>
      </c>
      <c r="F80" s="129"/>
      <c r="G80" s="157"/>
      <c r="H80" s="131">
        <v>2</v>
      </c>
      <c r="I80" s="132">
        <f>H80*10</f>
        <v>20</v>
      </c>
      <c r="J80" s="133">
        <f>SUM(J81:J85)/I80</f>
        <v>1</v>
      </c>
      <c r="K80" s="134" t="str">
        <f>SUM(J81:J85)&amp;" "&amp;"Hrs"&amp;" "&amp;"TURNO"&amp;" "&amp;"NOCTURNO"</f>
        <v>20 Hrs TURNO NOCTURNO</v>
      </c>
      <c r="L80" s="31" t="s">
        <v>84</v>
      </c>
      <c r="M80" s="34" t="s">
        <v>87</v>
      </c>
      <c r="N80" s="34"/>
      <c r="O80" s="35"/>
    </row>
    <row r="81" spans="1:16" x14ac:dyDescent="0.25">
      <c r="A81" s="15">
        <v>892823</v>
      </c>
      <c r="B81" s="17" t="s">
        <v>120</v>
      </c>
      <c r="C81" s="18" t="s">
        <v>121</v>
      </c>
      <c r="D81" s="19" t="s">
        <v>122</v>
      </c>
      <c r="E81" s="16" t="s">
        <v>130</v>
      </c>
      <c r="F81" s="15" t="s">
        <v>131</v>
      </c>
      <c r="G81" s="16" t="s">
        <v>132</v>
      </c>
      <c r="H81" s="94">
        <v>2</v>
      </c>
      <c r="I81" s="94">
        <v>4</v>
      </c>
      <c r="J81" s="21">
        <f>IF(H81&lt;&gt;"",H81*I81,"")</f>
        <v>8</v>
      </c>
      <c r="K81" s="120" t="s">
        <v>540</v>
      </c>
      <c r="L81" s="31" t="s">
        <v>84</v>
      </c>
      <c r="M81" s="34" t="s">
        <v>87</v>
      </c>
      <c r="N81" s="34"/>
      <c r="O81" s="35"/>
    </row>
    <row r="82" spans="1:16" x14ac:dyDescent="0.25">
      <c r="A82" s="15">
        <v>892821</v>
      </c>
      <c r="B82" s="17" t="s">
        <v>120</v>
      </c>
      <c r="C82" s="18" t="s">
        <v>121</v>
      </c>
      <c r="D82" s="19" t="s">
        <v>122</v>
      </c>
      <c r="E82" s="16" t="s">
        <v>123</v>
      </c>
      <c r="F82" s="15" t="s">
        <v>126</v>
      </c>
      <c r="G82" s="16" t="s">
        <v>127</v>
      </c>
      <c r="H82" s="94">
        <v>2</v>
      </c>
      <c r="I82" s="94">
        <v>3</v>
      </c>
      <c r="J82" s="21">
        <f>IF(H82&lt;&gt;"",H82*I82,"")</f>
        <v>6</v>
      </c>
      <c r="K82" s="120" t="s">
        <v>540</v>
      </c>
      <c r="L82" s="31" t="s">
        <v>84</v>
      </c>
      <c r="M82" s="34" t="s">
        <v>87</v>
      </c>
      <c r="N82" s="34"/>
      <c r="O82" s="35"/>
    </row>
    <row r="83" spans="1:16" x14ac:dyDescent="0.25">
      <c r="A83" s="15">
        <v>893714</v>
      </c>
      <c r="B83" s="17" t="s">
        <v>120</v>
      </c>
      <c r="C83" s="18" t="s">
        <v>121</v>
      </c>
      <c r="D83" s="19" t="s">
        <v>122</v>
      </c>
      <c r="E83" s="16" t="s">
        <v>204</v>
      </c>
      <c r="F83" s="15" t="s">
        <v>766</v>
      </c>
      <c r="G83" s="16" t="s">
        <v>767</v>
      </c>
      <c r="H83" s="94">
        <v>2</v>
      </c>
      <c r="I83" s="94">
        <v>3</v>
      </c>
      <c r="J83" s="21">
        <f>IF(H83&lt;&gt;"",H83*I83,"")</f>
        <v>6</v>
      </c>
      <c r="K83" s="120" t="s">
        <v>540</v>
      </c>
      <c r="L83" s="31" t="s">
        <v>84</v>
      </c>
      <c r="M83" s="34" t="s">
        <v>87</v>
      </c>
      <c r="N83" s="34"/>
      <c r="O83" s="35"/>
    </row>
    <row r="84" spans="1:16" hidden="1" x14ac:dyDescent="0.25">
      <c r="A84" s="95"/>
      <c r="B84" s="19"/>
      <c r="C84" s="91"/>
      <c r="D84" s="15"/>
      <c r="E84" s="69"/>
      <c r="F84" s="15"/>
      <c r="G84" s="69"/>
      <c r="H84" s="15"/>
      <c r="I84" s="15"/>
      <c r="J84" s="21" t="str">
        <f>IF(H84&lt;&gt;"",H84*I84,"")</f>
        <v/>
      </c>
      <c r="K84" s="120" t="s">
        <v>540</v>
      </c>
      <c r="L84" s="31" t="s">
        <v>84</v>
      </c>
      <c r="M84" s="34" t="s">
        <v>87</v>
      </c>
      <c r="N84" s="34"/>
      <c r="O84" s="35"/>
    </row>
    <row r="85" spans="1:16" hidden="1" x14ac:dyDescent="0.25">
      <c r="A85" s="95"/>
      <c r="B85" s="19"/>
      <c r="C85" s="91"/>
      <c r="D85" s="15"/>
      <c r="E85" s="69"/>
      <c r="F85" s="15"/>
      <c r="G85" s="69"/>
      <c r="H85" s="15"/>
      <c r="I85" s="15"/>
      <c r="J85" s="21" t="str">
        <f>IF(H85&lt;&gt;"",H85*I85,"")</f>
        <v/>
      </c>
      <c r="K85" s="120" t="s">
        <v>540</v>
      </c>
      <c r="L85" s="31" t="s">
        <v>84</v>
      </c>
      <c r="M85" s="34" t="s">
        <v>87</v>
      </c>
      <c r="N85" s="34"/>
      <c r="O85" s="35"/>
    </row>
    <row r="86" spans="1:16" ht="14.25" thickBot="1" x14ac:dyDescent="0.3">
      <c r="A86" s="135"/>
      <c r="B86" s="136"/>
      <c r="C86" s="136"/>
      <c r="D86" s="136"/>
      <c r="E86" s="137" t="s">
        <v>85</v>
      </c>
      <c r="F86" s="138"/>
      <c r="G86" s="139"/>
      <c r="H86" s="140">
        <f>H50+H56+H62+H68+H74+H80</f>
        <v>7.0019999999999998</v>
      </c>
      <c r="I86" s="141">
        <f>H86*10</f>
        <v>70.02</v>
      </c>
      <c r="J86" s="142">
        <f>SUM(J51:J55,J57:J61,J63:J67,J69:J73,J75:J79,J81:J85)</f>
        <v>68</v>
      </c>
      <c r="K86" s="143">
        <f>J86/I86</f>
        <v>0.97115109968580415</v>
      </c>
      <c r="L86" s="31" t="s">
        <v>86</v>
      </c>
      <c r="M86" s="34" t="s">
        <v>87</v>
      </c>
      <c r="N86" s="34"/>
      <c r="O86" s="35"/>
    </row>
    <row r="87" spans="1:16" ht="15" thickTop="1" thickBot="1" x14ac:dyDescent="0.3">
      <c r="A87" s="45"/>
      <c r="B87" s="46"/>
      <c r="C87" s="46"/>
      <c r="D87" s="46"/>
      <c r="E87" s="297">
        <f>E48+1</f>
        <v>46162</v>
      </c>
      <c r="F87" s="298"/>
      <c r="G87" s="158"/>
      <c r="H87" s="48"/>
      <c r="I87" s="46"/>
      <c r="J87" s="49"/>
      <c r="K87" s="50"/>
      <c r="L87" s="31" t="s">
        <v>35</v>
      </c>
      <c r="M87" s="34" t="s">
        <v>88</v>
      </c>
      <c r="N87" s="34"/>
      <c r="O87" s="35"/>
    </row>
    <row r="88" spans="1:16" ht="28.5" thickTop="1" thickBot="1" x14ac:dyDescent="0.3">
      <c r="A88" s="147" t="s">
        <v>37</v>
      </c>
      <c r="B88" s="148" t="s">
        <v>38</v>
      </c>
      <c r="C88" s="148" t="s">
        <v>39</v>
      </c>
      <c r="D88" s="148" t="s">
        <v>4</v>
      </c>
      <c r="E88" s="52" t="s">
        <v>40</v>
      </c>
      <c r="F88" s="148" t="s">
        <v>6</v>
      </c>
      <c r="G88" s="149" t="s">
        <v>7</v>
      </c>
      <c r="H88" s="148" t="s">
        <v>41</v>
      </c>
      <c r="I88" s="148" t="s">
        <v>9</v>
      </c>
      <c r="J88" s="150" t="s">
        <v>42</v>
      </c>
      <c r="K88" s="151" t="s">
        <v>43</v>
      </c>
      <c r="L88" s="31" t="s">
        <v>44</v>
      </c>
      <c r="M88" s="34" t="s">
        <v>88</v>
      </c>
      <c r="N88" s="34"/>
      <c r="O88" s="56">
        <f>E87</f>
        <v>46162</v>
      </c>
    </row>
    <row r="89" spans="1:16" ht="14.25" thickTop="1" x14ac:dyDescent="0.25">
      <c r="A89" s="57"/>
      <c r="B89" s="57"/>
      <c r="C89" s="58"/>
      <c r="D89" s="57"/>
      <c r="E89" s="59" t="s">
        <v>45</v>
      </c>
      <c r="F89" s="57"/>
      <c r="G89" s="58"/>
      <c r="H89" s="88">
        <v>1</v>
      </c>
      <c r="I89" s="61">
        <f>H89*10</f>
        <v>10</v>
      </c>
      <c r="J89" s="62">
        <f>SUM(J90:J94)/I89</f>
        <v>1</v>
      </c>
      <c r="K89" s="63" t="str">
        <f>SUM(J90:J94)&amp;" "&amp;"Hrs"&amp;" "&amp;"GRUPO 1"</f>
        <v>10 Hrs GRUPO 1</v>
      </c>
      <c r="L89" s="31" t="s">
        <v>19</v>
      </c>
      <c r="M89" s="34" t="s">
        <v>88</v>
      </c>
      <c r="N89" s="64"/>
      <c r="O89" s="159" t="s">
        <v>48</v>
      </c>
      <c r="P89" s="179" t="s">
        <v>53</v>
      </c>
    </row>
    <row r="90" spans="1:16" x14ac:dyDescent="0.25">
      <c r="A90" s="19">
        <v>937454</v>
      </c>
      <c r="B90" s="67" t="s">
        <v>209</v>
      </c>
      <c r="C90" s="68" t="s">
        <v>210</v>
      </c>
      <c r="D90" s="67">
        <v>3</v>
      </c>
      <c r="E90" s="69" t="s">
        <v>253</v>
      </c>
      <c r="F90" s="19" t="s">
        <v>254</v>
      </c>
      <c r="G90" s="69" t="s">
        <v>255</v>
      </c>
      <c r="H90" s="19">
        <v>1</v>
      </c>
      <c r="I90" s="19">
        <v>10</v>
      </c>
      <c r="J90" s="21">
        <f>IF(H90&lt;&gt;"",H90*I90,"")</f>
        <v>10</v>
      </c>
      <c r="K90" s="70" t="s">
        <v>291</v>
      </c>
      <c r="L90" s="31" t="s">
        <v>19</v>
      </c>
      <c r="M90" s="34" t="s">
        <v>88</v>
      </c>
      <c r="N90" s="64"/>
      <c r="O90" s="180" t="s">
        <v>50</v>
      </c>
      <c r="P90" s="179" t="s">
        <v>53</v>
      </c>
    </row>
    <row r="91" spans="1:16" hidden="1" x14ac:dyDescent="0.25">
      <c r="A91" s="95"/>
      <c r="B91" s="67"/>
      <c r="C91" s="68"/>
      <c r="D91" s="15"/>
      <c r="E91" s="69"/>
      <c r="F91" s="15"/>
      <c r="G91" s="69"/>
      <c r="H91" s="15"/>
      <c r="I91" s="15"/>
      <c r="J91" s="21" t="str">
        <f>IF(H91&lt;&gt;"",H91*I91,"")</f>
        <v/>
      </c>
      <c r="K91" s="70" t="s">
        <v>291</v>
      </c>
      <c r="L91" s="31" t="s">
        <v>19</v>
      </c>
      <c r="M91" s="34" t="s">
        <v>88</v>
      </c>
      <c r="N91" s="64"/>
      <c r="O91" s="159" t="s">
        <v>51</v>
      </c>
      <c r="P91" s="179" t="s">
        <v>53</v>
      </c>
    </row>
    <row r="92" spans="1:16" hidden="1" x14ac:dyDescent="0.25">
      <c r="A92" s="75"/>
      <c r="B92" s="109"/>
      <c r="C92" s="110"/>
      <c r="D92" s="111"/>
      <c r="E92" s="73"/>
      <c r="F92" s="92"/>
      <c r="G92" s="93"/>
      <c r="H92" s="94"/>
      <c r="I92" s="94"/>
      <c r="J92" s="21" t="str">
        <f>IF(H92&lt;&gt;"",H92*I92,"")</f>
        <v/>
      </c>
      <c r="K92" s="70" t="s">
        <v>291</v>
      </c>
      <c r="L92" s="31" t="s">
        <v>19</v>
      </c>
      <c r="M92" s="34" t="s">
        <v>88</v>
      </c>
      <c r="N92" s="64"/>
      <c r="O92" s="159" t="s">
        <v>46</v>
      </c>
      <c r="P92" s="181" t="s">
        <v>57</v>
      </c>
    </row>
    <row r="93" spans="1:16" hidden="1" x14ac:dyDescent="0.25">
      <c r="A93" s="95"/>
      <c r="B93" s="19"/>
      <c r="C93" s="91"/>
      <c r="D93" s="15"/>
      <c r="E93" s="69"/>
      <c r="F93" s="15"/>
      <c r="G93" s="69"/>
      <c r="H93" s="15"/>
      <c r="I93" s="15"/>
      <c r="J93" s="21" t="str">
        <f>IF(H93&lt;&gt;"",H93*I93,"")</f>
        <v/>
      </c>
      <c r="K93" s="70" t="s">
        <v>291</v>
      </c>
      <c r="L93" s="31" t="s">
        <v>19</v>
      </c>
      <c r="M93" s="34" t="s">
        <v>88</v>
      </c>
      <c r="N93" s="64"/>
      <c r="O93" s="161" t="s">
        <v>52</v>
      </c>
      <c r="P93" s="179" t="s">
        <v>47</v>
      </c>
    </row>
    <row r="94" spans="1:16" hidden="1" x14ac:dyDescent="0.25">
      <c r="A94" s="95"/>
      <c r="B94" s="19"/>
      <c r="C94" s="91"/>
      <c r="D94" s="15"/>
      <c r="E94" s="69"/>
      <c r="F94" s="15"/>
      <c r="G94" s="69"/>
      <c r="H94" s="15"/>
      <c r="I94" s="15"/>
      <c r="J94" s="21" t="str">
        <f>IF(H94&lt;&gt;"",H94*I94,"")</f>
        <v/>
      </c>
      <c r="K94" s="70" t="s">
        <v>291</v>
      </c>
      <c r="L94" s="31" t="s">
        <v>19</v>
      </c>
      <c r="M94" s="34" t="s">
        <v>88</v>
      </c>
      <c r="N94" s="64"/>
      <c r="O94" s="159" t="s">
        <v>56</v>
      </c>
      <c r="P94" s="179" t="s">
        <v>47</v>
      </c>
    </row>
    <row r="95" spans="1:16" x14ac:dyDescent="0.25">
      <c r="A95" s="85"/>
      <c r="B95" s="86"/>
      <c r="C95" s="86"/>
      <c r="D95" s="57"/>
      <c r="E95" s="59" t="s">
        <v>55</v>
      </c>
      <c r="F95" s="57"/>
      <c r="G95" s="87"/>
      <c r="H95" s="88">
        <v>2</v>
      </c>
      <c r="I95" s="61">
        <f>H95*10</f>
        <v>20</v>
      </c>
      <c r="J95" s="62">
        <f>SUM(J96:J100)/I95</f>
        <v>1</v>
      </c>
      <c r="K95" s="63" t="str">
        <f>SUM(J96:J100)&amp;" "&amp;"Hrs"&amp;" "&amp;"GRUPO 2"</f>
        <v>20 Hrs GRUPO 2</v>
      </c>
      <c r="L95" s="31" t="s">
        <v>22</v>
      </c>
      <c r="M95" s="34" t="s">
        <v>88</v>
      </c>
      <c r="N95" s="64"/>
      <c r="O95" s="159" t="s">
        <v>58</v>
      </c>
      <c r="P95" s="179" t="s">
        <v>47</v>
      </c>
    </row>
    <row r="96" spans="1:16" x14ac:dyDescent="0.25">
      <c r="A96" s="15">
        <v>893740</v>
      </c>
      <c r="B96" s="17" t="s">
        <v>120</v>
      </c>
      <c r="C96" s="18" t="s">
        <v>121</v>
      </c>
      <c r="D96" s="19" t="s">
        <v>122</v>
      </c>
      <c r="E96" s="16" t="s">
        <v>552</v>
      </c>
      <c r="F96" s="15" t="s">
        <v>772</v>
      </c>
      <c r="G96" s="16" t="s">
        <v>773</v>
      </c>
      <c r="H96" s="19">
        <v>2</v>
      </c>
      <c r="I96" s="19">
        <v>10</v>
      </c>
      <c r="J96" s="21">
        <f>IF(H96&lt;&gt;"",H96*I96,"")</f>
        <v>20</v>
      </c>
      <c r="K96" s="70" t="s">
        <v>761</v>
      </c>
      <c r="L96" s="31" t="s">
        <v>22</v>
      </c>
      <c r="M96" s="34" t="s">
        <v>88</v>
      </c>
      <c r="N96" s="64"/>
      <c r="O96" s="159" t="s">
        <v>59</v>
      </c>
      <c r="P96" s="179" t="s">
        <v>47</v>
      </c>
    </row>
    <row r="97" spans="1:16" hidden="1" x14ac:dyDescent="0.25">
      <c r="A97" s="95"/>
      <c r="B97" s="19"/>
      <c r="C97" s="91"/>
      <c r="D97" s="15"/>
      <c r="E97" s="69"/>
      <c r="F97" s="15"/>
      <c r="G97" s="69"/>
      <c r="H97" s="15"/>
      <c r="I97" s="15"/>
      <c r="J97" s="21" t="str">
        <f>IF(H97&lt;&gt;"",H97*I97,"")</f>
        <v/>
      </c>
      <c r="K97" s="70" t="s">
        <v>761</v>
      </c>
      <c r="L97" s="31" t="s">
        <v>22</v>
      </c>
      <c r="M97" s="34" t="s">
        <v>88</v>
      </c>
      <c r="N97" s="64"/>
      <c r="O97" s="159" t="s">
        <v>60</v>
      </c>
      <c r="P97" s="179" t="s">
        <v>47</v>
      </c>
    </row>
    <row r="98" spans="1:16" hidden="1" x14ac:dyDescent="0.25">
      <c r="A98" s="95"/>
      <c r="B98" s="19"/>
      <c r="C98" s="91"/>
      <c r="D98" s="15"/>
      <c r="E98" s="69"/>
      <c r="F98" s="15"/>
      <c r="G98" s="69"/>
      <c r="H98" s="15"/>
      <c r="I98" s="15"/>
      <c r="J98" s="21" t="str">
        <f>IF(H98&lt;&gt;"",H98*I98,"")</f>
        <v/>
      </c>
      <c r="K98" s="70" t="s">
        <v>761</v>
      </c>
      <c r="L98" s="31" t="s">
        <v>22</v>
      </c>
      <c r="M98" s="34" t="s">
        <v>88</v>
      </c>
      <c r="N98" s="64"/>
      <c r="O98" s="159" t="s">
        <v>64</v>
      </c>
      <c r="P98" s="179" t="s">
        <v>47</v>
      </c>
    </row>
    <row r="99" spans="1:16" hidden="1" x14ac:dyDescent="0.25">
      <c r="A99" s="95"/>
      <c r="B99" s="19"/>
      <c r="C99" s="91"/>
      <c r="D99" s="15"/>
      <c r="E99" s="69"/>
      <c r="F99" s="15"/>
      <c r="G99" s="69"/>
      <c r="H99" s="15"/>
      <c r="I99" s="15"/>
      <c r="J99" s="21" t="str">
        <f>IF(H99&lt;&gt;"",H99*I99,"")</f>
        <v/>
      </c>
      <c r="K99" s="70" t="s">
        <v>761</v>
      </c>
      <c r="L99" s="31" t="s">
        <v>22</v>
      </c>
      <c r="M99" s="34" t="s">
        <v>88</v>
      </c>
      <c r="N99" s="64"/>
      <c r="O99" s="161" t="s">
        <v>65</v>
      </c>
      <c r="P99" s="179" t="s">
        <v>53</v>
      </c>
    </row>
    <row r="100" spans="1:16" hidden="1" x14ac:dyDescent="0.25">
      <c r="A100" s="19"/>
      <c r="B100" s="19"/>
      <c r="C100" s="69"/>
      <c r="D100" s="15"/>
      <c r="E100" s="69"/>
      <c r="F100" s="19"/>
      <c r="G100" s="69"/>
      <c r="H100" s="19"/>
      <c r="I100" s="19"/>
      <c r="J100" s="21" t="str">
        <f>IF(H100&lt;&gt;"",H100*I100,"")</f>
        <v/>
      </c>
      <c r="K100" s="70" t="s">
        <v>761</v>
      </c>
      <c r="L100" s="31" t="s">
        <v>22</v>
      </c>
      <c r="M100" s="34" t="s">
        <v>88</v>
      </c>
      <c r="N100" s="64"/>
      <c r="O100" s="161" t="s">
        <v>66</v>
      </c>
      <c r="P100" s="179" t="s">
        <v>47</v>
      </c>
    </row>
    <row r="101" spans="1:16" x14ac:dyDescent="0.25">
      <c r="A101" s="85"/>
      <c r="B101" s="86"/>
      <c r="C101" s="86"/>
      <c r="D101" s="57"/>
      <c r="E101" s="59" t="s">
        <v>63</v>
      </c>
      <c r="F101" s="57"/>
      <c r="G101" s="87"/>
      <c r="H101" s="88">
        <v>1E-3</v>
      </c>
      <c r="I101" s="61">
        <f>H101*10</f>
        <v>0.01</v>
      </c>
      <c r="J101" s="62">
        <f>SUM(J102:J106)/I101</f>
        <v>0</v>
      </c>
      <c r="K101" s="63" t="str">
        <f>SUM(J102:J106)&amp;" "&amp;"Hrs"&amp;" "&amp;"GRUPO 3"</f>
        <v>0 Hrs GRUPO 3</v>
      </c>
      <c r="L101" s="31" t="s">
        <v>24</v>
      </c>
      <c r="M101" s="34" t="s">
        <v>88</v>
      </c>
      <c r="N101" s="64"/>
      <c r="O101" s="161" t="s">
        <v>61</v>
      </c>
      <c r="P101" s="181" t="s">
        <v>57</v>
      </c>
    </row>
    <row r="102" spans="1:16" x14ac:dyDescent="0.25">
      <c r="A102" s="178">
        <v>938409</v>
      </c>
      <c r="B102" s="19" t="s">
        <v>159</v>
      </c>
      <c r="C102" s="91" t="s">
        <v>160</v>
      </c>
      <c r="D102" s="15" t="s">
        <v>281</v>
      </c>
      <c r="E102" s="69" t="s">
        <v>781</v>
      </c>
      <c r="F102" s="15" t="s">
        <v>134</v>
      </c>
      <c r="G102" s="69" t="s">
        <v>135</v>
      </c>
      <c r="H102" s="15"/>
      <c r="I102" s="15"/>
      <c r="J102" s="21" t="str">
        <f>IF(H102&lt;&gt;"",H102*I102,"")</f>
        <v/>
      </c>
      <c r="K102" s="96" t="s">
        <v>451</v>
      </c>
      <c r="L102" s="31" t="s">
        <v>24</v>
      </c>
      <c r="M102" s="34" t="s">
        <v>88</v>
      </c>
      <c r="N102" s="64"/>
      <c r="O102" s="161" t="s">
        <v>62</v>
      </c>
      <c r="P102" s="179" t="s">
        <v>53</v>
      </c>
    </row>
    <row r="103" spans="1:16" hidden="1" x14ac:dyDescent="0.25">
      <c r="A103" s="100"/>
      <c r="B103" s="67"/>
      <c r="C103" s="68"/>
      <c r="D103" s="67"/>
      <c r="E103" s="105"/>
      <c r="F103" s="101"/>
      <c r="G103" s="105"/>
      <c r="H103" s="101"/>
      <c r="I103" s="101"/>
      <c r="J103" s="21" t="str">
        <f>IF(H103&lt;&gt;"",H103*I103,"")</f>
        <v/>
      </c>
      <c r="K103" s="96"/>
      <c r="L103" s="31" t="s">
        <v>24</v>
      </c>
      <c r="M103" s="34" t="s">
        <v>88</v>
      </c>
      <c r="N103" s="64"/>
      <c r="O103" s="161" t="s">
        <v>54</v>
      </c>
      <c r="P103" s="179" t="s">
        <v>53</v>
      </c>
    </row>
    <row r="104" spans="1:16" hidden="1" x14ac:dyDescent="0.25">
      <c r="A104" s="100"/>
      <c r="B104" s="67"/>
      <c r="C104" s="68"/>
      <c r="D104" s="67"/>
      <c r="E104" s="105"/>
      <c r="F104" s="101"/>
      <c r="G104" s="105"/>
      <c r="H104" s="101"/>
      <c r="I104" s="101"/>
      <c r="J104" s="21" t="str">
        <f>IF(H104&lt;&gt;"",H104*I104,"")</f>
        <v/>
      </c>
      <c r="K104" s="96"/>
      <c r="L104" s="31" t="s">
        <v>24</v>
      </c>
      <c r="M104" s="34" t="s">
        <v>88</v>
      </c>
      <c r="N104" s="64"/>
      <c r="O104" s="161" t="s">
        <v>67</v>
      </c>
      <c r="P104" s="184" t="s">
        <v>68</v>
      </c>
    </row>
    <row r="105" spans="1:16" hidden="1" x14ac:dyDescent="0.25">
      <c r="A105" s="19"/>
      <c r="B105" s="19"/>
      <c r="C105" s="69"/>
      <c r="D105" s="15"/>
      <c r="E105" s="69"/>
      <c r="F105" s="19"/>
      <c r="G105" s="69"/>
      <c r="H105" s="19"/>
      <c r="I105" s="19"/>
      <c r="J105" s="21" t="str">
        <f>IF(H105&lt;&gt;"",H105*I105,"")</f>
        <v/>
      </c>
      <c r="K105" s="96"/>
      <c r="L105" s="31" t="s">
        <v>24</v>
      </c>
      <c r="M105" s="34" t="s">
        <v>88</v>
      </c>
      <c r="N105" s="64"/>
      <c r="O105" s="180" t="s">
        <v>69</v>
      </c>
      <c r="P105" s="184" t="s">
        <v>68</v>
      </c>
    </row>
    <row r="106" spans="1:16" hidden="1" x14ac:dyDescent="0.25">
      <c r="A106" s="100"/>
      <c r="B106" s="100"/>
      <c r="C106" s="100"/>
      <c r="D106" s="101"/>
      <c r="E106" s="102"/>
      <c r="F106" s="100"/>
      <c r="G106" s="100"/>
      <c r="H106" s="100"/>
      <c r="I106" s="100"/>
      <c r="J106" s="21" t="str">
        <f>IF(H106&lt;&gt;"",H106*I106,"")</f>
        <v/>
      </c>
      <c r="K106" s="96"/>
      <c r="L106" s="31" t="s">
        <v>24</v>
      </c>
      <c r="M106" s="34" t="s">
        <v>88</v>
      </c>
      <c r="N106" s="64"/>
      <c r="O106" s="103"/>
    </row>
    <row r="107" spans="1:16" hidden="1" x14ac:dyDescent="0.25">
      <c r="A107" s="85"/>
      <c r="B107" s="86"/>
      <c r="C107" s="86"/>
      <c r="D107" s="57"/>
      <c r="E107" s="59" t="s">
        <v>70</v>
      </c>
      <c r="F107" s="57"/>
      <c r="G107" s="87"/>
      <c r="H107" s="88">
        <v>1E-3</v>
      </c>
      <c r="I107" s="61">
        <f>H107*10</f>
        <v>0.01</v>
      </c>
      <c r="J107" s="62">
        <f>SUM(J108:J112)/I107</f>
        <v>0</v>
      </c>
      <c r="K107" s="63" t="str">
        <f>SUM(J108:J112)&amp;" "&amp;"Hrs"&amp;" "&amp;"GRUPO 4"</f>
        <v>0 Hrs GRUPO 4</v>
      </c>
      <c r="L107" s="31" t="s">
        <v>26</v>
      </c>
      <c r="M107" s="34" t="s">
        <v>88</v>
      </c>
      <c r="N107" s="64"/>
      <c r="O107" s="104"/>
    </row>
    <row r="108" spans="1:16" hidden="1" x14ac:dyDescent="0.25">
      <c r="A108" s="75"/>
      <c r="B108" s="79"/>
      <c r="C108" s="80"/>
      <c r="D108" s="81"/>
      <c r="E108" s="76"/>
      <c r="F108" s="77"/>
      <c r="G108" s="76"/>
      <c r="H108" s="82"/>
      <c r="I108" s="82"/>
      <c r="J108" s="21" t="str">
        <f>IF(H108&lt;&gt;"",H108*I108,"")</f>
        <v/>
      </c>
      <c r="K108" s="70"/>
      <c r="L108" s="31" t="s">
        <v>26</v>
      </c>
      <c r="M108" s="34" t="s">
        <v>88</v>
      </c>
      <c r="N108" s="64"/>
      <c r="O108" s="107" t="s">
        <v>71</v>
      </c>
    </row>
    <row r="109" spans="1:16" hidden="1" x14ac:dyDescent="0.25">
      <c r="A109" s="75"/>
      <c r="B109" s="79"/>
      <c r="C109" s="80"/>
      <c r="D109" s="81"/>
      <c r="E109" s="76"/>
      <c r="F109" s="77"/>
      <c r="G109" s="76"/>
      <c r="H109" s="82"/>
      <c r="I109" s="82"/>
      <c r="J109" s="21" t="str">
        <f>IF(H109&lt;&gt;"",H109*I109,"")</f>
        <v/>
      </c>
      <c r="K109" s="70"/>
      <c r="L109" s="31" t="s">
        <v>26</v>
      </c>
      <c r="M109" s="34" t="s">
        <v>88</v>
      </c>
      <c r="N109" s="64"/>
      <c r="O109" s="107" t="s">
        <v>72</v>
      </c>
    </row>
    <row r="110" spans="1:16" hidden="1" x14ac:dyDescent="0.25">
      <c r="A110" s="19"/>
      <c r="B110" s="19"/>
      <c r="C110" s="69"/>
      <c r="D110" s="15"/>
      <c r="E110" s="69"/>
      <c r="F110" s="19"/>
      <c r="G110" s="69"/>
      <c r="H110" s="19"/>
      <c r="I110" s="19"/>
      <c r="J110" s="21" t="str">
        <f>IF(H110&lt;&gt;"",H110*I110,"")</f>
        <v/>
      </c>
      <c r="K110" s="70"/>
      <c r="L110" s="31" t="s">
        <v>26</v>
      </c>
      <c r="M110" s="34" t="s">
        <v>88</v>
      </c>
      <c r="N110" s="64"/>
      <c r="O110" s="35"/>
    </row>
    <row r="111" spans="1:16" hidden="1" x14ac:dyDescent="0.25">
      <c r="A111" s="100"/>
      <c r="B111" s="100"/>
      <c r="C111" s="102"/>
      <c r="D111" s="101"/>
      <c r="E111" s="101"/>
      <c r="F111" s="101"/>
      <c r="G111" s="105"/>
      <c r="H111" s="101"/>
      <c r="I111" s="101"/>
      <c r="J111" s="21" t="str">
        <f>IF(H111&lt;&gt;"",H111*I111,"")</f>
        <v/>
      </c>
      <c r="K111" s="70"/>
      <c r="L111" s="31" t="s">
        <v>26</v>
      </c>
      <c r="M111" s="34" t="s">
        <v>88</v>
      </c>
      <c r="N111" s="64"/>
      <c r="O111" s="35"/>
    </row>
    <row r="112" spans="1:16" hidden="1" x14ac:dyDescent="0.25">
      <c r="A112" s="100"/>
      <c r="B112" s="100"/>
      <c r="C112" s="100"/>
      <c r="D112" s="101"/>
      <c r="E112" s="102"/>
      <c r="F112" s="100"/>
      <c r="G112" s="100"/>
      <c r="H112" s="100"/>
      <c r="I112" s="100"/>
      <c r="J112" s="21" t="str">
        <f>IF(H112&lt;&gt;"",H112*I112,"")</f>
        <v/>
      </c>
      <c r="K112" s="70"/>
      <c r="L112" s="31" t="s">
        <v>26</v>
      </c>
      <c r="M112" s="34" t="s">
        <v>88</v>
      </c>
      <c r="N112" s="156"/>
      <c r="O112" s="35"/>
    </row>
    <row r="113" spans="1:16" x14ac:dyDescent="0.25">
      <c r="A113" s="85"/>
      <c r="B113" s="86"/>
      <c r="C113" s="86"/>
      <c r="D113" s="86"/>
      <c r="E113" s="115" t="s">
        <v>75</v>
      </c>
      <c r="F113" s="116"/>
      <c r="G113" s="117"/>
      <c r="H113" s="118">
        <v>2</v>
      </c>
      <c r="I113" s="61">
        <f>H113*10</f>
        <v>20</v>
      </c>
      <c r="J113" s="62">
        <f>SUM(J114:J118)/I113</f>
        <v>0.9</v>
      </c>
      <c r="K113" s="63" t="str">
        <f>SUM(J114:J118)&amp;" "&amp;"Hrs"&amp;" "&amp;"TURNO"&amp;" "&amp;"DIURNO"</f>
        <v>18 Hrs TURNO DIURNO</v>
      </c>
      <c r="L113" s="74" t="s">
        <v>76</v>
      </c>
      <c r="M113" s="34" t="s">
        <v>88</v>
      </c>
      <c r="N113" s="34"/>
      <c r="O113" s="35"/>
    </row>
    <row r="114" spans="1:16" x14ac:dyDescent="0.25">
      <c r="A114" s="15">
        <v>892823</v>
      </c>
      <c r="B114" s="17" t="s">
        <v>120</v>
      </c>
      <c r="C114" s="18" t="s">
        <v>121</v>
      </c>
      <c r="D114" s="19" t="s">
        <v>122</v>
      </c>
      <c r="E114" s="16" t="s">
        <v>130</v>
      </c>
      <c r="F114" s="15" t="s">
        <v>131</v>
      </c>
      <c r="G114" s="16" t="s">
        <v>132</v>
      </c>
      <c r="H114" s="94">
        <v>2</v>
      </c>
      <c r="I114" s="94">
        <v>4</v>
      </c>
      <c r="J114" s="21">
        <f>IF(H114&lt;&gt;"",H114*I114,"")</f>
        <v>8</v>
      </c>
      <c r="K114" s="120" t="s">
        <v>266</v>
      </c>
      <c r="L114" s="74" t="s">
        <v>76</v>
      </c>
      <c r="M114" s="34" t="s">
        <v>88</v>
      </c>
      <c r="N114" s="34"/>
      <c r="O114" s="35"/>
    </row>
    <row r="115" spans="1:16" x14ac:dyDescent="0.25">
      <c r="A115" s="15">
        <v>893718</v>
      </c>
      <c r="B115" s="17" t="s">
        <v>120</v>
      </c>
      <c r="C115" s="18" t="s">
        <v>121</v>
      </c>
      <c r="D115" s="19" t="s">
        <v>122</v>
      </c>
      <c r="E115" s="16" t="s">
        <v>204</v>
      </c>
      <c r="F115" s="15" t="s">
        <v>770</v>
      </c>
      <c r="G115" s="16" t="s">
        <v>769</v>
      </c>
      <c r="H115" s="15">
        <v>2</v>
      </c>
      <c r="I115" s="15">
        <v>5</v>
      </c>
      <c r="J115" s="21">
        <f>IF(H115&lt;&gt;"",H115*I115,"")</f>
        <v>10</v>
      </c>
      <c r="K115" s="120" t="s">
        <v>266</v>
      </c>
      <c r="L115" s="74" t="s">
        <v>76</v>
      </c>
      <c r="M115" s="34" t="s">
        <v>88</v>
      </c>
      <c r="N115" s="34"/>
      <c r="O115" s="35"/>
    </row>
    <row r="116" spans="1:16" hidden="1" x14ac:dyDescent="0.25">
      <c r="A116" s="19"/>
      <c r="B116" s="19"/>
      <c r="C116" s="69"/>
      <c r="D116" s="15"/>
      <c r="E116" s="69"/>
      <c r="F116" s="15"/>
      <c r="G116" s="69"/>
      <c r="H116" s="15"/>
      <c r="I116" s="15"/>
      <c r="J116" s="21" t="str">
        <f>IF(H116&lt;&gt;"",H116*I116,"")</f>
        <v/>
      </c>
      <c r="K116" s="120" t="s">
        <v>266</v>
      </c>
      <c r="L116" s="74" t="s">
        <v>76</v>
      </c>
      <c r="M116" s="34" t="s">
        <v>88</v>
      </c>
      <c r="N116" s="34"/>
      <c r="O116" s="35"/>
    </row>
    <row r="117" spans="1:16" hidden="1" x14ac:dyDescent="0.25">
      <c r="A117" s="100"/>
      <c r="B117" s="100"/>
      <c r="C117" s="102"/>
      <c r="D117" s="101"/>
      <c r="E117" s="101"/>
      <c r="F117" s="101"/>
      <c r="G117" s="105"/>
      <c r="H117" s="101"/>
      <c r="I117" s="101"/>
      <c r="J117" s="21" t="str">
        <f>IF(H117&lt;&gt;"",H117*I117,"")</f>
        <v/>
      </c>
      <c r="K117" s="120" t="s">
        <v>266</v>
      </c>
      <c r="L117" s="74" t="s">
        <v>76</v>
      </c>
      <c r="M117" s="34" t="s">
        <v>88</v>
      </c>
      <c r="N117" s="34"/>
      <c r="O117" s="35"/>
    </row>
    <row r="118" spans="1:16" hidden="1" x14ac:dyDescent="0.25">
      <c r="A118" s="100"/>
      <c r="B118" s="100"/>
      <c r="C118" s="100"/>
      <c r="D118" s="101"/>
      <c r="E118" s="102"/>
      <c r="F118" s="100"/>
      <c r="G118" s="100"/>
      <c r="H118" s="100"/>
      <c r="I118" s="100"/>
      <c r="J118" s="21" t="str">
        <f>IF(H118&lt;&gt;"",H118*I118,"")</f>
        <v/>
      </c>
      <c r="K118" s="120" t="s">
        <v>266</v>
      </c>
      <c r="L118" s="74" t="s">
        <v>76</v>
      </c>
      <c r="M118" s="34" t="s">
        <v>88</v>
      </c>
      <c r="N118" s="34"/>
      <c r="O118" s="35"/>
    </row>
    <row r="119" spans="1:16" x14ac:dyDescent="0.25">
      <c r="A119" s="126"/>
      <c r="B119" s="127"/>
      <c r="C119" s="127"/>
      <c r="D119" s="127"/>
      <c r="E119" s="128" t="s">
        <v>83</v>
      </c>
      <c r="F119" s="129"/>
      <c r="G119" s="157"/>
      <c r="H119" s="131">
        <v>2</v>
      </c>
      <c r="I119" s="132">
        <f>H119*10</f>
        <v>20</v>
      </c>
      <c r="J119" s="133">
        <f>SUM(J120:J124)/I119</f>
        <v>1</v>
      </c>
      <c r="K119" s="134" t="str">
        <f>SUM(J120:J124)&amp;" "&amp;"Hrs"&amp;" "&amp;"TURNO"&amp;" "&amp;"NOCTURNO"</f>
        <v>20 Hrs TURNO NOCTURNO</v>
      </c>
      <c r="L119" s="31" t="s">
        <v>84</v>
      </c>
      <c r="M119" s="34" t="s">
        <v>88</v>
      </c>
      <c r="N119" s="34"/>
      <c r="O119" s="35"/>
    </row>
    <row r="120" spans="1:16" x14ac:dyDescent="0.25">
      <c r="A120" s="15">
        <v>892823</v>
      </c>
      <c r="B120" s="17" t="s">
        <v>120</v>
      </c>
      <c r="C120" s="18" t="s">
        <v>121</v>
      </c>
      <c r="D120" s="19" t="s">
        <v>122</v>
      </c>
      <c r="E120" s="16" t="s">
        <v>130</v>
      </c>
      <c r="F120" s="15" t="s">
        <v>131</v>
      </c>
      <c r="G120" s="16" t="s">
        <v>132</v>
      </c>
      <c r="H120" s="94">
        <v>2</v>
      </c>
      <c r="I120" s="94">
        <v>4</v>
      </c>
      <c r="J120" s="21">
        <f>IF(H120&lt;&gt;"",H120*I120,"")</f>
        <v>8</v>
      </c>
      <c r="K120" s="120" t="s">
        <v>540</v>
      </c>
      <c r="L120" s="31" t="s">
        <v>84</v>
      </c>
      <c r="M120" s="34" t="s">
        <v>88</v>
      </c>
      <c r="N120" s="34"/>
      <c r="O120" s="35"/>
    </row>
    <row r="121" spans="1:16" x14ac:dyDescent="0.25">
      <c r="A121" s="15">
        <v>892821</v>
      </c>
      <c r="B121" s="17" t="s">
        <v>120</v>
      </c>
      <c r="C121" s="18" t="s">
        <v>121</v>
      </c>
      <c r="D121" s="19" t="s">
        <v>122</v>
      </c>
      <c r="E121" s="16" t="s">
        <v>123</v>
      </c>
      <c r="F121" s="15" t="s">
        <v>126</v>
      </c>
      <c r="G121" s="16" t="s">
        <v>127</v>
      </c>
      <c r="H121" s="94">
        <v>2</v>
      </c>
      <c r="I121" s="94">
        <v>3</v>
      </c>
      <c r="J121" s="21">
        <f>IF(H121&lt;&gt;"",H121*I121,"")</f>
        <v>6</v>
      </c>
      <c r="K121" s="120" t="s">
        <v>540</v>
      </c>
      <c r="L121" s="31" t="s">
        <v>84</v>
      </c>
      <c r="M121" s="34" t="s">
        <v>88</v>
      </c>
      <c r="N121" s="34"/>
      <c r="O121" s="35"/>
    </row>
    <row r="122" spans="1:16" x14ac:dyDescent="0.25">
      <c r="A122" s="15">
        <v>893697</v>
      </c>
      <c r="B122" s="17" t="s">
        <v>120</v>
      </c>
      <c r="C122" s="18" t="s">
        <v>121</v>
      </c>
      <c r="D122" s="19" t="s">
        <v>122</v>
      </c>
      <c r="E122" s="16" t="s">
        <v>204</v>
      </c>
      <c r="F122" s="15" t="s">
        <v>602</v>
      </c>
      <c r="G122" s="16" t="s">
        <v>548</v>
      </c>
      <c r="H122" s="94">
        <v>2</v>
      </c>
      <c r="I122" s="15">
        <v>3</v>
      </c>
      <c r="J122" s="21">
        <f>IF(H122&lt;&gt;"",H122*I122,"")</f>
        <v>6</v>
      </c>
      <c r="K122" s="120" t="s">
        <v>540</v>
      </c>
      <c r="L122" s="31" t="s">
        <v>84</v>
      </c>
      <c r="M122" s="34" t="s">
        <v>88</v>
      </c>
      <c r="N122" s="34"/>
      <c r="O122" s="35"/>
    </row>
    <row r="123" spans="1:16" hidden="1" x14ac:dyDescent="0.25">
      <c r="A123" s="75"/>
      <c r="B123" s="109"/>
      <c r="C123" s="110"/>
      <c r="D123" s="111"/>
      <c r="E123" s="73"/>
      <c r="F123" s="92"/>
      <c r="G123" s="93"/>
      <c r="H123" s="94"/>
      <c r="I123" s="94"/>
      <c r="J123" s="21" t="str">
        <f>IF(H123&lt;&gt;"",H123*I123,"")</f>
        <v/>
      </c>
      <c r="K123" s="120" t="s">
        <v>540</v>
      </c>
      <c r="L123" s="31" t="s">
        <v>84</v>
      </c>
      <c r="M123" s="34" t="s">
        <v>88</v>
      </c>
      <c r="N123" s="34"/>
      <c r="O123" s="35"/>
    </row>
    <row r="124" spans="1:16" hidden="1" x14ac:dyDescent="0.25">
      <c r="A124" s="95"/>
      <c r="B124" s="19"/>
      <c r="C124" s="91"/>
      <c r="D124" s="15"/>
      <c r="E124" s="69"/>
      <c r="F124" s="15"/>
      <c r="G124" s="69"/>
      <c r="H124" s="15"/>
      <c r="I124" s="15"/>
      <c r="J124" s="21" t="str">
        <f>IF(H124&lt;&gt;"",H124*I124,"")</f>
        <v/>
      </c>
      <c r="K124" s="120" t="s">
        <v>540</v>
      </c>
      <c r="L124" s="31" t="s">
        <v>84</v>
      </c>
      <c r="M124" s="34" t="s">
        <v>88</v>
      </c>
      <c r="N124" s="34"/>
      <c r="O124" s="35"/>
    </row>
    <row r="125" spans="1:16" ht="14.25" thickBot="1" x14ac:dyDescent="0.3">
      <c r="A125" s="135"/>
      <c r="B125" s="136"/>
      <c r="C125" s="136"/>
      <c r="D125" s="136"/>
      <c r="E125" s="137" t="s">
        <v>85</v>
      </c>
      <c r="F125" s="138"/>
      <c r="G125" s="139"/>
      <c r="H125" s="140">
        <f>H89+H95+H101+H107+H113+H119</f>
        <v>7.0019999999999998</v>
      </c>
      <c r="I125" s="141">
        <f>H125*10</f>
        <v>70.02</v>
      </c>
      <c r="J125" s="142">
        <f>SUM(J90:J94,J96:J100,J102:J106,J108:J112,J114:J118,J120:J124)</f>
        <v>68</v>
      </c>
      <c r="K125" s="143">
        <f>J125/I125</f>
        <v>0.97115109968580415</v>
      </c>
      <c r="L125" s="31" t="s">
        <v>86</v>
      </c>
      <c r="M125" s="34" t="s">
        <v>88</v>
      </c>
      <c r="N125" s="34"/>
      <c r="O125" s="35"/>
    </row>
    <row r="126" spans="1:16" ht="15" thickTop="1" thickBot="1" x14ac:dyDescent="0.3">
      <c r="A126" s="45"/>
      <c r="B126" s="46"/>
      <c r="C126" s="46"/>
      <c r="D126" s="46"/>
      <c r="E126" s="297">
        <f>E87+1</f>
        <v>46163</v>
      </c>
      <c r="F126" s="298"/>
      <c r="G126" s="158"/>
      <c r="H126" s="48"/>
      <c r="I126" s="46"/>
      <c r="J126" s="49"/>
      <c r="K126" s="50"/>
      <c r="L126" s="31" t="s">
        <v>35</v>
      </c>
      <c r="M126" s="34" t="s">
        <v>89</v>
      </c>
      <c r="N126" s="34"/>
      <c r="O126" s="35"/>
    </row>
    <row r="127" spans="1:16" ht="28.5" thickTop="1" thickBot="1" x14ac:dyDescent="0.3">
      <c r="A127" s="147" t="s">
        <v>37</v>
      </c>
      <c r="B127" s="148" t="s">
        <v>38</v>
      </c>
      <c r="C127" s="148" t="s">
        <v>39</v>
      </c>
      <c r="D127" s="148" t="s">
        <v>4</v>
      </c>
      <c r="E127" s="52" t="s">
        <v>40</v>
      </c>
      <c r="F127" s="148" t="s">
        <v>6</v>
      </c>
      <c r="G127" s="149" t="s">
        <v>7</v>
      </c>
      <c r="H127" s="148" t="s">
        <v>41</v>
      </c>
      <c r="I127" s="148" t="s">
        <v>9</v>
      </c>
      <c r="J127" s="150" t="s">
        <v>42</v>
      </c>
      <c r="K127" s="151" t="s">
        <v>43</v>
      </c>
      <c r="L127" s="31" t="s">
        <v>44</v>
      </c>
      <c r="M127" s="34" t="s">
        <v>89</v>
      </c>
      <c r="N127" s="34"/>
      <c r="O127" s="56">
        <f>E126</f>
        <v>46163</v>
      </c>
    </row>
    <row r="128" spans="1:16" ht="14.25" thickTop="1" x14ac:dyDescent="0.25">
      <c r="A128" s="57"/>
      <c r="B128" s="57"/>
      <c r="C128" s="58"/>
      <c r="D128" s="57"/>
      <c r="E128" s="59" t="s">
        <v>45</v>
      </c>
      <c r="F128" s="57"/>
      <c r="G128" s="58"/>
      <c r="H128" s="88">
        <v>1</v>
      </c>
      <c r="I128" s="61">
        <f>H128*10</f>
        <v>10</v>
      </c>
      <c r="J128" s="62">
        <f>SUM(J129:J133)/I128</f>
        <v>1</v>
      </c>
      <c r="K128" s="63" t="str">
        <f>SUM(J129:J133)&amp;" "&amp;"Hrs"&amp;" "&amp;"GRUPO 1"</f>
        <v>10 Hrs GRUPO 1</v>
      </c>
      <c r="L128" s="31" t="s">
        <v>19</v>
      </c>
      <c r="M128" s="34" t="s">
        <v>89</v>
      </c>
      <c r="N128" s="64"/>
      <c r="O128" s="159" t="s">
        <v>48</v>
      </c>
      <c r="P128" s="179" t="s">
        <v>53</v>
      </c>
    </row>
    <row r="129" spans="1:16" x14ac:dyDescent="0.25">
      <c r="A129" s="19">
        <v>937454</v>
      </c>
      <c r="B129" s="67" t="s">
        <v>209</v>
      </c>
      <c r="C129" s="68" t="s">
        <v>210</v>
      </c>
      <c r="D129" s="67">
        <v>3</v>
      </c>
      <c r="E129" s="69" t="s">
        <v>253</v>
      </c>
      <c r="F129" s="19" t="s">
        <v>254</v>
      </c>
      <c r="G129" s="69" t="s">
        <v>255</v>
      </c>
      <c r="H129" s="19">
        <v>1</v>
      </c>
      <c r="I129" s="19">
        <v>10</v>
      </c>
      <c r="J129" s="21">
        <f>IF(H129&lt;&gt;"",H129*I129,"")</f>
        <v>10</v>
      </c>
      <c r="K129" s="70" t="s">
        <v>291</v>
      </c>
      <c r="L129" s="31" t="s">
        <v>19</v>
      </c>
      <c r="M129" s="34" t="s">
        <v>89</v>
      </c>
      <c r="N129" s="64"/>
      <c r="O129" s="180" t="s">
        <v>50</v>
      </c>
      <c r="P129" s="179" t="s">
        <v>53</v>
      </c>
    </row>
    <row r="130" spans="1:16" hidden="1" x14ac:dyDescent="0.25">
      <c r="A130" s="19"/>
      <c r="B130" s="67"/>
      <c r="C130" s="68"/>
      <c r="D130" s="67"/>
      <c r="E130" s="73"/>
      <c r="F130" s="19"/>
      <c r="G130" s="69"/>
      <c r="H130" s="19"/>
      <c r="I130" s="19"/>
      <c r="J130" s="21" t="str">
        <f>IF(H130&lt;&gt;"",H130*I130,"")</f>
        <v/>
      </c>
      <c r="K130" s="70" t="s">
        <v>291</v>
      </c>
      <c r="L130" s="31" t="s">
        <v>19</v>
      </c>
      <c r="M130" s="34" t="s">
        <v>89</v>
      </c>
      <c r="N130" s="34"/>
      <c r="O130" s="159" t="s">
        <v>51</v>
      </c>
      <c r="P130" s="179" t="s">
        <v>53</v>
      </c>
    </row>
    <row r="131" spans="1:16" hidden="1" x14ac:dyDescent="0.25">
      <c r="A131" s="75"/>
      <c r="B131" s="67"/>
      <c r="C131" s="68"/>
      <c r="D131" s="67"/>
      <c r="E131" s="76"/>
      <c r="F131" s="77"/>
      <c r="G131" s="76"/>
      <c r="H131" s="78"/>
      <c r="I131" s="78"/>
      <c r="J131" s="21" t="str">
        <f>IF(H131&lt;&gt;"",H131*I131,"")</f>
        <v/>
      </c>
      <c r="K131" s="70" t="s">
        <v>291</v>
      </c>
      <c r="L131" s="31" t="s">
        <v>19</v>
      </c>
      <c r="M131" s="34" t="s">
        <v>89</v>
      </c>
      <c r="N131" s="64"/>
      <c r="O131" s="159" t="s">
        <v>46</v>
      </c>
      <c r="P131" s="181" t="s">
        <v>57</v>
      </c>
    </row>
    <row r="132" spans="1:16" hidden="1" x14ac:dyDescent="0.25">
      <c r="A132" s="75"/>
      <c r="B132" s="109"/>
      <c r="C132" s="110"/>
      <c r="D132" s="111"/>
      <c r="E132" s="73"/>
      <c r="F132" s="92"/>
      <c r="G132" s="93"/>
      <c r="H132" s="94"/>
      <c r="I132" s="94"/>
      <c r="J132" s="21" t="str">
        <f>IF(H132&lt;&gt;"",H132*I132,"")</f>
        <v/>
      </c>
      <c r="K132" s="70" t="s">
        <v>291</v>
      </c>
      <c r="L132" s="31" t="s">
        <v>19</v>
      </c>
      <c r="M132" s="34" t="s">
        <v>89</v>
      </c>
      <c r="N132" s="64"/>
      <c r="O132" s="161" t="s">
        <v>52</v>
      </c>
      <c r="P132" s="181" t="s">
        <v>57</v>
      </c>
    </row>
    <row r="133" spans="1:16" hidden="1" x14ac:dyDescent="0.25">
      <c r="A133" s="75"/>
      <c r="B133" s="109"/>
      <c r="C133" s="110"/>
      <c r="D133" s="111"/>
      <c r="E133" s="73"/>
      <c r="F133" s="92"/>
      <c r="G133" s="93"/>
      <c r="H133" s="94"/>
      <c r="I133" s="94"/>
      <c r="J133" s="21" t="str">
        <f>IF(H133&lt;&gt;"",H133*I133,"")</f>
        <v/>
      </c>
      <c r="K133" s="70" t="s">
        <v>291</v>
      </c>
      <c r="L133" s="31" t="s">
        <v>19</v>
      </c>
      <c r="M133" s="34" t="s">
        <v>89</v>
      </c>
      <c r="N133" s="64"/>
      <c r="O133" s="159" t="s">
        <v>56</v>
      </c>
      <c r="P133" s="179" t="s">
        <v>53</v>
      </c>
    </row>
    <row r="134" spans="1:16" x14ac:dyDescent="0.25">
      <c r="A134" s="85"/>
      <c r="B134" s="86"/>
      <c r="C134" s="86"/>
      <c r="D134" s="57"/>
      <c r="E134" s="59" t="s">
        <v>55</v>
      </c>
      <c r="F134" s="57"/>
      <c r="G134" s="87"/>
      <c r="H134" s="88">
        <v>2</v>
      </c>
      <c r="I134" s="61">
        <f>H134*10</f>
        <v>20</v>
      </c>
      <c r="J134" s="62">
        <f>SUM(J135:J139)/I134</f>
        <v>1</v>
      </c>
      <c r="K134" s="63" t="str">
        <f>SUM(J135:J139)&amp;" "&amp;"Hrs"&amp;" "&amp;"GRUPO 2"</f>
        <v>20 Hrs GRUPO 2</v>
      </c>
      <c r="L134" s="31" t="s">
        <v>22</v>
      </c>
      <c r="M134" s="34" t="s">
        <v>89</v>
      </c>
      <c r="N134" s="64"/>
      <c r="O134" s="159" t="s">
        <v>58</v>
      </c>
      <c r="P134" s="179" t="s">
        <v>53</v>
      </c>
    </row>
    <row r="135" spans="1:16" x14ac:dyDescent="0.25">
      <c r="A135" s="177">
        <v>937688</v>
      </c>
      <c r="B135" s="17" t="s">
        <v>159</v>
      </c>
      <c r="C135" s="18" t="s">
        <v>160</v>
      </c>
      <c r="D135" s="19" t="s">
        <v>774</v>
      </c>
      <c r="E135" s="16" t="s">
        <v>785</v>
      </c>
      <c r="F135" s="15" t="s">
        <v>777</v>
      </c>
      <c r="G135" s="16" t="s">
        <v>778</v>
      </c>
      <c r="H135" s="15">
        <v>2</v>
      </c>
      <c r="I135" s="15">
        <v>10</v>
      </c>
      <c r="J135" s="21">
        <f>IF(H135&lt;&gt;"",H135*I135,"")</f>
        <v>20</v>
      </c>
      <c r="K135" s="70" t="s">
        <v>543</v>
      </c>
      <c r="L135" s="31" t="s">
        <v>22</v>
      </c>
      <c r="M135" s="34" t="s">
        <v>89</v>
      </c>
      <c r="N135" s="64"/>
      <c r="O135" s="159" t="s">
        <v>59</v>
      </c>
      <c r="P135" s="179" t="s">
        <v>47</v>
      </c>
    </row>
    <row r="136" spans="1:16" hidden="1" x14ac:dyDescent="0.25">
      <c r="A136" s="75"/>
      <c r="B136" s="109"/>
      <c r="C136" s="110"/>
      <c r="D136" s="111"/>
      <c r="E136" s="73"/>
      <c r="F136" s="92"/>
      <c r="G136" s="93"/>
      <c r="H136" s="94"/>
      <c r="I136" s="94"/>
      <c r="J136" s="21" t="str">
        <f>IF(H136&lt;&gt;"",H136*I136,"")</f>
        <v/>
      </c>
      <c r="K136" s="70" t="s">
        <v>543</v>
      </c>
      <c r="L136" s="31" t="s">
        <v>22</v>
      </c>
      <c r="M136" s="34" t="s">
        <v>89</v>
      </c>
      <c r="N136" s="64"/>
      <c r="O136" s="159" t="s">
        <v>60</v>
      </c>
      <c r="P136" s="179" t="s">
        <v>47</v>
      </c>
    </row>
    <row r="137" spans="1:16" hidden="1" x14ac:dyDescent="0.25">
      <c r="A137" s="75"/>
      <c r="B137" s="109"/>
      <c r="C137" s="110"/>
      <c r="D137" s="111"/>
      <c r="E137" s="73"/>
      <c r="F137" s="92"/>
      <c r="G137" s="93"/>
      <c r="H137" s="94"/>
      <c r="I137" s="94"/>
      <c r="J137" s="21" t="str">
        <f>IF(H137&lt;&gt;"",H137*I137,"")</f>
        <v/>
      </c>
      <c r="K137" s="70" t="s">
        <v>543</v>
      </c>
      <c r="L137" s="31" t="s">
        <v>22</v>
      </c>
      <c r="M137" s="34" t="s">
        <v>89</v>
      </c>
      <c r="N137" s="64"/>
      <c r="O137" s="159" t="s">
        <v>64</v>
      </c>
      <c r="P137" s="179" t="s">
        <v>47</v>
      </c>
    </row>
    <row r="138" spans="1:16" hidden="1" x14ac:dyDescent="0.25">
      <c r="A138" s="95"/>
      <c r="B138" s="19"/>
      <c r="C138" s="91"/>
      <c r="D138" s="15"/>
      <c r="E138" s="69"/>
      <c r="F138" s="15"/>
      <c r="G138" s="69"/>
      <c r="H138" s="15"/>
      <c r="I138" s="15"/>
      <c r="J138" s="21" t="str">
        <f>IF(H138&lt;&gt;"",H138*I138,"")</f>
        <v/>
      </c>
      <c r="K138" s="70" t="s">
        <v>543</v>
      </c>
      <c r="L138" s="31" t="s">
        <v>22</v>
      </c>
      <c r="M138" s="34" t="s">
        <v>89</v>
      </c>
      <c r="N138" s="64"/>
      <c r="O138" s="161" t="s">
        <v>65</v>
      </c>
      <c r="P138" s="179" t="s">
        <v>53</v>
      </c>
    </row>
    <row r="139" spans="1:16" hidden="1" x14ac:dyDescent="0.25">
      <c r="A139" s="100"/>
      <c r="B139" s="100"/>
      <c r="C139" s="100"/>
      <c r="D139" s="101"/>
      <c r="E139" s="102"/>
      <c r="F139" s="100"/>
      <c r="G139" s="100"/>
      <c r="H139" s="100"/>
      <c r="I139" s="100"/>
      <c r="J139" s="21" t="str">
        <f>IF(H139&lt;&gt;"",H139*I139,"")</f>
        <v/>
      </c>
      <c r="K139" s="70" t="s">
        <v>543</v>
      </c>
      <c r="L139" s="31" t="s">
        <v>22</v>
      </c>
      <c r="M139" s="34" t="s">
        <v>89</v>
      </c>
      <c r="N139" s="64"/>
      <c r="O139" s="161" t="s">
        <v>66</v>
      </c>
      <c r="P139" s="179" t="s">
        <v>47</v>
      </c>
    </row>
    <row r="140" spans="1:16" x14ac:dyDescent="0.25">
      <c r="A140" s="85"/>
      <c r="B140" s="86"/>
      <c r="C140" s="86"/>
      <c r="D140" s="57"/>
      <c r="E140" s="59" t="s">
        <v>63</v>
      </c>
      <c r="F140" s="57"/>
      <c r="G140" s="87"/>
      <c r="H140" s="88">
        <v>1E-3</v>
      </c>
      <c r="I140" s="61">
        <f>H140*10</f>
        <v>0.01</v>
      </c>
      <c r="J140" s="62">
        <f>SUM(J141:J145)/I140</f>
        <v>0</v>
      </c>
      <c r="K140" s="63" t="str">
        <f>SUM(J141:J145)&amp;" "&amp;"Hrs"&amp;" "&amp;"GRUPO 3"</f>
        <v>0 Hrs GRUPO 3</v>
      </c>
      <c r="L140" s="31" t="s">
        <v>24</v>
      </c>
      <c r="M140" s="34" t="s">
        <v>89</v>
      </c>
      <c r="N140" s="64"/>
      <c r="O140" s="161" t="s">
        <v>61</v>
      </c>
      <c r="P140" s="179" t="s">
        <v>47</v>
      </c>
    </row>
    <row r="141" spans="1:16" x14ac:dyDescent="0.25">
      <c r="A141" s="15">
        <v>892800</v>
      </c>
      <c r="B141" s="17" t="s">
        <v>120</v>
      </c>
      <c r="C141" s="18" t="s">
        <v>121</v>
      </c>
      <c r="D141" s="19" t="s">
        <v>122</v>
      </c>
      <c r="E141" s="16" t="s">
        <v>123</v>
      </c>
      <c r="F141" s="15" t="s">
        <v>124</v>
      </c>
      <c r="G141" s="16" t="s">
        <v>125</v>
      </c>
      <c r="H141" s="15"/>
      <c r="I141" s="15"/>
      <c r="J141" s="21" t="str">
        <f>IF(H141&lt;&gt;"",H141*I141,"")</f>
        <v/>
      </c>
      <c r="K141" s="70" t="s">
        <v>166</v>
      </c>
      <c r="L141" s="31" t="s">
        <v>24</v>
      </c>
      <c r="M141" s="34" t="s">
        <v>89</v>
      </c>
      <c r="N141" s="64"/>
      <c r="O141" s="161" t="s">
        <v>62</v>
      </c>
      <c r="P141" s="179" t="s">
        <v>47</v>
      </c>
    </row>
    <row r="142" spans="1:16" x14ac:dyDescent="0.25">
      <c r="A142" s="15">
        <v>892825</v>
      </c>
      <c r="B142" s="17" t="s">
        <v>120</v>
      </c>
      <c r="C142" s="18" t="s">
        <v>121</v>
      </c>
      <c r="D142" s="19" t="s">
        <v>122</v>
      </c>
      <c r="E142" s="16" t="s">
        <v>123</v>
      </c>
      <c r="F142" s="15" t="s">
        <v>133</v>
      </c>
      <c r="G142" s="16" t="s">
        <v>125</v>
      </c>
      <c r="H142" s="94"/>
      <c r="I142" s="94"/>
      <c r="J142" s="21" t="str">
        <f>IF(H142&lt;&gt;"",H142*I142,"")</f>
        <v/>
      </c>
      <c r="K142" s="70" t="s">
        <v>166</v>
      </c>
      <c r="L142" s="31" t="s">
        <v>24</v>
      </c>
      <c r="M142" s="34" t="s">
        <v>89</v>
      </c>
      <c r="N142" s="64"/>
      <c r="O142" s="161" t="s">
        <v>54</v>
      </c>
      <c r="P142" s="179" t="s">
        <v>47</v>
      </c>
    </row>
    <row r="143" spans="1:16" hidden="1" x14ac:dyDescent="0.25">
      <c r="A143" s="75"/>
      <c r="B143" s="109"/>
      <c r="C143" s="110"/>
      <c r="D143" s="111"/>
      <c r="E143" s="73"/>
      <c r="F143" s="92"/>
      <c r="G143" s="93"/>
      <c r="H143" s="94"/>
      <c r="I143" s="94"/>
      <c r="J143" s="21" t="str">
        <f>IF(H143&lt;&gt;"",H143*I143,"")</f>
        <v/>
      </c>
      <c r="K143" s="70"/>
      <c r="L143" s="31" t="s">
        <v>24</v>
      </c>
      <c r="M143" s="34" t="s">
        <v>89</v>
      </c>
      <c r="N143" s="64"/>
      <c r="O143" s="161" t="s">
        <v>67</v>
      </c>
      <c r="P143" s="184" t="s">
        <v>68</v>
      </c>
    </row>
    <row r="144" spans="1:16" hidden="1" x14ac:dyDescent="0.25">
      <c r="A144" s="95"/>
      <c r="B144" s="19"/>
      <c r="C144" s="91"/>
      <c r="D144" s="15"/>
      <c r="E144" s="69"/>
      <c r="F144" s="15"/>
      <c r="G144" s="69"/>
      <c r="H144" s="15"/>
      <c r="I144" s="15"/>
      <c r="J144" s="21" t="str">
        <f>IF(H144&lt;&gt;"",H144*I144,"")</f>
        <v/>
      </c>
      <c r="K144" s="70"/>
      <c r="L144" s="31" t="s">
        <v>24</v>
      </c>
      <c r="M144" s="34" t="s">
        <v>89</v>
      </c>
      <c r="N144" s="64"/>
      <c r="O144" s="180" t="s">
        <v>69</v>
      </c>
      <c r="P144" s="184" t="s">
        <v>68</v>
      </c>
    </row>
    <row r="145" spans="1:15" hidden="1" x14ac:dyDescent="0.25">
      <c r="A145" s="100"/>
      <c r="B145" s="100"/>
      <c r="C145" s="100"/>
      <c r="D145" s="101"/>
      <c r="E145" s="102"/>
      <c r="F145" s="100"/>
      <c r="G145" s="100"/>
      <c r="H145" s="100"/>
      <c r="I145" s="100"/>
      <c r="J145" s="21" t="str">
        <f>IF(H145&lt;&gt;"",H145*I145,"")</f>
        <v/>
      </c>
      <c r="K145" s="70"/>
      <c r="L145" s="31" t="s">
        <v>24</v>
      </c>
      <c r="M145" s="34" t="s">
        <v>89</v>
      </c>
      <c r="N145" s="64"/>
      <c r="O145" s="103"/>
    </row>
    <row r="146" spans="1:15" hidden="1" x14ac:dyDescent="0.25">
      <c r="A146" s="85"/>
      <c r="B146" s="86"/>
      <c r="C146" s="86"/>
      <c r="D146" s="57"/>
      <c r="E146" s="59" t="s">
        <v>70</v>
      </c>
      <c r="F146" s="57"/>
      <c r="G146" s="87"/>
      <c r="H146" s="88">
        <v>1E-3</v>
      </c>
      <c r="I146" s="61">
        <f>H146*10</f>
        <v>0.01</v>
      </c>
      <c r="J146" s="62">
        <f>SUM(J147:J151)/I146</f>
        <v>0</v>
      </c>
      <c r="K146" s="63" t="str">
        <f>SUM(J147:J151)&amp;" "&amp;"Hrs"&amp;" "&amp;"GRUPO 4"</f>
        <v>0 Hrs GRUPO 4</v>
      </c>
      <c r="L146" s="31" t="s">
        <v>26</v>
      </c>
      <c r="M146" s="34" t="s">
        <v>89</v>
      </c>
      <c r="N146" s="64"/>
      <c r="O146" s="104"/>
    </row>
    <row r="147" spans="1:15" hidden="1" x14ac:dyDescent="0.25">
      <c r="A147" s="100"/>
      <c r="B147" s="100"/>
      <c r="C147" s="102"/>
      <c r="D147" s="101"/>
      <c r="E147" s="101"/>
      <c r="F147" s="101"/>
      <c r="G147" s="105"/>
      <c r="H147" s="101"/>
      <c r="I147" s="101"/>
      <c r="J147" s="21" t="str">
        <f>IF(H147&lt;&gt;"",H147*I147,"")</f>
        <v/>
      </c>
      <c r="K147" s="70"/>
      <c r="L147" s="31" t="s">
        <v>26</v>
      </c>
      <c r="M147" s="34" t="s">
        <v>89</v>
      </c>
      <c r="N147" s="106"/>
      <c r="O147" s="107" t="s">
        <v>71</v>
      </c>
    </row>
    <row r="148" spans="1:15" hidden="1" x14ac:dyDescent="0.25">
      <c r="A148" s="100"/>
      <c r="B148" s="100"/>
      <c r="C148" s="102"/>
      <c r="D148" s="101"/>
      <c r="E148" s="101"/>
      <c r="F148" s="101"/>
      <c r="G148" s="105"/>
      <c r="H148" s="101"/>
      <c r="I148" s="101"/>
      <c r="J148" s="21" t="str">
        <f>IF(H148&lt;&gt;"",H148*I148,"")</f>
        <v/>
      </c>
      <c r="K148" s="70"/>
      <c r="L148" s="31" t="s">
        <v>26</v>
      </c>
      <c r="M148" s="34" t="s">
        <v>89</v>
      </c>
      <c r="N148" s="108"/>
      <c r="O148" s="107" t="s">
        <v>72</v>
      </c>
    </row>
    <row r="149" spans="1:15" hidden="1" x14ac:dyDescent="0.25">
      <c r="A149" s="100"/>
      <c r="B149" s="100"/>
      <c r="C149" s="102"/>
      <c r="D149" s="101"/>
      <c r="E149" s="101"/>
      <c r="F149" s="101"/>
      <c r="G149" s="105"/>
      <c r="H149" s="101"/>
      <c r="I149" s="101"/>
      <c r="J149" s="21" t="str">
        <f>IF(H149&lt;&gt;"",H149*I149,"")</f>
        <v/>
      </c>
      <c r="K149" s="70"/>
      <c r="L149" s="31" t="s">
        <v>26</v>
      </c>
      <c r="M149" s="34" t="s">
        <v>89</v>
      </c>
      <c r="N149" s="112"/>
      <c r="O149" s="107" t="s">
        <v>90</v>
      </c>
    </row>
    <row r="150" spans="1:15" hidden="1" x14ac:dyDescent="0.25">
      <c r="A150" s="100"/>
      <c r="B150" s="100"/>
      <c r="C150" s="102"/>
      <c r="D150" s="101"/>
      <c r="E150" s="101"/>
      <c r="F150" s="101"/>
      <c r="G150" s="105"/>
      <c r="H150" s="101"/>
      <c r="I150" s="101"/>
      <c r="J150" s="21" t="str">
        <f>IF(H150&lt;&gt;"",H150*I150,"")</f>
        <v/>
      </c>
      <c r="K150" s="70"/>
      <c r="L150" s="31" t="s">
        <v>26</v>
      </c>
      <c r="M150" s="34" t="s">
        <v>89</v>
      </c>
      <c r="N150" s="113"/>
      <c r="O150" s="107" t="s">
        <v>73</v>
      </c>
    </row>
    <row r="151" spans="1:15" hidden="1" x14ac:dyDescent="0.25">
      <c r="A151" s="100"/>
      <c r="B151" s="100"/>
      <c r="C151" s="100"/>
      <c r="D151" s="101"/>
      <c r="E151" s="102"/>
      <c r="F151" s="100"/>
      <c r="G151" s="100"/>
      <c r="H151" s="100"/>
      <c r="I151" s="100"/>
      <c r="J151" s="21" t="str">
        <f>IF(H151&lt;&gt;"",H151*I151,"")</f>
        <v/>
      </c>
      <c r="K151" s="70"/>
      <c r="L151" s="31" t="s">
        <v>26</v>
      </c>
      <c r="M151" s="34" t="s">
        <v>89</v>
      </c>
      <c r="N151" s="114"/>
      <c r="O151" s="107" t="s">
        <v>74</v>
      </c>
    </row>
    <row r="152" spans="1:15" x14ac:dyDescent="0.25">
      <c r="A152" s="85"/>
      <c r="B152" s="86"/>
      <c r="C152" s="86"/>
      <c r="D152" s="86"/>
      <c r="E152" s="115" t="s">
        <v>75</v>
      </c>
      <c r="F152" s="116"/>
      <c r="G152" s="117"/>
      <c r="H152" s="118">
        <v>2</v>
      </c>
      <c r="I152" s="61">
        <f>H152*10</f>
        <v>20</v>
      </c>
      <c r="J152" s="62">
        <f>SUM(J153:J157)/I152</f>
        <v>0.9</v>
      </c>
      <c r="K152" s="63" t="str">
        <f>SUM(J153:J157)&amp;" "&amp;"Hrs"&amp;" "&amp;"TURNO"&amp;" "&amp;"DIURNO"</f>
        <v>18 Hrs TURNO DIURNO</v>
      </c>
      <c r="L152" s="74" t="s">
        <v>76</v>
      </c>
      <c r="M152" s="34" t="s">
        <v>89</v>
      </c>
      <c r="N152" s="119"/>
      <c r="O152" s="107" t="s">
        <v>77</v>
      </c>
    </row>
    <row r="153" spans="1:15" x14ac:dyDescent="0.25">
      <c r="A153" s="15">
        <v>892823</v>
      </c>
      <c r="B153" s="17" t="s">
        <v>120</v>
      </c>
      <c r="C153" s="18" t="s">
        <v>121</v>
      </c>
      <c r="D153" s="19" t="s">
        <v>122</v>
      </c>
      <c r="E153" s="16" t="s">
        <v>130</v>
      </c>
      <c r="F153" s="15" t="s">
        <v>131</v>
      </c>
      <c r="G153" s="16" t="s">
        <v>132</v>
      </c>
      <c r="H153" s="94">
        <v>2</v>
      </c>
      <c r="I153" s="94">
        <v>4</v>
      </c>
      <c r="J153" s="21">
        <f>IF(H153&lt;&gt;"",H153*I153,"")</f>
        <v>8</v>
      </c>
      <c r="K153" s="70" t="s">
        <v>292</v>
      </c>
      <c r="L153" s="74" t="s">
        <v>76</v>
      </c>
      <c r="M153" s="34" t="s">
        <v>89</v>
      </c>
      <c r="N153" s="121"/>
      <c r="O153" s="107" t="s">
        <v>78</v>
      </c>
    </row>
    <row r="154" spans="1:15" x14ac:dyDescent="0.25">
      <c r="A154" s="15">
        <v>892868</v>
      </c>
      <c r="B154" s="17" t="s">
        <v>120</v>
      </c>
      <c r="C154" s="18" t="s">
        <v>121</v>
      </c>
      <c r="D154" s="19" t="s">
        <v>122</v>
      </c>
      <c r="E154" s="16" t="s">
        <v>123</v>
      </c>
      <c r="F154" s="15" t="s">
        <v>136</v>
      </c>
      <c r="G154" s="16" t="s">
        <v>137</v>
      </c>
      <c r="H154" s="94">
        <v>2</v>
      </c>
      <c r="I154" s="94">
        <v>5</v>
      </c>
      <c r="J154" s="21">
        <f>IF(H154&lt;&gt;"",H154*I154,"")</f>
        <v>10</v>
      </c>
      <c r="K154" s="70" t="s">
        <v>292</v>
      </c>
      <c r="L154" s="74" t="s">
        <v>76</v>
      </c>
      <c r="M154" s="34" t="s">
        <v>89</v>
      </c>
      <c r="N154" s="122"/>
      <c r="O154" s="107" t="s">
        <v>79</v>
      </c>
    </row>
    <row r="155" spans="1:15" ht="14.25" hidden="1" thickBot="1" x14ac:dyDescent="0.3">
      <c r="A155" s="100"/>
      <c r="B155" s="100"/>
      <c r="C155" s="100"/>
      <c r="D155" s="101"/>
      <c r="E155" s="102"/>
      <c r="F155" s="100"/>
      <c r="G155" s="100"/>
      <c r="H155" s="100"/>
      <c r="I155" s="100"/>
      <c r="J155" s="21" t="str">
        <f>IF(H155&lt;&gt;"",H155*I155,"")</f>
        <v/>
      </c>
      <c r="K155" s="70" t="s">
        <v>292</v>
      </c>
      <c r="L155" s="74" t="s">
        <v>76</v>
      </c>
      <c r="M155" s="34" t="s">
        <v>89</v>
      </c>
      <c r="N155" s="123"/>
      <c r="O155" s="107" t="s">
        <v>80</v>
      </c>
    </row>
    <row r="156" spans="1:15" hidden="1" x14ac:dyDescent="0.25">
      <c r="A156" s="100"/>
      <c r="B156" s="100"/>
      <c r="C156" s="100"/>
      <c r="D156" s="101"/>
      <c r="E156" s="102"/>
      <c r="F156" s="100"/>
      <c r="G156" s="100"/>
      <c r="H156" s="100"/>
      <c r="I156" s="100"/>
      <c r="J156" s="21" t="str">
        <f>IF(H156&lt;&gt;"",H156*I156,"")</f>
        <v/>
      </c>
      <c r="K156" s="70" t="s">
        <v>292</v>
      </c>
      <c r="L156" s="74" t="s">
        <v>76</v>
      </c>
      <c r="M156" s="34" t="s">
        <v>89</v>
      </c>
      <c r="N156" s="124"/>
      <c r="O156" s="107" t="s">
        <v>81</v>
      </c>
    </row>
    <row r="157" spans="1:15" hidden="1" x14ac:dyDescent="0.25">
      <c r="A157" s="100"/>
      <c r="B157" s="100"/>
      <c r="C157" s="100"/>
      <c r="D157" s="101"/>
      <c r="E157" s="102"/>
      <c r="F157" s="100"/>
      <c r="G157" s="100"/>
      <c r="H157" s="100"/>
      <c r="I157" s="100"/>
      <c r="J157" s="21" t="str">
        <f>IF(H157&lt;&gt;"",H157*I157,"")</f>
        <v/>
      </c>
      <c r="K157" s="70" t="s">
        <v>292</v>
      </c>
      <c r="L157" s="74" t="s">
        <v>76</v>
      </c>
      <c r="M157" s="34" t="s">
        <v>89</v>
      </c>
      <c r="N157" s="125">
        <v>20</v>
      </c>
      <c r="O157" s="107" t="s">
        <v>82</v>
      </c>
    </row>
    <row r="158" spans="1:15" x14ac:dyDescent="0.25">
      <c r="A158" s="126"/>
      <c r="B158" s="127"/>
      <c r="C158" s="127"/>
      <c r="D158" s="127"/>
      <c r="E158" s="128" t="s">
        <v>83</v>
      </c>
      <c r="F158" s="129"/>
      <c r="G158" s="157"/>
      <c r="H158" s="131">
        <v>2</v>
      </c>
      <c r="I158" s="132">
        <f>H158*10</f>
        <v>20</v>
      </c>
      <c r="J158" s="133">
        <f>SUM(J159:J163)/I158</f>
        <v>1</v>
      </c>
      <c r="K158" s="163" t="str">
        <f>SUM(J159:J163)&amp;" "&amp;"Hrs"&amp;" "&amp;"TURNO"&amp;" "&amp;"NOCTURNO"</f>
        <v>20 Hrs TURNO NOCTURNO</v>
      </c>
      <c r="L158" s="31" t="s">
        <v>84</v>
      </c>
      <c r="M158" s="34" t="s">
        <v>89</v>
      </c>
      <c r="N158" s="34"/>
      <c r="O158" s="35"/>
    </row>
    <row r="159" spans="1:15" x14ac:dyDescent="0.25">
      <c r="A159" s="15">
        <v>892823</v>
      </c>
      <c r="B159" s="17" t="s">
        <v>120</v>
      </c>
      <c r="C159" s="18" t="s">
        <v>121</v>
      </c>
      <c r="D159" s="19" t="s">
        <v>122</v>
      </c>
      <c r="E159" s="16" t="s">
        <v>130</v>
      </c>
      <c r="F159" s="15" t="s">
        <v>131</v>
      </c>
      <c r="G159" s="16" t="s">
        <v>132</v>
      </c>
      <c r="H159" s="94">
        <v>2</v>
      </c>
      <c r="I159" s="94">
        <v>4</v>
      </c>
      <c r="J159" s="21">
        <f>IF(H159&lt;&gt;"",H159*I159,"")</f>
        <v>8</v>
      </c>
      <c r="K159" s="120" t="s">
        <v>293</v>
      </c>
      <c r="L159" s="31" t="s">
        <v>84</v>
      </c>
      <c r="M159" s="34" t="s">
        <v>89</v>
      </c>
      <c r="N159" s="34"/>
      <c r="O159" s="35"/>
    </row>
    <row r="160" spans="1:15" x14ac:dyDescent="0.25">
      <c r="A160" s="15">
        <v>892821</v>
      </c>
      <c r="B160" s="17" t="s">
        <v>120</v>
      </c>
      <c r="C160" s="18" t="s">
        <v>121</v>
      </c>
      <c r="D160" s="19" t="s">
        <v>122</v>
      </c>
      <c r="E160" s="16" t="s">
        <v>123</v>
      </c>
      <c r="F160" s="15" t="s">
        <v>126</v>
      </c>
      <c r="G160" s="16" t="s">
        <v>127</v>
      </c>
      <c r="H160" s="94">
        <v>2</v>
      </c>
      <c r="I160" s="94">
        <v>3</v>
      </c>
      <c r="J160" s="21">
        <f>IF(H160&lt;&gt;"",H160*I160,"")</f>
        <v>6</v>
      </c>
      <c r="K160" s="120" t="s">
        <v>293</v>
      </c>
      <c r="L160" s="31" t="s">
        <v>84</v>
      </c>
      <c r="M160" s="34" t="s">
        <v>89</v>
      </c>
      <c r="N160" s="34"/>
      <c r="O160" s="35"/>
    </row>
    <row r="161" spans="1:16" x14ac:dyDescent="0.25">
      <c r="A161" s="15">
        <v>893699</v>
      </c>
      <c r="B161" s="17" t="s">
        <v>120</v>
      </c>
      <c r="C161" s="18" t="s">
        <v>121</v>
      </c>
      <c r="D161" s="19" t="s">
        <v>122</v>
      </c>
      <c r="E161" s="16" t="s">
        <v>204</v>
      </c>
      <c r="F161" s="15" t="s">
        <v>764</v>
      </c>
      <c r="G161" s="16" t="s">
        <v>280</v>
      </c>
      <c r="H161" s="94">
        <v>2</v>
      </c>
      <c r="I161" s="94">
        <v>3</v>
      </c>
      <c r="J161" s="21">
        <f>IF(H161&lt;&gt;"",H161*I161,"")</f>
        <v>6</v>
      </c>
      <c r="K161" s="120" t="s">
        <v>293</v>
      </c>
      <c r="L161" s="31" t="s">
        <v>84</v>
      </c>
      <c r="M161" s="34" t="s">
        <v>89</v>
      </c>
      <c r="N161" s="34"/>
      <c r="O161" s="35"/>
    </row>
    <row r="162" spans="1:16" hidden="1" x14ac:dyDescent="0.25">
      <c r="A162" s="75"/>
      <c r="B162" s="109"/>
      <c r="C162" s="110"/>
      <c r="D162" s="111"/>
      <c r="E162" s="73"/>
      <c r="F162" s="92"/>
      <c r="G162" s="93"/>
      <c r="H162" s="94"/>
      <c r="I162" s="94"/>
      <c r="J162" s="21" t="str">
        <f>IF(H162&lt;&gt;"",H162*I162,"")</f>
        <v/>
      </c>
      <c r="K162" s="120" t="s">
        <v>293</v>
      </c>
      <c r="L162" s="31" t="s">
        <v>84</v>
      </c>
      <c r="M162" s="34" t="s">
        <v>89</v>
      </c>
      <c r="N162" s="34"/>
      <c r="O162" s="35"/>
    </row>
    <row r="163" spans="1:16" hidden="1" x14ac:dyDescent="0.25">
      <c r="A163" s="95"/>
      <c r="B163" s="19"/>
      <c r="C163" s="91"/>
      <c r="D163" s="15"/>
      <c r="E163" s="69"/>
      <c r="F163" s="15"/>
      <c r="G163" s="69"/>
      <c r="H163" s="15"/>
      <c r="I163" s="15"/>
      <c r="J163" s="21" t="str">
        <f>IF(H163&lt;&gt;"",H163*I163,"")</f>
        <v/>
      </c>
      <c r="K163" s="120" t="s">
        <v>293</v>
      </c>
      <c r="L163" s="31" t="s">
        <v>84</v>
      </c>
      <c r="M163" s="34" t="s">
        <v>89</v>
      </c>
      <c r="N163" s="34"/>
      <c r="O163" s="35"/>
    </row>
    <row r="164" spans="1:16" ht="14.25" thickBot="1" x14ac:dyDescent="0.3">
      <c r="A164" s="135"/>
      <c r="B164" s="136"/>
      <c r="C164" s="136"/>
      <c r="D164" s="136"/>
      <c r="E164" s="137" t="s">
        <v>85</v>
      </c>
      <c r="F164" s="138"/>
      <c r="G164" s="139"/>
      <c r="H164" s="140">
        <f>H128+H134+H140+H146+H152+H158</f>
        <v>7.0019999999999998</v>
      </c>
      <c r="I164" s="141">
        <f>H164*10</f>
        <v>70.02</v>
      </c>
      <c r="J164" s="142">
        <f>SUM(J129:J133,J135:J139,J141:J145,J147:J151,J153:J157,J159:J163)</f>
        <v>68</v>
      </c>
      <c r="K164" s="143">
        <f>J164/I164</f>
        <v>0.97115109968580415</v>
      </c>
      <c r="L164" s="31" t="s">
        <v>86</v>
      </c>
      <c r="M164" s="34" t="s">
        <v>89</v>
      </c>
      <c r="N164" s="34"/>
      <c r="O164" s="35"/>
    </row>
    <row r="165" spans="1:16" ht="15" thickTop="1" thickBot="1" x14ac:dyDescent="0.3">
      <c r="A165" s="45"/>
      <c r="B165" s="46"/>
      <c r="C165" s="46"/>
      <c r="D165" s="46"/>
      <c r="E165" s="297">
        <f>E126+1</f>
        <v>46164</v>
      </c>
      <c r="F165" s="298"/>
      <c r="G165" s="158"/>
      <c r="H165" s="48"/>
      <c r="I165" s="46"/>
      <c r="J165" s="49"/>
      <c r="K165" s="50"/>
      <c r="L165" s="31" t="s">
        <v>35</v>
      </c>
      <c r="M165" s="34" t="s">
        <v>91</v>
      </c>
      <c r="N165" s="34"/>
      <c r="O165" s="35"/>
    </row>
    <row r="166" spans="1:16" ht="28.5" thickTop="1" thickBot="1" x14ac:dyDescent="0.3">
      <c r="A166" s="147" t="s">
        <v>37</v>
      </c>
      <c r="B166" s="148" t="s">
        <v>38</v>
      </c>
      <c r="C166" s="148" t="s">
        <v>39</v>
      </c>
      <c r="D166" s="148" t="s">
        <v>4</v>
      </c>
      <c r="E166" s="52" t="s">
        <v>40</v>
      </c>
      <c r="F166" s="148" t="s">
        <v>6</v>
      </c>
      <c r="G166" s="149" t="s">
        <v>7</v>
      </c>
      <c r="H166" s="148" t="s">
        <v>41</v>
      </c>
      <c r="I166" s="148" t="s">
        <v>9</v>
      </c>
      <c r="J166" s="150" t="s">
        <v>42</v>
      </c>
      <c r="K166" s="151" t="s">
        <v>43</v>
      </c>
      <c r="L166" s="31" t="s">
        <v>44</v>
      </c>
      <c r="M166" s="34" t="s">
        <v>91</v>
      </c>
      <c r="N166" s="34"/>
      <c r="O166" s="56">
        <f>E165</f>
        <v>46164</v>
      </c>
    </row>
    <row r="167" spans="1:16" ht="14.25" thickTop="1" x14ac:dyDescent="0.25">
      <c r="A167" s="57"/>
      <c r="B167" s="57"/>
      <c r="C167" s="58"/>
      <c r="D167" s="57"/>
      <c r="E167" s="59" t="s">
        <v>45</v>
      </c>
      <c r="F167" s="57"/>
      <c r="G167" s="58"/>
      <c r="H167" s="88">
        <v>1</v>
      </c>
      <c r="I167" s="61">
        <f>H167*10</f>
        <v>10</v>
      </c>
      <c r="J167" s="62">
        <f>SUM(J168:J172)/I167</f>
        <v>1</v>
      </c>
      <c r="K167" s="63" t="str">
        <f>SUM(J168:J172)&amp;" "&amp;"Hrs"&amp;" "&amp;"GRUPO 1"</f>
        <v>10 Hrs GRUPO 1</v>
      </c>
      <c r="L167" s="31" t="s">
        <v>19</v>
      </c>
      <c r="M167" s="34" t="s">
        <v>91</v>
      </c>
      <c r="N167" s="64"/>
      <c r="O167" s="159" t="s">
        <v>48</v>
      </c>
      <c r="P167" s="179" t="s">
        <v>53</v>
      </c>
    </row>
    <row r="168" spans="1:16" x14ac:dyDescent="0.25">
      <c r="A168" s="19">
        <v>937454</v>
      </c>
      <c r="B168" s="67" t="s">
        <v>209</v>
      </c>
      <c r="C168" s="68" t="s">
        <v>210</v>
      </c>
      <c r="D168" s="67">
        <v>3</v>
      </c>
      <c r="E168" s="69" t="s">
        <v>253</v>
      </c>
      <c r="F168" s="19" t="s">
        <v>254</v>
      </c>
      <c r="G168" s="69" t="s">
        <v>255</v>
      </c>
      <c r="H168" s="19">
        <v>1</v>
      </c>
      <c r="I168" s="19">
        <v>10</v>
      </c>
      <c r="J168" s="21">
        <f>IF(H168&lt;&gt;"",H168*I168,"")</f>
        <v>10</v>
      </c>
      <c r="K168" s="70" t="s">
        <v>291</v>
      </c>
      <c r="L168" s="31" t="s">
        <v>19</v>
      </c>
      <c r="M168" s="34" t="s">
        <v>91</v>
      </c>
      <c r="N168" s="64"/>
      <c r="O168" s="180" t="s">
        <v>50</v>
      </c>
      <c r="P168" s="179" t="s">
        <v>53</v>
      </c>
    </row>
    <row r="169" spans="1:16" hidden="1" x14ac:dyDescent="0.25">
      <c r="A169" s="75"/>
      <c r="B169" s="67"/>
      <c r="C169" s="68"/>
      <c r="D169" s="67"/>
      <c r="E169" s="73"/>
      <c r="F169" s="92"/>
      <c r="G169" s="93"/>
      <c r="H169" s="94"/>
      <c r="I169" s="94"/>
      <c r="J169" s="21" t="str">
        <f>IF(H169&lt;&gt;"",H169*I169,"")</f>
        <v/>
      </c>
      <c r="K169" s="70" t="s">
        <v>291</v>
      </c>
      <c r="L169" s="31" t="s">
        <v>19</v>
      </c>
      <c r="M169" s="34" t="s">
        <v>91</v>
      </c>
      <c r="N169" s="64"/>
      <c r="O169" s="159" t="s">
        <v>51</v>
      </c>
      <c r="P169" s="179" t="s">
        <v>53</v>
      </c>
    </row>
    <row r="170" spans="1:16" hidden="1" x14ac:dyDescent="0.25">
      <c r="A170" s="75"/>
      <c r="B170" s="109"/>
      <c r="C170" s="110"/>
      <c r="D170" s="111"/>
      <c r="E170" s="73"/>
      <c r="F170" s="92"/>
      <c r="G170" s="93"/>
      <c r="H170" s="94"/>
      <c r="I170" s="94"/>
      <c r="J170" s="21" t="str">
        <f>IF(H170&lt;&gt;"",H170*I170,"")</f>
        <v/>
      </c>
      <c r="K170" s="70" t="s">
        <v>291</v>
      </c>
      <c r="L170" s="31" t="s">
        <v>19</v>
      </c>
      <c r="M170" s="34" t="s">
        <v>91</v>
      </c>
      <c r="N170" s="64"/>
      <c r="O170" s="159" t="s">
        <v>46</v>
      </c>
      <c r="P170" s="181" t="s">
        <v>57</v>
      </c>
    </row>
    <row r="171" spans="1:16" hidden="1" x14ac:dyDescent="0.25">
      <c r="A171" s="75"/>
      <c r="B171" s="109"/>
      <c r="C171" s="110"/>
      <c r="D171" s="111"/>
      <c r="E171" s="73"/>
      <c r="F171" s="92"/>
      <c r="G171" s="93"/>
      <c r="H171" s="94"/>
      <c r="I171" s="94"/>
      <c r="J171" s="21" t="str">
        <f>IF(H171&lt;&gt;"",H171*I171,"")</f>
        <v/>
      </c>
      <c r="K171" s="70" t="s">
        <v>291</v>
      </c>
      <c r="L171" s="31" t="s">
        <v>19</v>
      </c>
      <c r="M171" s="34" t="s">
        <v>91</v>
      </c>
      <c r="N171" s="64"/>
      <c r="O171" s="161" t="s">
        <v>52</v>
      </c>
      <c r="P171" s="181" t="s">
        <v>57</v>
      </c>
    </row>
    <row r="172" spans="1:16" hidden="1" x14ac:dyDescent="0.25">
      <c r="A172" s="95"/>
      <c r="B172" s="19"/>
      <c r="C172" s="91"/>
      <c r="D172" s="15"/>
      <c r="E172" s="69"/>
      <c r="F172" s="15"/>
      <c r="G172" s="69"/>
      <c r="H172" s="15"/>
      <c r="I172" s="15"/>
      <c r="J172" s="21" t="str">
        <f>IF(H172&lt;&gt;"",H172*I172,"")</f>
        <v/>
      </c>
      <c r="K172" s="70" t="s">
        <v>291</v>
      </c>
      <c r="L172" s="31" t="s">
        <v>19</v>
      </c>
      <c r="M172" s="34" t="s">
        <v>91</v>
      </c>
      <c r="N172" s="64"/>
      <c r="O172" s="159" t="s">
        <v>56</v>
      </c>
      <c r="P172" s="179" t="s">
        <v>53</v>
      </c>
    </row>
    <row r="173" spans="1:16" x14ac:dyDescent="0.25">
      <c r="A173" s="85"/>
      <c r="B173" s="86"/>
      <c r="C173" s="86"/>
      <c r="D173" s="57"/>
      <c r="E173" s="59" t="s">
        <v>55</v>
      </c>
      <c r="F173" s="57"/>
      <c r="G173" s="87"/>
      <c r="H173" s="88">
        <v>2</v>
      </c>
      <c r="I173" s="61">
        <f>H173*10</f>
        <v>20</v>
      </c>
      <c r="J173" s="62">
        <f>SUM(J174:J178)/I173</f>
        <v>1</v>
      </c>
      <c r="K173" s="63" t="str">
        <f>SUM(J174:J178)&amp;" "&amp;"Hrs"&amp;" "&amp;"GRUPO 2"</f>
        <v>20 Hrs GRUPO 2</v>
      </c>
      <c r="L173" s="31" t="s">
        <v>22</v>
      </c>
      <c r="M173" s="34" t="s">
        <v>91</v>
      </c>
      <c r="N173" s="64"/>
      <c r="O173" s="159" t="s">
        <v>58</v>
      </c>
      <c r="P173" s="179" t="s">
        <v>53</v>
      </c>
    </row>
    <row r="174" spans="1:16" x14ac:dyDescent="0.25">
      <c r="A174" s="177">
        <v>937823</v>
      </c>
      <c r="B174" s="17" t="s">
        <v>159</v>
      </c>
      <c r="C174" s="18" t="s">
        <v>160</v>
      </c>
      <c r="D174" s="19" t="s">
        <v>282</v>
      </c>
      <c r="E174" s="16" t="s">
        <v>779</v>
      </c>
      <c r="F174" s="15" t="s">
        <v>780</v>
      </c>
      <c r="G174" s="16" t="s">
        <v>776</v>
      </c>
      <c r="H174" s="15">
        <v>2</v>
      </c>
      <c r="I174" s="15">
        <v>10</v>
      </c>
      <c r="J174" s="21">
        <f>IF(H174&lt;&gt;"",H174*I174,"")</f>
        <v>20</v>
      </c>
      <c r="K174" s="70" t="s">
        <v>543</v>
      </c>
      <c r="L174" s="31" t="s">
        <v>22</v>
      </c>
      <c r="M174" s="34" t="s">
        <v>91</v>
      </c>
      <c r="N174" s="56"/>
      <c r="O174" s="159" t="s">
        <v>59</v>
      </c>
      <c r="P174" s="179" t="s">
        <v>47</v>
      </c>
    </row>
    <row r="175" spans="1:16" hidden="1" x14ac:dyDescent="0.25">
      <c r="A175" s="75"/>
      <c r="B175" s="19"/>
      <c r="C175" s="69"/>
      <c r="D175" s="19"/>
      <c r="E175" s="73"/>
      <c r="F175" s="19"/>
      <c r="G175" s="69"/>
      <c r="H175" s="19"/>
      <c r="I175" s="19"/>
      <c r="J175" s="21" t="str">
        <f>IF(H175&lt;&gt;"",H175*I175,"")</f>
        <v/>
      </c>
      <c r="K175" s="70" t="s">
        <v>543</v>
      </c>
      <c r="L175" s="31" t="s">
        <v>22</v>
      </c>
      <c r="M175" s="34" t="s">
        <v>91</v>
      </c>
      <c r="N175" s="56"/>
      <c r="O175" s="159" t="s">
        <v>60</v>
      </c>
      <c r="P175" s="179" t="s">
        <v>47</v>
      </c>
    </row>
    <row r="176" spans="1:16" hidden="1" x14ac:dyDescent="0.25">
      <c r="A176" s="75"/>
      <c r="B176" s="19"/>
      <c r="C176" s="69"/>
      <c r="D176" s="19"/>
      <c r="E176" s="69"/>
      <c r="F176" s="19"/>
      <c r="G176" s="69"/>
      <c r="H176" s="19"/>
      <c r="I176" s="19"/>
      <c r="J176" s="21" t="str">
        <f>IF(H176&lt;&gt;"",H176*I176,"")</f>
        <v/>
      </c>
      <c r="K176" s="70" t="s">
        <v>543</v>
      </c>
      <c r="L176" s="31" t="s">
        <v>22</v>
      </c>
      <c r="M176" s="34" t="s">
        <v>91</v>
      </c>
      <c r="N176" s="64"/>
      <c r="O176" s="159" t="s">
        <v>64</v>
      </c>
      <c r="P176" s="179" t="s">
        <v>47</v>
      </c>
    </row>
    <row r="177" spans="1:16" hidden="1" x14ac:dyDescent="0.25">
      <c r="A177" s="95"/>
      <c r="B177" s="19"/>
      <c r="C177" s="91"/>
      <c r="D177" s="15"/>
      <c r="E177" s="69"/>
      <c r="F177" s="15"/>
      <c r="G177" s="69"/>
      <c r="H177" s="15"/>
      <c r="I177" s="15"/>
      <c r="J177" s="21" t="str">
        <f>IF(H177&lt;&gt;"",H177*I177,"")</f>
        <v/>
      </c>
      <c r="K177" s="70" t="s">
        <v>543</v>
      </c>
      <c r="L177" s="31" t="s">
        <v>22</v>
      </c>
      <c r="M177" s="34" t="s">
        <v>91</v>
      </c>
      <c r="N177" s="64"/>
      <c r="O177" s="161" t="s">
        <v>65</v>
      </c>
      <c r="P177" s="179" t="s">
        <v>53</v>
      </c>
    </row>
    <row r="178" spans="1:16" hidden="1" x14ac:dyDescent="0.25">
      <c r="A178" s="95"/>
      <c r="B178" s="19"/>
      <c r="C178" s="152"/>
      <c r="D178" s="81"/>
      <c r="E178" s="69"/>
      <c r="F178" s="15"/>
      <c r="G178" s="69"/>
      <c r="H178" s="82"/>
      <c r="I178" s="82"/>
      <c r="J178" s="21" t="str">
        <f>IF(H178&lt;&gt;"",H178*I178,"")</f>
        <v/>
      </c>
      <c r="K178" s="70" t="s">
        <v>543</v>
      </c>
      <c r="L178" s="31" t="s">
        <v>22</v>
      </c>
      <c r="M178" s="34" t="s">
        <v>91</v>
      </c>
      <c r="N178" s="64"/>
      <c r="O178" s="161" t="s">
        <v>66</v>
      </c>
      <c r="P178" s="179" t="s">
        <v>47</v>
      </c>
    </row>
    <row r="179" spans="1:16" x14ac:dyDescent="0.25">
      <c r="A179" s="85"/>
      <c r="B179" s="86"/>
      <c r="C179" s="86"/>
      <c r="D179" s="57"/>
      <c r="E179" s="59" t="s">
        <v>63</v>
      </c>
      <c r="F179" s="57"/>
      <c r="G179" s="87"/>
      <c r="H179" s="88">
        <v>1E-3</v>
      </c>
      <c r="I179" s="61">
        <f>H179*10</f>
        <v>0.01</v>
      </c>
      <c r="J179" s="62">
        <f>SUM(J180:J184)/I179</f>
        <v>0</v>
      </c>
      <c r="K179" s="63" t="str">
        <f>SUM(J180:J184)&amp;" "&amp;"Hrs"&amp;" "&amp;"GRUPO 3"</f>
        <v>0 Hrs GRUPO 3</v>
      </c>
      <c r="L179" s="31" t="s">
        <v>24</v>
      </c>
      <c r="M179" s="34" t="s">
        <v>91</v>
      </c>
      <c r="N179" s="64"/>
      <c r="O179" s="161" t="s">
        <v>61</v>
      </c>
      <c r="P179" s="179" t="s">
        <v>47</v>
      </c>
    </row>
    <row r="180" spans="1:16" x14ac:dyDescent="0.25">
      <c r="A180" s="95">
        <v>938409</v>
      </c>
      <c r="B180" s="19" t="s">
        <v>159</v>
      </c>
      <c r="C180" s="91" t="s">
        <v>160</v>
      </c>
      <c r="D180" s="15" t="s">
        <v>281</v>
      </c>
      <c r="E180" s="69" t="s">
        <v>781</v>
      </c>
      <c r="F180" s="15" t="s">
        <v>134</v>
      </c>
      <c r="G180" s="69" t="s">
        <v>135</v>
      </c>
      <c r="H180" s="15"/>
      <c r="I180" s="15"/>
      <c r="J180" s="21" t="str">
        <f>IF(H180&lt;&gt;"",H180*I180,"")</f>
        <v/>
      </c>
      <c r="K180" s="96" t="s">
        <v>451</v>
      </c>
      <c r="L180" s="31" t="s">
        <v>24</v>
      </c>
      <c r="M180" s="34" t="s">
        <v>91</v>
      </c>
      <c r="N180" s="64"/>
      <c r="O180" s="161" t="s">
        <v>62</v>
      </c>
      <c r="P180" s="179" t="s">
        <v>47</v>
      </c>
    </row>
    <row r="181" spans="1:16" hidden="1" x14ac:dyDescent="0.25">
      <c r="A181" s="75"/>
      <c r="B181" s="109"/>
      <c r="C181" s="110"/>
      <c r="D181" s="111"/>
      <c r="E181" s="73"/>
      <c r="F181" s="92"/>
      <c r="G181" s="93"/>
      <c r="H181" s="94"/>
      <c r="I181" s="94"/>
      <c r="J181" s="21" t="str">
        <f>IF(H181&lt;&gt;"",H181*I181,"")</f>
        <v/>
      </c>
      <c r="K181" s="70"/>
      <c r="L181" s="31" t="s">
        <v>24</v>
      </c>
      <c r="M181" s="34" t="s">
        <v>91</v>
      </c>
      <c r="N181" s="64"/>
      <c r="O181" s="161" t="s">
        <v>54</v>
      </c>
      <c r="P181" s="179" t="s">
        <v>47</v>
      </c>
    </row>
    <row r="182" spans="1:16" hidden="1" x14ac:dyDescent="0.25">
      <c r="A182" s="75"/>
      <c r="B182" s="67"/>
      <c r="C182" s="68"/>
      <c r="D182" s="67"/>
      <c r="E182" s="73"/>
      <c r="F182" s="92"/>
      <c r="G182" s="93"/>
      <c r="H182" s="94"/>
      <c r="I182" s="94"/>
      <c r="J182" s="21" t="str">
        <f>IF(H182&lt;&gt;"",H182*I182,"")</f>
        <v/>
      </c>
      <c r="K182" s="70"/>
      <c r="L182" s="31" t="s">
        <v>24</v>
      </c>
      <c r="M182" s="34" t="s">
        <v>91</v>
      </c>
      <c r="N182" s="64"/>
      <c r="O182" s="161" t="s">
        <v>67</v>
      </c>
      <c r="P182" s="184" t="s">
        <v>68</v>
      </c>
    </row>
    <row r="183" spans="1:16" hidden="1" x14ac:dyDescent="0.25">
      <c r="A183" s="75"/>
      <c r="B183" s="19"/>
      <c r="C183" s="69"/>
      <c r="D183" s="19"/>
      <c r="E183" s="73"/>
      <c r="F183" s="19"/>
      <c r="G183" s="69"/>
      <c r="H183" s="19"/>
      <c r="I183" s="19"/>
      <c r="J183" s="21" t="str">
        <f>IF(H183&lt;&gt;"",H183*I183,"")</f>
        <v/>
      </c>
      <c r="K183" s="70"/>
      <c r="L183" s="31" t="s">
        <v>24</v>
      </c>
      <c r="M183" s="34" t="s">
        <v>91</v>
      </c>
      <c r="N183" s="64"/>
      <c r="O183" s="180" t="s">
        <v>69</v>
      </c>
      <c r="P183" s="184" t="s">
        <v>68</v>
      </c>
    </row>
    <row r="184" spans="1:16" hidden="1" x14ac:dyDescent="0.25">
      <c r="A184" s="19"/>
      <c r="B184" s="19"/>
      <c r="C184" s="69"/>
      <c r="D184" s="15"/>
      <c r="E184" s="69"/>
      <c r="F184" s="19"/>
      <c r="G184" s="69"/>
      <c r="H184" s="19"/>
      <c r="I184" s="19"/>
      <c r="J184" s="21" t="str">
        <f>IF(H184&lt;&gt;"",H184*I184,"")</f>
        <v/>
      </c>
      <c r="K184" s="70"/>
      <c r="L184" s="31" t="s">
        <v>24</v>
      </c>
      <c r="M184" s="34" t="s">
        <v>91</v>
      </c>
      <c r="N184" s="64"/>
      <c r="O184" s="103"/>
    </row>
    <row r="185" spans="1:16" hidden="1" x14ac:dyDescent="0.25">
      <c r="A185" s="85"/>
      <c r="B185" s="86"/>
      <c r="C185" s="86"/>
      <c r="D185" s="57"/>
      <c r="E185" s="59" t="s">
        <v>70</v>
      </c>
      <c r="F185" s="57"/>
      <c r="G185" s="87"/>
      <c r="H185" s="88">
        <v>1E-3</v>
      </c>
      <c r="I185" s="61">
        <f>H185*10</f>
        <v>0.01</v>
      </c>
      <c r="J185" s="62">
        <f>SUM(J186:J190)/I185</f>
        <v>0</v>
      </c>
      <c r="K185" s="63" t="str">
        <f>SUM(J186:J190)&amp;" "&amp;"Hrs"&amp;" "&amp;"GRUPO 4"</f>
        <v>0 Hrs GRUPO 4</v>
      </c>
      <c r="L185" s="31" t="s">
        <v>26</v>
      </c>
      <c r="M185" s="34" t="s">
        <v>91</v>
      </c>
      <c r="N185" s="64"/>
      <c r="O185" s="104"/>
    </row>
    <row r="186" spans="1:16" hidden="1" x14ac:dyDescent="0.25">
      <c r="A186" s="95"/>
      <c r="B186" s="67"/>
      <c r="C186" s="68"/>
      <c r="D186" s="67"/>
      <c r="E186" s="73"/>
      <c r="F186" s="15"/>
      <c r="G186" s="69"/>
      <c r="H186" s="15"/>
      <c r="I186" s="15"/>
      <c r="J186" s="21" t="str">
        <f>IF(H186&lt;&gt;"",H186*I186,"")</f>
        <v/>
      </c>
      <c r="K186" s="164"/>
      <c r="L186" s="31" t="s">
        <v>26</v>
      </c>
      <c r="M186" s="34" t="s">
        <v>91</v>
      </c>
      <c r="N186" s="64"/>
      <c r="O186" s="107" t="s">
        <v>71</v>
      </c>
    </row>
    <row r="187" spans="1:16" hidden="1" x14ac:dyDescent="0.25">
      <c r="A187" s="95"/>
      <c r="B187" s="19"/>
      <c r="C187" s="91"/>
      <c r="D187" s="15"/>
      <c r="E187" s="73"/>
      <c r="F187" s="15"/>
      <c r="G187" s="69"/>
      <c r="H187" s="15"/>
      <c r="I187" s="15"/>
      <c r="J187" s="21" t="str">
        <f>IF(H187&lt;&gt;"",H187*I187,"")</f>
        <v/>
      </c>
      <c r="K187" s="164"/>
      <c r="L187" s="31" t="s">
        <v>26</v>
      </c>
      <c r="M187" s="34" t="s">
        <v>91</v>
      </c>
      <c r="N187" s="64"/>
      <c r="O187" s="107" t="s">
        <v>72</v>
      </c>
    </row>
    <row r="188" spans="1:16" hidden="1" x14ac:dyDescent="0.25">
      <c r="A188" s="19"/>
      <c r="B188" s="19"/>
      <c r="C188" s="69"/>
      <c r="D188" s="15"/>
      <c r="E188" s="69"/>
      <c r="F188" s="19"/>
      <c r="G188" s="69"/>
      <c r="H188" s="19"/>
      <c r="I188" s="19"/>
      <c r="J188" s="21" t="str">
        <f>IF(H188&lt;&gt;"",H188*I188,"")</f>
        <v/>
      </c>
      <c r="K188" s="164"/>
      <c r="L188" s="31" t="s">
        <v>26</v>
      </c>
      <c r="M188" s="34" t="s">
        <v>91</v>
      </c>
      <c r="N188" s="64"/>
      <c r="O188" s="35"/>
    </row>
    <row r="189" spans="1:16" hidden="1" x14ac:dyDescent="0.25">
      <c r="A189" s="19"/>
      <c r="B189" s="19"/>
      <c r="C189" s="69"/>
      <c r="D189" s="15"/>
      <c r="E189" s="69"/>
      <c r="F189" s="19"/>
      <c r="G189" s="69"/>
      <c r="H189" s="19"/>
      <c r="I189" s="19"/>
      <c r="J189" s="21" t="str">
        <f>IF(H189&lt;&gt;"",H189*I189,"")</f>
        <v/>
      </c>
      <c r="K189" s="164"/>
      <c r="L189" s="31" t="s">
        <v>26</v>
      </c>
      <c r="M189" s="34" t="s">
        <v>91</v>
      </c>
      <c r="N189" s="64"/>
      <c r="O189" s="35"/>
    </row>
    <row r="190" spans="1:16" hidden="1" x14ac:dyDescent="0.25">
      <c r="A190" s="100"/>
      <c r="B190" s="100"/>
      <c r="C190" s="100"/>
      <c r="D190" s="101"/>
      <c r="E190" s="102"/>
      <c r="F190" s="100"/>
      <c r="G190" s="100"/>
      <c r="H190" s="100"/>
      <c r="I190" s="100"/>
      <c r="J190" s="21" t="str">
        <f>IF(H190&lt;&gt;"",H190*I190,"")</f>
        <v/>
      </c>
      <c r="K190" s="70"/>
      <c r="L190" s="31" t="s">
        <v>26</v>
      </c>
      <c r="M190" s="34" t="s">
        <v>91</v>
      </c>
      <c r="N190" s="156"/>
      <c r="O190" s="35"/>
    </row>
    <row r="191" spans="1:16" x14ac:dyDescent="0.25">
      <c r="A191" s="85"/>
      <c r="B191" s="86"/>
      <c r="C191" s="86"/>
      <c r="D191" s="86"/>
      <c r="E191" s="115" t="s">
        <v>75</v>
      </c>
      <c r="F191" s="116"/>
      <c r="G191" s="117"/>
      <c r="H191" s="165">
        <v>2</v>
      </c>
      <c r="I191" s="61">
        <f>H191*10</f>
        <v>20</v>
      </c>
      <c r="J191" s="62">
        <f>SUM(J192:J197)/I191</f>
        <v>0.9</v>
      </c>
      <c r="K191" s="63" t="str">
        <f>SUM(J192:J197)&amp;" "&amp;"Hrs"&amp;" "&amp;"TURNO"&amp;" "&amp;"DIURNO"</f>
        <v>18 Hrs TURNO DIURNO</v>
      </c>
      <c r="L191" s="74" t="s">
        <v>76</v>
      </c>
      <c r="M191" s="34" t="s">
        <v>91</v>
      </c>
      <c r="N191" s="34"/>
      <c r="O191" s="35"/>
    </row>
    <row r="192" spans="1:16" x14ac:dyDescent="0.25">
      <c r="A192" s="15">
        <v>892823</v>
      </c>
      <c r="B192" s="17" t="s">
        <v>120</v>
      </c>
      <c r="C192" s="18" t="s">
        <v>121</v>
      </c>
      <c r="D192" s="19" t="s">
        <v>122</v>
      </c>
      <c r="E192" s="16" t="s">
        <v>130</v>
      </c>
      <c r="F192" s="15" t="s">
        <v>131</v>
      </c>
      <c r="G192" s="16" t="s">
        <v>132</v>
      </c>
      <c r="H192" s="94">
        <v>2</v>
      </c>
      <c r="I192" s="94">
        <v>4</v>
      </c>
      <c r="J192" s="21">
        <f t="shared" ref="J192:J197" si="0">IF(H192&lt;&gt;"",H192*I192,"")</f>
        <v>8</v>
      </c>
      <c r="K192" s="70" t="s">
        <v>292</v>
      </c>
      <c r="L192" s="74" t="s">
        <v>76</v>
      </c>
      <c r="M192" s="34" t="s">
        <v>91</v>
      </c>
      <c r="N192" s="34"/>
      <c r="O192" s="35"/>
    </row>
    <row r="193" spans="1:16" x14ac:dyDescent="0.25">
      <c r="A193" s="15">
        <v>892822</v>
      </c>
      <c r="B193" s="17" t="s">
        <v>120</v>
      </c>
      <c r="C193" s="18" t="s">
        <v>121</v>
      </c>
      <c r="D193" s="19" t="s">
        <v>122</v>
      </c>
      <c r="E193" s="16" t="s">
        <v>123</v>
      </c>
      <c r="F193" s="15" t="s">
        <v>128</v>
      </c>
      <c r="G193" s="16" t="s">
        <v>129</v>
      </c>
      <c r="H193" s="94">
        <v>2</v>
      </c>
      <c r="I193" s="94">
        <v>5</v>
      </c>
      <c r="J193" s="21">
        <f t="shared" si="0"/>
        <v>10</v>
      </c>
      <c r="K193" s="70" t="s">
        <v>292</v>
      </c>
      <c r="L193" s="74" t="s">
        <v>76</v>
      </c>
      <c r="M193" s="34" t="s">
        <v>91</v>
      </c>
      <c r="N193" s="34"/>
      <c r="O193" s="35"/>
    </row>
    <row r="194" spans="1:16" hidden="1" x14ac:dyDescent="0.25">
      <c r="A194" s="95"/>
      <c r="B194" s="109"/>
      <c r="C194" s="110"/>
      <c r="D194" s="111"/>
      <c r="E194" s="69"/>
      <c r="F194" s="15"/>
      <c r="G194" s="69"/>
      <c r="H194" s="15"/>
      <c r="I194" s="15"/>
      <c r="J194" s="21" t="str">
        <f t="shared" si="0"/>
        <v/>
      </c>
      <c r="K194" s="70" t="s">
        <v>292</v>
      </c>
      <c r="L194" s="74" t="s">
        <v>76</v>
      </c>
      <c r="M194" s="34" t="s">
        <v>91</v>
      </c>
      <c r="N194" s="34"/>
      <c r="O194" s="35"/>
    </row>
    <row r="195" spans="1:16" hidden="1" x14ac:dyDescent="0.25">
      <c r="A195" s="95"/>
      <c r="B195" s="109"/>
      <c r="C195" s="110"/>
      <c r="D195" s="111"/>
      <c r="E195" s="69"/>
      <c r="F195" s="15"/>
      <c r="G195" s="69"/>
      <c r="H195" s="15"/>
      <c r="I195" s="15"/>
      <c r="J195" s="21" t="str">
        <f t="shared" si="0"/>
        <v/>
      </c>
      <c r="K195" s="70" t="s">
        <v>292</v>
      </c>
      <c r="L195" s="74" t="s">
        <v>76</v>
      </c>
      <c r="M195" s="34" t="s">
        <v>91</v>
      </c>
      <c r="N195" s="34"/>
      <c r="O195" s="35"/>
    </row>
    <row r="196" spans="1:16" hidden="1" x14ac:dyDescent="0.25">
      <c r="A196" s="100"/>
      <c r="B196" s="100"/>
      <c r="C196" s="102"/>
      <c r="D196" s="101"/>
      <c r="E196" s="101"/>
      <c r="F196" s="101"/>
      <c r="G196" s="105"/>
      <c r="H196" s="101"/>
      <c r="I196" s="101"/>
      <c r="J196" s="21" t="str">
        <f t="shared" si="0"/>
        <v/>
      </c>
      <c r="K196" s="70" t="s">
        <v>292</v>
      </c>
      <c r="L196" s="74" t="s">
        <v>76</v>
      </c>
      <c r="M196" s="34" t="s">
        <v>91</v>
      </c>
      <c r="N196" s="34"/>
      <c r="O196" s="35"/>
    </row>
    <row r="197" spans="1:16" hidden="1" x14ac:dyDescent="0.25">
      <c r="A197" s="100"/>
      <c r="B197" s="100"/>
      <c r="C197" s="100"/>
      <c r="D197" s="101"/>
      <c r="E197" s="102"/>
      <c r="F197" s="100"/>
      <c r="G197" s="100"/>
      <c r="H197" s="100"/>
      <c r="I197" s="100"/>
      <c r="J197" s="21" t="str">
        <f t="shared" si="0"/>
        <v/>
      </c>
      <c r="K197" s="70" t="s">
        <v>292</v>
      </c>
      <c r="L197" s="74" t="s">
        <v>76</v>
      </c>
      <c r="M197" s="34" t="s">
        <v>91</v>
      </c>
      <c r="N197" s="34"/>
      <c r="O197" s="35"/>
    </row>
    <row r="198" spans="1:16" x14ac:dyDescent="0.25">
      <c r="A198" s="126"/>
      <c r="B198" s="127"/>
      <c r="C198" s="127"/>
      <c r="D198" s="127"/>
      <c r="E198" s="128" t="s">
        <v>83</v>
      </c>
      <c r="F198" s="129"/>
      <c r="G198" s="157"/>
      <c r="H198" s="131">
        <v>2</v>
      </c>
      <c r="I198" s="132">
        <f>H198*10</f>
        <v>20</v>
      </c>
      <c r="J198" s="133">
        <f>SUM(J199:J203)/I198</f>
        <v>1</v>
      </c>
      <c r="K198" s="163" t="str">
        <f>SUM(J199:J203)&amp;" "&amp;"Hrs"&amp;" "&amp;"TURNO"&amp;" "&amp;"NOCTURNO"</f>
        <v>20 Hrs TURNO NOCTURNO</v>
      </c>
      <c r="L198" s="31" t="s">
        <v>84</v>
      </c>
      <c r="M198" s="34" t="s">
        <v>91</v>
      </c>
      <c r="N198" s="34"/>
      <c r="O198" s="35"/>
    </row>
    <row r="199" spans="1:16" x14ac:dyDescent="0.25">
      <c r="A199" s="15">
        <v>892823</v>
      </c>
      <c r="B199" s="17" t="s">
        <v>120</v>
      </c>
      <c r="C199" s="18" t="s">
        <v>121</v>
      </c>
      <c r="D199" s="19" t="s">
        <v>122</v>
      </c>
      <c r="E199" s="16" t="s">
        <v>130</v>
      </c>
      <c r="F199" s="15" t="s">
        <v>131</v>
      </c>
      <c r="G199" s="16" t="s">
        <v>132</v>
      </c>
      <c r="H199" s="94">
        <v>2</v>
      </c>
      <c r="I199" s="94">
        <v>4</v>
      </c>
      <c r="J199" s="21">
        <f>IF(H199&lt;&gt;"",H199*I199,"")</f>
        <v>8</v>
      </c>
      <c r="K199" s="120" t="s">
        <v>293</v>
      </c>
      <c r="L199" s="31" t="s">
        <v>84</v>
      </c>
      <c r="M199" s="34" t="s">
        <v>91</v>
      </c>
      <c r="N199" s="34"/>
      <c r="O199" s="35"/>
    </row>
    <row r="200" spans="1:16" x14ac:dyDescent="0.25">
      <c r="A200" s="15">
        <v>892821</v>
      </c>
      <c r="B200" s="17" t="s">
        <v>120</v>
      </c>
      <c r="C200" s="18" t="s">
        <v>121</v>
      </c>
      <c r="D200" s="19" t="s">
        <v>122</v>
      </c>
      <c r="E200" s="16" t="s">
        <v>123</v>
      </c>
      <c r="F200" s="15" t="s">
        <v>126</v>
      </c>
      <c r="G200" s="16" t="s">
        <v>127</v>
      </c>
      <c r="H200" s="94">
        <v>2</v>
      </c>
      <c r="I200" s="94">
        <v>3</v>
      </c>
      <c r="J200" s="21">
        <f>IF(H200&lt;&gt;"",H200*I200,"")</f>
        <v>6</v>
      </c>
      <c r="K200" s="120" t="s">
        <v>293</v>
      </c>
      <c r="L200" s="31" t="s">
        <v>84</v>
      </c>
      <c r="M200" s="34" t="s">
        <v>91</v>
      </c>
      <c r="N200" s="34"/>
      <c r="O200" s="35"/>
    </row>
    <row r="201" spans="1:16" x14ac:dyDescent="0.25">
      <c r="A201" s="15">
        <v>893514</v>
      </c>
      <c r="B201" s="17" t="s">
        <v>120</v>
      </c>
      <c r="C201" s="18" t="s">
        <v>121</v>
      </c>
      <c r="D201" s="19" t="s">
        <v>122</v>
      </c>
      <c r="E201" s="16" t="s">
        <v>141</v>
      </c>
      <c r="F201" s="15" t="s">
        <v>384</v>
      </c>
      <c r="G201" s="16" t="s">
        <v>385</v>
      </c>
      <c r="H201" s="15">
        <v>2</v>
      </c>
      <c r="I201" s="15">
        <v>3</v>
      </c>
      <c r="J201" s="21">
        <f>IF(H201&lt;&gt;"",H201*I201,"")</f>
        <v>6</v>
      </c>
      <c r="K201" s="120" t="s">
        <v>293</v>
      </c>
      <c r="L201" s="31" t="s">
        <v>84</v>
      </c>
      <c r="M201" s="34" t="s">
        <v>91</v>
      </c>
      <c r="N201" s="34"/>
      <c r="O201" s="35"/>
    </row>
    <row r="202" spans="1:16" hidden="1" x14ac:dyDescent="0.25">
      <c r="A202" s="75"/>
      <c r="B202" s="109"/>
      <c r="C202" s="110"/>
      <c r="D202" s="111"/>
      <c r="E202" s="73"/>
      <c r="F202" s="92"/>
      <c r="G202" s="93"/>
      <c r="H202" s="94"/>
      <c r="I202" s="94"/>
      <c r="J202" s="21" t="str">
        <f>IF(H202&lt;&gt;"",H202*I202,"")</f>
        <v/>
      </c>
      <c r="K202" s="120" t="s">
        <v>293</v>
      </c>
      <c r="L202" s="31" t="s">
        <v>84</v>
      </c>
      <c r="M202" s="34" t="s">
        <v>91</v>
      </c>
      <c r="N202" s="34"/>
      <c r="O202" s="35"/>
    </row>
    <row r="203" spans="1:16" hidden="1" x14ac:dyDescent="0.25">
      <c r="A203" s="75"/>
      <c r="B203" s="109"/>
      <c r="C203" s="110"/>
      <c r="D203" s="19"/>
      <c r="E203" s="69"/>
      <c r="F203" s="19"/>
      <c r="G203" s="69"/>
      <c r="H203" s="19"/>
      <c r="I203" s="19"/>
      <c r="J203" s="21" t="str">
        <f>IF(H203&lt;&gt;"",H203*I203,"")</f>
        <v/>
      </c>
      <c r="K203" s="120" t="s">
        <v>293</v>
      </c>
      <c r="L203" s="31" t="s">
        <v>84</v>
      </c>
      <c r="M203" s="34" t="s">
        <v>91</v>
      </c>
      <c r="N203" s="34"/>
      <c r="O203" s="35"/>
    </row>
    <row r="204" spans="1:16" ht="14.25" thickBot="1" x14ac:dyDescent="0.3">
      <c r="A204" s="135"/>
      <c r="B204" s="136"/>
      <c r="C204" s="136"/>
      <c r="D204" s="136"/>
      <c r="E204" s="137" t="s">
        <v>85</v>
      </c>
      <c r="F204" s="138"/>
      <c r="G204" s="139"/>
      <c r="H204" s="140">
        <f>H167+H173+H179+H185+H191+H198</f>
        <v>7.0019999999999998</v>
      </c>
      <c r="I204" s="141">
        <f>H204*10</f>
        <v>70.02</v>
      </c>
      <c r="J204" s="142">
        <f>SUM(J168:J172,J174:J178,J180:J184,J186:J190,J192:J197,J199:J203)</f>
        <v>68</v>
      </c>
      <c r="K204" s="143">
        <f>J204/I204</f>
        <v>0.97115109968580415</v>
      </c>
      <c r="L204" s="31" t="s">
        <v>86</v>
      </c>
      <c r="M204" s="34" t="s">
        <v>91</v>
      </c>
      <c r="N204" s="34"/>
      <c r="O204" s="35"/>
    </row>
    <row r="205" spans="1:16" ht="15" thickTop="1" thickBot="1" x14ac:dyDescent="0.3">
      <c r="A205" s="45"/>
      <c r="B205" s="46"/>
      <c r="C205" s="46"/>
      <c r="D205" s="46"/>
      <c r="E205" s="297">
        <f>E165+1</f>
        <v>46165</v>
      </c>
      <c r="F205" s="298"/>
      <c r="G205" s="158"/>
      <c r="H205" s="48"/>
      <c r="I205" s="46"/>
      <c r="J205" s="49"/>
      <c r="K205" s="50"/>
      <c r="L205" s="31" t="s">
        <v>35</v>
      </c>
      <c r="M205" s="34" t="s">
        <v>92</v>
      </c>
      <c r="N205" s="34"/>
      <c r="O205" s="35"/>
    </row>
    <row r="206" spans="1:16" ht="28.5" thickTop="1" thickBot="1" x14ac:dyDescent="0.3">
      <c r="A206" s="147" t="s">
        <v>37</v>
      </c>
      <c r="B206" s="148" t="s">
        <v>38</v>
      </c>
      <c r="C206" s="148" t="s">
        <v>39</v>
      </c>
      <c r="D206" s="148" t="s">
        <v>4</v>
      </c>
      <c r="E206" s="52" t="s">
        <v>40</v>
      </c>
      <c r="F206" s="148" t="s">
        <v>6</v>
      </c>
      <c r="G206" s="149" t="s">
        <v>7</v>
      </c>
      <c r="H206" s="148" t="s">
        <v>41</v>
      </c>
      <c r="I206" s="148" t="s">
        <v>9</v>
      </c>
      <c r="J206" s="150" t="s">
        <v>42</v>
      </c>
      <c r="K206" s="151" t="s">
        <v>43</v>
      </c>
      <c r="L206" s="31" t="s">
        <v>44</v>
      </c>
      <c r="M206" s="34" t="s">
        <v>92</v>
      </c>
      <c r="N206" s="34"/>
      <c r="O206" s="56">
        <f>E205</f>
        <v>46165</v>
      </c>
    </row>
    <row r="207" spans="1:16" ht="14.25" thickTop="1" x14ac:dyDescent="0.25">
      <c r="A207" s="57"/>
      <c r="B207" s="57"/>
      <c r="C207" s="58"/>
      <c r="D207" s="57"/>
      <c r="E207" s="59" t="s">
        <v>45</v>
      </c>
      <c r="F207" s="57"/>
      <c r="G207" s="58"/>
      <c r="H207" s="88">
        <v>1</v>
      </c>
      <c r="I207" s="61">
        <f>H207*10</f>
        <v>10</v>
      </c>
      <c r="J207" s="62">
        <f>SUM(J208:J214)/I207</f>
        <v>1</v>
      </c>
      <c r="K207" s="63" t="str">
        <f>SUM(J208:J214)&amp;" "&amp;"Hrs"&amp;" "&amp;"GRUPO 1"</f>
        <v>10 Hrs GRUPO 1</v>
      </c>
      <c r="L207" s="31" t="s">
        <v>19</v>
      </c>
      <c r="M207" s="34" t="s">
        <v>92</v>
      </c>
      <c r="N207" s="64"/>
      <c r="O207" s="159" t="s">
        <v>48</v>
      </c>
      <c r="P207" s="179" t="s">
        <v>53</v>
      </c>
    </row>
    <row r="208" spans="1:16" x14ac:dyDescent="0.25">
      <c r="A208" s="19">
        <v>937454</v>
      </c>
      <c r="B208" s="67" t="s">
        <v>209</v>
      </c>
      <c r="C208" s="68" t="s">
        <v>210</v>
      </c>
      <c r="D208" s="67">
        <v>3</v>
      </c>
      <c r="E208" s="69" t="s">
        <v>253</v>
      </c>
      <c r="F208" s="19" t="s">
        <v>254</v>
      </c>
      <c r="G208" s="69" t="s">
        <v>255</v>
      </c>
      <c r="H208" s="19">
        <v>1</v>
      </c>
      <c r="I208" s="19">
        <v>10</v>
      </c>
      <c r="J208" s="21">
        <f t="shared" ref="J208:J214" si="1">IF(H208&lt;&gt;"",H208*I208,"")</f>
        <v>10</v>
      </c>
      <c r="K208" s="70" t="s">
        <v>291</v>
      </c>
      <c r="L208" s="31" t="s">
        <v>19</v>
      </c>
      <c r="M208" s="34" t="s">
        <v>92</v>
      </c>
      <c r="N208" s="64"/>
      <c r="O208" s="180" t="s">
        <v>50</v>
      </c>
      <c r="P208" s="179" t="s">
        <v>53</v>
      </c>
    </row>
    <row r="209" spans="1:16" hidden="1" x14ac:dyDescent="0.25">
      <c r="A209" s="75"/>
      <c r="B209" s="67"/>
      <c r="C209" s="68"/>
      <c r="D209" s="67"/>
      <c r="E209" s="73"/>
      <c r="F209" s="92"/>
      <c r="G209" s="93"/>
      <c r="H209" s="94"/>
      <c r="I209" s="94"/>
      <c r="J209" s="21" t="str">
        <f t="shared" si="1"/>
        <v/>
      </c>
      <c r="K209" s="70" t="s">
        <v>291</v>
      </c>
      <c r="L209" s="31" t="s">
        <v>19</v>
      </c>
      <c r="M209" s="34" t="s">
        <v>92</v>
      </c>
      <c r="N209" s="64"/>
      <c r="O209" s="159" t="s">
        <v>51</v>
      </c>
      <c r="P209" s="179" t="s">
        <v>53</v>
      </c>
    </row>
    <row r="210" spans="1:16" hidden="1" x14ac:dyDescent="0.25">
      <c r="A210" s="75"/>
      <c r="B210" s="67"/>
      <c r="C210" s="68"/>
      <c r="D210" s="67"/>
      <c r="E210" s="73"/>
      <c r="F210" s="92"/>
      <c r="G210" s="93"/>
      <c r="H210" s="94"/>
      <c r="I210" s="94"/>
      <c r="J210" s="21" t="str">
        <f t="shared" si="1"/>
        <v/>
      </c>
      <c r="K210" s="70" t="s">
        <v>291</v>
      </c>
      <c r="L210" s="31" t="s">
        <v>19</v>
      </c>
      <c r="M210" s="34" t="s">
        <v>92</v>
      </c>
      <c r="N210" s="64"/>
      <c r="O210" s="159" t="s">
        <v>46</v>
      </c>
      <c r="P210" s="181" t="s">
        <v>57</v>
      </c>
    </row>
    <row r="211" spans="1:16" hidden="1" x14ac:dyDescent="0.25">
      <c r="A211" s="95"/>
      <c r="B211" s="67"/>
      <c r="C211" s="68"/>
      <c r="D211" s="67"/>
      <c r="E211" s="69"/>
      <c r="F211" s="15"/>
      <c r="G211" s="69"/>
      <c r="H211" s="15"/>
      <c r="I211" s="15"/>
      <c r="J211" s="21" t="str">
        <f t="shared" si="1"/>
        <v/>
      </c>
      <c r="K211" s="70" t="s">
        <v>291</v>
      </c>
      <c r="L211" s="31" t="s">
        <v>19</v>
      </c>
      <c r="M211" s="34" t="s">
        <v>92</v>
      </c>
      <c r="N211" s="64"/>
      <c r="O211" s="161" t="s">
        <v>52</v>
      </c>
      <c r="P211" s="181" t="s">
        <v>57</v>
      </c>
    </row>
    <row r="212" spans="1:16" hidden="1" x14ac:dyDescent="0.25">
      <c r="A212" s="19"/>
      <c r="B212" s="67"/>
      <c r="C212" s="68"/>
      <c r="D212" s="67"/>
      <c r="E212" s="18"/>
      <c r="F212" s="17"/>
      <c r="G212" s="18"/>
      <c r="H212" s="94"/>
      <c r="I212" s="94"/>
      <c r="J212" s="21" t="str">
        <f t="shared" si="1"/>
        <v/>
      </c>
      <c r="K212" s="70" t="s">
        <v>291</v>
      </c>
      <c r="L212" s="31" t="s">
        <v>19</v>
      </c>
      <c r="M212" s="34" t="s">
        <v>92</v>
      </c>
      <c r="N212" s="64"/>
      <c r="O212" s="159" t="s">
        <v>56</v>
      </c>
      <c r="P212" s="179" t="s">
        <v>53</v>
      </c>
    </row>
    <row r="213" spans="1:16" hidden="1" x14ac:dyDescent="0.25">
      <c r="A213" s="19"/>
      <c r="B213" s="67"/>
      <c r="C213" s="68"/>
      <c r="D213" s="67"/>
      <c r="E213" s="69"/>
      <c r="F213" s="15"/>
      <c r="G213" s="69"/>
      <c r="H213" s="15"/>
      <c r="I213" s="15"/>
      <c r="J213" s="21" t="str">
        <f t="shared" si="1"/>
        <v/>
      </c>
      <c r="K213" s="70" t="s">
        <v>291</v>
      </c>
      <c r="L213" s="31" t="s">
        <v>19</v>
      </c>
      <c r="M213" s="34" t="s">
        <v>92</v>
      </c>
      <c r="N213" s="64"/>
      <c r="O213" s="159" t="s">
        <v>58</v>
      </c>
      <c r="P213" s="179" t="s">
        <v>53</v>
      </c>
    </row>
    <row r="214" spans="1:16" hidden="1" x14ac:dyDescent="0.25">
      <c r="A214" s="19"/>
      <c r="B214" s="19"/>
      <c r="C214" s="69"/>
      <c r="D214" s="15"/>
      <c r="E214" s="69"/>
      <c r="F214" s="15"/>
      <c r="G214" s="69"/>
      <c r="H214" s="15"/>
      <c r="I214" s="15"/>
      <c r="J214" s="21" t="str">
        <f t="shared" si="1"/>
        <v/>
      </c>
      <c r="K214" s="70" t="s">
        <v>291</v>
      </c>
      <c r="L214" s="31" t="s">
        <v>19</v>
      </c>
      <c r="M214" s="34" t="s">
        <v>92</v>
      </c>
      <c r="N214" s="64"/>
      <c r="O214" s="159" t="s">
        <v>59</v>
      </c>
      <c r="P214" s="179" t="s">
        <v>47</v>
      </c>
    </row>
    <row r="215" spans="1:16" x14ac:dyDescent="0.25">
      <c r="A215" s="85"/>
      <c r="B215" s="86"/>
      <c r="C215" s="86"/>
      <c r="D215" s="57"/>
      <c r="E215" s="59" t="s">
        <v>55</v>
      </c>
      <c r="F215" s="57"/>
      <c r="G215" s="87"/>
      <c r="H215" s="88">
        <v>2</v>
      </c>
      <c r="I215" s="61">
        <f>H215*10</f>
        <v>20</v>
      </c>
      <c r="J215" s="62">
        <f>SUM(J216:J220)/I215</f>
        <v>1</v>
      </c>
      <c r="K215" s="63" t="str">
        <f>SUM(J216:J220)&amp;" "&amp;"Hrs"&amp;" "&amp;"GRUPO 2"</f>
        <v>20 Hrs GRUPO 2</v>
      </c>
      <c r="L215" s="31" t="s">
        <v>22</v>
      </c>
      <c r="M215" s="34" t="s">
        <v>92</v>
      </c>
      <c r="N215" s="64"/>
      <c r="O215" s="159" t="s">
        <v>60</v>
      </c>
      <c r="P215" s="179" t="s">
        <v>47</v>
      </c>
    </row>
    <row r="216" spans="1:16" x14ac:dyDescent="0.25">
      <c r="A216" s="185">
        <v>938509</v>
      </c>
      <c r="B216" s="67" t="s">
        <v>159</v>
      </c>
      <c r="C216" s="68" t="s">
        <v>160</v>
      </c>
      <c r="D216" s="67" t="s">
        <v>774</v>
      </c>
      <c r="E216" s="69" t="s">
        <v>784</v>
      </c>
      <c r="F216" s="19" t="s">
        <v>275</v>
      </c>
      <c r="G216" s="69" t="s">
        <v>276</v>
      </c>
      <c r="H216" s="19">
        <v>2</v>
      </c>
      <c r="I216" s="19">
        <v>10</v>
      </c>
      <c r="J216" s="21">
        <f>IF(H216&lt;&gt;"",H216*I216,"")</f>
        <v>20</v>
      </c>
      <c r="K216" s="70" t="s">
        <v>543</v>
      </c>
      <c r="L216" s="31" t="s">
        <v>22</v>
      </c>
      <c r="M216" s="34" t="s">
        <v>92</v>
      </c>
      <c r="N216" s="64"/>
      <c r="O216" s="180" t="s">
        <v>64</v>
      </c>
      <c r="P216" s="179" t="s">
        <v>47</v>
      </c>
    </row>
    <row r="217" spans="1:16" hidden="1" x14ac:dyDescent="0.25">
      <c r="A217" s="75"/>
      <c r="B217" s="109"/>
      <c r="C217" s="110"/>
      <c r="D217" s="111"/>
      <c r="E217" s="73"/>
      <c r="F217" s="92"/>
      <c r="G217" s="93"/>
      <c r="H217" s="94"/>
      <c r="I217" s="94"/>
      <c r="J217" s="21" t="str">
        <f>IF(H217&lt;&gt;"",H217*I217,"")</f>
        <v/>
      </c>
      <c r="K217" s="70" t="s">
        <v>543</v>
      </c>
      <c r="L217" s="31" t="s">
        <v>22</v>
      </c>
      <c r="M217" s="34" t="s">
        <v>92</v>
      </c>
      <c r="N217" s="64"/>
      <c r="O217" s="161" t="s">
        <v>65</v>
      </c>
      <c r="P217" s="179" t="s">
        <v>53</v>
      </c>
    </row>
    <row r="218" spans="1:16" hidden="1" x14ac:dyDescent="0.25">
      <c r="A218" s="75"/>
      <c r="B218" s="109"/>
      <c r="C218" s="110"/>
      <c r="D218" s="111"/>
      <c r="E218" s="73"/>
      <c r="F218" s="92"/>
      <c r="G218" s="93"/>
      <c r="H218" s="94"/>
      <c r="I218" s="94"/>
      <c r="J218" s="21" t="str">
        <f>IF(H218&lt;&gt;"",H218*I218,"")</f>
        <v/>
      </c>
      <c r="K218" s="70" t="s">
        <v>543</v>
      </c>
      <c r="L218" s="31" t="s">
        <v>22</v>
      </c>
      <c r="M218" s="34" t="s">
        <v>92</v>
      </c>
      <c r="N218" s="64"/>
      <c r="O218" s="161" t="s">
        <v>66</v>
      </c>
      <c r="P218" s="179" t="s">
        <v>47</v>
      </c>
    </row>
    <row r="219" spans="1:16" hidden="1" x14ac:dyDescent="0.25">
      <c r="A219" s="15"/>
      <c r="B219" s="19"/>
      <c r="C219" s="152"/>
      <c r="D219" s="15"/>
      <c r="E219" s="69"/>
      <c r="F219" s="15"/>
      <c r="G219" s="69"/>
      <c r="H219" s="15"/>
      <c r="I219" s="15"/>
      <c r="J219" s="21" t="str">
        <f>IF(H219&lt;&gt;"",H219*I219,"")</f>
        <v/>
      </c>
      <c r="K219" s="70" t="s">
        <v>543</v>
      </c>
      <c r="L219" s="31" t="s">
        <v>22</v>
      </c>
      <c r="M219" s="34" t="s">
        <v>92</v>
      </c>
      <c r="N219" s="64"/>
      <c r="O219" s="161" t="s">
        <v>61</v>
      </c>
      <c r="P219" s="179" t="s">
        <v>47</v>
      </c>
    </row>
    <row r="220" spans="1:16" hidden="1" x14ac:dyDescent="0.25">
      <c r="A220" s="166"/>
      <c r="B220" s="95"/>
      <c r="C220" s="152"/>
      <c r="D220" s="67"/>
      <c r="E220" s="69"/>
      <c r="F220" s="77"/>
      <c r="G220" s="76"/>
      <c r="H220" s="167"/>
      <c r="I220" s="167"/>
      <c r="J220" s="21" t="str">
        <f>IF(H220&lt;&gt;"",H220*I220,"")</f>
        <v/>
      </c>
      <c r="K220" s="70" t="s">
        <v>543</v>
      </c>
      <c r="L220" s="31" t="s">
        <v>22</v>
      </c>
      <c r="M220" s="34" t="s">
        <v>92</v>
      </c>
      <c r="N220" s="64"/>
      <c r="O220" s="161" t="s">
        <v>62</v>
      </c>
      <c r="P220" s="179" t="s">
        <v>47</v>
      </c>
    </row>
    <row r="221" spans="1:16" x14ac:dyDescent="0.25">
      <c r="A221" s="85"/>
      <c r="B221" s="86"/>
      <c r="C221" s="86"/>
      <c r="D221" s="57"/>
      <c r="E221" s="59" t="s">
        <v>63</v>
      </c>
      <c r="F221" s="57"/>
      <c r="G221" s="87"/>
      <c r="H221" s="88">
        <v>1E-3</v>
      </c>
      <c r="I221" s="61">
        <f>H221*10</f>
        <v>0.01</v>
      </c>
      <c r="J221" s="62">
        <f>SUM(J222:J226)/I221</f>
        <v>0</v>
      </c>
      <c r="K221" s="63" t="str">
        <f>SUM(J222:J226)&amp;" "&amp;"Hrs"&amp;" "&amp;"GRUPO 3"</f>
        <v>0 Hrs GRUPO 3</v>
      </c>
      <c r="L221" s="31" t="s">
        <v>24</v>
      </c>
      <c r="M221" s="34" t="s">
        <v>92</v>
      </c>
      <c r="N221" s="64"/>
      <c r="O221" s="161" t="s">
        <v>54</v>
      </c>
      <c r="P221" s="179" t="s">
        <v>47</v>
      </c>
    </row>
    <row r="222" spans="1:16" x14ac:dyDescent="0.25">
      <c r="A222" s="95">
        <v>938409</v>
      </c>
      <c r="B222" s="19" t="s">
        <v>159</v>
      </c>
      <c r="C222" s="91" t="s">
        <v>160</v>
      </c>
      <c r="D222" s="15" t="s">
        <v>281</v>
      </c>
      <c r="E222" s="69" t="s">
        <v>781</v>
      </c>
      <c r="F222" s="15" t="s">
        <v>134</v>
      </c>
      <c r="G222" s="69" t="s">
        <v>135</v>
      </c>
      <c r="H222" s="15"/>
      <c r="I222" s="15"/>
      <c r="J222" s="21" t="str">
        <f>IF(H222&lt;&gt;"",H222*I222,"")</f>
        <v/>
      </c>
      <c r="K222" s="96" t="s">
        <v>451</v>
      </c>
      <c r="L222" s="31" t="s">
        <v>24</v>
      </c>
      <c r="M222" s="34" t="s">
        <v>92</v>
      </c>
      <c r="N222" s="64"/>
      <c r="O222" s="161" t="s">
        <v>67</v>
      </c>
      <c r="P222" s="184" t="s">
        <v>68</v>
      </c>
    </row>
    <row r="223" spans="1:16" hidden="1" x14ac:dyDescent="0.25">
      <c r="A223" s="75"/>
      <c r="B223" s="109"/>
      <c r="C223" s="110"/>
      <c r="D223" s="111"/>
      <c r="E223" s="73"/>
      <c r="F223" s="92"/>
      <c r="G223" s="93"/>
      <c r="H223" s="94"/>
      <c r="I223" s="94"/>
      <c r="J223" s="21" t="str">
        <f>IF(H223&lt;&gt;"",H223*I223,"")</f>
        <v/>
      </c>
      <c r="K223" s="70"/>
      <c r="L223" s="31" t="s">
        <v>24</v>
      </c>
      <c r="M223" s="34" t="s">
        <v>92</v>
      </c>
      <c r="N223" s="64"/>
      <c r="O223" s="180" t="s">
        <v>69</v>
      </c>
      <c r="P223" s="184" t="s">
        <v>68</v>
      </c>
    </row>
    <row r="224" spans="1:16" hidden="1" x14ac:dyDescent="0.25">
      <c r="A224" s="75"/>
      <c r="B224" s="109"/>
      <c r="C224" s="110"/>
      <c r="D224" s="111"/>
      <c r="E224" s="73"/>
      <c r="F224" s="92"/>
      <c r="G224" s="93"/>
      <c r="H224" s="94"/>
      <c r="I224" s="94"/>
      <c r="J224" s="21" t="str">
        <f>IF(H224&lt;&gt;"",H224*I224,"")</f>
        <v/>
      </c>
      <c r="K224" s="70"/>
      <c r="L224" s="31" t="s">
        <v>24</v>
      </c>
      <c r="M224" s="34" t="s">
        <v>92</v>
      </c>
      <c r="N224" s="64"/>
      <c r="O224" s="103"/>
    </row>
    <row r="225" spans="1:16" hidden="1" x14ac:dyDescent="0.25">
      <c r="A225" s="19"/>
      <c r="B225" s="19"/>
      <c r="C225" s="69"/>
      <c r="D225" s="19"/>
      <c r="E225" s="69"/>
      <c r="F225" s="19"/>
      <c r="G225" s="69"/>
      <c r="H225" s="19"/>
      <c r="I225" s="19"/>
      <c r="J225" s="21" t="str">
        <f>IF(H225&lt;&gt;"",H225*I225,"")</f>
        <v/>
      </c>
      <c r="K225" s="70"/>
      <c r="L225" s="31" t="s">
        <v>24</v>
      </c>
      <c r="M225" s="34" t="s">
        <v>92</v>
      </c>
      <c r="N225" s="64"/>
      <c r="O225" s="104"/>
      <c r="P225" s="104"/>
    </row>
    <row r="226" spans="1:16" hidden="1" x14ac:dyDescent="0.25">
      <c r="A226" s="100"/>
      <c r="B226" s="100"/>
      <c r="C226" s="100"/>
      <c r="D226" s="101"/>
      <c r="E226" s="102"/>
      <c r="F226" s="100"/>
      <c r="G226" s="100"/>
      <c r="H226" s="100"/>
      <c r="I226" s="100"/>
      <c r="J226" s="21" t="str">
        <f>IF(H226&lt;&gt;"",H226*I226,"")</f>
        <v/>
      </c>
      <c r="K226" s="70"/>
      <c r="L226" s="31" t="s">
        <v>24</v>
      </c>
      <c r="M226" s="34" t="s">
        <v>92</v>
      </c>
      <c r="N226" s="64"/>
      <c r="O226" s="107" t="s">
        <v>71</v>
      </c>
    </row>
    <row r="227" spans="1:16" hidden="1" x14ac:dyDescent="0.25">
      <c r="A227" s="85"/>
      <c r="B227" s="86"/>
      <c r="C227" s="86"/>
      <c r="D227" s="57"/>
      <c r="E227" s="59" t="s">
        <v>70</v>
      </c>
      <c r="F227" s="57"/>
      <c r="G227" s="87"/>
      <c r="H227" s="88">
        <v>1E-3</v>
      </c>
      <c r="I227" s="61">
        <f>H227*10</f>
        <v>0.01</v>
      </c>
      <c r="J227" s="62">
        <f>SUM(J228:J232)/I227</f>
        <v>0</v>
      </c>
      <c r="K227" s="63" t="str">
        <f>SUM(J228:J232)&amp;" "&amp;"Hrs"&amp;" "&amp;"GRUPO 4"</f>
        <v>0 Hrs GRUPO 4</v>
      </c>
      <c r="L227" s="31" t="s">
        <v>26</v>
      </c>
      <c r="M227" s="34" t="s">
        <v>92</v>
      </c>
      <c r="N227" s="64"/>
      <c r="O227" s="107" t="s">
        <v>72</v>
      </c>
    </row>
    <row r="228" spans="1:16" hidden="1" x14ac:dyDescent="0.25">
      <c r="A228" s="100"/>
      <c r="B228" s="100"/>
      <c r="C228" s="102"/>
      <c r="D228" s="101"/>
      <c r="E228" s="101"/>
      <c r="F228" s="101"/>
      <c r="G228" s="105"/>
      <c r="H228" s="101"/>
      <c r="I228" s="101"/>
      <c r="J228" s="21" t="str">
        <f>IF(H228&lt;&gt;"",H228*I228,"")</f>
        <v/>
      </c>
      <c r="K228" s="70"/>
      <c r="L228" s="31" t="s">
        <v>26</v>
      </c>
      <c r="M228" s="34" t="s">
        <v>92</v>
      </c>
      <c r="N228" s="64"/>
      <c r="O228" s="104"/>
    </row>
    <row r="229" spans="1:16" hidden="1" x14ac:dyDescent="0.25">
      <c r="A229" s="100"/>
      <c r="B229" s="100"/>
      <c r="C229" s="102"/>
      <c r="D229" s="101"/>
      <c r="E229" s="101"/>
      <c r="F229" s="101"/>
      <c r="G229" s="105"/>
      <c r="H229" s="101"/>
      <c r="I229" s="101"/>
      <c r="J229" s="21" t="str">
        <f>IF(H229&lt;&gt;"",H229*I229,"")</f>
        <v/>
      </c>
      <c r="K229" s="70"/>
      <c r="L229" s="31" t="s">
        <v>26</v>
      </c>
      <c r="M229" s="34" t="s">
        <v>92</v>
      </c>
      <c r="N229" s="64"/>
      <c r="O229" s="104"/>
    </row>
    <row r="230" spans="1:16" hidden="1" x14ac:dyDescent="0.25">
      <c r="A230" s="100"/>
      <c r="B230" s="100"/>
      <c r="C230" s="102"/>
      <c r="D230" s="101"/>
      <c r="E230" s="101"/>
      <c r="F230" s="101"/>
      <c r="G230" s="105"/>
      <c r="H230" s="101"/>
      <c r="I230" s="101"/>
      <c r="J230" s="21" t="str">
        <f>IF(H230&lt;&gt;"",H230*I230,"")</f>
        <v/>
      </c>
      <c r="K230" s="70"/>
      <c r="L230" s="31" t="s">
        <v>26</v>
      </c>
      <c r="M230" s="34" t="s">
        <v>92</v>
      </c>
      <c r="N230" s="64"/>
      <c r="O230" s="35"/>
    </row>
    <row r="231" spans="1:16" hidden="1" x14ac:dyDescent="0.25">
      <c r="A231" s="100"/>
      <c r="B231" s="100"/>
      <c r="C231" s="102"/>
      <c r="D231" s="101"/>
      <c r="E231" s="101"/>
      <c r="F231" s="101"/>
      <c r="G231" s="105"/>
      <c r="H231" s="101"/>
      <c r="I231" s="101"/>
      <c r="J231" s="21" t="str">
        <f>IF(H231&lt;&gt;"",H231*I231,"")</f>
        <v/>
      </c>
      <c r="K231" s="70"/>
      <c r="L231" s="31" t="s">
        <v>26</v>
      </c>
      <c r="M231" s="34" t="s">
        <v>92</v>
      </c>
      <c r="N231" s="64"/>
      <c r="O231" s="35"/>
    </row>
    <row r="232" spans="1:16" hidden="1" x14ac:dyDescent="0.25">
      <c r="A232" s="100"/>
      <c r="B232" s="100"/>
      <c r="C232" s="100"/>
      <c r="D232" s="101"/>
      <c r="E232" s="102"/>
      <c r="F232" s="100"/>
      <c r="G232" s="100"/>
      <c r="H232" s="100"/>
      <c r="I232" s="100"/>
      <c r="J232" s="21" t="str">
        <f>IF(H232&lt;&gt;"",H232*I232,"")</f>
        <v/>
      </c>
      <c r="K232" s="70"/>
      <c r="L232" s="31" t="s">
        <v>26</v>
      </c>
      <c r="M232" s="34" t="s">
        <v>92</v>
      </c>
      <c r="N232" s="156"/>
      <c r="O232" s="35"/>
    </row>
    <row r="233" spans="1:16" x14ac:dyDescent="0.25">
      <c r="A233" s="85"/>
      <c r="B233" s="86"/>
      <c r="C233" s="86"/>
      <c r="D233" s="86"/>
      <c r="E233" s="115" t="s">
        <v>75</v>
      </c>
      <c r="F233" s="116"/>
      <c r="G233" s="117"/>
      <c r="H233" s="165">
        <v>2</v>
      </c>
      <c r="I233" s="61">
        <f>H233*10</f>
        <v>20</v>
      </c>
      <c r="J233" s="62">
        <f>SUM(J234:J239)/I233</f>
        <v>0.9</v>
      </c>
      <c r="K233" s="63" t="str">
        <f>SUM(J234:J239)&amp;" "&amp;"Hrs"&amp;" "&amp;"TURNO"&amp;" "&amp;"DIURNO"</f>
        <v>18 Hrs TURNO DIURNO</v>
      </c>
      <c r="L233" s="74" t="s">
        <v>76</v>
      </c>
      <c r="M233" s="34" t="s">
        <v>92</v>
      </c>
      <c r="N233" s="34"/>
      <c r="O233" s="35"/>
    </row>
    <row r="234" spans="1:16" x14ac:dyDescent="0.25">
      <c r="A234" s="15">
        <v>892823</v>
      </c>
      <c r="B234" s="17" t="s">
        <v>120</v>
      </c>
      <c r="C234" s="18" t="s">
        <v>121</v>
      </c>
      <c r="D234" s="19" t="s">
        <v>122</v>
      </c>
      <c r="E234" s="16" t="s">
        <v>130</v>
      </c>
      <c r="F234" s="15" t="s">
        <v>131</v>
      </c>
      <c r="G234" s="16" t="s">
        <v>132</v>
      </c>
      <c r="H234" s="94">
        <v>2</v>
      </c>
      <c r="I234" s="94">
        <v>4</v>
      </c>
      <c r="J234" s="21">
        <f t="shared" ref="J234:J239" si="2">IF(H234&lt;&gt;"",H234*I234,"")</f>
        <v>8</v>
      </c>
      <c r="K234" s="70" t="s">
        <v>292</v>
      </c>
      <c r="L234" s="74" t="s">
        <v>76</v>
      </c>
      <c r="M234" s="34" t="s">
        <v>92</v>
      </c>
      <c r="N234" s="34"/>
      <c r="O234" s="35"/>
    </row>
    <row r="235" spans="1:16" x14ac:dyDescent="0.25">
      <c r="A235" s="15">
        <v>893700</v>
      </c>
      <c r="B235" s="17" t="s">
        <v>120</v>
      </c>
      <c r="C235" s="18" t="s">
        <v>121</v>
      </c>
      <c r="D235" s="19" t="s">
        <v>122</v>
      </c>
      <c r="E235" s="16" t="s">
        <v>204</v>
      </c>
      <c r="F235" s="15" t="s">
        <v>765</v>
      </c>
      <c r="G235" s="16" t="s">
        <v>343</v>
      </c>
      <c r="H235" s="15">
        <v>2</v>
      </c>
      <c r="I235" s="15">
        <v>5</v>
      </c>
      <c r="J235" s="21">
        <f t="shared" si="2"/>
        <v>10</v>
      </c>
      <c r="K235" s="70" t="s">
        <v>292</v>
      </c>
      <c r="L235" s="74" t="s">
        <v>76</v>
      </c>
      <c r="M235" s="34" t="s">
        <v>92</v>
      </c>
      <c r="N235" s="34"/>
      <c r="O235" s="35"/>
    </row>
    <row r="236" spans="1:16" hidden="1" x14ac:dyDescent="0.25">
      <c r="A236" s="95"/>
      <c r="B236" s="19"/>
      <c r="C236" s="91"/>
      <c r="D236" s="15"/>
      <c r="E236" s="69"/>
      <c r="F236" s="15"/>
      <c r="G236" s="69"/>
      <c r="H236" s="15"/>
      <c r="I236" s="15"/>
      <c r="J236" s="21" t="str">
        <f t="shared" si="2"/>
        <v/>
      </c>
      <c r="K236" s="70" t="s">
        <v>292</v>
      </c>
      <c r="L236" s="74" t="s">
        <v>76</v>
      </c>
      <c r="M236" s="34" t="s">
        <v>92</v>
      </c>
      <c r="N236" s="34"/>
      <c r="O236" s="35"/>
    </row>
    <row r="237" spans="1:16" hidden="1" x14ac:dyDescent="0.25">
      <c r="A237" s="95"/>
      <c r="B237" s="19"/>
      <c r="C237" s="91"/>
      <c r="D237" s="15"/>
      <c r="E237" s="69"/>
      <c r="F237" s="15"/>
      <c r="G237" s="69"/>
      <c r="H237" s="15"/>
      <c r="I237" s="15"/>
      <c r="J237" s="21" t="str">
        <f t="shared" si="2"/>
        <v/>
      </c>
      <c r="K237" s="70" t="s">
        <v>292</v>
      </c>
      <c r="L237" s="74" t="s">
        <v>76</v>
      </c>
      <c r="M237" s="34" t="s">
        <v>92</v>
      </c>
      <c r="N237" s="34"/>
      <c r="O237" s="35"/>
    </row>
    <row r="238" spans="1:16" hidden="1" x14ac:dyDescent="0.25">
      <c r="A238" s="95"/>
      <c r="B238" s="19"/>
      <c r="C238" s="91"/>
      <c r="D238" s="15"/>
      <c r="E238" s="69"/>
      <c r="F238" s="15"/>
      <c r="G238" s="69"/>
      <c r="H238" s="15"/>
      <c r="I238" s="15"/>
      <c r="J238" s="21" t="str">
        <f t="shared" si="2"/>
        <v/>
      </c>
      <c r="K238" s="70" t="s">
        <v>292</v>
      </c>
      <c r="L238" s="74" t="s">
        <v>76</v>
      </c>
      <c r="M238" s="34" t="s">
        <v>92</v>
      </c>
      <c r="N238" s="34"/>
      <c r="O238" s="35"/>
    </row>
    <row r="239" spans="1:16" hidden="1" x14ac:dyDescent="0.25">
      <c r="A239" s="100"/>
      <c r="B239" s="100"/>
      <c r="C239" s="100"/>
      <c r="D239" s="101"/>
      <c r="E239" s="69"/>
      <c r="F239" s="15"/>
      <c r="G239" s="69"/>
      <c r="H239" s="100"/>
      <c r="I239" s="100"/>
      <c r="J239" s="21" t="str">
        <f t="shared" si="2"/>
        <v/>
      </c>
      <c r="K239" s="70" t="s">
        <v>292</v>
      </c>
      <c r="L239" s="74" t="s">
        <v>76</v>
      </c>
      <c r="M239" s="34" t="s">
        <v>92</v>
      </c>
      <c r="N239" s="34"/>
      <c r="O239" s="35"/>
    </row>
    <row r="240" spans="1:16" x14ac:dyDescent="0.25">
      <c r="A240" s="126"/>
      <c r="B240" s="127"/>
      <c r="C240" s="127"/>
      <c r="D240" s="127"/>
      <c r="E240" s="128" t="s">
        <v>83</v>
      </c>
      <c r="F240" s="129"/>
      <c r="G240" s="157"/>
      <c r="H240" s="131">
        <v>2</v>
      </c>
      <c r="I240" s="132">
        <f>H240*10</f>
        <v>20</v>
      </c>
      <c r="J240" s="133">
        <f>SUM(J241:J245)/I240</f>
        <v>1</v>
      </c>
      <c r="K240" s="163" t="str">
        <f>SUM(J241:J245)&amp;" "&amp;"Hrs"&amp;" "&amp;"TURNO"&amp;" "&amp;"NOCTURNO"</f>
        <v>20 Hrs TURNO NOCTURNO</v>
      </c>
      <c r="L240" s="31" t="s">
        <v>84</v>
      </c>
      <c r="M240" s="34" t="s">
        <v>92</v>
      </c>
      <c r="N240" s="34"/>
      <c r="O240" s="35"/>
    </row>
    <row r="241" spans="1:16" x14ac:dyDescent="0.25">
      <c r="A241" s="15">
        <v>892823</v>
      </c>
      <c r="B241" s="17" t="s">
        <v>120</v>
      </c>
      <c r="C241" s="18" t="s">
        <v>121</v>
      </c>
      <c r="D241" s="19" t="s">
        <v>122</v>
      </c>
      <c r="E241" s="16" t="s">
        <v>130</v>
      </c>
      <c r="F241" s="15" t="s">
        <v>131</v>
      </c>
      <c r="G241" s="16" t="s">
        <v>132</v>
      </c>
      <c r="H241" s="94">
        <v>2</v>
      </c>
      <c r="I241" s="94">
        <v>4</v>
      </c>
      <c r="J241" s="21">
        <f>IF(H241&lt;&gt;"",H241*I241,"")</f>
        <v>8</v>
      </c>
      <c r="K241" s="120" t="s">
        <v>293</v>
      </c>
      <c r="L241" s="31" t="s">
        <v>84</v>
      </c>
      <c r="M241" s="34" t="s">
        <v>92</v>
      </c>
      <c r="N241" s="34"/>
      <c r="O241" s="35"/>
    </row>
    <row r="242" spans="1:16" x14ac:dyDescent="0.25">
      <c r="A242" s="15">
        <v>892821</v>
      </c>
      <c r="B242" s="17" t="s">
        <v>120</v>
      </c>
      <c r="C242" s="18" t="s">
        <v>121</v>
      </c>
      <c r="D242" s="19" t="s">
        <v>122</v>
      </c>
      <c r="E242" s="16" t="s">
        <v>123</v>
      </c>
      <c r="F242" s="15" t="s">
        <v>126</v>
      </c>
      <c r="G242" s="16" t="s">
        <v>127</v>
      </c>
      <c r="H242" s="94">
        <v>2</v>
      </c>
      <c r="I242" s="94">
        <v>3</v>
      </c>
      <c r="J242" s="21">
        <f>IF(H242&lt;&gt;"",H242*I242,"")</f>
        <v>6</v>
      </c>
      <c r="K242" s="120" t="s">
        <v>293</v>
      </c>
      <c r="L242" s="31" t="s">
        <v>84</v>
      </c>
      <c r="M242" s="34" t="s">
        <v>92</v>
      </c>
      <c r="N242" s="34"/>
      <c r="O242" s="35"/>
    </row>
    <row r="243" spans="1:16" x14ac:dyDescent="0.25">
      <c r="A243" s="15">
        <v>893514</v>
      </c>
      <c r="B243" s="17" t="s">
        <v>120</v>
      </c>
      <c r="C243" s="18" t="s">
        <v>121</v>
      </c>
      <c r="D243" s="19" t="s">
        <v>122</v>
      </c>
      <c r="E243" s="16" t="s">
        <v>141</v>
      </c>
      <c r="F243" s="15" t="s">
        <v>384</v>
      </c>
      <c r="G243" s="16" t="s">
        <v>385</v>
      </c>
      <c r="H243" s="15">
        <v>2</v>
      </c>
      <c r="I243" s="15">
        <v>3</v>
      </c>
      <c r="J243" s="21">
        <f>IF(H243&lt;&gt;"",H243*I243,"")</f>
        <v>6</v>
      </c>
      <c r="K243" s="120" t="s">
        <v>293</v>
      </c>
      <c r="L243" s="31" t="s">
        <v>84</v>
      </c>
      <c r="M243" s="34" t="s">
        <v>92</v>
      </c>
      <c r="N243" s="34"/>
      <c r="O243" s="35"/>
    </row>
    <row r="244" spans="1:16" hidden="1" x14ac:dyDescent="0.25">
      <c r="A244" s="75"/>
      <c r="B244" s="109"/>
      <c r="C244" s="110"/>
      <c r="D244" s="111"/>
      <c r="E244" s="73"/>
      <c r="F244" s="92"/>
      <c r="G244" s="93"/>
      <c r="H244" s="94"/>
      <c r="I244" s="94"/>
      <c r="J244" s="21" t="str">
        <f>IF(H244&lt;&gt;"",H244*I244,"")</f>
        <v/>
      </c>
      <c r="K244" s="120" t="s">
        <v>293</v>
      </c>
      <c r="L244" s="31" t="s">
        <v>84</v>
      </c>
      <c r="M244" s="34" t="s">
        <v>92</v>
      </c>
      <c r="N244" s="34"/>
      <c r="O244" s="35"/>
    </row>
    <row r="245" spans="1:16" hidden="1" x14ac:dyDescent="0.25">
      <c r="A245" s="95"/>
      <c r="B245" s="19"/>
      <c r="C245" s="91"/>
      <c r="D245" s="15"/>
      <c r="E245" s="69"/>
      <c r="F245" s="15"/>
      <c r="G245" s="69"/>
      <c r="H245" s="15"/>
      <c r="I245" s="15"/>
      <c r="J245" s="21" t="str">
        <f>IF(H245&lt;&gt;"",H245*I245,"")</f>
        <v/>
      </c>
      <c r="K245" s="120" t="s">
        <v>293</v>
      </c>
      <c r="L245" s="31" t="s">
        <v>84</v>
      </c>
      <c r="M245" s="34" t="s">
        <v>92</v>
      </c>
      <c r="N245" s="34"/>
      <c r="O245" s="35"/>
    </row>
    <row r="246" spans="1:16" ht="14.25" thickBot="1" x14ac:dyDescent="0.3">
      <c r="A246" s="135"/>
      <c r="B246" s="136"/>
      <c r="C246" s="136"/>
      <c r="D246" s="136"/>
      <c r="E246" s="137" t="s">
        <v>85</v>
      </c>
      <c r="F246" s="138"/>
      <c r="G246" s="139"/>
      <c r="H246" s="140">
        <f>H207+H215+H221+H227+H233+H240</f>
        <v>7.0019999999999998</v>
      </c>
      <c r="I246" s="141">
        <f>H246*10</f>
        <v>70.02</v>
      </c>
      <c r="J246" s="142">
        <f>SUM(J208:J214,J216:J220,J222:J226,J228:J232,J234:J239,J241:J245)</f>
        <v>68</v>
      </c>
      <c r="K246" s="143">
        <f>J246/I246</f>
        <v>0.97115109968580415</v>
      </c>
      <c r="L246" s="31" t="s">
        <v>86</v>
      </c>
      <c r="M246" s="34" t="s">
        <v>92</v>
      </c>
      <c r="N246" s="34"/>
      <c r="O246" s="35"/>
    </row>
    <row r="247" spans="1:16" ht="15" thickTop="1" thickBot="1" x14ac:dyDescent="0.3">
      <c r="A247" s="45"/>
      <c r="B247" s="46"/>
      <c r="C247" s="46"/>
      <c r="D247" s="46"/>
      <c r="E247" s="297">
        <f>E205+1</f>
        <v>46166</v>
      </c>
      <c r="F247" s="298"/>
      <c r="G247" s="158"/>
      <c r="H247" s="48"/>
      <c r="I247" s="46"/>
      <c r="J247" s="49"/>
      <c r="K247" s="50"/>
      <c r="L247" s="31" t="s">
        <v>35</v>
      </c>
      <c r="M247" s="34" t="s">
        <v>93</v>
      </c>
      <c r="N247" s="34"/>
      <c r="O247" s="35"/>
    </row>
    <row r="248" spans="1:16" ht="28.5" thickTop="1" thickBot="1" x14ac:dyDescent="0.3">
      <c r="A248" s="147" t="s">
        <v>37</v>
      </c>
      <c r="B248" s="148" t="s">
        <v>38</v>
      </c>
      <c r="C248" s="148" t="s">
        <v>39</v>
      </c>
      <c r="D248" s="148" t="s">
        <v>4</v>
      </c>
      <c r="E248" s="52" t="s">
        <v>40</v>
      </c>
      <c r="F248" s="148" t="s">
        <v>6</v>
      </c>
      <c r="G248" s="149" t="s">
        <v>7</v>
      </c>
      <c r="H248" s="148" t="s">
        <v>41</v>
      </c>
      <c r="I248" s="148" t="s">
        <v>9</v>
      </c>
      <c r="J248" s="150" t="s">
        <v>42</v>
      </c>
      <c r="K248" s="151" t="s">
        <v>43</v>
      </c>
      <c r="L248" s="31" t="s">
        <v>44</v>
      </c>
      <c r="M248" s="34" t="s">
        <v>93</v>
      </c>
      <c r="N248" s="34"/>
      <c r="O248" s="56">
        <f>E247</f>
        <v>46166</v>
      </c>
    </row>
    <row r="249" spans="1:16" ht="14.25" thickTop="1" x14ac:dyDescent="0.25">
      <c r="A249" s="57"/>
      <c r="B249" s="57"/>
      <c r="C249" s="58"/>
      <c r="D249" s="57"/>
      <c r="E249" s="59" t="s">
        <v>45</v>
      </c>
      <c r="F249" s="57"/>
      <c r="G249" s="58"/>
      <c r="H249" s="88">
        <v>1</v>
      </c>
      <c r="I249" s="61">
        <f>H249*10</f>
        <v>10</v>
      </c>
      <c r="J249" s="62">
        <f>SUM(J250:J254)/I249</f>
        <v>1</v>
      </c>
      <c r="K249" s="63" t="str">
        <f>SUM(J250:J254)&amp;" "&amp;"Hrs"&amp;" "&amp;"GRUPO 1"</f>
        <v>10 Hrs GRUPO 1</v>
      </c>
      <c r="L249" s="31" t="s">
        <v>19</v>
      </c>
      <c r="M249" s="34" t="s">
        <v>93</v>
      </c>
      <c r="N249" s="64"/>
      <c r="O249" s="159" t="s">
        <v>48</v>
      </c>
      <c r="P249" s="179" t="s">
        <v>53</v>
      </c>
    </row>
    <row r="250" spans="1:16" x14ac:dyDescent="0.25">
      <c r="A250" s="19">
        <v>892969</v>
      </c>
      <c r="B250" s="17" t="s">
        <v>167</v>
      </c>
      <c r="C250" s="18" t="s">
        <v>168</v>
      </c>
      <c r="D250" s="19" t="s">
        <v>122</v>
      </c>
      <c r="E250" s="18" t="s">
        <v>169</v>
      </c>
      <c r="F250" s="17" t="s">
        <v>145</v>
      </c>
      <c r="G250" s="18" t="s">
        <v>146</v>
      </c>
      <c r="H250" s="94">
        <v>1</v>
      </c>
      <c r="I250" s="94">
        <v>2</v>
      </c>
      <c r="J250" s="21">
        <f>IF(H250&lt;&gt;"",H250*I250,"")</f>
        <v>2</v>
      </c>
      <c r="K250" s="70" t="s">
        <v>291</v>
      </c>
      <c r="L250" s="31" t="s">
        <v>19</v>
      </c>
      <c r="M250" s="34" t="s">
        <v>93</v>
      </c>
      <c r="N250" s="56"/>
      <c r="O250" s="180" t="s">
        <v>50</v>
      </c>
      <c r="P250" s="179" t="s">
        <v>53</v>
      </c>
    </row>
    <row r="251" spans="1:16" x14ac:dyDescent="0.25">
      <c r="A251" s="19">
        <v>937454</v>
      </c>
      <c r="B251" s="67" t="s">
        <v>209</v>
      </c>
      <c r="C251" s="68" t="s">
        <v>210</v>
      </c>
      <c r="D251" s="67">
        <v>3</v>
      </c>
      <c r="E251" s="69" t="s">
        <v>253</v>
      </c>
      <c r="F251" s="19" t="s">
        <v>254</v>
      </c>
      <c r="G251" s="69" t="s">
        <v>255</v>
      </c>
      <c r="H251" s="19">
        <v>1</v>
      </c>
      <c r="I251" s="19">
        <v>8</v>
      </c>
      <c r="J251" s="21">
        <f t="shared" ref="J251:J252" si="3">IF(H251&lt;&gt;"",H251*I251,"")</f>
        <v>8</v>
      </c>
      <c r="K251" s="70" t="s">
        <v>291</v>
      </c>
      <c r="L251" s="31" t="s">
        <v>19</v>
      </c>
      <c r="M251" s="34" t="s">
        <v>93</v>
      </c>
      <c r="N251" s="56"/>
      <c r="O251" s="159" t="s">
        <v>51</v>
      </c>
      <c r="P251" s="179" t="s">
        <v>53</v>
      </c>
    </row>
    <row r="252" spans="1:16" hidden="1" x14ac:dyDescent="0.25">
      <c r="A252" s="75"/>
      <c r="B252" s="67"/>
      <c r="C252" s="68"/>
      <c r="D252" s="67"/>
      <c r="E252" s="73"/>
      <c r="F252" s="92"/>
      <c r="G252" s="93"/>
      <c r="H252" s="94"/>
      <c r="I252" s="94"/>
      <c r="J252" s="21" t="str">
        <f t="shared" si="3"/>
        <v/>
      </c>
      <c r="K252" s="70" t="s">
        <v>291</v>
      </c>
      <c r="L252" s="31" t="s">
        <v>19</v>
      </c>
      <c r="M252" s="34" t="s">
        <v>93</v>
      </c>
      <c r="N252" s="56"/>
      <c r="O252" s="159" t="s">
        <v>46</v>
      </c>
      <c r="P252" s="181" t="s">
        <v>57</v>
      </c>
    </row>
    <row r="253" spans="1:16" hidden="1" x14ac:dyDescent="0.25">
      <c r="A253" s="95"/>
      <c r="B253" s="19"/>
      <c r="C253" s="91"/>
      <c r="D253" s="15"/>
      <c r="E253" s="69"/>
      <c r="F253" s="15"/>
      <c r="G253" s="69"/>
      <c r="H253" s="15"/>
      <c r="I253" s="15"/>
      <c r="J253" s="21" t="str">
        <f>IF(H253&lt;&gt;"",H253*I253,"")</f>
        <v/>
      </c>
      <c r="K253" s="70" t="s">
        <v>291</v>
      </c>
      <c r="L253" s="31" t="s">
        <v>19</v>
      </c>
      <c r="M253" s="34" t="s">
        <v>93</v>
      </c>
      <c r="N253" s="56"/>
      <c r="O253" s="161" t="s">
        <v>52</v>
      </c>
      <c r="P253" s="181" t="s">
        <v>57</v>
      </c>
    </row>
    <row r="254" spans="1:16" hidden="1" x14ac:dyDescent="0.25">
      <c r="A254" s="95"/>
      <c r="B254" s="19"/>
      <c r="C254" s="91"/>
      <c r="D254" s="15"/>
      <c r="E254" s="69"/>
      <c r="F254" s="15"/>
      <c r="G254" s="69"/>
      <c r="H254" s="15"/>
      <c r="I254" s="15"/>
      <c r="J254" s="21" t="str">
        <f>IF(H254&lt;&gt;"",H254*I254,"")</f>
        <v/>
      </c>
      <c r="K254" s="70" t="s">
        <v>291</v>
      </c>
      <c r="L254" s="31" t="s">
        <v>19</v>
      </c>
      <c r="M254" s="34" t="s">
        <v>93</v>
      </c>
      <c r="N254" s="56"/>
      <c r="O254" s="159" t="s">
        <v>56</v>
      </c>
      <c r="P254" s="179" t="s">
        <v>53</v>
      </c>
    </row>
    <row r="255" spans="1:16" x14ac:dyDescent="0.25">
      <c r="A255" s="85"/>
      <c r="B255" s="86"/>
      <c r="C255" s="86"/>
      <c r="D255" s="57"/>
      <c r="E255" s="59" t="s">
        <v>55</v>
      </c>
      <c r="F255" s="57"/>
      <c r="G255" s="87"/>
      <c r="H255" s="88">
        <v>2</v>
      </c>
      <c r="I255" s="61">
        <f>H255*10</f>
        <v>20</v>
      </c>
      <c r="J255" s="62">
        <f>SUM(J256:J260)/I255</f>
        <v>1</v>
      </c>
      <c r="K255" s="63" t="str">
        <f>SUM(J256:J260)&amp;" "&amp;"Hrs"&amp;" "&amp;"GRUPO 2"</f>
        <v>20 Hrs GRUPO 2</v>
      </c>
      <c r="L255" s="31" t="s">
        <v>22</v>
      </c>
      <c r="M255" s="34" t="s">
        <v>93</v>
      </c>
      <c r="N255" s="64"/>
      <c r="O255" s="159" t="s">
        <v>58</v>
      </c>
      <c r="P255" s="179" t="s">
        <v>53</v>
      </c>
    </row>
    <row r="256" spans="1:16" x14ac:dyDescent="0.25">
      <c r="A256" s="177">
        <v>938546</v>
      </c>
      <c r="B256" s="17" t="s">
        <v>159</v>
      </c>
      <c r="C256" s="18" t="s">
        <v>160</v>
      </c>
      <c r="D256" s="19" t="s">
        <v>281</v>
      </c>
      <c r="E256" s="16" t="s">
        <v>783</v>
      </c>
      <c r="F256" s="15" t="s">
        <v>180</v>
      </c>
      <c r="G256" s="16" t="s">
        <v>181</v>
      </c>
      <c r="H256" s="15">
        <v>2</v>
      </c>
      <c r="I256" s="15">
        <v>8</v>
      </c>
      <c r="J256" s="21">
        <f>IF(H256&lt;&gt;"",H256*I256,"")</f>
        <v>16</v>
      </c>
      <c r="K256" s="70" t="s">
        <v>543</v>
      </c>
      <c r="L256" s="74" t="s">
        <v>22</v>
      </c>
      <c r="M256" s="34" t="s">
        <v>93</v>
      </c>
      <c r="N256" s="56"/>
      <c r="O256" s="159" t="s">
        <v>59</v>
      </c>
      <c r="P256" s="179" t="s">
        <v>47</v>
      </c>
    </row>
    <row r="257" spans="1:16" x14ac:dyDescent="0.25">
      <c r="A257" s="19">
        <v>892969</v>
      </c>
      <c r="B257" s="17" t="s">
        <v>167</v>
      </c>
      <c r="C257" s="18" t="s">
        <v>168</v>
      </c>
      <c r="D257" s="19" t="s">
        <v>122</v>
      </c>
      <c r="E257" s="18" t="s">
        <v>169</v>
      </c>
      <c r="F257" s="17" t="s">
        <v>145</v>
      </c>
      <c r="G257" s="18" t="s">
        <v>146</v>
      </c>
      <c r="H257" s="94">
        <v>2</v>
      </c>
      <c r="I257" s="94">
        <v>2</v>
      </c>
      <c r="J257" s="21">
        <f>IF(H257&lt;&gt;"",H257*I257,"")</f>
        <v>4</v>
      </c>
      <c r="K257" s="70" t="s">
        <v>543</v>
      </c>
      <c r="L257" s="74" t="s">
        <v>22</v>
      </c>
      <c r="M257" s="34" t="s">
        <v>93</v>
      </c>
      <c r="N257" s="56"/>
      <c r="O257" s="159" t="s">
        <v>60</v>
      </c>
      <c r="P257" s="179" t="s">
        <v>47</v>
      </c>
    </row>
    <row r="258" spans="1:16" hidden="1" x14ac:dyDescent="0.25">
      <c r="A258" s="75"/>
      <c r="B258" s="109"/>
      <c r="C258" s="110"/>
      <c r="D258" s="111"/>
      <c r="E258" s="73"/>
      <c r="F258" s="92"/>
      <c r="G258" s="93"/>
      <c r="H258" s="94"/>
      <c r="I258" s="94"/>
      <c r="J258" s="21" t="str">
        <f>IF(H258&lt;&gt;"",H258*I258,"")</f>
        <v/>
      </c>
      <c r="K258" s="70" t="s">
        <v>543</v>
      </c>
      <c r="L258" s="74" t="s">
        <v>22</v>
      </c>
      <c r="M258" s="34" t="s">
        <v>93</v>
      </c>
      <c r="N258" s="56"/>
      <c r="O258" s="159" t="s">
        <v>64</v>
      </c>
      <c r="P258" s="179" t="s">
        <v>47</v>
      </c>
    </row>
    <row r="259" spans="1:16" hidden="1" x14ac:dyDescent="0.25">
      <c r="A259" s="95"/>
      <c r="B259" s="19"/>
      <c r="C259" s="91"/>
      <c r="D259" s="15"/>
      <c r="E259" s="69"/>
      <c r="F259" s="15"/>
      <c r="G259" s="69"/>
      <c r="H259" s="15"/>
      <c r="I259" s="15"/>
      <c r="J259" s="21" t="str">
        <f>IF(H259&lt;&gt;"",H259*I259,"")</f>
        <v/>
      </c>
      <c r="K259" s="70" t="s">
        <v>543</v>
      </c>
      <c r="L259" s="74" t="s">
        <v>22</v>
      </c>
      <c r="M259" s="34" t="s">
        <v>93</v>
      </c>
      <c r="N259" s="64"/>
      <c r="O259" s="161" t="s">
        <v>65</v>
      </c>
      <c r="P259" s="179" t="s">
        <v>53</v>
      </c>
    </row>
    <row r="260" spans="1:16" hidden="1" x14ac:dyDescent="0.25">
      <c r="A260" s="95"/>
      <c r="B260" s="19"/>
      <c r="C260" s="91"/>
      <c r="D260" s="15"/>
      <c r="E260" s="69"/>
      <c r="F260" s="15"/>
      <c r="G260" s="69"/>
      <c r="H260" s="15"/>
      <c r="I260" s="15"/>
      <c r="J260" s="21" t="str">
        <f>IF(H260&lt;&gt;"",H260*I260,"")</f>
        <v/>
      </c>
      <c r="K260" s="70" t="s">
        <v>543</v>
      </c>
      <c r="L260" s="31" t="s">
        <v>22</v>
      </c>
      <c r="M260" s="34" t="s">
        <v>93</v>
      </c>
      <c r="N260" s="64"/>
      <c r="O260" s="161" t="s">
        <v>66</v>
      </c>
      <c r="P260" s="179" t="s">
        <v>47</v>
      </c>
    </row>
    <row r="261" spans="1:16" x14ac:dyDescent="0.25">
      <c r="A261" s="85"/>
      <c r="B261" s="86"/>
      <c r="C261" s="86"/>
      <c r="D261" s="57"/>
      <c r="E261" s="59" t="s">
        <v>63</v>
      </c>
      <c r="F261" s="57"/>
      <c r="G261" s="87"/>
      <c r="H261" s="88">
        <v>1E-3</v>
      </c>
      <c r="I261" s="61">
        <f>H261*10</f>
        <v>0.01</v>
      </c>
      <c r="J261" s="62">
        <f>SUM(J262:J266)/I261</f>
        <v>0</v>
      </c>
      <c r="K261" s="63" t="str">
        <f>SUM(J262:J266)&amp;" "&amp;"Hrs"&amp;" "&amp;"GRUPO 3"</f>
        <v>0 Hrs GRUPO 3</v>
      </c>
      <c r="L261" s="31" t="s">
        <v>24</v>
      </c>
      <c r="M261" s="34" t="s">
        <v>93</v>
      </c>
      <c r="N261" s="64"/>
      <c r="O261" s="161" t="s">
        <v>61</v>
      </c>
      <c r="P261" s="179" t="s">
        <v>47</v>
      </c>
    </row>
    <row r="262" spans="1:16" x14ac:dyDescent="0.25">
      <c r="A262" s="95">
        <v>938409</v>
      </c>
      <c r="B262" s="19" t="s">
        <v>159</v>
      </c>
      <c r="C262" s="91" t="s">
        <v>160</v>
      </c>
      <c r="D262" s="15" t="s">
        <v>281</v>
      </c>
      <c r="E262" s="69" t="s">
        <v>781</v>
      </c>
      <c r="F262" s="15" t="s">
        <v>134</v>
      </c>
      <c r="G262" s="69" t="s">
        <v>135</v>
      </c>
      <c r="H262" s="15"/>
      <c r="I262" s="15"/>
      <c r="J262" s="21" t="str">
        <f>IF(H262&lt;&gt;"",H262*I262,"")</f>
        <v/>
      </c>
      <c r="K262" s="96" t="s">
        <v>451</v>
      </c>
      <c r="L262" s="31" t="s">
        <v>24</v>
      </c>
      <c r="M262" s="34" t="s">
        <v>93</v>
      </c>
      <c r="N262" s="64"/>
      <c r="O262" s="161" t="s">
        <v>62</v>
      </c>
      <c r="P262" s="179" t="s">
        <v>47</v>
      </c>
    </row>
    <row r="263" spans="1:16" hidden="1" x14ac:dyDescent="0.25">
      <c r="A263" s="95"/>
      <c r="B263" s="19"/>
      <c r="C263" s="91"/>
      <c r="D263" s="15"/>
      <c r="E263" s="69"/>
      <c r="F263" s="15"/>
      <c r="G263" s="69"/>
      <c r="H263" s="15"/>
      <c r="I263" s="15"/>
      <c r="J263" s="21" t="str">
        <f>IF(H263&lt;&gt;"",H263*I263,"")</f>
        <v/>
      </c>
      <c r="K263" s="70" t="s">
        <v>451</v>
      </c>
      <c r="L263" s="31" t="s">
        <v>24</v>
      </c>
      <c r="M263" s="34" t="s">
        <v>93</v>
      </c>
      <c r="N263" s="64"/>
      <c r="O263" s="161" t="s">
        <v>54</v>
      </c>
      <c r="P263" s="179" t="s">
        <v>47</v>
      </c>
    </row>
    <row r="264" spans="1:16" hidden="1" x14ac:dyDescent="0.25">
      <c r="A264" s="95"/>
      <c r="B264" s="19"/>
      <c r="C264" s="91"/>
      <c r="D264" s="15"/>
      <c r="E264" s="69"/>
      <c r="F264" s="15"/>
      <c r="G264" s="69"/>
      <c r="H264" s="15"/>
      <c r="I264" s="15"/>
      <c r="J264" s="21" t="str">
        <f>IF(H264&lt;&gt;"",H264*I264,"")</f>
        <v/>
      </c>
      <c r="K264" s="70" t="s">
        <v>451</v>
      </c>
      <c r="L264" s="31" t="s">
        <v>24</v>
      </c>
      <c r="M264" s="34" t="s">
        <v>93</v>
      </c>
      <c r="N264" s="64"/>
      <c r="O264" s="161" t="s">
        <v>67</v>
      </c>
      <c r="P264" s="184" t="s">
        <v>68</v>
      </c>
    </row>
    <row r="265" spans="1:16" hidden="1" x14ac:dyDescent="0.25">
      <c r="A265" s="95"/>
      <c r="B265" s="19"/>
      <c r="C265" s="91"/>
      <c r="D265" s="15"/>
      <c r="E265" s="69"/>
      <c r="F265" s="15"/>
      <c r="G265" s="69"/>
      <c r="H265" s="15"/>
      <c r="I265" s="15"/>
      <c r="J265" s="21" t="str">
        <f>IF(H265&lt;&gt;"",H265*I265,"")</f>
        <v/>
      </c>
      <c r="K265" s="70" t="s">
        <v>451</v>
      </c>
      <c r="L265" s="31" t="s">
        <v>24</v>
      </c>
      <c r="M265" s="34" t="s">
        <v>93</v>
      </c>
      <c r="N265" s="64"/>
      <c r="O265" s="180" t="s">
        <v>69</v>
      </c>
      <c r="P265" s="184" t="s">
        <v>68</v>
      </c>
    </row>
    <row r="266" spans="1:16" hidden="1" x14ac:dyDescent="0.25">
      <c r="A266" s="95"/>
      <c r="B266" s="19"/>
      <c r="C266" s="91"/>
      <c r="D266" s="15"/>
      <c r="E266" s="69"/>
      <c r="F266" s="15"/>
      <c r="G266" s="69"/>
      <c r="H266" s="15"/>
      <c r="I266" s="15"/>
      <c r="J266" s="21" t="str">
        <f>IF(H266&lt;&gt;"",H266*I266,"")</f>
        <v/>
      </c>
      <c r="K266" s="70" t="s">
        <v>451</v>
      </c>
      <c r="L266" s="31" t="s">
        <v>24</v>
      </c>
      <c r="M266" s="34" t="s">
        <v>93</v>
      </c>
      <c r="N266" s="64"/>
      <c r="O266" s="103"/>
    </row>
    <row r="267" spans="1:16" hidden="1" x14ac:dyDescent="0.25">
      <c r="A267" s="85"/>
      <c r="B267" s="86"/>
      <c r="C267" s="86"/>
      <c r="D267" s="57"/>
      <c r="E267" s="59" t="s">
        <v>70</v>
      </c>
      <c r="F267" s="57"/>
      <c r="G267" s="87"/>
      <c r="H267" s="88">
        <v>1E-3</v>
      </c>
      <c r="I267" s="61">
        <f>H267*10</f>
        <v>0.01</v>
      </c>
      <c r="J267" s="62">
        <f>SUM(J268:J272)/I267</f>
        <v>0</v>
      </c>
      <c r="K267" s="63" t="str">
        <f>SUM(J268:J272)&amp;" "&amp;"Hrs"&amp;" "&amp;"GRUPO 4"</f>
        <v>0 Hrs GRUPO 4</v>
      </c>
      <c r="L267" s="31" t="s">
        <v>26</v>
      </c>
      <c r="M267" s="34" t="s">
        <v>93</v>
      </c>
      <c r="N267" s="64"/>
      <c r="O267" s="104"/>
      <c r="P267" s="104"/>
    </row>
    <row r="268" spans="1:16" hidden="1" x14ac:dyDescent="0.25">
      <c r="A268" s="100"/>
      <c r="B268" s="100"/>
      <c r="C268" s="102"/>
      <c r="D268" s="101"/>
      <c r="E268" s="101"/>
      <c r="F268" s="101"/>
      <c r="G268" s="105"/>
      <c r="H268" s="101"/>
      <c r="I268" s="101"/>
      <c r="J268" s="21" t="str">
        <f>IF(H268&lt;&gt;"",H268*I268,"")</f>
        <v/>
      </c>
      <c r="K268" s="164"/>
      <c r="L268" s="31" t="s">
        <v>26</v>
      </c>
      <c r="M268" s="34" t="s">
        <v>93</v>
      </c>
      <c r="N268" s="64"/>
      <c r="O268" s="107" t="s">
        <v>71</v>
      </c>
    </row>
    <row r="269" spans="1:16" hidden="1" x14ac:dyDescent="0.25">
      <c r="A269" s="100"/>
      <c r="B269" s="100"/>
      <c r="C269" s="102"/>
      <c r="D269" s="101"/>
      <c r="E269" s="101"/>
      <c r="F269" s="101"/>
      <c r="G269" s="105"/>
      <c r="H269" s="101"/>
      <c r="I269" s="101"/>
      <c r="J269" s="21" t="str">
        <f>IF(H269&lt;&gt;"",H269*I269,"")</f>
        <v/>
      </c>
      <c r="K269" s="70"/>
      <c r="L269" s="31" t="s">
        <v>26</v>
      </c>
      <c r="M269" s="34" t="s">
        <v>93</v>
      </c>
      <c r="N269" s="64"/>
      <c r="O269" s="107" t="s">
        <v>72</v>
      </c>
    </row>
    <row r="270" spans="1:16" hidden="1" x14ac:dyDescent="0.25">
      <c r="A270" s="100"/>
      <c r="B270" s="100"/>
      <c r="C270" s="102"/>
      <c r="D270" s="101"/>
      <c r="E270" s="101"/>
      <c r="F270" s="101"/>
      <c r="G270" s="105"/>
      <c r="H270" s="101"/>
      <c r="I270" s="101"/>
      <c r="J270" s="21" t="str">
        <f>IF(H270&lt;&gt;"",H270*I270,"")</f>
        <v/>
      </c>
      <c r="K270" s="70"/>
      <c r="L270" s="31" t="s">
        <v>26</v>
      </c>
      <c r="M270" s="34" t="s">
        <v>93</v>
      </c>
      <c r="N270" s="64"/>
      <c r="O270" s="35"/>
    </row>
    <row r="271" spans="1:16" hidden="1" x14ac:dyDescent="0.25">
      <c r="A271" s="100"/>
      <c r="B271" s="100"/>
      <c r="C271" s="102"/>
      <c r="D271" s="101"/>
      <c r="E271" s="101"/>
      <c r="F271" s="101"/>
      <c r="G271" s="105"/>
      <c r="H271" s="101"/>
      <c r="I271" s="101"/>
      <c r="J271" s="21" t="str">
        <f>IF(H271&lt;&gt;"",H271*I271,"")</f>
        <v/>
      </c>
      <c r="K271" s="70"/>
      <c r="L271" s="31" t="s">
        <v>26</v>
      </c>
      <c r="M271" s="34" t="s">
        <v>93</v>
      </c>
      <c r="N271" s="64"/>
      <c r="O271" s="35"/>
    </row>
    <row r="272" spans="1:16" hidden="1" x14ac:dyDescent="0.25">
      <c r="A272" s="100"/>
      <c r="B272" s="100"/>
      <c r="C272" s="100"/>
      <c r="D272" s="101"/>
      <c r="E272" s="102"/>
      <c r="F272" s="100"/>
      <c r="G272" s="100"/>
      <c r="H272" s="100"/>
      <c r="I272" s="100"/>
      <c r="J272" s="21" t="str">
        <f>IF(H272&lt;&gt;"",H272*I272,"")</f>
        <v/>
      </c>
      <c r="K272" s="164"/>
      <c r="L272" s="31" t="s">
        <v>26</v>
      </c>
      <c r="M272" s="34" t="s">
        <v>93</v>
      </c>
      <c r="N272" s="156"/>
      <c r="O272" s="35"/>
    </row>
    <row r="273" spans="1:15" x14ac:dyDescent="0.25">
      <c r="A273" s="85"/>
      <c r="B273" s="86"/>
      <c r="C273" s="86"/>
      <c r="D273" s="86"/>
      <c r="E273" s="115" t="s">
        <v>75</v>
      </c>
      <c r="F273" s="116"/>
      <c r="G273" s="117"/>
      <c r="H273" s="165">
        <v>2</v>
      </c>
      <c r="I273" s="61">
        <f>H273*10</f>
        <v>20</v>
      </c>
      <c r="J273" s="62">
        <f>SUM(J274:J278)/I273</f>
        <v>0.9</v>
      </c>
      <c r="K273" s="63" t="str">
        <f>SUM(J274:J278)&amp;" "&amp;"Hrs"&amp;" "&amp;"TURNO"&amp;" "&amp;"DIURNO"</f>
        <v>18 Hrs TURNO DIURNO</v>
      </c>
      <c r="L273" s="74" t="s">
        <v>76</v>
      </c>
      <c r="M273" s="34" t="s">
        <v>93</v>
      </c>
      <c r="N273" s="34"/>
      <c r="O273" s="35"/>
    </row>
    <row r="274" spans="1:15" x14ac:dyDescent="0.25">
      <c r="A274" s="15">
        <v>892823</v>
      </c>
      <c r="B274" s="17" t="s">
        <v>120</v>
      </c>
      <c r="C274" s="18" t="s">
        <v>121</v>
      </c>
      <c r="D274" s="19" t="s">
        <v>122</v>
      </c>
      <c r="E274" s="16" t="s">
        <v>130</v>
      </c>
      <c r="F274" s="15" t="s">
        <v>131</v>
      </c>
      <c r="G274" s="16" t="s">
        <v>132</v>
      </c>
      <c r="H274" s="94">
        <v>2</v>
      </c>
      <c r="I274" s="94">
        <v>4</v>
      </c>
      <c r="J274" s="21">
        <f>IF(H274&lt;&gt;"",H274*I274,"")</f>
        <v>8</v>
      </c>
      <c r="K274" s="70" t="s">
        <v>292</v>
      </c>
      <c r="L274" s="74" t="s">
        <v>76</v>
      </c>
      <c r="M274" s="34" t="s">
        <v>93</v>
      </c>
      <c r="N274" s="34"/>
      <c r="O274" s="35"/>
    </row>
    <row r="275" spans="1:15" x14ac:dyDescent="0.25">
      <c r="A275" s="19">
        <v>892969</v>
      </c>
      <c r="B275" s="17" t="s">
        <v>167</v>
      </c>
      <c r="C275" s="18" t="s">
        <v>168</v>
      </c>
      <c r="D275" s="19" t="s">
        <v>122</v>
      </c>
      <c r="E275" s="18" t="s">
        <v>169</v>
      </c>
      <c r="F275" s="17" t="s">
        <v>145</v>
      </c>
      <c r="G275" s="18" t="s">
        <v>146</v>
      </c>
      <c r="H275" s="94">
        <v>2</v>
      </c>
      <c r="I275" s="94">
        <v>2</v>
      </c>
      <c r="J275" s="21">
        <f>IF(H275&lt;&gt;"",H275*I275,"")</f>
        <v>4</v>
      </c>
      <c r="K275" s="70" t="s">
        <v>292</v>
      </c>
      <c r="L275" s="74" t="s">
        <v>76</v>
      </c>
      <c r="M275" s="34" t="s">
        <v>93</v>
      </c>
      <c r="N275" s="34"/>
      <c r="O275" s="35"/>
    </row>
    <row r="276" spans="1:15" x14ac:dyDescent="0.25">
      <c r="A276" s="15">
        <v>893698</v>
      </c>
      <c r="B276" s="17" t="s">
        <v>120</v>
      </c>
      <c r="C276" s="18" t="s">
        <v>121</v>
      </c>
      <c r="D276" s="19" t="s">
        <v>122</v>
      </c>
      <c r="E276" s="16" t="s">
        <v>204</v>
      </c>
      <c r="F276" s="15" t="s">
        <v>762</v>
      </c>
      <c r="G276" s="16" t="s">
        <v>763</v>
      </c>
      <c r="H276" s="15">
        <v>2</v>
      </c>
      <c r="I276" s="15">
        <v>3</v>
      </c>
      <c r="J276" s="21">
        <f>IF(H276&lt;&gt;"",H276*I276,"")</f>
        <v>6</v>
      </c>
      <c r="K276" s="70" t="s">
        <v>292</v>
      </c>
      <c r="L276" s="74" t="s">
        <v>76</v>
      </c>
      <c r="M276" s="34" t="s">
        <v>93</v>
      </c>
      <c r="N276" s="34"/>
      <c r="O276" s="35"/>
    </row>
    <row r="277" spans="1:15" hidden="1" x14ac:dyDescent="0.25">
      <c r="A277" s="19"/>
      <c r="B277" s="19"/>
      <c r="C277" s="69"/>
      <c r="D277" s="15"/>
      <c r="E277" s="69"/>
      <c r="F277" s="19"/>
      <c r="G277" s="69"/>
      <c r="H277" s="19"/>
      <c r="I277" s="19"/>
      <c r="J277" s="21" t="str">
        <f>IF(H277&lt;&gt;"",H277*I277,"")</f>
        <v/>
      </c>
      <c r="K277" s="70" t="s">
        <v>292</v>
      </c>
      <c r="L277" s="74" t="s">
        <v>76</v>
      </c>
      <c r="M277" s="34" t="s">
        <v>93</v>
      </c>
      <c r="N277" s="34"/>
      <c r="O277" s="35"/>
    </row>
    <row r="278" spans="1:15" hidden="1" x14ac:dyDescent="0.25">
      <c r="A278" s="100"/>
      <c r="B278" s="100"/>
      <c r="C278" s="100"/>
      <c r="D278" s="101"/>
      <c r="E278" s="102"/>
      <c r="F278" s="100"/>
      <c r="G278" s="100"/>
      <c r="H278" s="100"/>
      <c r="I278" s="100"/>
      <c r="J278" s="21" t="str">
        <f>IF(H278&lt;&gt;"",H278*I278,"")</f>
        <v/>
      </c>
      <c r="K278" s="70" t="s">
        <v>292</v>
      </c>
      <c r="L278" s="74" t="s">
        <v>76</v>
      </c>
      <c r="M278" s="34" t="s">
        <v>93</v>
      </c>
      <c r="N278" s="34"/>
      <c r="O278" s="35"/>
    </row>
    <row r="279" spans="1:15" x14ac:dyDescent="0.25">
      <c r="A279" s="126"/>
      <c r="B279" s="127"/>
      <c r="C279" s="127"/>
      <c r="D279" s="127"/>
      <c r="E279" s="128" t="s">
        <v>83</v>
      </c>
      <c r="F279" s="129"/>
      <c r="G279" s="157"/>
      <c r="H279" s="131">
        <v>2</v>
      </c>
      <c r="I279" s="132">
        <f>H279*10</f>
        <v>20</v>
      </c>
      <c r="J279" s="133">
        <f>SUM(J280:J284)/I279</f>
        <v>1</v>
      </c>
      <c r="K279" s="163" t="str">
        <f>SUM(J280:J284)&amp;" "&amp;"Hrs"&amp;" "&amp;"TURNO"&amp;" "&amp;"NOCTURNO"</f>
        <v>20 Hrs TURNO NOCTURNO</v>
      </c>
      <c r="L279" s="31" t="s">
        <v>84</v>
      </c>
      <c r="M279" s="34" t="s">
        <v>93</v>
      </c>
      <c r="N279" s="34"/>
      <c r="O279" s="35"/>
    </row>
    <row r="280" spans="1:15" x14ac:dyDescent="0.25">
      <c r="A280" s="15">
        <v>892823</v>
      </c>
      <c r="B280" s="17" t="s">
        <v>120</v>
      </c>
      <c r="C280" s="18" t="s">
        <v>121</v>
      </c>
      <c r="D280" s="19" t="s">
        <v>122</v>
      </c>
      <c r="E280" s="16" t="s">
        <v>130</v>
      </c>
      <c r="F280" s="15" t="s">
        <v>131</v>
      </c>
      <c r="G280" s="16" t="s">
        <v>132</v>
      </c>
      <c r="H280" s="94">
        <v>2</v>
      </c>
      <c r="I280" s="94">
        <v>4</v>
      </c>
      <c r="J280" s="21">
        <f>IF(H280&lt;&gt;"",H280*I280,"")</f>
        <v>8</v>
      </c>
      <c r="K280" s="120" t="s">
        <v>293</v>
      </c>
      <c r="L280" s="31" t="s">
        <v>84</v>
      </c>
      <c r="M280" s="34" t="s">
        <v>93</v>
      </c>
      <c r="N280" s="34"/>
      <c r="O280" s="35"/>
    </row>
    <row r="281" spans="1:15" x14ac:dyDescent="0.25">
      <c r="A281" s="15">
        <v>892821</v>
      </c>
      <c r="B281" s="17" t="s">
        <v>120</v>
      </c>
      <c r="C281" s="18" t="s">
        <v>121</v>
      </c>
      <c r="D281" s="19" t="s">
        <v>122</v>
      </c>
      <c r="E281" s="16" t="s">
        <v>123</v>
      </c>
      <c r="F281" s="15" t="s">
        <v>126</v>
      </c>
      <c r="G281" s="16" t="s">
        <v>127</v>
      </c>
      <c r="H281" s="94">
        <v>2</v>
      </c>
      <c r="I281" s="94">
        <v>3</v>
      </c>
      <c r="J281" s="21">
        <f>IF(H281&lt;&gt;"",H281*I281,"")</f>
        <v>6</v>
      </c>
      <c r="K281" s="120" t="s">
        <v>293</v>
      </c>
      <c r="L281" s="31" t="s">
        <v>84</v>
      </c>
      <c r="M281" s="34" t="s">
        <v>93</v>
      </c>
      <c r="N281" s="34"/>
      <c r="O281" s="35"/>
    </row>
    <row r="282" spans="1:15" x14ac:dyDescent="0.25">
      <c r="A282" s="15">
        <v>893726</v>
      </c>
      <c r="B282" s="17" t="s">
        <v>120</v>
      </c>
      <c r="C282" s="18" t="s">
        <v>121</v>
      </c>
      <c r="D282" s="19" t="s">
        <v>122</v>
      </c>
      <c r="E282" s="16" t="s">
        <v>204</v>
      </c>
      <c r="F282" s="15" t="s">
        <v>771</v>
      </c>
      <c r="G282" s="16" t="s">
        <v>548</v>
      </c>
      <c r="H282" s="94">
        <v>2</v>
      </c>
      <c r="I282" s="94">
        <v>3</v>
      </c>
      <c r="J282" s="21">
        <f>IF(H282&lt;&gt;"",H282*I282,"")</f>
        <v>6</v>
      </c>
      <c r="K282" s="120" t="s">
        <v>293</v>
      </c>
      <c r="L282" s="31" t="s">
        <v>84</v>
      </c>
      <c r="M282" s="34" t="s">
        <v>93</v>
      </c>
      <c r="N282" s="34"/>
      <c r="O282" s="35"/>
    </row>
    <row r="283" spans="1:15" hidden="1" x14ac:dyDescent="0.25">
      <c r="A283" s="75"/>
      <c r="B283" s="109"/>
      <c r="C283" s="110"/>
      <c r="D283" s="111"/>
      <c r="E283" s="73"/>
      <c r="F283" s="92"/>
      <c r="G283" s="93"/>
      <c r="H283" s="94"/>
      <c r="I283" s="94"/>
      <c r="J283" s="21" t="str">
        <f>IF(H283&lt;&gt;"",H283*I283,"")</f>
        <v/>
      </c>
      <c r="K283" s="120" t="s">
        <v>293</v>
      </c>
      <c r="L283" s="31" t="s">
        <v>84</v>
      </c>
      <c r="M283" s="34" t="s">
        <v>93</v>
      </c>
      <c r="N283" s="34"/>
      <c r="O283" s="35"/>
    </row>
    <row r="284" spans="1:15" hidden="1" x14ac:dyDescent="0.25">
      <c r="A284" s="95"/>
      <c r="B284" s="19"/>
      <c r="C284" s="91"/>
      <c r="D284" s="15"/>
      <c r="E284" s="69"/>
      <c r="F284" s="15"/>
      <c r="G284" s="69"/>
      <c r="H284" s="15"/>
      <c r="I284" s="15"/>
      <c r="J284" s="21" t="str">
        <f>IF(H284&lt;&gt;"",H284*I284,"")</f>
        <v/>
      </c>
      <c r="K284" s="120" t="s">
        <v>293</v>
      </c>
      <c r="L284" s="31" t="s">
        <v>84</v>
      </c>
      <c r="M284" s="34" t="s">
        <v>93</v>
      </c>
      <c r="N284" s="34"/>
      <c r="O284" s="35"/>
    </row>
    <row r="285" spans="1:15" ht="14.25" thickBot="1" x14ac:dyDescent="0.3">
      <c r="A285" s="168"/>
      <c r="B285" s="169"/>
      <c r="C285" s="169"/>
      <c r="D285" s="169"/>
      <c r="E285" s="170" t="s">
        <v>85</v>
      </c>
      <c r="F285" s="171"/>
      <c r="G285" s="172"/>
      <c r="H285" s="140">
        <f>H249+H255+H261+H267+H273+H279</f>
        <v>7.0019999999999998</v>
      </c>
      <c r="I285" s="142">
        <f>H285*10</f>
        <v>70.02</v>
      </c>
      <c r="J285" s="142">
        <f>SUM(J250:J254,J256:J260,J262:J266,J268:J272,J274:J278,J280:J284)</f>
        <v>68</v>
      </c>
      <c r="K285" s="143">
        <f>J285/I285</f>
        <v>0.97115109968580415</v>
      </c>
      <c r="L285" s="31" t="s">
        <v>86</v>
      </c>
      <c r="M285" s="34" t="s">
        <v>93</v>
      </c>
      <c r="N285" s="34"/>
      <c r="O285" s="35"/>
    </row>
    <row r="286" spans="1:15" ht="14.25" thickTop="1" x14ac:dyDescent="0.25">
      <c r="A286" s="32"/>
      <c r="B286" s="32"/>
      <c r="C286" s="32"/>
      <c r="D286" s="173"/>
      <c r="E286" s="32"/>
      <c r="F286" s="174"/>
      <c r="G286" s="39"/>
      <c r="H286" s="32"/>
      <c r="I286" s="32"/>
      <c r="J286" s="29"/>
      <c r="K286" s="33"/>
      <c r="L286" s="31"/>
      <c r="M286" s="34"/>
      <c r="N286" s="34"/>
      <c r="O286" s="35"/>
    </row>
    <row r="287" spans="1:15" x14ac:dyDescent="0.25">
      <c r="A287" s="32"/>
      <c r="B287" s="32"/>
      <c r="C287" s="32"/>
      <c r="D287" s="173"/>
      <c r="E287" s="32"/>
      <c r="F287" s="174"/>
      <c r="G287" s="39"/>
      <c r="H287" s="32"/>
      <c r="I287" s="32"/>
      <c r="J287" s="29"/>
      <c r="K287" s="33"/>
      <c r="L287" s="31"/>
      <c r="M287" s="34"/>
      <c r="N287" s="34"/>
      <c r="O287" s="35"/>
    </row>
    <row r="288" spans="1:15" x14ac:dyDescent="0.25">
      <c r="A288" s="32"/>
      <c r="B288" s="32"/>
      <c r="C288" s="32"/>
      <c r="D288" s="173"/>
      <c r="E288" s="32"/>
      <c r="F288" s="174"/>
      <c r="G288" s="39"/>
      <c r="H288" s="32"/>
      <c r="I288" s="32"/>
      <c r="J288" s="29"/>
      <c r="K288" s="33"/>
      <c r="L288" s="31"/>
      <c r="M288" s="34"/>
      <c r="N288" s="34"/>
      <c r="O288" s="35"/>
    </row>
    <row r="289" spans="1:15" x14ac:dyDescent="0.25">
      <c r="A289" s="32"/>
      <c r="B289" s="32"/>
      <c r="C289" s="32"/>
      <c r="D289" s="173"/>
      <c r="E289" s="32"/>
      <c r="F289" s="174"/>
      <c r="G289" s="39"/>
      <c r="H289" s="32"/>
      <c r="I289" s="32"/>
      <c r="J289" s="29"/>
      <c r="K289" s="33"/>
      <c r="L289" s="31"/>
      <c r="M289" s="34"/>
      <c r="N289" s="34"/>
      <c r="O289" s="35"/>
    </row>
    <row r="290" spans="1:15" x14ac:dyDescent="0.25">
      <c r="A290" s="32"/>
      <c r="B290" s="32"/>
      <c r="C290" s="32"/>
      <c r="D290" s="173"/>
      <c r="E290" s="32"/>
      <c r="F290" s="174"/>
      <c r="G290" s="39"/>
      <c r="H290" s="32"/>
      <c r="I290" s="32"/>
      <c r="J290" s="29"/>
      <c r="K290" s="33"/>
      <c r="L290" s="31"/>
      <c r="M290" s="34"/>
      <c r="N290" s="34"/>
      <c r="O290" s="35"/>
    </row>
    <row r="291" spans="1:15" x14ac:dyDescent="0.25">
      <c r="A291" s="32"/>
      <c r="B291" s="32"/>
      <c r="C291" s="32"/>
      <c r="D291" s="173"/>
      <c r="E291" s="32"/>
      <c r="F291" s="174"/>
      <c r="G291" s="39"/>
      <c r="H291" s="32"/>
      <c r="I291" s="32"/>
      <c r="J291" s="29"/>
      <c r="K291" s="33"/>
      <c r="L291" s="31"/>
      <c r="M291" s="34"/>
      <c r="N291" s="34"/>
      <c r="O291" s="35"/>
    </row>
    <row r="292" spans="1:15" x14ac:dyDescent="0.25">
      <c r="A292" s="32"/>
      <c r="B292" s="32"/>
      <c r="C292" s="32"/>
      <c r="D292" s="173"/>
      <c r="E292" s="32"/>
      <c r="F292" s="174"/>
      <c r="G292" s="39"/>
      <c r="H292" s="32"/>
      <c r="I292" s="32"/>
      <c r="J292" s="29"/>
      <c r="K292" s="33"/>
      <c r="L292" s="31"/>
      <c r="M292" s="34"/>
      <c r="N292" s="34"/>
      <c r="O292" s="35"/>
    </row>
    <row r="293" spans="1:15" x14ac:dyDescent="0.25">
      <c r="A293" s="32"/>
      <c r="B293" s="32"/>
      <c r="C293" s="32"/>
      <c r="D293" s="173"/>
      <c r="E293" s="32"/>
      <c r="F293" s="174"/>
      <c r="G293" s="39"/>
      <c r="H293" s="32"/>
      <c r="I293" s="32"/>
      <c r="J293" s="29"/>
      <c r="K293" s="33"/>
      <c r="L293" s="31"/>
      <c r="M293" s="34"/>
      <c r="N293" s="34"/>
      <c r="O293" s="35"/>
    </row>
    <row r="294" spans="1:15" x14ac:dyDescent="0.25">
      <c r="A294" s="32"/>
      <c r="B294" s="32"/>
      <c r="C294" s="32"/>
      <c r="D294" s="173"/>
      <c r="E294" s="32"/>
      <c r="F294" s="174"/>
      <c r="G294" s="39"/>
      <c r="H294" s="32"/>
      <c r="I294" s="32"/>
      <c r="J294" s="29"/>
      <c r="K294" s="33"/>
      <c r="L294" s="31"/>
      <c r="M294" s="34"/>
      <c r="N294" s="34"/>
      <c r="O294" s="35"/>
    </row>
    <row r="295" spans="1:15" x14ac:dyDescent="0.25">
      <c r="A295" s="32"/>
      <c r="B295" s="32"/>
      <c r="C295" s="32"/>
      <c r="D295" s="173"/>
      <c r="E295" s="32"/>
      <c r="F295" s="174"/>
      <c r="G295" s="39"/>
      <c r="H295" s="32"/>
      <c r="I295" s="32"/>
      <c r="J295" s="29"/>
      <c r="K295" s="33"/>
      <c r="L295" s="31"/>
      <c r="M295" s="34"/>
      <c r="N295" s="34"/>
      <c r="O295" s="35"/>
    </row>
    <row r="296" spans="1:15" x14ac:dyDescent="0.25">
      <c r="A296" s="32"/>
      <c r="B296" s="32"/>
      <c r="C296" s="32"/>
      <c r="D296" s="173"/>
      <c r="E296" s="32"/>
      <c r="F296" s="174"/>
      <c r="G296" s="39"/>
      <c r="H296" s="32"/>
      <c r="I296" s="32"/>
      <c r="J296" s="29"/>
      <c r="K296" s="33"/>
      <c r="L296" s="31"/>
      <c r="M296" s="34"/>
      <c r="N296" s="34"/>
      <c r="O296" s="35"/>
    </row>
    <row r="297" spans="1:15" x14ac:dyDescent="0.25">
      <c r="A297" s="32"/>
      <c r="B297" s="32"/>
      <c r="C297" s="32"/>
      <c r="D297" s="173"/>
      <c r="E297" s="32"/>
      <c r="F297" s="174"/>
      <c r="G297" s="39"/>
      <c r="H297" s="32"/>
      <c r="I297" s="32"/>
      <c r="J297" s="29"/>
      <c r="K297" s="33"/>
      <c r="L297" s="31"/>
      <c r="M297" s="34"/>
      <c r="N297" s="34"/>
      <c r="O297" s="35"/>
    </row>
    <row r="298" spans="1:15" x14ac:dyDescent="0.25">
      <c r="A298" s="32"/>
      <c r="B298" s="32"/>
      <c r="C298" s="32"/>
      <c r="D298" s="173"/>
      <c r="E298" s="32"/>
      <c r="F298" s="174"/>
      <c r="G298" s="39"/>
      <c r="H298" s="32"/>
      <c r="I298" s="32"/>
      <c r="J298" s="29"/>
      <c r="K298" s="33"/>
      <c r="L298" s="31"/>
      <c r="M298" s="34"/>
      <c r="N298" s="34"/>
      <c r="O298" s="35"/>
    </row>
    <row r="299" spans="1:15" x14ac:dyDescent="0.25">
      <c r="A299" s="32"/>
      <c r="B299" s="32"/>
      <c r="C299" s="32"/>
      <c r="D299" s="173"/>
      <c r="E299" s="32"/>
      <c r="F299" s="174"/>
      <c r="G299" s="39"/>
      <c r="H299" s="32"/>
      <c r="I299" s="32"/>
      <c r="J299" s="29"/>
      <c r="K299" s="33"/>
      <c r="L299" s="31"/>
      <c r="M299" s="34"/>
      <c r="N299" s="34"/>
      <c r="O299" s="35"/>
    </row>
    <row r="300" spans="1:15" x14ac:dyDescent="0.25">
      <c r="A300" s="32"/>
      <c r="B300" s="32"/>
      <c r="C300" s="32"/>
      <c r="D300" s="173"/>
      <c r="E300" s="32"/>
      <c r="F300" s="174"/>
      <c r="G300" s="39"/>
      <c r="H300" s="32"/>
      <c r="I300" s="32"/>
      <c r="J300" s="29"/>
      <c r="K300" s="33"/>
      <c r="L300" s="31"/>
      <c r="M300" s="34"/>
      <c r="N300" s="34"/>
      <c r="O300" s="35"/>
    </row>
    <row r="301" spans="1:15" x14ac:dyDescent="0.25">
      <c r="A301" s="32"/>
      <c r="B301" s="32"/>
      <c r="C301" s="32"/>
      <c r="D301" s="173"/>
      <c r="E301" s="32"/>
      <c r="F301" s="174"/>
      <c r="G301" s="39"/>
      <c r="H301" s="32"/>
      <c r="I301" s="32"/>
      <c r="J301" s="29"/>
      <c r="K301" s="33"/>
      <c r="L301" s="31"/>
      <c r="M301" s="34"/>
      <c r="N301" s="34"/>
      <c r="O301" s="35"/>
    </row>
    <row r="302" spans="1:15" x14ac:dyDescent="0.25">
      <c r="A302" s="32"/>
      <c r="B302" s="32"/>
      <c r="C302" s="32"/>
      <c r="D302" s="173"/>
      <c r="E302" s="32"/>
      <c r="F302" s="174"/>
      <c r="G302" s="39"/>
      <c r="H302" s="32"/>
      <c r="I302" s="32"/>
      <c r="J302" s="29"/>
      <c r="K302" s="33"/>
      <c r="L302" s="31"/>
      <c r="M302" s="34"/>
      <c r="N302" s="34"/>
      <c r="O302" s="35"/>
    </row>
    <row r="303" spans="1:15" x14ac:dyDescent="0.25">
      <c r="A303" s="32"/>
      <c r="B303" s="32"/>
      <c r="C303" s="32"/>
      <c r="D303" s="173"/>
      <c r="E303" s="32"/>
      <c r="F303" s="174"/>
      <c r="G303" s="39"/>
      <c r="H303" s="32"/>
      <c r="I303" s="32"/>
      <c r="J303" s="29"/>
      <c r="K303" s="33"/>
      <c r="L303" s="31"/>
      <c r="M303" s="34"/>
      <c r="N303" s="34"/>
      <c r="O303" s="35"/>
    </row>
  </sheetData>
  <autoFilter ref="A10:P285" xr:uid="{5EF5E4E4-5267-43A4-8E9D-30CC681B224F}">
    <filterColumn colId="4">
      <filters>
        <filter val="13S Inspección - Eq Operando"/>
        <filter val="1S Inspección"/>
        <filter val="1S Inspección - Eq Operando"/>
        <filter val="1S Orden y Limpieza"/>
        <filter val="52S Calibración"/>
        <filter val="52S Calibración Balanza Análit"/>
        <filter val="52S Inspección - Eq Operando"/>
        <filter val="Apoyo a Ingeniería"/>
        <filter val="CABLEADO NUEVO SENSOR DE LODOS"/>
        <filter val="CALIBRAR LAS BALANZAS FANEXA"/>
        <filter val="Descripcion de Trabajo"/>
        <filter val="GRUPO 1"/>
        <filter val="GRUPO 2"/>
        <filter val="GRUPO 3"/>
        <filter val="REEMPLAZAR INDICADOR"/>
        <filter val="REVISAR SENSOR DE PRESIÓN"/>
        <filter val="revisión de digestor"/>
        <filter val="TURNO DIURNO"/>
        <filter val="TURNO NOCTURNO"/>
        <filter val="UTILIZACION"/>
        <dateGroupItem year="2026" dateTimeGrouping="year"/>
      </filters>
    </filterColumn>
  </autoFilter>
  <mergeCells count="9">
    <mergeCell ref="E165:F165"/>
    <mergeCell ref="E205:F205"/>
    <mergeCell ref="E247:F247"/>
    <mergeCell ref="E8:G8"/>
    <mergeCell ref="I8:K8"/>
    <mergeCell ref="E9:F9"/>
    <mergeCell ref="E48:F48"/>
    <mergeCell ref="E87:F87"/>
    <mergeCell ref="E126:F126"/>
  </mergeCells>
  <conditionalFormatting sqref="B1:B7">
    <cfRule type="cellIs" dxfId="41" priority="1" stopIfTrue="1" operator="greaterThan">
      <formula>0.9</formula>
    </cfRule>
    <cfRule type="cellIs" dxfId="40" priority="2" stopIfTrue="1" operator="greaterThan">
      <formula>0.8</formula>
    </cfRule>
  </conditionalFormatting>
  <pageMargins left="0.31496062992125984" right="0.31496062992125984" top="0.15748031496062992" bottom="0.15748031496062992" header="0.31496062992125984" footer="0.31496062992125984"/>
  <pageSetup paperSize="174" scale="56" orientation="portrait" horizontalDpi="1200" verticalDpi="1200" r:id="rId1"/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55E8A-2CF2-45C2-9C4F-16782368E541}">
  <sheetPr filterMode="1">
    <pageSetUpPr fitToPage="1"/>
  </sheetPr>
  <dimension ref="A1:P303"/>
  <sheetViews>
    <sheetView topLeftCell="A88" zoomScale="115" zoomScaleNormal="115" workbookViewId="0">
      <selection activeCell="A154" sqref="A154:K154"/>
    </sheetView>
  </sheetViews>
  <sheetFormatPr defaultRowHeight="13.5" x14ac:dyDescent="0.25"/>
  <cols>
    <col min="1" max="1" width="10.140625" style="175" customWidth="1"/>
    <col min="2" max="2" width="9.7109375" style="175" customWidth="1"/>
    <col min="3" max="3" width="22" style="36" customWidth="1"/>
    <col min="4" max="4" width="11.42578125" style="36" customWidth="1"/>
    <col min="5" max="5" width="36.7109375" style="36" customWidth="1"/>
    <col min="6" max="6" width="15.7109375" style="175" customWidth="1"/>
    <col min="7" max="7" width="25.42578125" style="36" customWidth="1"/>
    <col min="8" max="8" width="6.5703125" style="36" customWidth="1"/>
    <col min="9" max="9" width="6.85546875" style="36" customWidth="1"/>
    <col min="10" max="10" width="10.85546875" style="36" customWidth="1"/>
    <col min="11" max="11" width="27.140625" style="36" customWidth="1"/>
    <col min="12" max="12" width="13.7109375" style="36" customWidth="1"/>
    <col min="13" max="13" width="6" style="36" customWidth="1"/>
    <col min="14" max="14" width="3.7109375" style="36" customWidth="1"/>
    <col min="15" max="15" width="38.5703125" style="176" customWidth="1"/>
    <col min="16" max="217" width="9.140625" style="36"/>
    <col min="218" max="218" width="11.5703125" style="36" customWidth="1"/>
    <col min="219" max="219" width="12" style="36" customWidth="1"/>
    <col min="220" max="220" width="22.42578125" style="36" bestFit="1" customWidth="1"/>
    <col min="221" max="221" width="11.42578125" style="36" customWidth="1"/>
    <col min="222" max="222" width="46.42578125" style="36" bestFit="1" customWidth="1"/>
    <col min="223" max="223" width="15.7109375" style="36" customWidth="1"/>
    <col min="224" max="224" width="44" style="36" bestFit="1" customWidth="1"/>
    <col min="225" max="225" width="6.5703125" style="36" customWidth="1"/>
    <col min="226" max="226" width="6.85546875" style="36" customWidth="1"/>
    <col min="227" max="227" width="10.85546875" style="36" customWidth="1"/>
    <col min="228" max="228" width="38.28515625" style="36" customWidth="1"/>
    <col min="229" max="229" width="13.7109375" style="36" customWidth="1"/>
    <col min="230" max="230" width="6" style="36" customWidth="1"/>
    <col min="231" max="231" width="3.7109375" style="36" customWidth="1"/>
    <col min="232" max="232" width="38.5703125" style="36" customWidth="1"/>
    <col min="233" max="473" width="9.140625" style="36"/>
    <col min="474" max="474" width="11.5703125" style="36" customWidth="1"/>
    <col min="475" max="475" width="12" style="36" customWidth="1"/>
    <col min="476" max="476" width="22.42578125" style="36" bestFit="1" customWidth="1"/>
    <col min="477" max="477" width="11.42578125" style="36" customWidth="1"/>
    <col min="478" max="478" width="46.42578125" style="36" bestFit="1" customWidth="1"/>
    <col min="479" max="479" width="15.7109375" style="36" customWidth="1"/>
    <col min="480" max="480" width="44" style="36" bestFit="1" customWidth="1"/>
    <col min="481" max="481" width="6.5703125" style="36" customWidth="1"/>
    <col min="482" max="482" width="6.85546875" style="36" customWidth="1"/>
    <col min="483" max="483" width="10.85546875" style="36" customWidth="1"/>
    <col min="484" max="484" width="38.28515625" style="36" customWidth="1"/>
    <col min="485" max="485" width="13.7109375" style="36" customWidth="1"/>
    <col min="486" max="486" width="6" style="36" customWidth="1"/>
    <col min="487" max="487" width="3.7109375" style="36" customWidth="1"/>
    <col min="488" max="488" width="38.5703125" style="36" customWidth="1"/>
    <col min="489" max="729" width="9.140625" style="36"/>
    <col min="730" max="730" width="11.5703125" style="36" customWidth="1"/>
    <col min="731" max="731" width="12" style="36" customWidth="1"/>
    <col min="732" max="732" width="22.42578125" style="36" bestFit="1" customWidth="1"/>
    <col min="733" max="733" width="11.42578125" style="36" customWidth="1"/>
    <col min="734" max="734" width="46.42578125" style="36" bestFit="1" customWidth="1"/>
    <col min="735" max="735" width="15.7109375" style="36" customWidth="1"/>
    <col min="736" max="736" width="44" style="36" bestFit="1" customWidth="1"/>
    <col min="737" max="737" width="6.5703125" style="36" customWidth="1"/>
    <col min="738" max="738" width="6.85546875" style="36" customWidth="1"/>
    <col min="739" max="739" width="10.85546875" style="36" customWidth="1"/>
    <col min="740" max="740" width="38.28515625" style="36" customWidth="1"/>
    <col min="741" max="741" width="13.7109375" style="36" customWidth="1"/>
    <col min="742" max="742" width="6" style="36" customWidth="1"/>
    <col min="743" max="743" width="3.7109375" style="36" customWidth="1"/>
    <col min="744" max="744" width="38.5703125" style="36" customWidth="1"/>
    <col min="745" max="985" width="9.140625" style="36"/>
    <col min="986" max="986" width="11.5703125" style="36" customWidth="1"/>
    <col min="987" max="987" width="12" style="36" customWidth="1"/>
    <col min="988" max="988" width="22.42578125" style="36" bestFit="1" customWidth="1"/>
    <col min="989" max="989" width="11.42578125" style="36" customWidth="1"/>
    <col min="990" max="990" width="46.42578125" style="36" bestFit="1" customWidth="1"/>
    <col min="991" max="991" width="15.7109375" style="36" customWidth="1"/>
    <col min="992" max="992" width="44" style="36" bestFit="1" customWidth="1"/>
    <col min="993" max="993" width="6.5703125" style="36" customWidth="1"/>
    <col min="994" max="994" width="6.85546875" style="36" customWidth="1"/>
    <col min="995" max="995" width="10.85546875" style="36" customWidth="1"/>
    <col min="996" max="996" width="38.28515625" style="36" customWidth="1"/>
    <col min="997" max="997" width="13.7109375" style="36" customWidth="1"/>
    <col min="998" max="998" width="6" style="36" customWidth="1"/>
    <col min="999" max="999" width="3.7109375" style="36" customWidth="1"/>
    <col min="1000" max="1000" width="38.5703125" style="36" customWidth="1"/>
    <col min="1001" max="1241" width="9.140625" style="36"/>
    <col min="1242" max="1242" width="11.5703125" style="36" customWidth="1"/>
    <col min="1243" max="1243" width="12" style="36" customWidth="1"/>
    <col min="1244" max="1244" width="22.42578125" style="36" bestFit="1" customWidth="1"/>
    <col min="1245" max="1245" width="11.42578125" style="36" customWidth="1"/>
    <col min="1246" max="1246" width="46.42578125" style="36" bestFit="1" customWidth="1"/>
    <col min="1247" max="1247" width="15.7109375" style="36" customWidth="1"/>
    <col min="1248" max="1248" width="44" style="36" bestFit="1" customWidth="1"/>
    <col min="1249" max="1249" width="6.5703125" style="36" customWidth="1"/>
    <col min="1250" max="1250" width="6.85546875" style="36" customWidth="1"/>
    <col min="1251" max="1251" width="10.85546875" style="36" customWidth="1"/>
    <col min="1252" max="1252" width="38.28515625" style="36" customWidth="1"/>
    <col min="1253" max="1253" width="13.7109375" style="36" customWidth="1"/>
    <col min="1254" max="1254" width="6" style="36" customWidth="1"/>
    <col min="1255" max="1255" width="3.7109375" style="36" customWidth="1"/>
    <col min="1256" max="1256" width="38.5703125" style="36" customWidth="1"/>
    <col min="1257" max="1497" width="9.140625" style="36"/>
    <col min="1498" max="1498" width="11.5703125" style="36" customWidth="1"/>
    <col min="1499" max="1499" width="12" style="36" customWidth="1"/>
    <col min="1500" max="1500" width="22.42578125" style="36" bestFit="1" customWidth="1"/>
    <col min="1501" max="1501" width="11.42578125" style="36" customWidth="1"/>
    <col min="1502" max="1502" width="46.42578125" style="36" bestFit="1" customWidth="1"/>
    <col min="1503" max="1503" width="15.7109375" style="36" customWidth="1"/>
    <col min="1504" max="1504" width="44" style="36" bestFit="1" customWidth="1"/>
    <col min="1505" max="1505" width="6.5703125" style="36" customWidth="1"/>
    <col min="1506" max="1506" width="6.85546875" style="36" customWidth="1"/>
    <col min="1507" max="1507" width="10.85546875" style="36" customWidth="1"/>
    <col min="1508" max="1508" width="38.28515625" style="36" customWidth="1"/>
    <col min="1509" max="1509" width="13.7109375" style="36" customWidth="1"/>
    <col min="1510" max="1510" width="6" style="36" customWidth="1"/>
    <col min="1511" max="1511" width="3.7109375" style="36" customWidth="1"/>
    <col min="1512" max="1512" width="38.5703125" style="36" customWidth="1"/>
    <col min="1513" max="1753" width="9.140625" style="36"/>
    <col min="1754" max="1754" width="11.5703125" style="36" customWidth="1"/>
    <col min="1755" max="1755" width="12" style="36" customWidth="1"/>
    <col min="1756" max="1756" width="22.42578125" style="36" bestFit="1" customWidth="1"/>
    <col min="1757" max="1757" width="11.42578125" style="36" customWidth="1"/>
    <col min="1758" max="1758" width="46.42578125" style="36" bestFit="1" customWidth="1"/>
    <col min="1759" max="1759" width="15.7109375" style="36" customWidth="1"/>
    <col min="1760" max="1760" width="44" style="36" bestFit="1" customWidth="1"/>
    <col min="1761" max="1761" width="6.5703125" style="36" customWidth="1"/>
    <col min="1762" max="1762" width="6.85546875" style="36" customWidth="1"/>
    <col min="1763" max="1763" width="10.85546875" style="36" customWidth="1"/>
    <col min="1764" max="1764" width="38.28515625" style="36" customWidth="1"/>
    <col min="1765" max="1765" width="13.7109375" style="36" customWidth="1"/>
    <col min="1766" max="1766" width="6" style="36" customWidth="1"/>
    <col min="1767" max="1767" width="3.7109375" style="36" customWidth="1"/>
    <col min="1768" max="1768" width="38.5703125" style="36" customWidth="1"/>
    <col min="1769" max="2009" width="9.140625" style="36"/>
    <col min="2010" max="2010" width="11.5703125" style="36" customWidth="1"/>
    <col min="2011" max="2011" width="12" style="36" customWidth="1"/>
    <col min="2012" max="2012" width="22.42578125" style="36" bestFit="1" customWidth="1"/>
    <col min="2013" max="2013" width="11.42578125" style="36" customWidth="1"/>
    <col min="2014" max="2014" width="46.42578125" style="36" bestFit="1" customWidth="1"/>
    <col min="2015" max="2015" width="15.7109375" style="36" customWidth="1"/>
    <col min="2016" max="2016" width="44" style="36" bestFit="1" customWidth="1"/>
    <col min="2017" max="2017" width="6.5703125" style="36" customWidth="1"/>
    <col min="2018" max="2018" width="6.85546875" style="36" customWidth="1"/>
    <col min="2019" max="2019" width="10.85546875" style="36" customWidth="1"/>
    <col min="2020" max="2020" width="38.28515625" style="36" customWidth="1"/>
    <col min="2021" max="2021" width="13.7109375" style="36" customWidth="1"/>
    <col min="2022" max="2022" width="6" style="36" customWidth="1"/>
    <col min="2023" max="2023" width="3.7109375" style="36" customWidth="1"/>
    <col min="2024" max="2024" width="38.5703125" style="36" customWidth="1"/>
    <col min="2025" max="2265" width="9.140625" style="36"/>
    <col min="2266" max="2266" width="11.5703125" style="36" customWidth="1"/>
    <col min="2267" max="2267" width="12" style="36" customWidth="1"/>
    <col min="2268" max="2268" width="22.42578125" style="36" bestFit="1" customWidth="1"/>
    <col min="2269" max="2269" width="11.42578125" style="36" customWidth="1"/>
    <col min="2270" max="2270" width="46.42578125" style="36" bestFit="1" customWidth="1"/>
    <col min="2271" max="2271" width="15.7109375" style="36" customWidth="1"/>
    <col min="2272" max="2272" width="44" style="36" bestFit="1" customWidth="1"/>
    <col min="2273" max="2273" width="6.5703125" style="36" customWidth="1"/>
    <col min="2274" max="2274" width="6.85546875" style="36" customWidth="1"/>
    <col min="2275" max="2275" width="10.85546875" style="36" customWidth="1"/>
    <col min="2276" max="2276" width="38.28515625" style="36" customWidth="1"/>
    <col min="2277" max="2277" width="13.7109375" style="36" customWidth="1"/>
    <col min="2278" max="2278" width="6" style="36" customWidth="1"/>
    <col min="2279" max="2279" width="3.7109375" style="36" customWidth="1"/>
    <col min="2280" max="2280" width="38.5703125" style="36" customWidth="1"/>
    <col min="2281" max="2521" width="9.140625" style="36"/>
    <col min="2522" max="2522" width="11.5703125" style="36" customWidth="1"/>
    <col min="2523" max="2523" width="12" style="36" customWidth="1"/>
    <col min="2524" max="2524" width="22.42578125" style="36" bestFit="1" customWidth="1"/>
    <col min="2525" max="2525" width="11.42578125" style="36" customWidth="1"/>
    <col min="2526" max="2526" width="46.42578125" style="36" bestFit="1" customWidth="1"/>
    <col min="2527" max="2527" width="15.7109375" style="36" customWidth="1"/>
    <col min="2528" max="2528" width="44" style="36" bestFit="1" customWidth="1"/>
    <col min="2529" max="2529" width="6.5703125" style="36" customWidth="1"/>
    <col min="2530" max="2530" width="6.85546875" style="36" customWidth="1"/>
    <col min="2531" max="2531" width="10.85546875" style="36" customWidth="1"/>
    <col min="2532" max="2532" width="38.28515625" style="36" customWidth="1"/>
    <col min="2533" max="2533" width="13.7109375" style="36" customWidth="1"/>
    <col min="2534" max="2534" width="6" style="36" customWidth="1"/>
    <col min="2535" max="2535" width="3.7109375" style="36" customWidth="1"/>
    <col min="2536" max="2536" width="38.5703125" style="36" customWidth="1"/>
    <col min="2537" max="2777" width="9.140625" style="36"/>
    <col min="2778" max="2778" width="11.5703125" style="36" customWidth="1"/>
    <col min="2779" max="2779" width="12" style="36" customWidth="1"/>
    <col min="2780" max="2780" width="22.42578125" style="36" bestFit="1" customWidth="1"/>
    <col min="2781" max="2781" width="11.42578125" style="36" customWidth="1"/>
    <col min="2782" max="2782" width="46.42578125" style="36" bestFit="1" customWidth="1"/>
    <col min="2783" max="2783" width="15.7109375" style="36" customWidth="1"/>
    <col min="2784" max="2784" width="44" style="36" bestFit="1" customWidth="1"/>
    <col min="2785" max="2785" width="6.5703125" style="36" customWidth="1"/>
    <col min="2786" max="2786" width="6.85546875" style="36" customWidth="1"/>
    <col min="2787" max="2787" width="10.85546875" style="36" customWidth="1"/>
    <col min="2788" max="2788" width="38.28515625" style="36" customWidth="1"/>
    <col min="2789" max="2789" width="13.7109375" style="36" customWidth="1"/>
    <col min="2790" max="2790" width="6" style="36" customWidth="1"/>
    <col min="2791" max="2791" width="3.7109375" style="36" customWidth="1"/>
    <col min="2792" max="2792" width="38.5703125" style="36" customWidth="1"/>
    <col min="2793" max="3033" width="9.140625" style="36"/>
    <col min="3034" max="3034" width="11.5703125" style="36" customWidth="1"/>
    <col min="3035" max="3035" width="12" style="36" customWidth="1"/>
    <col min="3036" max="3036" width="22.42578125" style="36" bestFit="1" customWidth="1"/>
    <col min="3037" max="3037" width="11.42578125" style="36" customWidth="1"/>
    <col min="3038" max="3038" width="46.42578125" style="36" bestFit="1" customWidth="1"/>
    <col min="3039" max="3039" width="15.7109375" style="36" customWidth="1"/>
    <col min="3040" max="3040" width="44" style="36" bestFit="1" customWidth="1"/>
    <col min="3041" max="3041" width="6.5703125" style="36" customWidth="1"/>
    <col min="3042" max="3042" width="6.85546875" style="36" customWidth="1"/>
    <col min="3043" max="3043" width="10.85546875" style="36" customWidth="1"/>
    <col min="3044" max="3044" width="38.28515625" style="36" customWidth="1"/>
    <col min="3045" max="3045" width="13.7109375" style="36" customWidth="1"/>
    <col min="3046" max="3046" width="6" style="36" customWidth="1"/>
    <col min="3047" max="3047" width="3.7109375" style="36" customWidth="1"/>
    <col min="3048" max="3048" width="38.5703125" style="36" customWidth="1"/>
    <col min="3049" max="3289" width="9.140625" style="36"/>
    <col min="3290" max="3290" width="11.5703125" style="36" customWidth="1"/>
    <col min="3291" max="3291" width="12" style="36" customWidth="1"/>
    <col min="3292" max="3292" width="22.42578125" style="36" bestFit="1" customWidth="1"/>
    <col min="3293" max="3293" width="11.42578125" style="36" customWidth="1"/>
    <col min="3294" max="3294" width="46.42578125" style="36" bestFit="1" customWidth="1"/>
    <col min="3295" max="3295" width="15.7109375" style="36" customWidth="1"/>
    <col min="3296" max="3296" width="44" style="36" bestFit="1" customWidth="1"/>
    <col min="3297" max="3297" width="6.5703125" style="36" customWidth="1"/>
    <col min="3298" max="3298" width="6.85546875" style="36" customWidth="1"/>
    <col min="3299" max="3299" width="10.85546875" style="36" customWidth="1"/>
    <col min="3300" max="3300" width="38.28515625" style="36" customWidth="1"/>
    <col min="3301" max="3301" width="13.7109375" style="36" customWidth="1"/>
    <col min="3302" max="3302" width="6" style="36" customWidth="1"/>
    <col min="3303" max="3303" width="3.7109375" style="36" customWidth="1"/>
    <col min="3304" max="3304" width="38.5703125" style="36" customWidth="1"/>
    <col min="3305" max="3545" width="9.140625" style="36"/>
    <col min="3546" max="3546" width="11.5703125" style="36" customWidth="1"/>
    <col min="3547" max="3547" width="12" style="36" customWidth="1"/>
    <col min="3548" max="3548" width="22.42578125" style="36" bestFit="1" customWidth="1"/>
    <col min="3549" max="3549" width="11.42578125" style="36" customWidth="1"/>
    <col min="3550" max="3550" width="46.42578125" style="36" bestFit="1" customWidth="1"/>
    <col min="3551" max="3551" width="15.7109375" style="36" customWidth="1"/>
    <col min="3552" max="3552" width="44" style="36" bestFit="1" customWidth="1"/>
    <col min="3553" max="3553" width="6.5703125" style="36" customWidth="1"/>
    <col min="3554" max="3554" width="6.85546875" style="36" customWidth="1"/>
    <col min="3555" max="3555" width="10.85546875" style="36" customWidth="1"/>
    <col min="3556" max="3556" width="38.28515625" style="36" customWidth="1"/>
    <col min="3557" max="3557" width="13.7109375" style="36" customWidth="1"/>
    <col min="3558" max="3558" width="6" style="36" customWidth="1"/>
    <col min="3559" max="3559" width="3.7109375" style="36" customWidth="1"/>
    <col min="3560" max="3560" width="38.5703125" style="36" customWidth="1"/>
    <col min="3561" max="3801" width="9.140625" style="36"/>
    <col min="3802" max="3802" width="11.5703125" style="36" customWidth="1"/>
    <col min="3803" max="3803" width="12" style="36" customWidth="1"/>
    <col min="3804" max="3804" width="22.42578125" style="36" bestFit="1" customWidth="1"/>
    <col min="3805" max="3805" width="11.42578125" style="36" customWidth="1"/>
    <col min="3806" max="3806" width="46.42578125" style="36" bestFit="1" customWidth="1"/>
    <col min="3807" max="3807" width="15.7109375" style="36" customWidth="1"/>
    <col min="3808" max="3808" width="44" style="36" bestFit="1" customWidth="1"/>
    <col min="3809" max="3809" width="6.5703125" style="36" customWidth="1"/>
    <col min="3810" max="3810" width="6.85546875" style="36" customWidth="1"/>
    <col min="3811" max="3811" width="10.85546875" style="36" customWidth="1"/>
    <col min="3812" max="3812" width="38.28515625" style="36" customWidth="1"/>
    <col min="3813" max="3813" width="13.7109375" style="36" customWidth="1"/>
    <col min="3814" max="3814" width="6" style="36" customWidth="1"/>
    <col min="3815" max="3815" width="3.7109375" style="36" customWidth="1"/>
    <col min="3816" max="3816" width="38.5703125" style="36" customWidth="1"/>
    <col min="3817" max="4057" width="9.140625" style="36"/>
    <col min="4058" max="4058" width="11.5703125" style="36" customWidth="1"/>
    <col min="4059" max="4059" width="12" style="36" customWidth="1"/>
    <col min="4060" max="4060" width="22.42578125" style="36" bestFit="1" customWidth="1"/>
    <col min="4061" max="4061" width="11.42578125" style="36" customWidth="1"/>
    <col min="4062" max="4062" width="46.42578125" style="36" bestFit="1" customWidth="1"/>
    <col min="4063" max="4063" width="15.7109375" style="36" customWidth="1"/>
    <col min="4064" max="4064" width="44" style="36" bestFit="1" customWidth="1"/>
    <col min="4065" max="4065" width="6.5703125" style="36" customWidth="1"/>
    <col min="4066" max="4066" width="6.85546875" style="36" customWidth="1"/>
    <col min="4067" max="4067" width="10.85546875" style="36" customWidth="1"/>
    <col min="4068" max="4068" width="38.28515625" style="36" customWidth="1"/>
    <col min="4069" max="4069" width="13.7109375" style="36" customWidth="1"/>
    <col min="4070" max="4070" width="6" style="36" customWidth="1"/>
    <col min="4071" max="4071" width="3.7109375" style="36" customWidth="1"/>
    <col min="4072" max="4072" width="38.5703125" style="36" customWidth="1"/>
    <col min="4073" max="4313" width="9.140625" style="36"/>
    <col min="4314" max="4314" width="11.5703125" style="36" customWidth="1"/>
    <col min="4315" max="4315" width="12" style="36" customWidth="1"/>
    <col min="4316" max="4316" width="22.42578125" style="36" bestFit="1" customWidth="1"/>
    <col min="4317" max="4317" width="11.42578125" style="36" customWidth="1"/>
    <col min="4318" max="4318" width="46.42578125" style="36" bestFit="1" customWidth="1"/>
    <col min="4319" max="4319" width="15.7109375" style="36" customWidth="1"/>
    <col min="4320" max="4320" width="44" style="36" bestFit="1" customWidth="1"/>
    <col min="4321" max="4321" width="6.5703125" style="36" customWidth="1"/>
    <col min="4322" max="4322" width="6.85546875" style="36" customWidth="1"/>
    <col min="4323" max="4323" width="10.85546875" style="36" customWidth="1"/>
    <col min="4324" max="4324" width="38.28515625" style="36" customWidth="1"/>
    <col min="4325" max="4325" width="13.7109375" style="36" customWidth="1"/>
    <col min="4326" max="4326" width="6" style="36" customWidth="1"/>
    <col min="4327" max="4327" width="3.7109375" style="36" customWidth="1"/>
    <col min="4328" max="4328" width="38.5703125" style="36" customWidth="1"/>
    <col min="4329" max="4569" width="9.140625" style="36"/>
    <col min="4570" max="4570" width="11.5703125" style="36" customWidth="1"/>
    <col min="4571" max="4571" width="12" style="36" customWidth="1"/>
    <col min="4572" max="4572" width="22.42578125" style="36" bestFit="1" customWidth="1"/>
    <col min="4573" max="4573" width="11.42578125" style="36" customWidth="1"/>
    <col min="4574" max="4574" width="46.42578125" style="36" bestFit="1" customWidth="1"/>
    <col min="4575" max="4575" width="15.7109375" style="36" customWidth="1"/>
    <col min="4576" max="4576" width="44" style="36" bestFit="1" customWidth="1"/>
    <col min="4577" max="4577" width="6.5703125" style="36" customWidth="1"/>
    <col min="4578" max="4578" width="6.85546875" style="36" customWidth="1"/>
    <col min="4579" max="4579" width="10.85546875" style="36" customWidth="1"/>
    <col min="4580" max="4580" width="38.28515625" style="36" customWidth="1"/>
    <col min="4581" max="4581" width="13.7109375" style="36" customWidth="1"/>
    <col min="4582" max="4582" width="6" style="36" customWidth="1"/>
    <col min="4583" max="4583" width="3.7109375" style="36" customWidth="1"/>
    <col min="4584" max="4584" width="38.5703125" style="36" customWidth="1"/>
    <col min="4585" max="4825" width="9.140625" style="36"/>
    <col min="4826" max="4826" width="11.5703125" style="36" customWidth="1"/>
    <col min="4827" max="4827" width="12" style="36" customWidth="1"/>
    <col min="4828" max="4828" width="22.42578125" style="36" bestFit="1" customWidth="1"/>
    <col min="4829" max="4829" width="11.42578125" style="36" customWidth="1"/>
    <col min="4830" max="4830" width="46.42578125" style="36" bestFit="1" customWidth="1"/>
    <col min="4831" max="4831" width="15.7109375" style="36" customWidth="1"/>
    <col min="4832" max="4832" width="44" style="36" bestFit="1" customWidth="1"/>
    <col min="4833" max="4833" width="6.5703125" style="36" customWidth="1"/>
    <col min="4834" max="4834" width="6.85546875" style="36" customWidth="1"/>
    <col min="4835" max="4835" width="10.85546875" style="36" customWidth="1"/>
    <col min="4836" max="4836" width="38.28515625" style="36" customWidth="1"/>
    <col min="4837" max="4837" width="13.7109375" style="36" customWidth="1"/>
    <col min="4838" max="4838" width="6" style="36" customWidth="1"/>
    <col min="4839" max="4839" width="3.7109375" style="36" customWidth="1"/>
    <col min="4840" max="4840" width="38.5703125" style="36" customWidth="1"/>
    <col min="4841" max="5081" width="9.140625" style="36"/>
    <col min="5082" max="5082" width="11.5703125" style="36" customWidth="1"/>
    <col min="5083" max="5083" width="12" style="36" customWidth="1"/>
    <col min="5084" max="5084" width="22.42578125" style="36" bestFit="1" customWidth="1"/>
    <col min="5085" max="5085" width="11.42578125" style="36" customWidth="1"/>
    <col min="5086" max="5086" width="46.42578125" style="36" bestFit="1" customWidth="1"/>
    <col min="5087" max="5087" width="15.7109375" style="36" customWidth="1"/>
    <col min="5088" max="5088" width="44" style="36" bestFit="1" customWidth="1"/>
    <col min="5089" max="5089" width="6.5703125" style="36" customWidth="1"/>
    <col min="5090" max="5090" width="6.85546875" style="36" customWidth="1"/>
    <col min="5091" max="5091" width="10.85546875" style="36" customWidth="1"/>
    <col min="5092" max="5092" width="38.28515625" style="36" customWidth="1"/>
    <col min="5093" max="5093" width="13.7109375" style="36" customWidth="1"/>
    <col min="5094" max="5094" width="6" style="36" customWidth="1"/>
    <col min="5095" max="5095" width="3.7109375" style="36" customWidth="1"/>
    <col min="5096" max="5096" width="38.5703125" style="36" customWidth="1"/>
    <col min="5097" max="5337" width="9.140625" style="36"/>
    <col min="5338" max="5338" width="11.5703125" style="36" customWidth="1"/>
    <col min="5339" max="5339" width="12" style="36" customWidth="1"/>
    <col min="5340" max="5340" width="22.42578125" style="36" bestFit="1" customWidth="1"/>
    <col min="5341" max="5341" width="11.42578125" style="36" customWidth="1"/>
    <col min="5342" max="5342" width="46.42578125" style="36" bestFit="1" customWidth="1"/>
    <col min="5343" max="5343" width="15.7109375" style="36" customWidth="1"/>
    <col min="5344" max="5344" width="44" style="36" bestFit="1" customWidth="1"/>
    <col min="5345" max="5345" width="6.5703125" style="36" customWidth="1"/>
    <col min="5346" max="5346" width="6.85546875" style="36" customWidth="1"/>
    <col min="5347" max="5347" width="10.85546875" style="36" customWidth="1"/>
    <col min="5348" max="5348" width="38.28515625" style="36" customWidth="1"/>
    <col min="5349" max="5349" width="13.7109375" style="36" customWidth="1"/>
    <col min="5350" max="5350" width="6" style="36" customWidth="1"/>
    <col min="5351" max="5351" width="3.7109375" style="36" customWidth="1"/>
    <col min="5352" max="5352" width="38.5703125" style="36" customWidth="1"/>
    <col min="5353" max="5593" width="9.140625" style="36"/>
    <col min="5594" max="5594" width="11.5703125" style="36" customWidth="1"/>
    <col min="5595" max="5595" width="12" style="36" customWidth="1"/>
    <col min="5596" max="5596" width="22.42578125" style="36" bestFit="1" customWidth="1"/>
    <col min="5597" max="5597" width="11.42578125" style="36" customWidth="1"/>
    <col min="5598" max="5598" width="46.42578125" style="36" bestFit="1" customWidth="1"/>
    <col min="5599" max="5599" width="15.7109375" style="36" customWidth="1"/>
    <col min="5600" max="5600" width="44" style="36" bestFit="1" customWidth="1"/>
    <col min="5601" max="5601" width="6.5703125" style="36" customWidth="1"/>
    <col min="5602" max="5602" width="6.85546875" style="36" customWidth="1"/>
    <col min="5603" max="5603" width="10.85546875" style="36" customWidth="1"/>
    <col min="5604" max="5604" width="38.28515625" style="36" customWidth="1"/>
    <col min="5605" max="5605" width="13.7109375" style="36" customWidth="1"/>
    <col min="5606" max="5606" width="6" style="36" customWidth="1"/>
    <col min="5607" max="5607" width="3.7109375" style="36" customWidth="1"/>
    <col min="5608" max="5608" width="38.5703125" style="36" customWidth="1"/>
    <col min="5609" max="5849" width="9.140625" style="36"/>
    <col min="5850" max="5850" width="11.5703125" style="36" customWidth="1"/>
    <col min="5851" max="5851" width="12" style="36" customWidth="1"/>
    <col min="5852" max="5852" width="22.42578125" style="36" bestFit="1" customWidth="1"/>
    <col min="5853" max="5853" width="11.42578125" style="36" customWidth="1"/>
    <col min="5854" max="5854" width="46.42578125" style="36" bestFit="1" customWidth="1"/>
    <col min="5855" max="5855" width="15.7109375" style="36" customWidth="1"/>
    <col min="5856" max="5856" width="44" style="36" bestFit="1" customWidth="1"/>
    <col min="5857" max="5857" width="6.5703125" style="36" customWidth="1"/>
    <col min="5858" max="5858" width="6.85546875" style="36" customWidth="1"/>
    <col min="5859" max="5859" width="10.85546875" style="36" customWidth="1"/>
    <col min="5860" max="5860" width="38.28515625" style="36" customWidth="1"/>
    <col min="5861" max="5861" width="13.7109375" style="36" customWidth="1"/>
    <col min="5862" max="5862" width="6" style="36" customWidth="1"/>
    <col min="5863" max="5863" width="3.7109375" style="36" customWidth="1"/>
    <col min="5864" max="5864" width="38.5703125" style="36" customWidth="1"/>
    <col min="5865" max="6105" width="9.140625" style="36"/>
    <col min="6106" max="6106" width="11.5703125" style="36" customWidth="1"/>
    <col min="6107" max="6107" width="12" style="36" customWidth="1"/>
    <col min="6108" max="6108" width="22.42578125" style="36" bestFit="1" customWidth="1"/>
    <col min="6109" max="6109" width="11.42578125" style="36" customWidth="1"/>
    <col min="6110" max="6110" width="46.42578125" style="36" bestFit="1" customWidth="1"/>
    <col min="6111" max="6111" width="15.7109375" style="36" customWidth="1"/>
    <col min="6112" max="6112" width="44" style="36" bestFit="1" customWidth="1"/>
    <col min="6113" max="6113" width="6.5703125" style="36" customWidth="1"/>
    <col min="6114" max="6114" width="6.85546875" style="36" customWidth="1"/>
    <col min="6115" max="6115" width="10.85546875" style="36" customWidth="1"/>
    <col min="6116" max="6116" width="38.28515625" style="36" customWidth="1"/>
    <col min="6117" max="6117" width="13.7109375" style="36" customWidth="1"/>
    <col min="6118" max="6118" width="6" style="36" customWidth="1"/>
    <col min="6119" max="6119" width="3.7109375" style="36" customWidth="1"/>
    <col min="6120" max="6120" width="38.5703125" style="36" customWidth="1"/>
    <col min="6121" max="6361" width="9.140625" style="36"/>
    <col min="6362" max="6362" width="11.5703125" style="36" customWidth="1"/>
    <col min="6363" max="6363" width="12" style="36" customWidth="1"/>
    <col min="6364" max="6364" width="22.42578125" style="36" bestFit="1" customWidth="1"/>
    <col min="6365" max="6365" width="11.42578125" style="36" customWidth="1"/>
    <col min="6366" max="6366" width="46.42578125" style="36" bestFit="1" customWidth="1"/>
    <col min="6367" max="6367" width="15.7109375" style="36" customWidth="1"/>
    <col min="6368" max="6368" width="44" style="36" bestFit="1" customWidth="1"/>
    <col min="6369" max="6369" width="6.5703125" style="36" customWidth="1"/>
    <col min="6370" max="6370" width="6.85546875" style="36" customWidth="1"/>
    <col min="6371" max="6371" width="10.85546875" style="36" customWidth="1"/>
    <col min="6372" max="6372" width="38.28515625" style="36" customWidth="1"/>
    <col min="6373" max="6373" width="13.7109375" style="36" customWidth="1"/>
    <col min="6374" max="6374" width="6" style="36" customWidth="1"/>
    <col min="6375" max="6375" width="3.7109375" style="36" customWidth="1"/>
    <col min="6376" max="6376" width="38.5703125" style="36" customWidth="1"/>
    <col min="6377" max="6617" width="9.140625" style="36"/>
    <col min="6618" max="6618" width="11.5703125" style="36" customWidth="1"/>
    <col min="6619" max="6619" width="12" style="36" customWidth="1"/>
    <col min="6620" max="6620" width="22.42578125" style="36" bestFit="1" customWidth="1"/>
    <col min="6621" max="6621" width="11.42578125" style="36" customWidth="1"/>
    <col min="6622" max="6622" width="46.42578125" style="36" bestFit="1" customWidth="1"/>
    <col min="6623" max="6623" width="15.7109375" style="36" customWidth="1"/>
    <col min="6624" max="6624" width="44" style="36" bestFit="1" customWidth="1"/>
    <col min="6625" max="6625" width="6.5703125" style="36" customWidth="1"/>
    <col min="6626" max="6626" width="6.85546875" style="36" customWidth="1"/>
    <col min="6627" max="6627" width="10.85546875" style="36" customWidth="1"/>
    <col min="6628" max="6628" width="38.28515625" style="36" customWidth="1"/>
    <col min="6629" max="6629" width="13.7109375" style="36" customWidth="1"/>
    <col min="6630" max="6630" width="6" style="36" customWidth="1"/>
    <col min="6631" max="6631" width="3.7109375" style="36" customWidth="1"/>
    <col min="6632" max="6632" width="38.5703125" style="36" customWidth="1"/>
    <col min="6633" max="6873" width="9.140625" style="36"/>
    <col min="6874" max="6874" width="11.5703125" style="36" customWidth="1"/>
    <col min="6875" max="6875" width="12" style="36" customWidth="1"/>
    <col min="6876" max="6876" width="22.42578125" style="36" bestFit="1" customWidth="1"/>
    <col min="6877" max="6877" width="11.42578125" style="36" customWidth="1"/>
    <col min="6878" max="6878" width="46.42578125" style="36" bestFit="1" customWidth="1"/>
    <col min="6879" max="6879" width="15.7109375" style="36" customWidth="1"/>
    <col min="6880" max="6880" width="44" style="36" bestFit="1" customWidth="1"/>
    <col min="6881" max="6881" width="6.5703125" style="36" customWidth="1"/>
    <col min="6882" max="6882" width="6.85546875" style="36" customWidth="1"/>
    <col min="6883" max="6883" width="10.85546875" style="36" customWidth="1"/>
    <col min="6884" max="6884" width="38.28515625" style="36" customWidth="1"/>
    <col min="6885" max="6885" width="13.7109375" style="36" customWidth="1"/>
    <col min="6886" max="6886" width="6" style="36" customWidth="1"/>
    <col min="6887" max="6887" width="3.7109375" style="36" customWidth="1"/>
    <col min="6888" max="6888" width="38.5703125" style="36" customWidth="1"/>
    <col min="6889" max="7129" width="9.140625" style="36"/>
    <col min="7130" max="7130" width="11.5703125" style="36" customWidth="1"/>
    <col min="7131" max="7131" width="12" style="36" customWidth="1"/>
    <col min="7132" max="7132" width="22.42578125" style="36" bestFit="1" customWidth="1"/>
    <col min="7133" max="7133" width="11.42578125" style="36" customWidth="1"/>
    <col min="7134" max="7134" width="46.42578125" style="36" bestFit="1" customWidth="1"/>
    <col min="7135" max="7135" width="15.7109375" style="36" customWidth="1"/>
    <col min="7136" max="7136" width="44" style="36" bestFit="1" customWidth="1"/>
    <col min="7137" max="7137" width="6.5703125" style="36" customWidth="1"/>
    <col min="7138" max="7138" width="6.85546875" style="36" customWidth="1"/>
    <col min="7139" max="7139" width="10.85546875" style="36" customWidth="1"/>
    <col min="7140" max="7140" width="38.28515625" style="36" customWidth="1"/>
    <col min="7141" max="7141" width="13.7109375" style="36" customWidth="1"/>
    <col min="7142" max="7142" width="6" style="36" customWidth="1"/>
    <col min="7143" max="7143" width="3.7109375" style="36" customWidth="1"/>
    <col min="7144" max="7144" width="38.5703125" style="36" customWidth="1"/>
    <col min="7145" max="7385" width="9.140625" style="36"/>
    <col min="7386" max="7386" width="11.5703125" style="36" customWidth="1"/>
    <col min="7387" max="7387" width="12" style="36" customWidth="1"/>
    <col min="7388" max="7388" width="22.42578125" style="36" bestFit="1" customWidth="1"/>
    <col min="7389" max="7389" width="11.42578125" style="36" customWidth="1"/>
    <col min="7390" max="7390" width="46.42578125" style="36" bestFit="1" customWidth="1"/>
    <col min="7391" max="7391" width="15.7109375" style="36" customWidth="1"/>
    <col min="7392" max="7392" width="44" style="36" bestFit="1" customWidth="1"/>
    <col min="7393" max="7393" width="6.5703125" style="36" customWidth="1"/>
    <col min="7394" max="7394" width="6.85546875" style="36" customWidth="1"/>
    <col min="7395" max="7395" width="10.85546875" style="36" customWidth="1"/>
    <col min="7396" max="7396" width="38.28515625" style="36" customWidth="1"/>
    <col min="7397" max="7397" width="13.7109375" style="36" customWidth="1"/>
    <col min="7398" max="7398" width="6" style="36" customWidth="1"/>
    <col min="7399" max="7399" width="3.7109375" style="36" customWidth="1"/>
    <col min="7400" max="7400" width="38.5703125" style="36" customWidth="1"/>
    <col min="7401" max="7641" width="9.140625" style="36"/>
    <col min="7642" max="7642" width="11.5703125" style="36" customWidth="1"/>
    <col min="7643" max="7643" width="12" style="36" customWidth="1"/>
    <col min="7644" max="7644" width="22.42578125" style="36" bestFit="1" customWidth="1"/>
    <col min="7645" max="7645" width="11.42578125" style="36" customWidth="1"/>
    <col min="7646" max="7646" width="46.42578125" style="36" bestFit="1" customWidth="1"/>
    <col min="7647" max="7647" width="15.7109375" style="36" customWidth="1"/>
    <col min="7648" max="7648" width="44" style="36" bestFit="1" customWidth="1"/>
    <col min="7649" max="7649" width="6.5703125" style="36" customWidth="1"/>
    <col min="7650" max="7650" width="6.85546875" style="36" customWidth="1"/>
    <col min="7651" max="7651" width="10.85546875" style="36" customWidth="1"/>
    <col min="7652" max="7652" width="38.28515625" style="36" customWidth="1"/>
    <col min="7653" max="7653" width="13.7109375" style="36" customWidth="1"/>
    <col min="7654" max="7654" width="6" style="36" customWidth="1"/>
    <col min="7655" max="7655" width="3.7109375" style="36" customWidth="1"/>
    <col min="7656" max="7656" width="38.5703125" style="36" customWidth="1"/>
    <col min="7657" max="7897" width="9.140625" style="36"/>
    <col min="7898" max="7898" width="11.5703125" style="36" customWidth="1"/>
    <col min="7899" max="7899" width="12" style="36" customWidth="1"/>
    <col min="7900" max="7900" width="22.42578125" style="36" bestFit="1" customWidth="1"/>
    <col min="7901" max="7901" width="11.42578125" style="36" customWidth="1"/>
    <col min="7902" max="7902" width="46.42578125" style="36" bestFit="1" customWidth="1"/>
    <col min="7903" max="7903" width="15.7109375" style="36" customWidth="1"/>
    <col min="7904" max="7904" width="44" style="36" bestFit="1" customWidth="1"/>
    <col min="7905" max="7905" width="6.5703125" style="36" customWidth="1"/>
    <col min="7906" max="7906" width="6.85546875" style="36" customWidth="1"/>
    <col min="7907" max="7907" width="10.85546875" style="36" customWidth="1"/>
    <col min="7908" max="7908" width="38.28515625" style="36" customWidth="1"/>
    <col min="7909" max="7909" width="13.7109375" style="36" customWidth="1"/>
    <col min="7910" max="7910" width="6" style="36" customWidth="1"/>
    <col min="7911" max="7911" width="3.7109375" style="36" customWidth="1"/>
    <col min="7912" max="7912" width="38.5703125" style="36" customWidth="1"/>
    <col min="7913" max="8153" width="9.140625" style="36"/>
    <col min="8154" max="8154" width="11.5703125" style="36" customWidth="1"/>
    <col min="8155" max="8155" width="12" style="36" customWidth="1"/>
    <col min="8156" max="8156" width="22.42578125" style="36" bestFit="1" customWidth="1"/>
    <col min="8157" max="8157" width="11.42578125" style="36" customWidth="1"/>
    <col min="8158" max="8158" width="46.42578125" style="36" bestFit="1" customWidth="1"/>
    <col min="8159" max="8159" width="15.7109375" style="36" customWidth="1"/>
    <col min="8160" max="8160" width="44" style="36" bestFit="1" customWidth="1"/>
    <col min="8161" max="8161" width="6.5703125" style="36" customWidth="1"/>
    <col min="8162" max="8162" width="6.85546875" style="36" customWidth="1"/>
    <col min="8163" max="8163" width="10.85546875" style="36" customWidth="1"/>
    <col min="8164" max="8164" width="38.28515625" style="36" customWidth="1"/>
    <col min="8165" max="8165" width="13.7109375" style="36" customWidth="1"/>
    <col min="8166" max="8166" width="6" style="36" customWidth="1"/>
    <col min="8167" max="8167" width="3.7109375" style="36" customWidth="1"/>
    <col min="8168" max="8168" width="38.5703125" style="36" customWidth="1"/>
    <col min="8169" max="8409" width="9.140625" style="36"/>
    <col min="8410" max="8410" width="11.5703125" style="36" customWidth="1"/>
    <col min="8411" max="8411" width="12" style="36" customWidth="1"/>
    <col min="8412" max="8412" width="22.42578125" style="36" bestFit="1" customWidth="1"/>
    <col min="8413" max="8413" width="11.42578125" style="36" customWidth="1"/>
    <col min="8414" max="8414" width="46.42578125" style="36" bestFit="1" customWidth="1"/>
    <col min="8415" max="8415" width="15.7109375" style="36" customWidth="1"/>
    <col min="8416" max="8416" width="44" style="36" bestFit="1" customWidth="1"/>
    <col min="8417" max="8417" width="6.5703125" style="36" customWidth="1"/>
    <col min="8418" max="8418" width="6.85546875" style="36" customWidth="1"/>
    <col min="8419" max="8419" width="10.85546875" style="36" customWidth="1"/>
    <col min="8420" max="8420" width="38.28515625" style="36" customWidth="1"/>
    <col min="8421" max="8421" width="13.7109375" style="36" customWidth="1"/>
    <col min="8422" max="8422" width="6" style="36" customWidth="1"/>
    <col min="8423" max="8423" width="3.7109375" style="36" customWidth="1"/>
    <col min="8424" max="8424" width="38.5703125" style="36" customWidth="1"/>
    <col min="8425" max="8665" width="9.140625" style="36"/>
    <col min="8666" max="8666" width="11.5703125" style="36" customWidth="1"/>
    <col min="8667" max="8667" width="12" style="36" customWidth="1"/>
    <col min="8668" max="8668" width="22.42578125" style="36" bestFit="1" customWidth="1"/>
    <col min="8669" max="8669" width="11.42578125" style="36" customWidth="1"/>
    <col min="8670" max="8670" width="46.42578125" style="36" bestFit="1" customWidth="1"/>
    <col min="8671" max="8671" width="15.7109375" style="36" customWidth="1"/>
    <col min="8672" max="8672" width="44" style="36" bestFit="1" customWidth="1"/>
    <col min="8673" max="8673" width="6.5703125" style="36" customWidth="1"/>
    <col min="8674" max="8674" width="6.85546875" style="36" customWidth="1"/>
    <col min="8675" max="8675" width="10.85546875" style="36" customWidth="1"/>
    <col min="8676" max="8676" width="38.28515625" style="36" customWidth="1"/>
    <col min="8677" max="8677" width="13.7109375" style="36" customWidth="1"/>
    <col min="8678" max="8678" width="6" style="36" customWidth="1"/>
    <col min="8679" max="8679" width="3.7109375" style="36" customWidth="1"/>
    <col min="8680" max="8680" width="38.5703125" style="36" customWidth="1"/>
    <col min="8681" max="8921" width="9.140625" style="36"/>
    <col min="8922" max="8922" width="11.5703125" style="36" customWidth="1"/>
    <col min="8923" max="8923" width="12" style="36" customWidth="1"/>
    <col min="8924" max="8924" width="22.42578125" style="36" bestFit="1" customWidth="1"/>
    <col min="8925" max="8925" width="11.42578125" style="36" customWidth="1"/>
    <col min="8926" max="8926" width="46.42578125" style="36" bestFit="1" customWidth="1"/>
    <col min="8927" max="8927" width="15.7109375" style="36" customWidth="1"/>
    <col min="8928" max="8928" width="44" style="36" bestFit="1" customWidth="1"/>
    <col min="8929" max="8929" width="6.5703125" style="36" customWidth="1"/>
    <col min="8930" max="8930" width="6.85546875" style="36" customWidth="1"/>
    <col min="8931" max="8931" width="10.85546875" style="36" customWidth="1"/>
    <col min="8932" max="8932" width="38.28515625" style="36" customWidth="1"/>
    <col min="8933" max="8933" width="13.7109375" style="36" customWidth="1"/>
    <col min="8934" max="8934" width="6" style="36" customWidth="1"/>
    <col min="8935" max="8935" width="3.7109375" style="36" customWidth="1"/>
    <col min="8936" max="8936" width="38.5703125" style="36" customWidth="1"/>
    <col min="8937" max="9177" width="9.140625" style="36"/>
    <col min="9178" max="9178" width="11.5703125" style="36" customWidth="1"/>
    <col min="9179" max="9179" width="12" style="36" customWidth="1"/>
    <col min="9180" max="9180" width="22.42578125" style="36" bestFit="1" customWidth="1"/>
    <col min="9181" max="9181" width="11.42578125" style="36" customWidth="1"/>
    <col min="9182" max="9182" width="46.42578125" style="36" bestFit="1" customWidth="1"/>
    <col min="9183" max="9183" width="15.7109375" style="36" customWidth="1"/>
    <col min="9184" max="9184" width="44" style="36" bestFit="1" customWidth="1"/>
    <col min="9185" max="9185" width="6.5703125" style="36" customWidth="1"/>
    <col min="9186" max="9186" width="6.85546875" style="36" customWidth="1"/>
    <col min="9187" max="9187" width="10.85546875" style="36" customWidth="1"/>
    <col min="9188" max="9188" width="38.28515625" style="36" customWidth="1"/>
    <col min="9189" max="9189" width="13.7109375" style="36" customWidth="1"/>
    <col min="9190" max="9190" width="6" style="36" customWidth="1"/>
    <col min="9191" max="9191" width="3.7109375" style="36" customWidth="1"/>
    <col min="9192" max="9192" width="38.5703125" style="36" customWidth="1"/>
    <col min="9193" max="9433" width="9.140625" style="36"/>
    <col min="9434" max="9434" width="11.5703125" style="36" customWidth="1"/>
    <col min="9435" max="9435" width="12" style="36" customWidth="1"/>
    <col min="9436" max="9436" width="22.42578125" style="36" bestFit="1" customWidth="1"/>
    <col min="9437" max="9437" width="11.42578125" style="36" customWidth="1"/>
    <col min="9438" max="9438" width="46.42578125" style="36" bestFit="1" customWidth="1"/>
    <col min="9439" max="9439" width="15.7109375" style="36" customWidth="1"/>
    <col min="9440" max="9440" width="44" style="36" bestFit="1" customWidth="1"/>
    <col min="9441" max="9441" width="6.5703125" style="36" customWidth="1"/>
    <col min="9442" max="9442" width="6.85546875" style="36" customWidth="1"/>
    <col min="9443" max="9443" width="10.85546875" style="36" customWidth="1"/>
    <col min="9444" max="9444" width="38.28515625" style="36" customWidth="1"/>
    <col min="9445" max="9445" width="13.7109375" style="36" customWidth="1"/>
    <col min="9446" max="9446" width="6" style="36" customWidth="1"/>
    <col min="9447" max="9447" width="3.7109375" style="36" customWidth="1"/>
    <col min="9448" max="9448" width="38.5703125" style="36" customWidth="1"/>
    <col min="9449" max="9689" width="9.140625" style="36"/>
    <col min="9690" max="9690" width="11.5703125" style="36" customWidth="1"/>
    <col min="9691" max="9691" width="12" style="36" customWidth="1"/>
    <col min="9692" max="9692" width="22.42578125" style="36" bestFit="1" customWidth="1"/>
    <col min="9693" max="9693" width="11.42578125" style="36" customWidth="1"/>
    <col min="9694" max="9694" width="46.42578125" style="36" bestFit="1" customWidth="1"/>
    <col min="9695" max="9695" width="15.7109375" style="36" customWidth="1"/>
    <col min="9696" max="9696" width="44" style="36" bestFit="1" customWidth="1"/>
    <col min="9697" max="9697" width="6.5703125" style="36" customWidth="1"/>
    <col min="9698" max="9698" width="6.85546875" style="36" customWidth="1"/>
    <col min="9699" max="9699" width="10.85546875" style="36" customWidth="1"/>
    <col min="9700" max="9700" width="38.28515625" style="36" customWidth="1"/>
    <col min="9701" max="9701" width="13.7109375" style="36" customWidth="1"/>
    <col min="9702" max="9702" width="6" style="36" customWidth="1"/>
    <col min="9703" max="9703" width="3.7109375" style="36" customWidth="1"/>
    <col min="9704" max="9704" width="38.5703125" style="36" customWidth="1"/>
    <col min="9705" max="9945" width="9.140625" style="36"/>
    <col min="9946" max="9946" width="11.5703125" style="36" customWidth="1"/>
    <col min="9947" max="9947" width="12" style="36" customWidth="1"/>
    <col min="9948" max="9948" width="22.42578125" style="36" bestFit="1" customWidth="1"/>
    <col min="9949" max="9949" width="11.42578125" style="36" customWidth="1"/>
    <col min="9950" max="9950" width="46.42578125" style="36" bestFit="1" customWidth="1"/>
    <col min="9951" max="9951" width="15.7109375" style="36" customWidth="1"/>
    <col min="9952" max="9952" width="44" style="36" bestFit="1" customWidth="1"/>
    <col min="9953" max="9953" width="6.5703125" style="36" customWidth="1"/>
    <col min="9954" max="9954" width="6.85546875" style="36" customWidth="1"/>
    <col min="9955" max="9955" width="10.85546875" style="36" customWidth="1"/>
    <col min="9956" max="9956" width="38.28515625" style="36" customWidth="1"/>
    <col min="9957" max="9957" width="13.7109375" style="36" customWidth="1"/>
    <col min="9958" max="9958" width="6" style="36" customWidth="1"/>
    <col min="9959" max="9959" width="3.7109375" style="36" customWidth="1"/>
    <col min="9960" max="9960" width="38.5703125" style="36" customWidth="1"/>
    <col min="9961" max="10201" width="9.140625" style="36"/>
    <col min="10202" max="10202" width="11.5703125" style="36" customWidth="1"/>
    <col min="10203" max="10203" width="12" style="36" customWidth="1"/>
    <col min="10204" max="10204" width="22.42578125" style="36" bestFit="1" customWidth="1"/>
    <col min="10205" max="10205" width="11.42578125" style="36" customWidth="1"/>
    <col min="10206" max="10206" width="46.42578125" style="36" bestFit="1" customWidth="1"/>
    <col min="10207" max="10207" width="15.7109375" style="36" customWidth="1"/>
    <col min="10208" max="10208" width="44" style="36" bestFit="1" customWidth="1"/>
    <col min="10209" max="10209" width="6.5703125" style="36" customWidth="1"/>
    <col min="10210" max="10210" width="6.85546875" style="36" customWidth="1"/>
    <col min="10211" max="10211" width="10.85546875" style="36" customWidth="1"/>
    <col min="10212" max="10212" width="38.28515625" style="36" customWidth="1"/>
    <col min="10213" max="10213" width="13.7109375" style="36" customWidth="1"/>
    <col min="10214" max="10214" width="6" style="36" customWidth="1"/>
    <col min="10215" max="10215" width="3.7109375" style="36" customWidth="1"/>
    <col min="10216" max="10216" width="38.5703125" style="36" customWidth="1"/>
    <col min="10217" max="10457" width="9.140625" style="36"/>
    <col min="10458" max="10458" width="11.5703125" style="36" customWidth="1"/>
    <col min="10459" max="10459" width="12" style="36" customWidth="1"/>
    <col min="10460" max="10460" width="22.42578125" style="36" bestFit="1" customWidth="1"/>
    <col min="10461" max="10461" width="11.42578125" style="36" customWidth="1"/>
    <col min="10462" max="10462" width="46.42578125" style="36" bestFit="1" customWidth="1"/>
    <col min="10463" max="10463" width="15.7109375" style="36" customWidth="1"/>
    <col min="10464" max="10464" width="44" style="36" bestFit="1" customWidth="1"/>
    <col min="10465" max="10465" width="6.5703125" style="36" customWidth="1"/>
    <col min="10466" max="10466" width="6.85546875" style="36" customWidth="1"/>
    <col min="10467" max="10467" width="10.85546875" style="36" customWidth="1"/>
    <col min="10468" max="10468" width="38.28515625" style="36" customWidth="1"/>
    <col min="10469" max="10469" width="13.7109375" style="36" customWidth="1"/>
    <col min="10470" max="10470" width="6" style="36" customWidth="1"/>
    <col min="10471" max="10471" width="3.7109375" style="36" customWidth="1"/>
    <col min="10472" max="10472" width="38.5703125" style="36" customWidth="1"/>
    <col min="10473" max="10713" width="9.140625" style="36"/>
    <col min="10714" max="10714" width="11.5703125" style="36" customWidth="1"/>
    <col min="10715" max="10715" width="12" style="36" customWidth="1"/>
    <col min="10716" max="10716" width="22.42578125" style="36" bestFit="1" customWidth="1"/>
    <col min="10717" max="10717" width="11.42578125" style="36" customWidth="1"/>
    <col min="10718" max="10718" width="46.42578125" style="36" bestFit="1" customWidth="1"/>
    <col min="10719" max="10719" width="15.7109375" style="36" customWidth="1"/>
    <col min="10720" max="10720" width="44" style="36" bestFit="1" customWidth="1"/>
    <col min="10721" max="10721" width="6.5703125" style="36" customWidth="1"/>
    <col min="10722" max="10722" width="6.85546875" style="36" customWidth="1"/>
    <col min="10723" max="10723" width="10.85546875" style="36" customWidth="1"/>
    <col min="10724" max="10724" width="38.28515625" style="36" customWidth="1"/>
    <col min="10725" max="10725" width="13.7109375" style="36" customWidth="1"/>
    <col min="10726" max="10726" width="6" style="36" customWidth="1"/>
    <col min="10727" max="10727" width="3.7109375" style="36" customWidth="1"/>
    <col min="10728" max="10728" width="38.5703125" style="36" customWidth="1"/>
    <col min="10729" max="10969" width="9.140625" style="36"/>
    <col min="10970" max="10970" width="11.5703125" style="36" customWidth="1"/>
    <col min="10971" max="10971" width="12" style="36" customWidth="1"/>
    <col min="10972" max="10972" width="22.42578125" style="36" bestFit="1" customWidth="1"/>
    <col min="10973" max="10973" width="11.42578125" style="36" customWidth="1"/>
    <col min="10974" max="10974" width="46.42578125" style="36" bestFit="1" customWidth="1"/>
    <col min="10975" max="10975" width="15.7109375" style="36" customWidth="1"/>
    <col min="10976" max="10976" width="44" style="36" bestFit="1" customWidth="1"/>
    <col min="10977" max="10977" width="6.5703125" style="36" customWidth="1"/>
    <col min="10978" max="10978" width="6.85546875" style="36" customWidth="1"/>
    <col min="10979" max="10979" width="10.85546875" style="36" customWidth="1"/>
    <col min="10980" max="10980" width="38.28515625" style="36" customWidth="1"/>
    <col min="10981" max="10981" width="13.7109375" style="36" customWidth="1"/>
    <col min="10982" max="10982" width="6" style="36" customWidth="1"/>
    <col min="10983" max="10983" width="3.7109375" style="36" customWidth="1"/>
    <col min="10984" max="10984" width="38.5703125" style="36" customWidth="1"/>
    <col min="10985" max="11225" width="9.140625" style="36"/>
    <col min="11226" max="11226" width="11.5703125" style="36" customWidth="1"/>
    <col min="11227" max="11227" width="12" style="36" customWidth="1"/>
    <col min="11228" max="11228" width="22.42578125" style="36" bestFit="1" customWidth="1"/>
    <col min="11229" max="11229" width="11.42578125" style="36" customWidth="1"/>
    <col min="11230" max="11230" width="46.42578125" style="36" bestFit="1" customWidth="1"/>
    <col min="11231" max="11231" width="15.7109375" style="36" customWidth="1"/>
    <col min="11232" max="11232" width="44" style="36" bestFit="1" customWidth="1"/>
    <col min="11233" max="11233" width="6.5703125" style="36" customWidth="1"/>
    <col min="11234" max="11234" width="6.85546875" style="36" customWidth="1"/>
    <col min="11235" max="11235" width="10.85546875" style="36" customWidth="1"/>
    <col min="11236" max="11236" width="38.28515625" style="36" customWidth="1"/>
    <col min="11237" max="11237" width="13.7109375" style="36" customWidth="1"/>
    <col min="11238" max="11238" width="6" style="36" customWidth="1"/>
    <col min="11239" max="11239" width="3.7109375" style="36" customWidth="1"/>
    <col min="11240" max="11240" width="38.5703125" style="36" customWidth="1"/>
    <col min="11241" max="11481" width="9.140625" style="36"/>
    <col min="11482" max="11482" width="11.5703125" style="36" customWidth="1"/>
    <col min="11483" max="11483" width="12" style="36" customWidth="1"/>
    <col min="11484" max="11484" width="22.42578125" style="36" bestFit="1" customWidth="1"/>
    <col min="11485" max="11485" width="11.42578125" style="36" customWidth="1"/>
    <col min="11486" max="11486" width="46.42578125" style="36" bestFit="1" customWidth="1"/>
    <col min="11487" max="11487" width="15.7109375" style="36" customWidth="1"/>
    <col min="11488" max="11488" width="44" style="36" bestFit="1" customWidth="1"/>
    <col min="11489" max="11489" width="6.5703125" style="36" customWidth="1"/>
    <col min="11490" max="11490" width="6.85546875" style="36" customWidth="1"/>
    <col min="11491" max="11491" width="10.85546875" style="36" customWidth="1"/>
    <col min="11492" max="11492" width="38.28515625" style="36" customWidth="1"/>
    <col min="11493" max="11493" width="13.7109375" style="36" customWidth="1"/>
    <col min="11494" max="11494" width="6" style="36" customWidth="1"/>
    <col min="11495" max="11495" width="3.7109375" style="36" customWidth="1"/>
    <col min="11496" max="11496" width="38.5703125" style="36" customWidth="1"/>
    <col min="11497" max="11737" width="9.140625" style="36"/>
    <col min="11738" max="11738" width="11.5703125" style="36" customWidth="1"/>
    <col min="11739" max="11739" width="12" style="36" customWidth="1"/>
    <col min="11740" max="11740" width="22.42578125" style="36" bestFit="1" customWidth="1"/>
    <col min="11741" max="11741" width="11.42578125" style="36" customWidth="1"/>
    <col min="11742" max="11742" width="46.42578125" style="36" bestFit="1" customWidth="1"/>
    <col min="11743" max="11743" width="15.7109375" style="36" customWidth="1"/>
    <col min="11744" max="11744" width="44" style="36" bestFit="1" customWidth="1"/>
    <col min="11745" max="11745" width="6.5703125" style="36" customWidth="1"/>
    <col min="11746" max="11746" width="6.85546875" style="36" customWidth="1"/>
    <col min="11747" max="11747" width="10.85546875" style="36" customWidth="1"/>
    <col min="11748" max="11748" width="38.28515625" style="36" customWidth="1"/>
    <col min="11749" max="11749" width="13.7109375" style="36" customWidth="1"/>
    <col min="11750" max="11750" width="6" style="36" customWidth="1"/>
    <col min="11751" max="11751" width="3.7109375" style="36" customWidth="1"/>
    <col min="11752" max="11752" width="38.5703125" style="36" customWidth="1"/>
    <col min="11753" max="11993" width="9.140625" style="36"/>
    <col min="11994" max="11994" width="11.5703125" style="36" customWidth="1"/>
    <col min="11995" max="11995" width="12" style="36" customWidth="1"/>
    <col min="11996" max="11996" width="22.42578125" style="36" bestFit="1" customWidth="1"/>
    <col min="11997" max="11997" width="11.42578125" style="36" customWidth="1"/>
    <col min="11998" max="11998" width="46.42578125" style="36" bestFit="1" customWidth="1"/>
    <col min="11999" max="11999" width="15.7109375" style="36" customWidth="1"/>
    <col min="12000" max="12000" width="44" style="36" bestFit="1" customWidth="1"/>
    <col min="12001" max="12001" width="6.5703125" style="36" customWidth="1"/>
    <col min="12002" max="12002" width="6.85546875" style="36" customWidth="1"/>
    <col min="12003" max="12003" width="10.85546875" style="36" customWidth="1"/>
    <col min="12004" max="12004" width="38.28515625" style="36" customWidth="1"/>
    <col min="12005" max="12005" width="13.7109375" style="36" customWidth="1"/>
    <col min="12006" max="12006" width="6" style="36" customWidth="1"/>
    <col min="12007" max="12007" width="3.7109375" style="36" customWidth="1"/>
    <col min="12008" max="12008" width="38.5703125" style="36" customWidth="1"/>
    <col min="12009" max="12249" width="9.140625" style="36"/>
    <col min="12250" max="12250" width="11.5703125" style="36" customWidth="1"/>
    <col min="12251" max="12251" width="12" style="36" customWidth="1"/>
    <col min="12252" max="12252" width="22.42578125" style="36" bestFit="1" customWidth="1"/>
    <col min="12253" max="12253" width="11.42578125" style="36" customWidth="1"/>
    <col min="12254" max="12254" width="46.42578125" style="36" bestFit="1" customWidth="1"/>
    <col min="12255" max="12255" width="15.7109375" style="36" customWidth="1"/>
    <col min="12256" max="12256" width="44" style="36" bestFit="1" customWidth="1"/>
    <col min="12257" max="12257" width="6.5703125" style="36" customWidth="1"/>
    <col min="12258" max="12258" width="6.85546875" style="36" customWidth="1"/>
    <col min="12259" max="12259" width="10.85546875" style="36" customWidth="1"/>
    <col min="12260" max="12260" width="38.28515625" style="36" customWidth="1"/>
    <col min="12261" max="12261" width="13.7109375" style="36" customWidth="1"/>
    <col min="12262" max="12262" width="6" style="36" customWidth="1"/>
    <col min="12263" max="12263" width="3.7109375" style="36" customWidth="1"/>
    <col min="12264" max="12264" width="38.5703125" style="36" customWidth="1"/>
    <col min="12265" max="12505" width="9.140625" style="36"/>
    <col min="12506" max="12506" width="11.5703125" style="36" customWidth="1"/>
    <col min="12507" max="12507" width="12" style="36" customWidth="1"/>
    <col min="12508" max="12508" width="22.42578125" style="36" bestFit="1" customWidth="1"/>
    <col min="12509" max="12509" width="11.42578125" style="36" customWidth="1"/>
    <col min="12510" max="12510" width="46.42578125" style="36" bestFit="1" customWidth="1"/>
    <col min="12511" max="12511" width="15.7109375" style="36" customWidth="1"/>
    <col min="12512" max="12512" width="44" style="36" bestFit="1" customWidth="1"/>
    <col min="12513" max="12513" width="6.5703125" style="36" customWidth="1"/>
    <col min="12514" max="12514" width="6.85546875" style="36" customWidth="1"/>
    <col min="12515" max="12515" width="10.85546875" style="36" customWidth="1"/>
    <col min="12516" max="12516" width="38.28515625" style="36" customWidth="1"/>
    <col min="12517" max="12517" width="13.7109375" style="36" customWidth="1"/>
    <col min="12518" max="12518" width="6" style="36" customWidth="1"/>
    <col min="12519" max="12519" width="3.7109375" style="36" customWidth="1"/>
    <col min="12520" max="12520" width="38.5703125" style="36" customWidth="1"/>
    <col min="12521" max="12761" width="9.140625" style="36"/>
    <col min="12762" max="12762" width="11.5703125" style="36" customWidth="1"/>
    <col min="12763" max="12763" width="12" style="36" customWidth="1"/>
    <col min="12764" max="12764" width="22.42578125" style="36" bestFit="1" customWidth="1"/>
    <col min="12765" max="12765" width="11.42578125" style="36" customWidth="1"/>
    <col min="12766" max="12766" width="46.42578125" style="36" bestFit="1" customWidth="1"/>
    <col min="12767" max="12767" width="15.7109375" style="36" customWidth="1"/>
    <col min="12768" max="12768" width="44" style="36" bestFit="1" customWidth="1"/>
    <col min="12769" max="12769" width="6.5703125" style="36" customWidth="1"/>
    <col min="12770" max="12770" width="6.85546875" style="36" customWidth="1"/>
    <col min="12771" max="12771" width="10.85546875" style="36" customWidth="1"/>
    <col min="12772" max="12772" width="38.28515625" style="36" customWidth="1"/>
    <col min="12773" max="12773" width="13.7109375" style="36" customWidth="1"/>
    <col min="12774" max="12774" width="6" style="36" customWidth="1"/>
    <col min="12775" max="12775" width="3.7109375" style="36" customWidth="1"/>
    <col min="12776" max="12776" width="38.5703125" style="36" customWidth="1"/>
    <col min="12777" max="13017" width="9.140625" style="36"/>
    <col min="13018" max="13018" width="11.5703125" style="36" customWidth="1"/>
    <col min="13019" max="13019" width="12" style="36" customWidth="1"/>
    <col min="13020" max="13020" width="22.42578125" style="36" bestFit="1" customWidth="1"/>
    <col min="13021" max="13021" width="11.42578125" style="36" customWidth="1"/>
    <col min="13022" max="13022" width="46.42578125" style="36" bestFit="1" customWidth="1"/>
    <col min="13023" max="13023" width="15.7109375" style="36" customWidth="1"/>
    <col min="13024" max="13024" width="44" style="36" bestFit="1" customWidth="1"/>
    <col min="13025" max="13025" width="6.5703125" style="36" customWidth="1"/>
    <col min="13026" max="13026" width="6.85546875" style="36" customWidth="1"/>
    <col min="13027" max="13027" width="10.85546875" style="36" customWidth="1"/>
    <col min="13028" max="13028" width="38.28515625" style="36" customWidth="1"/>
    <col min="13029" max="13029" width="13.7109375" style="36" customWidth="1"/>
    <col min="13030" max="13030" width="6" style="36" customWidth="1"/>
    <col min="13031" max="13031" width="3.7109375" style="36" customWidth="1"/>
    <col min="13032" max="13032" width="38.5703125" style="36" customWidth="1"/>
    <col min="13033" max="13273" width="9.140625" style="36"/>
    <col min="13274" max="13274" width="11.5703125" style="36" customWidth="1"/>
    <col min="13275" max="13275" width="12" style="36" customWidth="1"/>
    <col min="13276" max="13276" width="22.42578125" style="36" bestFit="1" customWidth="1"/>
    <col min="13277" max="13277" width="11.42578125" style="36" customWidth="1"/>
    <col min="13278" max="13278" width="46.42578125" style="36" bestFit="1" customWidth="1"/>
    <col min="13279" max="13279" width="15.7109375" style="36" customWidth="1"/>
    <col min="13280" max="13280" width="44" style="36" bestFit="1" customWidth="1"/>
    <col min="13281" max="13281" width="6.5703125" style="36" customWidth="1"/>
    <col min="13282" max="13282" width="6.85546875" style="36" customWidth="1"/>
    <col min="13283" max="13283" width="10.85546875" style="36" customWidth="1"/>
    <col min="13284" max="13284" width="38.28515625" style="36" customWidth="1"/>
    <col min="13285" max="13285" width="13.7109375" style="36" customWidth="1"/>
    <col min="13286" max="13286" width="6" style="36" customWidth="1"/>
    <col min="13287" max="13287" width="3.7109375" style="36" customWidth="1"/>
    <col min="13288" max="13288" width="38.5703125" style="36" customWidth="1"/>
    <col min="13289" max="13529" width="9.140625" style="36"/>
    <col min="13530" max="13530" width="11.5703125" style="36" customWidth="1"/>
    <col min="13531" max="13531" width="12" style="36" customWidth="1"/>
    <col min="13532" max="13532" width="22.42578125" style="36" bestFit="1" customWidth="1"/>
    <col min="13533" max="13533" width="11.42578125" style="36" customWidth="1"/>
    <col min="13534" max="13534" width="46.42578125" style="36" bestFit="1" customWidth="1"/>
    <col min="13535" max="13535" width="15.7109375" style="36" customWidth="1"/>
    <col min="13536" max="13536" width="44" style="36" bestFit="1" customWidth="1"/>
    <col min="13537" max="13537" width="6.5703125" style="36" customWidth="1"/>
    <col min="13538" max="13538" width="6.85546875" style="36" customWidth="1"/>
    <col min="13539" max="13539" width="10.85546875" style="36" customWidth="1"/>
    <col min="13540" max="13540" width="38.28515625" style="36" customWidth="1"/>
    <col min="13541" max="13541" width="13.7109375" style="36" customWidth="1"/>
    <col min="13542" max="13542" width="6" style="36" customWidth="1"/>
    <col min="13543" max="13543" width="3.7109375" style="36" customWidth="1"/>
    <col min="13544" max="13544" width="38.5703125" style="36" customWidth="1"/>
    <col min="13545" max="13785" width="9.140625" style="36"/>
    <col min="13786" max="13786" width="11.5703125" style="36" customWidth="1"/>
    <col min="13787" max="13787" width="12" style="36" customWidth="1"/>
    <col min="13788" max="13788" width="22.42578125" style="36" bestFit="1" customWidth="1"/>
    <col min="13789" max="13789" width="11.42578125" style="36" customWidth="1"/>
    <col min="13790" max="13790" width="46.42578125" style="36" bestFit="1" customWidth="1"/>
    <col min="13791" max="13791" width="15.7109375" style="36" customWidth="1"/>
    <col min="13792" max="13792" width="44" style="36" bestFit="1" customWidth="1"/>
    <col min="13793" max="13793" width="6.5703125" style="36" customWidth="1"/>
    <col min="13794" max="13794" width="6.85546875" style="36" customWidth="1"/>
    <col min="13795" max="13795" width="10.85546875" style="36" customWidth="1"/>
    <col min="13796" max="13796" width="38.28515625" style="36" customWidth="1"/>
    <col min="13797" max="13797" width="13.7109375" style="36" customWidth="1"/>
    <col min="13798" max="13798" width="6" style="36" customWidth="1"/>
    <col min="13799" max="13799" width="3.7109375" style="36" customWidth="1"/>
    <col min="13800" max="13800" width="38.5703125" style="36" customWidth="1"/>
    <col min="13801" max="14041" width="9.140625" style="36"/>
    <col min="14042" max="14042" width="11.5703125" style="36" customWidth="1"/>
    <col min="14043" max="14043" width="12" style="36" customWidth="1"/>
    <col min="14044" max="14044" width="22.42578125" style="36" bestFit="1" customWidth="1"/>
    <col min="14045" max="14045" width="11.42578125" style="36" customWidth="1"/>
    <col min="14046" max="14046" width="46.42578125" style="36" bestFit="1" customWidth="1"/>
    <col min="14047" max="14047" width="15.7109375" style="36" customWidth="1"/>
    <col min="14048" max="14048" width="44" style="36" bestFit="1" customWidth="1"/>
    <col min="14049" max="14049" width="6.5703125" style="36" customWidth="1"/>
    <col min="14050" max="14050" width="6.85546875" style="36" customWidth="1"/>
    <col min="14051" max="14051" width="10.85546875" style="36" customWidth="1"/>
    <col min="14052" max="14052" width="38.28515625" style="36" customWidth="1"/>
    <col min="14053" max="14053" width="13.7109375" style="36" customWidth="1"/>
    <col min="14054" max="14054" width="6" style="36" customWidth="1"/>
    <col min="14055" max="14055" width="3.7109375" style="36" customWidth="1"/>
    <col min="14056" max="14056" width="38.5703125" style="36" customWidth="1"/>
    <col min="14057" max="14297" width="9.140625" style="36"/>
    <col min="14298" max="14298" width="11.5703125" style="36" customWidth="1"/>
    <col min="14299" max="14299" width="12" style="36" customWidth="1"/>
    <col min="14300" max="14300" width="22.42578125" style="36" bestFit="1" customWidth="1"/>
    <col min="14301" max="14301" width="11.42578125" style="36" customWidth="1"/>
    <col min="14302" max="14302" width="46.42578125" style="36" bestFit="1" customWidth="1"/>
    <col min="14303" max="14303" width="15.7109375" style="36" customWidth="1"/>
    <col min="14304" max="14304" width="44" style="36" bestFit="1" customWidth="1"/>
    <col min="14305" max="14305" width="6.5703125" style="36" customWidth="1"/>
    <col min="14306" max="14306" width="6.85546875" style="36" customWidth="1"/>
    <col min="14307" max="14307" width="10.85546875" style="36" customWidth="1"/>
    <col min="14308" max="14308" width="38.28515625" style="36" customWidth="1"/>
    <col min="14309" max="14309" width="13.7109375" style="36" customWidth="1"/>
    <col min="14310" max="14310" width="6" style="36" customWidth="1"/>
    <col min="14311" max="14311" width="3.7109375" style="36" customWidth="1"/>
    <col min="14312" max="14312" width="38.5703125" style="36" customWidth="1"/>
    <col min="14313" max="14553" width="9.140625" style="36"/>
    <col min="14554" max="14554" width="11.5703125" style="36" customWidth="1"/>
    <col min="14555" max="14555" width="12" style="36" customWidth="1"/>
    <col min="14556" max="14556" width="22.42578125" style="36" bestFit="1" customWidth="1"/>
    <col min="14557" max="14557" width="11.42578125" style="36" customWidth="1"/>
    <col min="14558" max="14558" width="46.42578125" style="36" bestFit="1" customWidth="1"/>
    <col min="14559" max="14559" width="15.7109375" style="36" customWidth="1"/>
    <col min="14560" max="14560" width="44" style="36" bestFit="1" customWidth="1"/>
    <col min="14561" max="14561" width="6.5703125" style="36" customWidth="1"/>
    <col min="14562" max="14562" width="6.85546875" style="36" customWidth="1"/>
    <col min="14563" max="14563" width="10.85546875" style="36" customWidth="1"/>
    <col min="14564" max="14564" width="38.28515625" style="36" customWidth="1"/>
    <col min="14565" max="14565" width="13.7109375" style="36" customWidth="1"/>
    <col min="14566" max="14566" width="6" style="36" customWidth="1"/>
    <col min="14567" max="14567" width="3.7109375" style="36" customWidth="1"/>
    <col min="14568" max="14568" width="38.5703125" style="36" customWidth="1"/>
    <col min="14569" max="14809" width="9.140625" style="36"/>
    <col min="14810" max="14810" width="11.5703125" style="36" customWidth="1"/>
    <col min="14811" max="14811" width="12" style="36" customWidth="1"/>
    <col min="14812" max="14812" width="22.42578125" style="36" bestFit="1" customWidth="1"/>
    <col min="14813" max="14813" width="11.42578125" style="36" customWidth="1"/>
    <col min="14814" max="14814" width="46.42578125" style="36" bestFit="1" customWidth="1"/>
    <col min="14815" max="14815" width="15.7109375" style="36" customWidth="1"/>
    <col min="14816" max="14816" width="44" style="36" bestFit="1" customWidth="1"/>
    <col min="14817" max="14817" width="6.5703125" style="36" customWidth="1"/>
    <col min="14818" max="14818" width="6.85546875" style="36" customWidth="1"/>
    <col min="14819" max="14819" width="10.85546875" style="36" customWidth="1"/>
    <col min="14820" max="14820" width="38.28515625" style="36" customWidth="1"/>
    <col min="14821" max="14821" width="13.7109375" style="36" customWidth="1"/>
    <col min="14822" max="14822" width="6" style="36" customWidth="1"/>
    <col min="14823" max="14823" width="3.7109375" style="36" customWidth="1"/>
    <col min="14824" max="14824" width="38.5703125" style="36" customWidth="1"/>
    <col min="14825" max="15065" width="9.140625" style="36"/>
    <col min="15066" max="15066" width="11.5703125" style="36" customWidth="1"/>
    <col min="15067" max="15067" width="12" style="36" customWidth="1"/>
    <col min="15068" max="15068" width="22.42578125" style="36" bestFit="1" customWidth="1"/>
    <col min="15069" max="15069" width="11.42578125" style="36" customWidth="1"/>
    <col min="15070" max="15070" width="46.42578125" style="36" bestFit="1" customWidth="1"/>
    <col min="15071" max="15071" width="15.7109375" style="36" customWidth="1"/>
    <col min="15072" max="15072" width="44" style="36" bestFit="1" customWidth="1"/>
    <col min="15073" max="15073" width="6.5703125" style="36" customWidth="1"/>
    <col min="15074" max="15074" width="6.85546875" style="36" customWidth="1"/>
    <col min="15075" max="15075" width="10.85546875" style="36" customWidth="1"/>
    <col min="15076" max="15076" width="38.28515625" style="36" customWidth="1"/>
    <col min="15077" max="15077" width="13.7109375" style="36" customWidth="1"/>
    <col min="15078" max="15078" width="6" style="36" customWidth="1"/>
    <col min="15079" max="15079" width="3.7109375" style="36" customWidth="1"/>
    <col min="15080" max="15080" width="38.5703125" style="36" customWidth="1"/>
    <col min="15081" max="15321" width="9.140625" style="36"/>
    <col min="15322" max="15322" width="11.5703125" style="36" customWidth="1"/>
    <col min="15323" max="15323" width="12" style="36" customWidth="1"/>
    <col min="15324" max="15324" width="22.42578125" style="36" bestFit="1" customWidth="1"/>
    <col min="15325" max="15325" width="11.42578125" style="36" customWidth="1"/>
    <col min="15326" max="15326" width="46.42578125" style="36" bestFit="1" customWidth="1"/>
    <col min="15327" max="15327" width="15.7109375" style="36" customWidth="1"/>
    <col min="15328" max="15328" width="44" style="36" bestFit="1" customWidth="1"/>
    <col min="15329" max="15329" width="6.5703125" style="36" customWidth="1"/>
    <col min="15330" max="15330" width="6.85546875" style="36" customWidth="1"/>
    <col min="15331" max="15331" width="10.85546875" style="36" customWidth="1"/>
    <col min="15332" max="15332" width="38.28515625" style="36" customWidth="1"/>
    <col min="15333" max="15333" width="13.7109375" style="36" customWidth="1"/>
    <col min="15334" max="15334" width="6" style="36" customWidth="1"/>
    <col min="15335" max="15335" width="3.7109375" style="36" customWidth="1"/>
    <col min="15336" max="15336" width="38.5703125" style="36" customWidth="1"/>
    <col min="15337" max="15577" width="9.140625" style="36"/>
    <col min="15578" max="15578" width="11.5703125" style="36" customWidth="1"/>
    <col min="15579" max="15579" width="12" style="36" customWidth="1"/>
    <col min="15580" max="15580" width="22.42578125" style="36" bestFit="1" customWidth="1"/>
    <col min="15581" max="15581" width="11.42578125" style="36" customWidth="1"/>
    <col min="15582" max="15582" width="46.42578125" style="36" bestFit="1" customWidth="1"/>
    <col min="15583" max="15583" width="15.7109375" style="36" customWidth="1"/>
    <col min="15584" max="15584" width="44" style="36" bestFit="1" customWidth="1"/>
    <col min="15585" max="15585" width="6.5703125" style="36" customWidth="1"/>
    <col min="15586" max="15586" width="6.85546875" style="36" customWidth="1"/>
    <col min="15587" max="15587" width="10.85546875" style="36" customWidth="1"/>
    <col min="15588" max="15588" width="38.28515625" style="36" customWidth="1"/>
    <col min="15589" max="15589" width="13.7109375" style="36" customWidth="1"/>
    <col min="15590" max="15590" width="6" style="36" customWidth="1"/>
    <col min="15591" max="15591" width="3.7109375" style="36" customWidth="1"/>
    <col min="15592" max="15592" width="38.5703125" style="36" customWidth="1"/>
    <col min="15593" max="15833" width="9.140625" style="36"/>
    <col min="15834" max="15834" width="11.5703125" style="36" customWidth="1"/>
    <col min="15835" max="15835" width="12" style="36" customWidth="1"/>
    <col min="15836" max="15836" width="22.42578125" style="36" bestFit="1" customWidth="1"/>
    <col min="15837" max="15837" width="11.42578125" style="36" customWidth="1"/>
    <col min="15838" max="15838" width="46.42578125" style="36" bestFit="1" customWidth="1"/>
    <col min="15839" max="15839" width="15.7109375" style="36" customWidth="1"/>
    <col min="15840" max="15840" width="44" style="36" bestFit="1" customWidth="1"/>
    <col min="15841" max="15841" width="6.5703125" style="36" customWidth="1"/>
    <col min="15842" max="15842" width="6.85546875" style="36" customWidth="1"/>
    <col min="15843" max="15843" width="10.85546875" style="36" customWidth="1"/>
    <col min="15844" max="15844" width="38.28515625" style="36" customWidth="1"/>
    <col min="15845" max="15845" width="13.7109375" style="36" customWidth="1"/>
    <col min="15846" max="15846" width="6" style="36" customWidth="1"/>
    <col min="15847" max="15847" width="3.7109375" style="36" customWidth="1"/>
    <col min="15848" max="15848" width="38.5703125" style="36" customWidth="1"/>
    <col min="15849" max="16089" width="9.140625" style="36"/>
    <col min="16090" max="16090" width="11.5703125" style="36" customWidth="1"/>
    <col min="16091" max="16091" width="12" style="36" customWidth="1"/>
    <col min="16092" max="16092" width="22.42578125" style="36" bestFit="1" customWidth="1"/>
    <col min="16093" max="16093" width="11.42578125" style="36" customWidth="1"/>
    <col min="16094" max="16094" width="46.42578125" style="36" bestFit="1" customWidth="1"/>
    <col min="16095" max="16095" width="15.7109375" style="36" customWidth="1"/>
    <col min="16096" max="16096" width="44" style="36" bestFit="1" customWidth="1"/>
    <col min="16097" max="16097" width="6.5703125" style="36" customWidth="1"/>
    <col min="16098" max="16098" width="6.85546875" style="36" customWidth="1"/>
    <col min="16099" max="16099" width="10.85546875" style="36" customWidth="1"/>
    <col min="16100" max="16100" width="38.28515625" style="36" customWidth="1"/>
    <col min="16101" max="16101" width="13.7109375" style="36" customWidth="1"/>
    <col min="16102" max="16102" width="6" style="36" customWidth="1"/>
    <col min="16103" max="16103" width="3.7109375" style="36" customWidth="1"/>
    <col min="16104" max="16104" width="38.5703125" style="36" customWidth="1"/>
    <col min="16105" max="16364" width="9.140625" style="36"/>
    <col min="16365" max="16384" width="9.140625" style="36" customWidth="1"/>
  </cols>
  <sheetData>
    <row r="1" spans="1:16" x14ac:dyDescent="0.25">
      <c r="A1" s="26" t="s">
        <v>18</v>
      </c>
      <c r="B1" s="27">
        <f>K47</f>
        <v>0.99987501562304693</v>
      </c>
      <c r="C1" s="28">
        <f>AVERAGE(B1:B7)</f>
        <v>0.99963705474487419</v>
      </c>
      <c r="D1" s="29">
        <f>H47</f>
        <v>8.0010000000000012</v>
      </c>
      <c r="E1" s="30">
        <f>AVERAGE(F1:F6)</f>
        <v>0.61904761904761907</v>
      </c>
      <c r="F1" s="30">
        <f>AVERAGE(J11,J50,J89,J128,J167,J207,J249)</f>
        <v>1</v>
      </c>
      <c r="G1" s="31" t="s">
        <v>19</v>
      </c>
      <c r="H1" s="32"/>
      <c r="I1" s="32"/>
      <c r="J1" s="29"/>
      <c r="K1" s="33"/>
      <c r="L1" s="31"/>
      <c r="M1" s="34"/>
      <c r="N1" s="34"/>
      <c r="O1" s="35"/>
    </row>
    <row r="2" spans="1:16" x14ac:dyDescent="0.25">
      <c r="A2" s="26" t="s">
        <v>20</v>
      </c>
      <c r="B2" s="27">
        <f>K86</f>
        <v>0.99966677774075319</v>
      </c>
      <c r="C2" s="37" t="s">
        <v>21</v>
      </c>
      <c r="D2" s="29">
        <f>H86</f>
        <v>6.0019999999999998</v>
      </c>
      <c r="E2" s="32" t="str">
        <f>SUM(D1:D7)*10&amp;" "&amp;"Horas"&amp;" "&amp;"Hombre"&amp;" "&amp;"Disponibles"&amp;" "&amp;"Semana"</f>
        <v>460,16 Horas Hombre Disponibles Semana</v>
      </c>
      <c r="F2" s="30">
        <f>AVERAGE(J17,J56,J95,J134,J173,J215,J255)</f>
        <v>0.5714285714285714</v>
      </c>
      <c r="G2" s="31" t="s">
        <v>22</v>
      </c>
      <c r="H2" s="32"/>
      <c r="I2" s="32"/>
      <c r="J2" s="29"/>
      <c r="K2" s="33"/>
      <c r="L2" s="31"/>
      <c r="M2" s="34"/>
      <c r="N2" s="34"/>
      <c r="O2" s="35"/>
    </row>
    <row r="3" spans="1:16" x14ac:dyDescent="0.25">
      <c r="A3" s="26" t="s">
        <v>23</v>
      </c>
      <c r="B3" s="27">
        <f>K125</f>
        <v>0.99966677774075319</v>
      </c>
      <c r="C3" s="32"/>
      <c r="D3" s="29">
        <f>H125</f>
        <v>6.0019999999999998</v>
      </c>
      <c r="E3" s="32" t="str">
        <f>SUM(J47,J86,J125,J164,J204,J246,J285)&amp;" "&amp;"Horas"&amp;" "&amp;"Hombre"&amp;" "&amp;"Programadas"</f>
        <v>460 Horas Hombre Programadas</v>
      </c>
      <c r="F3" s="30">
        <f>AVERAGE(J23,J62,J101,J140,J179,J221,J261)</f>
        <v>0.14285714285714285</v>
      </c>
      <c r="G3" s="31" t="s">
        <v>24</v>
      </c>
      <c r="H3" s="32"/>
      <c r="I3" s="32"/>
      <c r="J3" s="29"/>
      <c r="K3" s="33"/>
      <c r="L3" s="31"/>
      <c r="M3" s="34"/>
      <c r="N3" s="34"/>
      <c r="O3" s="35"/>
    </row>
    <row r="4" spans="1:16" ht="12.75" customHeight="1" x14ac:dyDescent="0.25">
      <c r="A4" s="26" t="s">
        <v>25</v>
      </c>
      <c r="B4" s="27">
        <f>K164</f>
        <v>0.99975006248437881</v>
      </c>
      <c r="C4" s="28">
        <f>1-C1</f>
        <v>3.6294525512581277E-4</v>
      </c>
      <c r="D4" s="29">
        <f>H164</f>
        <v>8.0020000000000007</v>
      </c>
      <c r="E4" s="32" t="str">
        <f>(SUM(D1:D7)*10)-(SUM(J47,J86,J125,J164,J204,J246,J285))&amp;" "&amp;"Horas"&amp;" "&amp;"Atención"&amp;" "&amp;"OT"&amp;" "&amp;"Reactivo"</f>
        <v>0,159999999999968 Horas Atención OT Reactivo</v>
      </c>
      <c r="F4" s="38">
        <f>AVERAGE(J29,J68,J107,J146,J185,J227,J267)</f>
        <v>0</v>
      </c>
      <c r="G4" s="31" t="s">
        <v>26</v>
      </c>
      <c r="H4" s="32"/>
      <c r="I4" s="32"/>
      <c r="J4" s="29"/>
      <c r="K4" s="33"/>
      <c r="L4" s="31"/>
      <c r="M4" s="34"/>
      <c r="N4" s="34"/>
      <c r="O4" s="35"/>
    </row>
    <row r="5" spans="1:16" x14ac:dyDescent="0.25">
      <c r="A5" s="26" t="s">
        <v>27</v>
      </c>
      <c r="B5" s="27">
        <f>K204</f>
        <v>0.99950024987506247</v>
      </c>
      <c r="C5" s="37" t="s">
        <v>28</v>
      </c>
      <c r="D5" s="29">
        <f>H204</f>
        <v>6.0030000000000001</v>
      </c>
      <c r="E5" s="32"/>
      <c r="F5" s="30">
        <f>AVERAGE(J35,J74,J113,J152,J191,J233,J273)</f>
        <v>1</v>
      </c>
      <c r="G5" s="39" t="s">
        <v>29</v>
      </c>
      <c r="H5" s="32"/>
      <c r="I5" s="32"/>
      <c r="J5" s="29"/>
      <c r="K5" s="33"/>
      <c r="L5" s="31"/>
      <c r="M5" s="34"/>
      <c r="N5" s="34"/>
      <c r="O5" s="35"/>
    </row>
    <row r="6" spans="1:16" x14ac:dyDescent="0.25">
      <c r="A6" s="26" t="s">
        <v>30</v>
      </c>
      <c r="B6" s="27">
        <f>K246</f>
        <v>0.99950024987506247</v>
      </c>
      <c r="C6" s="32"/>
      <c r="D6" s="29">
        <f>H246</f>
        <v>6.0030000000000001</v>
      </c>
      <c r="E6" s="32"/>
      <c r="F6" s="30">
        <f>AVERAGE(J41,J80,J119,J158,J198,J240,J279)</f>
        <v>1</v>
      </c>
      <c r="G6" s="39" t="s">
        <v>31</v>
      </c>
      <c r="H6" s="32"/>
      <c r="I6" s="32"/>
      <c r="J6" s="29"/>
      <c r="K6" s="33"/>
      <c r="L6" s="31"/>
      <c r="M6" s="34"/>
      <c r="N6" s="34"/>
      <c r="O6" s="35"/>
    </row>
    <row r="7" spans="1:16" x14ac:dyDescent="0.25">
      <c r="A7" s="26" t="s">
        <v>32</v>
      </c>
      <c r="B7" s="27">
        <f>K285</f>
        <v>0.99950024987506247</v>
      </c>
      <c r="C7" s="32"/>
      <c r="D7" s="29">
        <f>H285</f>
        <v>6.0030000000000001</v>
      </c>
      <c r="E7" s="32"/>
      <c r="F7" s="29"/>
      <c r="G7" s="39"/>
      <c r="H7" s="32"/>
      <c r="I7" s="32"/>
      <c r="J7" s="29"/>
      <c r="K7" s="33"/>
      <c r="L7" s="31"/>
      <c r="M7" s="34"/>
      <c r="N7" s="34"/>
      <c r="O7" s="35"/>
    </row>
    <row r="8" spans="1:16" ht="18.75" customHeight="1" thickBot="1" x14ac:dyDescent="0.3">
      <c r="A8" s="40"/>
      <c r="B8" s="41"/>
      <c r="C8" s="42" t="s">
        <v>14</v>
      </c>
      <c r="D8" s="43" t="s">
        <v>733</v>
      </c>
      <c r="E8" s="299" t="s">
        <v>33</v>
      </c>
      <c r="F8" s="300"/>
      <c r="G8" s="301"/>
      <c r="H8" s="44"/>
      <c r="I8" s="302" t="s">
        <v>34</v>
      </c>
      <c r="J8" s="303"/>
      <c r="K8" s="304"/>
      <c r="L8" s="31"/>
      <c r="M8" s="34"/>
      <c r="N8" s="34"/>
      <c r="O8" s="35"/>
    </row>
    <row r="9" spans="1:16" ht="15" thickTop="1" thickBot="1" x14ac:dyDescent="0.3">
      <c r="A9" s="45"/>
      <c r="B9" s="46"/>
      <c r="C9" s="46"/>
      <c r="D9" s="46"/>
      <c r="E9" s="305">
        <v>46153</v>
      </c>
      <c r="F9" s="305"/>
      <c r="G9" s="47"/>
      <c r="H9" s="48"/>
      <c r="I9" s="46"/>
      <c r="J9" s="49"/>
      <c r="K9" s="50"/>
      <c r="L9" s="31" t="s">
        <v>35</v>
      </c>
      <c r="M9" s="34" t="s">
        <v>36</v>
      </c>
      <c r="N9" s="34"/>
      <c r="O9" s="35"/>
    </row>
    <row r="10" spans="1:16" ht="27.75" thickTop="1" x14ac:dyDescent="0.25">
      <c r="A10" s="51" t="s">
        <v>37</v>
      </c>
      <c r="B10" s="52" t="s">
        <v>38</v>
      </c>
      <c r="C10" s="52" t="s">
        <v>39</v>
      </c>
      <c r="D10" s="52" t="s">
        <v>4</v>
      </c>
      <c r="E10" s="52" t="s">
        <v>40</v>
      </c>
      <c r="F10" s="52" t="s">
        <v>6</v>
      </c>
      <c r="G10" s="53" t="s">
        <v>7</v>
      </c>
      <c r="H10" s="52" t="s">
        <v>41</v>
      </c>
      <c r="I10" s="52" t="s">
        <v>9</v>
      </c>
      <c r="J10" s="54" t="s">
        <v>42</v>
      </c>
      <c r="K10" s="55" t="s">
        <v>43</v>
      </c>
      <c r="L10" s="31" t="s">
        <v>44</v>
      </c>
      <c r="M10" s="34" t="s">
        <v>36</v>
      </c>
      <c r="N10" s="34"/>
      <c r="O10" s="56">
        <f>E9</f>
        <v>46153</v>
      </c>
    </row>
    <row r="11" spans="1:16" x14ac:dyDescent="0.25">
      <c r="A11" s="57"/>
      <c r="B11" s="57"/>
      <c r="C11" s="58"/>
      <c r="D11" s="57"/>
      <c r="E11" s="59" t="s">
        <v>45</v>
      </c>
      <c r="F11" s="57"/>
      <c r="G11" s="58"/>
      <c r="H11" s="60">
        <v>1</v>
      </c>
      <c r="I11" s="61">
        <f>H11*10</f>
        <v>10</v>
      </c>
      <c r="J11" s="62">
        <f>SUM(J12:J16)/I11</f>
        <v>1</v>
      </c>
      <c r="K11" s="63" t="str">
        <f>SUM(J12:J16)&amp;" "&amp;"Hrs"&amp;" "&amp;"GRUPO 1"</f>
        <v>10 Hrs GRUPO 1</v>
      </c>
      <c r="L11" s="31" t="s">
        <v>19</v>
      </c>
      <c r="M11" s="34" t="s">
        <v>36</v>
      </c>
      <c r="N11" s="64"/>
      <c r="O11" s="159" t="s">
        <v>48</v>
      </c>
      <c r="P11" s="160" t="s">
        <v>53</v>
      </c>
    </row>
    <row r="12" spans="1:16" x14ac:dyDescent="0.25">
      <c r="A12" s="19">
        <v>937454</v>
      </c>
      <c r="B12" s="67" t="s">
        <v>209</v>
      </c>
      <c r="C12" s="68" t="s">
        <v>210</v>
      </c>
      <c r="D12" s="67">
        <v>3</v>
      </c>
      <c r="E12" s="69" t="s">
        <v>253</v>
      </c>
      <c r="F12" s="19" t="s">
        <v>254</v>
      </c>
      <c r="G12" s="69" t="s">
        <v>255</v>
      </c>
      <c r="H12" s="19">
        <v>1</v>
      </c>
      <c r="I12" s="19">
        <v>5</v>
      </c>
      <c r="J12" s="21">
        <f>IF(H12&lt;&gt;"",H12*I12,"")</f>
        <v>5</v>
      </c>
      <c r="K12" s="70" t="s">
        <v>291</v>
      </c>
      <c r="L12" s="31" t="s">
        <v>19</v>
      </c>
      <c r="M12" s="34" t="s">
        <v>36</v>
      </c>
      <c r="N12" s="64"/>
      <c r="O12" s="183" t="s">
        <v>50</v>
      </c>
      <c r="P12" s="90" t="s">
        <v>57</v>
      </c>
    </row>
    <row r="13" spans="1:16" x14ac:dyDescent="0.25">
      <c r="A13" s="19">
        <v>937683</v>
      </c>
      <c r="B13" s="67" t="s">
        <v>209</v>
      </c>
      <c r="C13" s="68" t="s">
        <v>210</v>
      </c>
      <c r="D13" s="67">
        <v>2</v>
      </c>
      <c r="E13" s="73" t="s">
        <v>743</v>
      </c>
      <c r="F13" s="19" t="s">
        <v>628</v>
      </c>
      <c r="G13" s="69" t="s">
        <v>629</v>
      </c>
      <c r="H13" s="19">
        <v>1</v>
      </c>
      <c r="I13" s="19">
        <v>5</v>
      </c>
      <c r="J13" s="21">
        <f>IF(H13&lt;&gt;"",H13*I13,"")</f>
        <v>5</v>
      </c>
      <c r="K13" s="70" t="s">
        <v>291</v>
      </c>
      <c r="L13" s="74" t="s">
        <v>19</v>
      </c>
      <c r="M13" s="34" t="s">
        <v>36</v>
      </c>
      <c r="N13" s="34"/>
      <c r="O13" s="65" t="s">
        <v>51</v>
      </c>
      <c r="P13" s="72" t="s">
        <v>49</v>
      </c>
    </row>
    <row r="14" spans="1:16" hidden="1" x14ac:dyDescent="0.25">
      <c r="A14" s="75"/>
      <c r="B14" s="67"/>
      <c r="C14" s="68"/>
      <c r="D14" s="67"/>
      <c r="E14" s="76"/>
      <c r="F14" s="77"/>
      <c r="G14" s="76"/>
      <c r="H14" s="78"/>
      <c r="I14" s="78"/>
      <c r="J14" s="21"/>
      <c r="K14" s="70"/>
      <c r="L14" s="31" t="s">
        <v>19</v>
      </c>
      <c r="M14" s="34" t="s">
        <v>36</v>
      </c>
      <c r="N14" s="64"/>
      <c r="O14" s="65" t="s">
        <v>46</v>
      </c>
      <c r="P14" s="66" t="s">
        <v>47</v>
      </c>
    </row>
    <row r="15" spans="1:16" hidden="1" x14ac:dyDescent="0.25">
      <c r="A15" s="75"/>
      <c r="B15" s="79"/>
      <c r="C15" s="80"/>
      <c r="D15" s="81"/>
      <c r="E15" s="76"/>
      <c r="F15" s="77"/>
      <c r="G15" s="76"/>
      <c r="H15" s="82"/>
      <c r="I15" s="82"/>
      <c r="J15" s="21" t="str">
        <f>IF(H15&lt;&gt;"",H15*I15,"")</f>
        <v/>
      </c>
      <c r="K15" s="70"/>
      <c r="L15" s="31" t="s">
        <v>19</v>
      </c>
      <c r="M15" s="34" t="s">
        <v>36</v>
      </c>
      <c r="N15" s="64"/>
      <c r="O15" s="98" t="s">
        <v>52</v>
      </c>
      <c r="P15" s="66" t="s">
        <v>47</v>
      </c>
    </row>
    <row r="16" spans="1:16" hidden="1" x14ac:dyDescent="0.25">
      <c r="A16" s="19"/>
      <c r="B16" s="19"/>
      <c r="C16" s="69"/>
      <c r="D16" s="15"/>
      <c r="E16" s="69"/>
      <c r="F16" s="15"/>
      <c r="G16" s="69"/>
      <c r="H16" s="15"/>
      <c r="I16" s="15"/>
      <c r="J16" s="21" t="str">
        <f>IF(H16&lt;&gt;"",H16*I16,"")</f>
        <v/>
      </c>
      <c r="K16" s="70"/>
      <c r="L16" s="31" t="s">
        <v>19</v>
      </c>
      <c r="M16" s="34" t="s">
        <v>36</v>
      </c>
      <c r="N16" s="64"/>
      <c r="O16" s="65" t="s">
        <v>56</v>
      </c>
      <c r="P16" s="66" t="s">
        <v>47</v>
      </c>
    </row>
    <row r="17" spans="1:16" x14ac:dyDescent="0.25">
      <c r="A17" s="85"/>
      <c r="B17" s="86"/>
      <c r="C17" s="86"/>
      <c r="D17" s="57"/>
      <c r="E17" s="59" t="s">
        <v>55</v>
      </c>
      <c r="F17" s="57"/>
      <c r="G17" s="87"/>
      <c r="H17" s="88">
        <v>1</v>
      </c>
      <c r="I17" s="61">
        <f>H17*10</f>
        <v>10</v>
      </c>
      <c r="J17" s="62">
        <f>SUM(J18:J22)/I17</f>
        <v>1</v>
      </c>
      <c r="K17" s="63" t="str">
        <f>SUM(J18:J22)&amp;" "&amp;"Hrs"&amp;" "&amp;"GRUPO 2"</f>
        <v>10 Hrs GRUPO 2</v>
      </c>
      <c r="L17" s="31" t="s">
        <v>22</v>
      </c>
      <c r="M17" s="34" t="s">
        <v>36</v>
      </c>
      <c r="N17" s="64"/>
      <c r="O17" s="65" t="s">
        <v>58</v>
      </c>
      <c r="P17" s="72" t="s">
        <v>49</v>
      </c>
    </row>
    <row r="18" spans="1:16" x14ac:dyDescent="0.25">
      <c r="A18" s="185">
        <v>937483</v>
      </c>
      <c r="B18" s="256" t="s">
        <v>209</v>
      </c>
      <c r="C18" s="257" t="s">
        <v>210</v>
      </c>
      <c r="D18" s="256">
        <v>3</v>
      </c>
      <c r="E18" s="189" t="s">
        <v>736</v>
      </c>
      <c r="F18" s="185" t="s">
        <v>737</v>
      </c>
      <c r="G18" s="189" t="s">
        <v>738</v>
      </c>
      <c r="H18" s="185">
        <v>1</v>
      </c>
      <c r="I18" s="185">
        <v>10</v>
      </c>
      <c r="J18" s="190">
        <f>IF(H18&lt;&gt;"",H18*I18,"")</f>
        <v>10</v>
      </c>
      <c r="K18" s="191" t="s">
        <v>739</v>
      </c>
      <c r="L18" s="31" t="s">
        <v>22</v>
      </c>
      <c r="M18" s="34" t="s">
        <v>36</v>
      </c>
      <c r="N18" s="64"/>
      <c r="O18" s="65" t="s">
        <v>59</v>
      </c>
      <c r="P18" s="66" t="s">
        <v>47</v>
      </c>
    </row>
    <row r="19" spans="1:16" hidden="1" x14ac:dyDescent="0.25">
      <c r="A19" s="75"/>
      <c r="B19" s="19"/>
      <c r="C19" s="91"/>
      <c r="D19" s="15"/>
      <c r="E19" s="73"/>
      <c r="F19" s="92"/>
      <c r="G19" s="93"/>
      <c r="H19" s="94"/>
      <c r="I19" s="94"/>
      <c r="J19" s="21" t="str">
        <f>IF(H19&lt;&gt;"",H19*I19,"")</f>
        <v/>
      </c>
      <c r="K19" s="70"/>
      <c r="L19" s="31" t="s">
        <v>22</v>
      </c>
      <c r="M19" s="34" t="s">
        <v>36</v>
      </c>
      <c r="N19" s="64"/>
      <c r="O19" s="65" t="s">
        <v>60</v>
      </c>
      <c r="P19" s="66" t="s">
        <v>47</v>
      </c>
    </row>
    <row r="20" spans="1:16" hidden="1" x14ac:dyDescent="0.25">
      <c r="A20" s="95"/>
      <c r="B20" s="19"/>
      <c r="C20" s="91"/>
      <c r="D20" s="15"/>
      <c r="E20" s="69"/>
      <c r="F20" s="15"/>
      <c r="G20" s="69"/>
      <c r="H20" s="15"/>
      <c r="I20" s="15"/>
      <c r="J20" s="21" t="str">
        <f>IF(H20&lt;&gt;"",H20*I20,"")</f>
        <v/>
      </c>
      <c r="K20" s="96"/>
      <c r="L20" s="31" t="s">
        <v>22</v>
      </c>
      <c r="M20" s="34" t="s">
        <v>36</v>
      </c>
      <c r="N20" s="64"/>
      <c r="O20" s="159" t="s">
        <v>64</v>
      </c>
      <c r="P20" s="160" t="s">
        <v>53</v>
      </c>
    </row>
    <row r="21" spans="1:16" hidden="1" x14ac:dyDescent="0.25">
      <c r="A21" s="95"/>
      <c r="B21" s="19"/>
      <c r="C21" s="91"/>
      <c r="D21" s="15"/>
      <c r="E21" s="69"/>
      <c r="F21" s="15"/>
      <c r="G21" s="69"/>
      <c r="H21" s="15"/>
      <c r="I21" s="15"/>
      <c r="J21" s="21" t="str">
        <f>IF(H21&lt;&gt;"",H21*I21,"")</f>
        <v/>
      </c>
      <c r="K21" s="96"/>
      <c r="L21" s="31" t="s">
        <v>22</v>
      </c>
      <c r="M21" s="34" t="s">
        <v>36</v>
      </c>
      <c r="N21" s="64"/>
      <c r="O21" s="162" t="s">
        <v>65</v>
      </c>
      <c r="P21" s="90" t="s">
        <v>57</v>
      </c>
    </row>
    <row r="22" spans="1:16" hidden="1" x14ac:dyDescent="0.25">
      <c r="A22" s="95"/>
      <c r="B22" s="19"/>
      <c r="C22" s="91"/>
      <c r="D22" s="15"/>
      <c r="E22" s="69"/>
      <c r="F22" s="15"/>
      <c r="G22" s="69"/>
      <c r="H22" s="15"/>
      <c r="I22" s="15"/>
      <c r="J22" s="21" t="str">
        <f>IF(H22&lt;&gt;"",H22*I22,"")</f>
        <v/>
      </c>
      <c r="K22" s="96"/>
      <c r="L22" s="31" t="s">
        <v>22</v>
      </c>
      <c r="M22" s="34" t="s">
        <v>36</v>
      </c>
      <c r="N22" s="64"/>
      <c r="O22" s="83" t="s">
        <v>66</v>
      </c>
      <c r="P22" s="84" t="s">
        <v>53</v>
      </c>
    </row>
    <row r="23" spans="1:16" x14ac:dyDescent="0.25">
      <c r="A23" s="85"/>
      <c r="B23" s="86"/>
      <c r="C23" s="86"/>
      <c r="D23" s="57"/>
      <c r="E23" s="59" t="s">
        <v>63</v>
      </c>
      <c r="F23" s="57"/>
      <c r="G23" s="87"/>
      <c r="H23" s="60">
        <v>2</v>
      </c>
      <c r="I23" s="61">
        <f>H23*10</f>
        <v>20</v>
      </c>
      <c r="J23" s="62">
        <f>SUM(J24:J28)/I23</f>
        <v>1</v>
      </c>
      <c r="K23" s="63" t="str">
        <f>SUM(J24:J28)&amp;" "&amp;"Hrs"&amp;" "&amp;"GRUPO 3"</f>
        <v>20 Hrs GRUPO 3</v>
      </c>
      <c r="L23" s="31" t="s">
        <v>24</v>
      </c>
      <c r="M23" s="34" t="s">
        <v>36</v>
      </c>
      <c r="N23" s="64"/>
      <c r="O23" s="98" t="s">
        <v>61</v>
      </c>
      <c r="P23" s="66" t="s">
        <v>47</v>
      </c>
    </row>
    <row r="24" spans="1:16" x14ac:dyDescent="0.25">
      <c r="A24" s="193">
        <v>893225</v>
      </c>
      <c r="B24" s="194" t="s">
        <v>502</v>
      </c>
      <c r="C24" s="195" t="s">
        <v>503</v>
      </c>
      <c r="D24" s="194">
        <v>3</v>
      </c>
      <c r="E24" s="196" t="s">
        <v>315</v>
      </c>
      <c r="F24" s="193" t="s">
        <v>133</v>
      </c>
      <c r="G24" s="196" t="s">
        <v>125</v>
      </c>
      <c r="H24" s="193">
        <v>1</v>
      </c>
      <c r="I24" s="193">
        <v>10</v>
      </c>
      <c r="J24" s="197">
        <f>IF(H24&lt;&gt;"",H24*I24,"")</f>
        <v>10</v>
      </c>
      <c r="K24" s="242" t="s">
        <v>248</v>
      </c>
      <c r="L24" s="31" t="s">
        <v>24</v>
      </c>
      <c r="M24" s="34" t="s">
        <v>36</v>
      </c>
      <c r="N24" s="64"/>
      <c r="O24" s="161" t="s">
        <v>62</v>
      </c>
      <c r="P24" s="160" t="s">
        <v>53</v>
      </c>
    </row>
    <row r="25" spans="1:16" x14ac:dyDescent="0.25">
      <c r="A25" s="199">
        <v>893226</v>
      </c>
      <c r="B25" s="193" t="s">
        <v>502</v>
      </c>
      <c r="C25" s="200" t="s">
        <v>503</v>
      </c>
      <c r="D25" s="201">
        <v>3</v>
      </c>
      <c r="E25" s="196" t="s">
        <v>315</v>
      </c>
      <c r="F25" s="201" t="s">
        <v>124</v>
      </c>
      <c r="G25" s="196" t="s">
        <v>125</v>
      </c>
      <c r="H25" s="201">
        <v>1</v>
      </c>
      <c r="I25" s="201">
        <v>7</v>
      </c>
      <c r="J25" s="197">
        <f>IF(H25&lt;&gt;"",H25*I25,"")</f>
        <v>7</v>
      </c>
      <c r="K25" s="198" t="s">
        <v>657</v>
      </c>
      <c r="L25" s="31" t="s">
        <v>24</v>
      </c>
      <c r="M25" s="34" t="s">
        <v>36</v>
      </c>
      <c r="N25" s="64"/>
      <c r="O25" s="98" t="s">
        <v>54</v>
      </c>
      <c r="P25" s="182" t="s">
        <v>68</v>
      </c>
    </row>
    <row r="26" spans="1:16" x14ac:dyDescent="0.25">
      <c r="A26" s="199">
        <v>893224</v>
      </c>
      <c r="B26" s="193" t="s">
        <v>502</v>
      </c>
      <c r="C26" s="200" t="s">
        <v>503</v>
      </c>
      <c r="D26" s="201">
        <v>3</v>
      </c>
      <c r="E26" s="196" t="s">
        <v>315</v>
      </c>
      <c r="F26" s="201" t="s">
        <v>136</v>
      </c>
      <c r="G26" s="196" t="s">
        <v>137</v>
      </c>
      <c r="H26" s="201">
        <v>1</v>
      </c>
      <c r="I26" s="201">
        <v>3</v>
      </c>
      <c r="J26" s="197">
        <f>IF(H26&lt;&gt;"",H26*I26,"")</f>
        <v>3</v>
      </c>
      <c r="K26" s="198" t="s">
        <v>657</v>
      </c>
      <c r="L26" s="31" t="s">
        <v>24</v>
      </c>
      <c r="M26" s="34" t="s">
        <v>36</v>
      </c>
      <c r="N26" s="64"/>
      <c r="O26" s="98" t="s">
        <v>67</v>
      </c>
      <c r="P26" s="182" t="s">
        <v>68</v>
      </c>
    </row>
    <row r="27" spans="1:16" hidden="1" x14ac:dyDescent="0.25">
      <c r="A27" s="19"/>
      <c r="B27" s="19"/>
      <c r="C27" s="69"/>
      <c r="D27" s="19"/>
      <c r="E27" s="69"/>
      <c r="F27" s="19"/>
      <c r="G27" s="69"/>
      <c r="H27" s="19"/>
      <c r="I27" s="19"/>
      <c r="J27" s="21" t="str">
        <f>IF(H27&lt;&gt;"",H27*I27,"")</f>
        <v/>
      </c>
      <c r="K27" s="70"/>
      <c r="L27" s="31" t="s">
        <v>24</v>
      </c>
      <c r="M27" s="34" t="s">
        <v>36</v>
      </c>
      <c r="N27" s="64"/>
      <c r="O27" s="71" t="s">
        <v>69</v>
      </c>
      <c r="P27" s="182" t="s">
        <v>68</v>
      </c>
    </row>
    <row r="28" spans="1:16" hidden="1" x14ac:dyDescent="0.25">
      <c r="A28" s="100"/>
      <c r="B28" s="100"/>
      <c r="C28" s="100"/>
      <c r="D28" s="101"/>
      <c r="E28" s="102"/>
      <c r="F28" s="100"/>
      <c r="G28" s="100"/>
      <c r="H28" s="100"/>
      <c r="I28" s="100"/>
      <c r="J28" s="21" t="str">
        <f>IF(H28&lt;&gt;"",H28*I28,"")</f>
        <v/>
      </c>
      <c r="K28" s="70"/>
      <c r="L28" s="31" t="s">
        <v>24</v>
      </c>
      <c r="M28" s="34" t="s">
        <v>36</v>
      </c>
      <c r="N28" s="64"/>
      <c r="O28" s="103"/>
    </row>
    <row r="29" spans="1:16" hidden="1" x14ac:dyDescent="0.25">
      <c r="A29" s="85"/>
      <c r="B29" s="86"/>
      <c r="C29" s="86"/>
      <c r="D29" s="57"/>
      <c r="E29" s="59" t="s">
        <v>70</v>
      </c>
      <c r="F29" s="57"/>
      <c r="G29" s="87"/>
      <c r="H29" s="88">
        <v>1E-3</v>
      </c>
      <c r="I29" s="61">
        <f>H29*10</f>
        <v>0.01</v>
      </c>
      <c r="J29" s="62">
        <f>SUM(J30:J34)/I29</f>
        <v>0</v>
      </c>
      <c r="K29" s="63" t="str">
        <f>SUM(J30:J34)&amp;" "&amp;"Hrs"&amp;" "&amp;"GRUPO 4"</f>
        <v>0 Hrs GRUPO 4</v>
      </c>
      <c r="L29" s="31" t="s">
        <v>26</v>
      </c>
      <c r="M29" s="34" t="s">
        <v>36</v>
      </c>
      <c r="N29" s="64"/>
      <c r="O29" s="104"/>
    </row>
    <row r="30" spans="1:16" hidden="1" x14ac:dyDescent="0.25">
      <c r="A30" s="100"/>
      <c r="B30" s="100"/>
      <c r="C30" s="102"/>
      <c r="D30" s="101"/>
      <c r="E30" s="101"/>
      <c r="F30" s="101"/>
      <c r="G30" s="105"/>
      <c r="H30" s="101"/>
      <c r="I30" s="101"/>
      <c r="J30" s="21" t="str">
        <f>IF(H30&lt;&gt;"",H30*I30,"")</f>
        <v/>
      </c>
      <c r="K30" s="96"/>
      <c r="L30" s="31" t="s">
        <v>26</v>
      </c>
      <c r="M30" s="34" t="s">
        <v>36</v>
      </c>
      <c r="N30" s="106"/>
      <c r="O30" s="107" t="s">
        <v>71</v>
      </c>
    </row>
    <row r="31" spans="1:16" hidden="1" x14ac:dyDescent="0.25">
      <c r="A31" s="100"/>
      <c r="B31" s="100"/>
      <c r="C31" s="102"/>
      <c r="D31" s="101"/>
      <c r="E31" s="101"/>
      <c r="F31" s="101"/>
      <c r="G31" s="105"/>
      <c r="H31" s="101"/>
      <c r="I31" s="101"/>
      <c r="J31" s="21" t="str">
        <f>IF(H31&lt;&gt;"",H31*I31,"")</f>
        <v/>
      </c>
      <c r="K31" s="96"/>
      <c r="L31" s="31" t="s">
        <v>26</v>
      </c>
      <c r="M31" s="34" t="s">
        <v>36</v>
      </c>
      <c r="N31" s="108"/>
      <c r="O31" s="107" t="s">
        <v>72</v>
      </c>
    </row>
    <row r="32" spans="1:16" hidden="1" x14ac:dyDescent="0.25">
      <c r="A32" s="95"/>
      <c r="B32" s="109"/>
      <c r="C32" s="110"/>
      <c r="D32" s="111"/>
      <c r="E32" s="69"/>
      <c r="F32" s="15"/>
      <c r="G32" s="69"/>
      <c r="H32" s="15"/>
      <c r="I32" s="15"/>
      <c r="J32" s="21" t="str">
        <f>IF(H32&lt;&gt;"",H32*I32,"")</f>
        <v/>
      </c>
      <c r="K32" s="70"/>
      <c r="L32" s="31" t="s">
        <v>26</v>
      </c>
      <c r="M32" s="34" t="s">
        <v>36</v>
      </c>
      <c r="N32" s="112"/>
      <c r="O32" s="107"/>
    </row>
    <row r="33" spans="1:15" hidden="1" x14ac:dyDescent="0.25">
      <c r="A33" s="100"/>
      <c r="B33" s="100"/>
      <c r="C33" s="102"/>
      <c r="D33" s="101"/>
      <c r="E33" s="101"/>
      <c r="F33" s="101"/>
      <c r="G33" s="105"/>
      <c r="H33" s="101"/>
      <c r="I33" s="101"/>
      <c r="J33" s="21" t="str">
        <f>IF(H33&lt;&gt;"",H33*I33,"")</f>
        <v/>
      </c>
      <c r="K33" s="70"/>
      <c r="L33" s="31" t="s">
        <v>26</v>
      </c>
      <c r="M33" s="34" t="s">
        <v>36</v>
      </c>
      <c r="N33" s="113"/>
      <c r="O33" s="107" t="s">
        <v>73</v>
      </c>
    </row>
    <row r="34" spans="1:15" hidden="1" x14ac:dyDescent="0.25">
      <c r="A34" s="100"/>
      <c r="B34" s="100"/>
      <c r="C34" s="100"/>
      <c r="D34" s="101"/>
      <c r="E34" s="102"/>
      <c r="F34" s="100"/>
      <c r="G34" s="100"/>
      <c r="H34" s="100"/>
      <c r="I34" s="100"/>
      <c r="J34" s="21" t="str">
        <f>IF(H34&lt;&gt;"",H34*I34,"")</f>
        <v/>
      </c>
      <c r="K34" s="70"/>
      <c r="L34" s="31" t="s">
        <v>26</v>
      </c>
      <c r="M34" s="34" t="s">
        <v>36</v>
      </c>
      <c r="N34" s="114"/>
      <c r="O34" s="107" t="s">
        <v>74</v>
      </c>
    </row>
    <row r="35" spans="1:15" x14ac:dyDescent="0.25">
      <c r="A35" s="85"/>
      <c r="B35" s="86"/>
      <c r="C35" s="86"/>
      <c r="D35" s="86"/>
      <c r="E35" s="115" t="s">
        <v>75</v>
      </c>
      <c r="F35" s="116"/>
      <c r="G35" s="117"/>
      <c r="H35" s="118">
        <v>2</v>
      </c>
      <c r="I35" s="61">
        <f>H35*10</f>
        <v>20</v>
      </c>
      <c r="J35" s="62">
        <f>SUM(J36:J40)/I35</f>
        <v>1</v>
      </c>
      <c r="K35" s="63" t="str">
        <f>SUM(J36:J40)&amp;" "&amp;"Hrs"&amp;" "&amp;"TURNO"&amp;" "&amp;"DIURNO"</f>
        <v>20 Hrs TURNO DIURNO</v>
      </c>
      <c r="L35" s="74" t="s">
        <v>76</v>
      </c>
      <c r="M35" s="34" t="s">
        <v>36</v>
      </c>
      <c r="N35" s="119"/>
      <c r="O35" s="107" t="s">
        <v>77</v>
      </c>
    </row>
    <row r="36" spans="1:15" x14ac:dyDescent="0.25">
      <c r="A36" s="19">
        <v>892796</v>
      </c>
      <c r="B36" s="17" t="s">
        <v>207</v>
      </c>
      <c r="C36" s="18" t="s">
        <v>208</v>
      </c>
      <c r="D36" s="19">
        <v>3</v>
      </c>
      <c r="E36" s="18" t="s">
        <v>130</v>
      </c>
      <c r="F36" s="17" t="s">
        <v>131</v>
      </c>
      <c r="G36" s="18" t="s">
        <v>132</v>
      </c>
      <c r="H36" s="94">
        <v>2</v>
      </c>
      <c r="I36" s="94">
        <v>5</v>
      </c>
      <c r="J36" s="21">
        <f>IF(H36&lt;&gt;"",H36*I36,"")</f>
        <v>10</v>
      </c>
      <c r="K36" s="120" t="s">
        <v>193</v>
      </c>
      <c r="L36" s="74" t="s">
        <v>76</v>
      </c>
      <c r="M36" s="34" t="s">
        <v>36</v>
      </c>
      <c r="N36" s="121"/>
      <c r="O36" s="107" t="s">
        <v>78</v>
      </c>
    </row>
    <row r="37" spans="1:15" ht="14.25" thickBot="1" x14ac:dyDescent="0.3">
      <c r="A37" s="75">
        <v>892799</v>
      </c>
      <c r="B37" s="109" t="s">
        <v>207</v>
      </c>
      <c r="C37" s="110" t="s">
        <v>208</v>
      </c>
      <c r="D37" s="111">
        <v>3</v>
      </c>
      <c r="E37" s="73" t="s">
        <v>123</v>
      </c>
      <c r="F37" s="92" t="s">
        <v>134</v>
      </c>
      <c r="G37" s="93" t="s">
        <v>135</v>
      </c>
      <c r="H37" s="94">
        <v>2</v>
      </c>
      <c r="I37" s="94">
        <v>2</v>
      </c>
      <c r="J37" s="21">
        <f>IF(H37&lt;&gt;"",H37*I37,"")</f>
        <v>4</v>
      </c>
      <c r="K37" s="120" t="s">
        <v>193</v>
      </c>
      <c r="L37" s="74" t="s">
        <v>76</v>
      </c>
      <c r="M37" s="34" t="s">
        <v>36</v>
      </c>
      <c r="N37" s="122"/>
      <c r="O37" s="107" t="s">
        <v>79</v>
      </c>
    </row>
    <row r="38" spans="1:15" ht="14.25" thickBot="1" x14ac:dyDescent="0.3">
      <c r="A38" s="95">
        <v>893716</v>
      </c>
      <c r="B38" s="109" t="s">
        <v>207</v>
      </c>
      <c r="C38" s="110" t="s">
        <v>208</v>
      </c>
      <c r="D38" s="111">
        <v>3</v>
      </c>
      <c r="E38" s="69" t="s">
        <v>204</v>
      </c>
      <c r="F38" s="15" t="s">
        <v>731</v>
      </c>
      <c r="G38" s="69" t="s">
        <v>732</v>
      </c>
      <c r="H38" s="15">
        <v>2</v>
      </c>
      <c r="I38" s="15">
        <v>3</v>
      </c>
      <c r="J38" s="21">
        <f>IF(H38&lt;&gt;"",H38*I38,"")</f>
        <v>6</v>
      </c>
      <c r="K38" s="120" t="s">
        <v>193</v>
      </c>
      <c r="L38" s="74" t="s">
        <v>76</v>
      </c>
      <c r="M38" s="34" t="s">
        <v>36</v>
      </c>
      <c r="N38" s="123"/>
      <c r="O38" s="107" t="s">
        <v>80</v>
      </c>
    </row>
    <row r="39" spans="1:15" hidden="1" x14ac:dyDescent="0.25">
      <c r="A39" s="95"/>
      <c r="B39" s="19"/>
      <c r="C39" s="91"/>
      <c r="D39" s="15"/>
      <c r="E39" s="69"/>
      <c r="F39" s="15"/>
      <c r="G39" s="69"/>
      <c r="H39" s="15"/>
      <c r="I39" s="15"/>
      <c r="J39" s="21" t="str">
        <f>IF(H39&lt;&gt;"",H39*I39,"")</f>
        <v/>
      </c>
      <c r="K39" s="120"/>
      <c r="L39" s="74" t="s">
        <v>76</v>
      </c>
      <c r="M39" s="34" t="s">
        <v>36</v>
      </c>
      <c r="N39" s="124"/>
      <c r="O39" s="107" t="s">
        <v>81</v>
      </c>
    </row>
    <row r="40" spans="1:15" hidden="1" x14ac:dyDescent="0.25">
      <c r="A40" s="95"/>
      <c r="B40" s="19"/>
      <c r="C40" s="91"/>
      <c r="D40" s="15"/>
      <c r="E40" s="69"/>
      <c r="F40" s="15"/>
      <c r="G40" s="69"/>
      <c r="H40" s="15"/>
      <c r="I40" s="15"/>
      <c r="J40" s="21" t="str">
        <f>IF(H40&lt;&gt;"",H40*I40,"")</f>
        <v/>
      </c>
      <c r="K40" s="120"/>
      <c r="L40" s="74" t="s">
        <v>76</v>
      </c>
      <c r="M40" s="34" t="s">
        <v>36</v>
      </c>
      <c r="N40" s="125">
        <v>20</v>
      </c>
      <c r="O40" s="107" t="s">
        <v>82</v>
      </c>
    </row>
    <row r="41" spans="1:15" x14ac:dyDescent="0.25">
      <c r="A41" s="126"/>
      <c r="B41" s="127"/>
      <c r="C41" s="127"/>
      <c r="D41" s="127"/>
      <c r="E41" s="128" t="s">
        <v>83</v>
      </c>
      <c r="F41" s="129"/>
      <c r="G41" s="130"/>
      <c r="H41" s="131">
        <v>2</v>
      </c>
      <c r="I41" s="132">
        <f>H41*10</f>
        <v>20</v>
      </c>
      <c r="J41" s="133">
        <f>SUM(J42:J46)/I41</f>
        <v>1</v>
      </c>
      <c r="K41" s="134" t="str">
        <f>SUM(J42:J46)&amp;" "&amp;"Hrs"&amp;" "&amp;"TURNO"&amp;" "&amp;"NOCTURNO"</f>
        <v>20 Hrs TURNO NOCTURNO</v>
      </c>
      <c r="L41" s="31" t="s">
        <v>84</v>
      </c>
      <c r="M41" s="34" t="s">
        <v>36</v>
      </c>
      <c r="N41" s="34"/>
      <c r="O41" s="35"/>
    </row>
    <row r="42" spans="1:15" x14ac:dyDescent="0.25">
      <c r="A42" s="19">
        <v>892796</v>
      </c>
      <c r="B42" s="17" t="s">
        <v>207</v>
      </c>
      <c r="C42" s="18" t="s">
        <v>208</v>
      </c>
      <c r="D42" s="19">
        <v>3</v>
      </c>
      <c r="E42" s="18" t="s">
        <v>130</v>
      </c>
      <c r="F42" s="17" t="s">
        <v>131</v>
      </c>
      <c r="G42" s="18" t="s">
        <v>132</v>
      </c>
      <c r="H42" s="94">
        <v>2</v>
      </c>
      <c r="I42" s="94">
        <v>5</v>
      </c>
      <c r="J42" s="21">
        <f>IF(H42&lt;&gt;"",H42*I42,"")</f>
        <v>10</v>
      </c>
      <c r="K42" s="120" t="s">
        <v>734</v>
      </c>
      <c r="L42" s="31" t="s">
        <v>84</v>
      </c>
      <c r="M42" s="34" t="s">
        <v>36</v>
      </c>
      <c r="N42" s="34"/>
      <c r="O42" s="35"/>
    </row>
    <row r="43" spans="1:15" x14ac:dyDescent="0.25">
      <c r="A43" s="75">
        <v>892789</v>
      </c>
      <c r="B43" s="109" t="s">
        <v>207</v>
      </c>
      <c r="C43" s="110" t="s">
        <v>208</v>
      </c>
      <c r="D43" s="111">
        <v>3</v>
      </c>
      <c r="E43" s="73" t="s">
        <v>123</v>
      </c>
      <c r="F43" s="92" t="s">
        <v>126</v>
      </c>
      <c r="G43" s="93" t="s">
        <v>127</v>
      </c>
      <c r="H43" s="94">
        <v>2</v>
      </c>
      <c r="I43" s="94">
        <v>2</v>
      </c>
      <c r="J43" s="21">
        <f>IF(H43&lt;&gt;"",H43*I43,"")</f>
        <v>4</v>
      </c>
      <c r="K43" s="120" t="s">
        <v>734</v>
      </c>
      <c r="L43" s="31" t="s">
        <v>84</v>
      </c>
      <c r="M43" s="34" t="s">
        <v>36</v>
      </c>
      <c r="N43" s="34"/>
      <c r="O43" s="35"/>
    </row>
    <row r="44" spans="1:15" ht="14.25" thickBot="1" x14ac:dyDescent="0.3">
      <c r="A44" s="75">
        <v>893499</v>
      </c>
      <c r="B44" s="109" t="s">
        <v>207</v>
      </c>
      <c r="C44" s="110" t="s">
        <v>208</v>
      </c>
      <c r="D44" s="111">
        <v>3</v>
      </c>
      <c r="E44" s="73" t="s">
        <v>141</v>
      </c>
      <c r="F44" s="92" t="s">
        <v>319</v>
      </c>
      <c r="G44" s="93" t="s">
        <v>235</v>
      </c>
      <c r="H44" s="94">
        <v>2</v>
      </c>
      <c r="I44" s="94">
        <v>3</v>
      </c>
      <c r="J44" s="21">
        <f>IF(H44&lt;&gt;"",H44*I44,"")</f>
        <v>6</v>
      </c>
      <c r="K44" s="120" t="s">
        <v>734</v>
      </c>
      <c r="L44" s="31" t="s">
        <v>84</v>
      </c>
      <c r="M44" s="34" t="s">
        <v>36</v>
      </c>
      <c r="N44" s="34"/>
      <c r="O44" s="35"/>
    </row>
    <row r="45" spans="1:15" ht="14.25" hidden="1" thickBot="1" x14ac:dyDescent="0.3">
      <c r="A45" s="75"/>
      <c r="B45" s="109"/>
      <c r="C45" s="110"/>
      <c r="D45" s="111"/>
      <c r="E45" s="73"/>
      <c r="F45" s="92"/>
      <c r="G45" s="93"/>
      <c r="H45" s="94"/>
      <c r="I45" s="94"/>
      <c r="J45" s="21" t="str">
        <f>IF(H45&lt;&gt;"",H45*I45,"")</f>
        <v/>
      </c>
      <c r="K45" s="120"/>
      <c r="L45" s="31" t="s">
        <v>84</v>
      </c>
      <c r="M45" s="34" t="s">
        <v>36</v>
      </c>
      <c r="N45" s="34"/>
      <c r="O45" s="35"/>
    </row>
    <row r="46" spans="1:15" ht="14.25" hidden="1" thickBot="1" x14ac:dyDescent="0.3">
      <c r="A46" s="95"/>
      <c r="B46" s="19"/>
      <c r="C46" s="91"/>
      <c r="D46" s="15"/>
      <c r="E46" s="69"/>
      <c r="F46" s="15"/>
      <c r="G46" s="69"/>
      <c r="H46" s="15"/>
      <c r="I46" s="15"/>
      <c r="J46" s="21" t="str">
        <f>IF(H46&lt;&gt;"",H46*I46,"")</f>
        <v/>
      </c>
      <c r="K46" s="120"/>
      <c r="L46" s="31" t="s">
        <v>84</v>
      </c>
      <c r="M46" s="34" t="s">
        <v>36</v>
      </c>
      <c r="N46" s="34"/>
      <c r="O46" s="35"/>
    </row>
    <row r="47" spans="1:15" ht="14.25" hidden="1" thickBot="1" x14ac:dyDescent="0.3">
      <c r="A47" s="135"/>
      <c r="B47" s="136"/>
      <c r="C47" s="136"/>
      <c r="D47" s="136"/>
      <c r="E47" s="137" t="s">
        <v>85</v>
      </c>
      <c r="F47" s="138"/>
      <c r="G47" s="139"/>
      <c r="H47" s="140">
        <f>H11+H17+H23+H29+H35+H41</f>
        <v>8.0010000000000012</v>
      </c>
      <c r="I47" s="141">
        <f>H47*10</f>
        <v>80.010000000000019</v>
      </c>
      <c r="J47" s="142">
        <f>SUM(J12:J16,J18:J22,J24:J28,J30:J34,J36:J40,J42:J46)</f>
        <v>80</v>
      </c>
      <c r="K47" s="143">
        <f>J47/I47</f>
        <v>0.99987501562304693</v>
      </c>
      <c r="L47" s="31" t="s">
        <v>86</v>
      </c>
      <c r="M47" s="34" t="s">
        <v>36</v>
      </c>
      <c r="N47" s="34"/>
      <c r="O47" s="35"/>
    </row>
    <row r="48" spans="1:15" ht="15" thickTop="1" thickBot="1" x14ac:dyDescent="0.3">
      <c r="A48" s="144"/>
      <c r="B48" s="145"/>
      <c r="C48" s="145"/>
      <c r="D48" s="145"/>
      <c r="E48" s="306">
        <f>E9+1</f>
        <v>46154</v>
      </c>
      <c r="F48" s="307"/>
      <c r="G48" s="146"/>
      <c r="H48" s="48"/>
      <c r="I48" s="46"/>
      <c r="J48" s="49"/>
      <c r="K48" s="50"/>
      <c r="L48" s="31" t="s">
        <v>35</v>
      </c>
      <c r="M48" s="34" t="s">
        <v>87</v>
      </c>
      <c r="N48" s="34"/>
      <c r="O48" s="35"/>
    </row>
    <row r="49" spans="1:16" ht="28.5" thickTop="1" thickBot="1" x14ac:dyDescent="0.3">
      <c r="A49" s="147" t="s">
        <v>37</v>
      </c>
      <c r="B49" s="148" t="s">
        <v>38</v>
      </c>
      <c r="C49" s="148" t="s">
        <v>39</v>
      </c>
      <c r="D49" s="148" t="s">
        <v>4</v>
      </c>
      <c r="E49" s="52" t="s">
        <v>40</v>
      </c>
      <c r="F49" s="148" t="s">
        <v>6</v>
      </c>
      <c r="G49" s="149" t="s">
        <v>7</v>
      </c>
      <c r="H49" s="148" t="s">
        <v>41</v>
      </c>
      <c r="I49" s="148" t="s">
        <v>9</v>
      </c>
      <c r="J49" s="150" t="s">
        <v>42</v>
      </c>
      <c r="K49" s="151" t="s">
        <v>43</v>
      </c>
      <c r="L49" s="31" t="s">
        <v>44</v>
      </c>
      <c r="M49" s="34" t="s">
        <v>87</v>
      </c>
      <c r="N49" s="34"/>
      <c r="O49" s="56">
        <f>E48</f>
        <v>46154</v>
      </c>
    </row>
    <row r="50" spans="1:16" ht="14.25" thickTop="1" x14ac:dyDescent="0.25">
      <c r="A50" s="57"/>
      <c r="B50" s="57"/>
      <c r="C50" s="58"/>
      <c r="D50" s="57"/>
      <c r="E50" s="59" t="s">
        <v>45</v>
      </c>
      <c r="F50" s="57"/>
      <c r="G50" s="58"/>
      <c r="H50" s="88">
        <v>1</v>
      </c>
      <c r="I50" s="61">
        <f>H50*10</f>
        <v>10</v>
      </c>
      <c r="J50" s="62">
        <f>SUM(J51:J55)/I50</f>
        <v>1</v>
      </c>
      <c r="K50" s="63" t="str">
        <f>SUM(J51:J55)&amp;" "&amp;"Hrs"&amp;" "&amp;"GRUPO 1"</f>
        <v>10 Hrs GRUPO 1</v>
      </c>
      <c r="L50" s="31" t="s">
        <v>19</v>
      </c>
      <c r="M50" s="34" t="s">
        <v>87</v>
      </c>
      <c r="N50" s="64"/>
      <c r="O50" s="159" t="s">
        <v>48</v>
      </c>
      <c r="P50" s="160" t="s">
        <v>53</v>
      </c>
    </row>
    <row r="51" spans="1:16" x14ac:dyDescent="0.25">
      <c r="A51" s="19">
        <v>937454</v>
      </c>
      <c r="B51" s="67" t="s">
        <v>209</v>
      </c>
      <c r="C51" s="68" t="s">
        <v>210</v>
      </c>
      <c r="D51" s="67">
        <v>3</v>
      </c>
      <c r="E51" s="69" t="s">
        <v>253</v>
      </c>
      <c r="F51" s="19" t="s">
        <v>254</v>
      </c>
      <c r="G51" s="69" t="s">
        <v>255</v>
      </c>
      <c r="H51" s="19">
        <v>1</v>
      </c>
      <c r="I51" s="19">
        <v>5</v>
      </c>
      <c r="J51" s="21">
        <f>IF(H51&lt;&gt;"",H51*I51,"")</f>
        <v>5</v>
      </c>
      <c r="K51" s="70" t="s">
        <v>740</v>
      </c>
      <c r="L51" s="31" t="s">
        <v>19</v>
      </c>
      <c r="M51" s="34" t="s">
        <v>87</v>
      </c>
      <c r="N51" s="64"/>
      <c r="O51" s="183" t="s">
        <v>50</v>
      </c>
      <c r="P51" s="90" t="s">
        <v>57</v>
      </c>
    </row>
    <row r="52" spans="1:16" x14ac:dyDescent="0.25">
      <c r="A52" s="19">
        <v>937683</v>
      </c>
      <c r="B52" s="67" t="s">
        <v>209</v>
      </c>
      <c r="C52" s="68" t="s">
        <v>210</v>
      </c>
      <c r="D52" s="67">
        <v>2</v>
      </c>
      <c r="E52" s="73" t="s">
        <v>743</v>
      </c>
      <c r="F52" s="19" t="s">
        <v>628</v>
      </c>
      <c r="G52" s="69" t="s">
        <v>629</v>
      </c>
      <c r="H52" s="19">
        <v>1</v>
      </c>
      <c r="I52" s="19">
        <v>5</v>
      </c>
      <c r="J52" s="21">
        <f>IF(H52&lt;&gt;"",H52*I52,"")</f>
        <v>5</v>
      </c>
      <c r="K52" s="70" t="s">
        <v>740</v>
      </c>
      <c r="L52" s="31" t="s">
        <v>19</v>
      </c>
      <c r="M52" s="34" t="s">
        <v>87</v>
      </c>
      <c r="N52" s="64"/>
      <c r="O52" s="65" t="s">
        <v>51</v>
      </c>
      <c r="P52" s="72" t="s">
        <v>49</v>
      </c>
    </row>
    <row r="53" spans="1:16" hidden="1" x14ac:dyDescent="0.25">
      <c r="A53" s="75"/>
      <c r="B53" s="109"/>
      <c r="C53" s="110"/>
      <c r="D53" s="111"/>
      <c r="E53" s="73"/>
      <c r="F53" s="92"/>
      <c r="G53" s="93"/>
      <c r="H53" s="94"/>
      <c r="I53" s="94"/>
      <c r="J53" s="21" t="str">
        <f>IF(H53&lt;&gt;"",H53*I53,"")</f>
        <v/>
      </c>
      <c r="K53" s="70"/>
      <c r="L53" s="31" t="s">
        <v>19</v>
      </c>
      <c r="M53" s="34" t="s">
        <v>87</v>
      </c>
      <c r="N53" s="64"/>
      <c r="O53" s="65" t="s">
        <v>46</v>
      </c>
      <c r="P53" s="66" t="s">
        <v>47</v>
      </c>
    </row>
    <row r="54" spans="1:16" hidden="1" x14ac:dyDescent="0.25">
      <c r="A54" s="95"/>
      <c r="B54" s="19"/>
      <c r="C54" s="91"/>
      <c r="D54" s="15"/>
      <c r="E54" s="69"/>
      <c r="F54" s="15"/>
      <c r="G54" s="69"/>
      <c r="H54" s="15"/>
      <c r="I54" s="15"/>
      <c r="J54" s="21" t="str">
        <f>IF(H54&lt;&gt;"",H54*I54,"")</f>
        <v/>
      </c>
      <c r="K54" s="70"/>
      <c r="L54" s="31" t="s">
        <v>19</v>
      </c>
      <c r="M54" s="34" t="s">
        <v>87</v>
      </c>
      <c r="N54" s="64"/>
      <c r="O54" s="98" t="s">
        <v>52</v>
      </c>
      <c r="P54" s="66" t="s">
        <v>47</v>
      </c>
    </row>
    <row r="55" spans="1:16" hidden="1" x14ac:dyDescent="0.25">
      <c r="A55" s="19"/>
      <c r="B55" s="19"/>
      <c r="C55" s="69"/>
      <c r="D55" s="15"/>
      <c r="E55" s="69"/>
      <c r="F55" s="15"/>
      <c r="G55" s="69"/>
      <c r="H55" s="15"/>
      <c r="I55" s="15"/>
      <c r="J55" s="21" t="str">
        <f>IF(H55&lt;&gt;"",H55*I55,"")</f>
        <v/>
      </c>
      <c r="K55" s="70"/>
      <c r="L55" s="31" t="s">
        <v>19</v>
      </c>
      <c r="M55" s="34" t="s">
        <v>87</v>
      </c>
      <c r="N55" s="64"/>
      <c r="O55" s="65" t="s">
        <v>56</v>
      </c>
      <c r="P55" s="66" t="s">
        <v>47</v>
      </c>
    </row>
    <row r="56" spans="1:16" x14ac:dyDescent="0.25">
      <c r="A56" s="85"/>
      <c r="B56" s="86"/>
      <c r="C56" s="86"/>
      <c r="D56" s="57"/>
      <c r="E56" s="59" t="s">
        <v>55</v>
      </c>
      <c r="F56" s="57"/>
      <c r="G56" s="87"/>
      <c r="H56" s="88">
        <v>1</v>
      </c>
      <c r="I56" s="61">
        <f>H56*10</f>
        <v>10</v>
      </c>
      <c r="J56" s="62">
        <f>SUM(J57:J61)/I56</f>
        <v>1</v>
      </c>
      <c r="K56" s="63" t="str">
        <f>SUM(J57:J61)&amp;" "&amp;"Hrs"&amp;" "&amp;"GRUPO 2"</f>
        <v>10 Hrs GRUPO 2</v>
      </c>
      <c r="L56" s="31" t="s">
        <v>22</v>
      </c>
      <c r="M56" s="34" t="s">
        <v>87</v>
      </c>
      <c r="N56" s="64"/>
      <c r="O56" s="65" t="s">
        <v>58</v>
      </c>
      <c r="P56" s="72" t="s">
        <v>49</v>
      </c>
    </row>
    <row r="57" spans="1:16" x14ac:dyDescent="0.25">
      <c r="A57" s="185">
        <v>937483</v>
      </c>
      <c r="B57" s="256" t="s">
        <v>209</v>
      </c>
      <c r="C57" s="257" t="s">
        <v>210</v>
      </c>
      <c r="D57" s="256">
        <v>3</v>
      </c>
      <c r="E57" s="189" t="s">
        <v>736</v>
      </c>
      <c r="F57" s="185" t="s">
        <v>737</v>
      </c>
      <c r="G57" s="189" t="s">
        <v>738</v>
      </c>
      <c r="H57" s="185">
        <v>1</v>
      </c>
      <c r="I57" s="185">
        <v>10</v>
      </c>
      <c r="J57" s="190">
        <f>IF(H57&lt;&gt;"",H57*I57,"")</f>
        <v>10</v>
      </c>
      <c r="K57" s="191" t="s">
        <v>739</v>
      </c>
      <c r="L57" s="31" t="s">
        <v>22</v>
      </c>
      <c r="M57" s="34" t="s">
        <v>87</v>
      </c>
      <c r="N57" s="64"/>
      <c r="O57" s="65" t="s">
        <v>59</v>
      </c>
      <c r="P57" s="66" t="s">
        <v>47</v>
      </c>
    </row>
    <row r="58" spans="1:16" hidden="1" x14ac:dyDescent="0.25">
      <c r="A58" s="15"/>
      <c r="B58" s="19"/>
      <c r="C58" s="152"/>
      <c r="D58" s="15"/>
      <c r="E58" s="69"/>
      <c r="F58" s="15"/>
      <c r="G58" s="69"/>
      <c r="H58" s="15"/>
      <c r="I58" s="15"/>
      <c r="J58" s="21" t="str">
        <f>IF(H58&lt;&gt;"",H58*I58,"")</f>
        <v/>
      </c>
      <c r="K58" s="96"/>
      <c r="L58" s="31" t="s">
        <v>22</v>
      </c>
      <c r="M58" s="34" t="s">
        <v>87</v>
      </c>
      <c r="N58" s="64"/>
      <c r="O58" s="65" t="s">
        <v>60</v>
      </c>
      <c r="P58" s="66" t="s">
        <v>47</v>
      </c>
    </row>
    <row r="59" spans="1:16" hidden="1" x14ac:dyDescent="0.25">
      <c r="A59" s="95"/>
      <c r="B59" s="19"/>
      <c r="C59" s="152"/>
      <c r="D59" s="15"/>
      <c r="E59" s="69"/>
      <c r="F59" s="15"/>
      <c r="G59" s="69"/>
      <c r="H59" s="15"/>
      <c r="I59" s="15"/>
      <c r="J59" s="21" t="str">
        <f>IF(H59&lt;&gt;"",H59*I59,"")</f>
        <v/>
      </c>
      <c r="K59" s="96"/>
      <c r="L59" s="31" t="s">
        <v>22</v>
      </c>
      <c r="M59" s="34" t="s">
        <v>87</v>
      </c>
      <c r="N59" s="64"/>
      <c r="O59" s="159" t="s">
        <v>64</v>
      </c>
      <c r="P59" s="160" t="s">
        <v>53</v>
      </c>
    </row>
    <row r="60" spans="1:16" hidden="1" x14ac:dyDescent="0.25">
      <c r="A60" s="19"/>
      <c r="B60" s="19"/>
      <c r="C60" s="69"/>
      <c r="D60" s="19"/>
      <c r="E60" s="69"/>
      <c r="F60" s="19"/>
      <c r="G60" s="69"/>
      <c r="H60" s="19"/>
      <c r="I60" s="19"/>
      <c r="J60" s="21" t="str">
        <f>IF(H60&lt;&gt;"",H60*I60,"")</f>
        <v/>
      </c>
      <c r="K60" s="96"/>
      <c r="L60" s="31" t="s">
        <v>22</v>
      </c>
      <c r="M60" s="34" t="s">
        <v>87</v>
      </c>
      <c r="N60" s="64"/>
      <c r="O60" s="162" t="s">
        <v>65</v>
      </c>
      <c r="P60" s="90" t="s">
        <v>57</v>
      </c>
    </row>
    <row r="61" spans="1:16" hidden="1" x14ac:dyDescent="0.25">
      <c r="A61" s="19"/>
      <c r="B61" s="19"/>
      <c r="C61" s="69"/>
      <c r="D61" s="15"/>
      <c r="E61" s="153"/>
      <c r="F61" s="19"/>
      <c r="G61" s="69"/>
      <c r="H61" s="19"/>
      <c r="I61" s="19"/>
      <c r="J61" s="21" t="str">
        <f>IF(H61&lt;&gt;"",H61*I61,"")</f>
        <v/>
      </c>
      <c r="K61" s="96"/>
      <c r="L61" s="31" t="s">
        <v>22</v>
      </c>
      <c r="M61" s="34" t="s">
        <v>87</v>
      </c>
      <c r="N61" s="64"/>
      <c r="O61" s="83" t="s">
        <v>66</v>
      </c>
      <c r="P61" s="84" t="s">
        <v>53</v>
      </c>
    </row>
    <row r="62" spans="1:16" hidden="1" x14ac:dyDescent="0.25">
      <c r="A62" s="85"/>
      <c r="B62" s="86"/>
      <c r="C62" s="86"/>
      <c r="D62" s="57"/>
      <c r="E62" s="59" t="s">
        <v>63</v>
      </c>
      <c r="F62" s="57"/>
      <c r="G62" s="87"/>
      <c r="H62" s="88">
        <v>1E-3</v>
      </c>
      <c r="I62" s="61">
        <f>H62*10</f>
        <v>0.01</v>
      </c>
      <c r="J62" s="62">
        <f>SUM(J63:J67)/I62</f>
        <v>0</v>
      </c>
      <c r="K62" s="63" t="str">
        <f>SUM(J63:J67)&amp;" "&amp;"Hrs"&amp;" "&amp;"GRUPO 3"</f>
        <v>0 Hrs GRUPO 3</v>
      </c>
      <c r="L62" s="31" t="s">
        <v>24</v>
      </c>
      <c r="M62" s="34" t="s">
        <v>87</v>
      </c>
      <c r="N62" s="64"/>
      <c r="O62" s="98" t="s">
        <v>61</v>
      </c>
      <c r="P62" s="66" t="s">
        <v>47</v>
      </c>
    </row>
    <row r="63" spans="1:16" hidden="1" x14ac:dyDescent="0.25">
      <c r="A63" s="95"/>
      <c r="B63" s="19"/>
      <c r="C63" s="91"/>
      <c r="D63" s="15"/>
      <c r="E63" s="69"/>
      <c r="F63" s="15"/>
      <c r="G63" s="69"/>
      <c r="H63" s="15"/>
      <c r="I63" s="15"/>
      <c r="J63" s="21" t="str">
        <f>IF(H63&lt;&gt;"",H63*I63,"")</f>
        <v/>
      </c>
      <c r="K63" s="70"/>
      <c r="L63" s="31" t="s">
        <v>24</v>
      </c>
      <c r="M63" s="34" t="s">
        <v>87</v>
      </c>
      <c r="N63" s="64"/>
      <c r="O63" s="161" t="s">
        <v>62</v>
      </c>
      <c r="P63" s="160" t="s">
        <v>53</v>
      </c>
    </row>
    <row r="64" spans="1:16" hidden="1" x14ac:dyDescent="0.25">
      <c r="A64" s="100"/>
      <c r="B64" s="67"/>
      <c r="C64" s="68"/>
      <c r="D64" s="67"/>
      <c r="E64" s="105"/>
      <c r="F64" s="101"/>
      <c r="G64" s="105"/>
      <c r="H64" s="82"/>
      <c r="I64" s="82"/>
      <c r="J64" s="21" t="str">
        <f>IF(H64&lt;&gt;"",H64*I64,"")</f>
        <v/>
      </c>
      <c r="K64" s="70"/>
      <c r="L64" s="31" t="s">
        <v>24</v>
      </c>
      <c r="M64" s="34" t="s">
        <v>87</v>
      </c>
      <c r="N64" s="64"/>
      <c r="O64" s="98" t="s">
        <v>54</v>
      </c>
      <c r="P64" s="182" t="s">
        <v>68</v>
      </c>
    </row>
    <row r="65" spans="1:16" hidden="1" x14ac:dyDescent="0.25">
      <c r="A65" s="75"/>
      <c r="B65" s="79"/>
      <c r="C65" s="80"/>
      <c r="D65" s="81"/>
      <c r="E65" s="76"/>
      <c r="F65" s="77"/>
      <c r="G65" s="76"/>
      <c r="H65" s="82"/>
      <c r="I65" s="82"/>
      <c r="J65" s="21" t="str">
        <f>IF(H65&lt;&gt;"",H65*I65,"")</f>
        <v/>
      </c>
      <c r="K65" s="70"/>
      <c r="L65" s="31" t="s">
        <v>24</v>
      </c>
      <c r="M65" s="34" t="s">
        <v>87</v>
      </c>
      <c r="N65" s="64"/>
      <c r="O65" s="98" t="s">
        <v>67</v>
      </c>
      <c r="P65" s="182" t="s">
        <v>68</v>
      </c>
    </row>
    <row r="66" spans="1:16" hidden="1" x14ac:dyDescent="0.25">
      <c r="A66" s="19"/>
      <c r="B66" s="19"/>
      <c r="C66" s="69"/>
      <c r="D66" s="19"/>
      <c r="E66" s="69"/>
      <c r="F66" s="19"/>
      <c r="G66" s="69"/>
      <c r="H66" s="19"/>
      <c r="I66" s="19"/>
      <c r="J66" s="21" t="str">
        <f>IF(H66&lt;&gt;"",H66*I66,"")</f>
        <v/>
      </c>
      <c r="K66" s="70"/>
      <c r="L66" s="31" t="s">
        <v>24</v>
      </c>
      <c r="M66" s="34" t="s">
        <v>87</v>
      </c>
      <c r="N66" s="64"/>
      <c r="O66" s="71" t="s">
        <v>69</v>
      </c>
      <c r="P66" s="182" t="s">
        <v>68</v>
      </c>
    </row>
    <row r="67" spans="1:16" hidden="1" x14ac:dyDescent="0.25">
      <c r="A67" s="19"/>
      <c r="B67" s="19"/>
      <c r="C67" s="69"/>
      <c r="D67" s="19"/>
      <c r="E67" s="69"/>
      <c r="F67" s="19"/>
      <c r="G67" s="69"/>
      <c r="H67" s="19"/>
      <c r="I67" s="19"/>
      <c r="J67" s="21" t="str">
        <f>IF(H67&lt;&gt;"",H67*I67,"")</f>
        <v/>
      </c>
      <c r="K67" s="70"/>
      <c r="L67" s="31" t="s">
        <v>24</v>
      </c>
      <c r="M67" s="34" t="s">
        <v>87</v>
      </c>
      <c r="N67" s="64"/>
      <c r="O67" s="103"/>
    </row>
    <row r="68" spans="1:16" hidden="1" x14ac:dyDescent="0.25">
      <c r="A68" s="85"/>
      <c r="B68" s="86"/>
      <c r="C68" s="86"/>
      <c r="D68" s="57"/>
      <c r="E68" s="59" t="s">
        <v>70</v>
      </c>
      <c r="F68" s="57"/>
      <c r="G68" s="87"/>
      <c r="H68" s="88">
        <v>1E-3</v>
      </c>
      <c r="I68" s="61">
        <f>H68*10</f>
        <v>0.01</v>
      </c>
      <c r="J68" s="62">
        <f>SUM(J69:J73)/I68</f>
        <v>0</v>
      </c>
      <c r="K68" s="63" t="str">
        <f>SUM(J69:J73)&amp;" "&amp;"Hrs"&amp;" "&amp;"GRUPO 4"</f>
        <v>0 Hrs GRUPO 4</v>
      </c>
      <c r="L68" s="31" t="s">
        <v>26</v>
      </c>
      <c r="M68" s="34" t="s">
        <v>87</v>
      </c>
      <c r="N68" s="64"/>
      <c r="O68" s="104"/>
    </row>
    <row r="69" spans="1:16" hidden="1" x14ac:dyDescent="0.25">
      <c r="A69" s="19"/>
      <c r="B69" s="19"/>
      <c r="C69" s="91"/>
      <c r="D69" s="15"/>
      <c r="E69" s="69"/>
      <c r="F69" s="19"/>
      <c r="G69" s="69"/>
      <c r="H69" s="19"/>
      <c r="I69" s="19"/>
      <c r="J69" s="21" t="str">
        <f>IF(H69&lt;&gt;"",H69*I69,"")</f>
        <v/>
      </c>
      <c r="K69" s="96"/>
      <c r="L69" s="31" t="s">
        <v>26</v>
      </c>
      <c r="M69" s="34" t="s">
        <v>87</v>
      </c>
      <c r="N69" s="64"/>
      <c r="O69" s="107" t="s">
        <v>71</v>
      </c>
    </row>
    <row r="70" spans="1:16" hidden="1" x14ac:dyDescent="0.25">
      <c r="A70" s="75"/>
      <c r="B70" s="19"/>
      <c r="C70" s="91"/>
      <c r="D70" s="15"/>
      <c r="E70" s="73"/>
      <c r="F70" s="92"/>
      <c r="G70" s="93"/>
      <c r="H70" s="94"/>
      <c r="I70" s="94"/>
      <c r="J70" s="21" t="str">
        <f>IF(H70&lt;&gt;"",H70*I70,"")</f>
        <v/>
      </c>
      <c r="K70" s="96"/>
      <c r="L70" s="31" t="s">
        <v>26</v>
      </c>
      <c r="M70" s="34" t="s">
        <v>87</v>
      </c>
      <c r="N70" s="64"/>
      <c r="O70" s="107" t="s">
        <v>72</v>
      </c>
    </row>
    <row r="71" spans="1:16" hidden="1" x14ac:dyDescent="0.25">
      <c r="A71" s="94"/>
      <c r="B71" s="67"/>
      <c r="C71" s="68"/>
      <c r="D71" s="67"/>
      <c r="E71" s="154"/>
      <c r="F71" s="111"/>
      <c r="G71" s="154"/>
      <c r="H71" s="111"/>
      <c r="I71" s="111"/>
      <c r="J71" s="21" t="str">
        <f>IF(H71&lt;&gt;"",H71*I71,"")</f>
        <v/>
      </c>
      <c r="K71" s="70"/>
      <c r="L71" s="31" t="s">
        <v>26</v>
      </c>
      <c r="M71" s="34" t="s">
        <v>87</v>
      </c>
      <c r="N71" s="64"/>
      <c r="O71" s="35"/>
    </row>
    <row r="72" spans="1:16" hidden="1" x14ac:dyDescent="0.25">
      <c r="A72" s="95"/>
      <c r="B72" s="19"/>
      <c r="C72" s="91"/>
      <c r="D72" s="15"/>
      <c r="E72" s="69"/>
      <c r="F72" s="15"/>
      <c r="G72" s="69"/>
      <c r="H72" s="15"/>
      <c r="I72" s="15"/>
      <c r="J72" s="21" t="str">
        <f>IF(H72&lt;&gt;"",H72*I72,"")</f>
        <v/>
      </c>
      <c r="K72" s="70"/>
      <c r="L72" s="31" t="s">
        <v>26</v>
      </c>
      <c r="M72" s="34" t="s">
        <v>87</v>
      </c>
      <c r="N72" s="64"/>
      <c r="O72" s="35"/>
    </row>
    <row r="73" spans="1:16" hidden="1" x14ac:dyDescent="0.25">
      <c r="A73" s="94"/>
      <c r="B73" s="94"/>
      <c r="C73" s="94"/>
      <c r="D73" s="111"/>
      <c r="E73" s="155"/>
      <c r="F73" s="94"/>
      <c r="G73" s="94"/>
      <c r="H73" s="94"/>
      <c r="I73" s="94"/>
      <c r="J73" s="21" t="str">
        <f>IF(H73&lt;&gt;"",H73*I73,"")</f>
        <v/>
      </c>
      <c r="K73" s="70"/>
      <c r="L73" s="31" t="s">
        <v>26</v>
      </c>
      <c r="M73" s="34" t="s">
        <v>87</v>
      </c>
      <c r="N73" s="156"/>
      <c r="O73" s="35"/>
    </row>
    <row r="74" spans="1:16" x14ac:dyDescent="0.25">
      <c r="A74" s="85"/>
      <c r="B74" s="86"/>
      <c r="C74" s="86"/>
      <c r="D74" s="86"/>
      <c r="E74" s="115" t="s">
        <v>75</v>
      </c>
      <c r="F74" s="116"/>
      <c r="G74" s="117"/>
      <c r="H74" s="118">
        <v>2</v>
      </c>
      <c r="I74" s="61">
        <f>H74*10</f>
        <v>20</v>
      </c>
      <c r="J74" s="62">
        <f>SUM(J75:J79)/I74</f>
        <v>1</v>
      </c>
      <c r="K74" s="63" t="str">
        <f>SUM(J75:J79)&amp;" "&amp;"Hrs"&amp;" "&amp;"TURNO"&amp;" "&amp;"DIURNO"</f>
        <v>20 Hrs TURNO DIURNO</v>
      </c>
      <c r="L74" s="74" t="s">
        <v>76</v>
      </c>
      <c r="M74" s="34" t="s">
        <v>87</v>
      </c>
      <c r="N74" s="34"/>
      <c r="O74" s="35"/>
    </row>
    <row r="75" spans="1:16" x14ac:dyDescent="0.25">
      <c r="A75" s="19">
        <v>892796</v>
      </c>
      <c r="B75" s="17" t="s">
        <v>207</v>
      </c>
      <c r="C75" s="18" t="s">
        <v>208</v>
      </c>
      <c r="D75" s="19">
        <v>3</v>
      </c>
      <c r="E75" s="18" t="s">
        <v>130</v>
      </c>
      <c r="F75" s="17" t="s">
        <v>131</v>
      </c>
      <c r="G75" s="18" t="s">
        <v>132</v>
      </c>
      <c r="H75" s="94">
        <v>2</v>
      </c>
      <c r="I75" s="94">
        <v>4</v>
      </c>
      <c r="J75" s="21">
        <f>IF(H75&lt;&gt;"",H75*I75,"")</f>
        <v>8</v>
      </c>
      <c r="K75" s="120" t="s">
        <v>193</v>
      </c>
      <c r="L75" s="74" t="s">
        <v>76</v>
      </c>
      <c r="M75" s="34" t="s">
        <v>87</v>
      </c>
      <c r="N75" s="34"/>
      <c r="O75" s="35"/>
    </row>
    <row r="76" spans="1:16" x14ac:dyDescent="0.25">
      <c r="A76" s="95">
        <v>893223</v>
      </c>
      <c r="B76" s="109" t="s">
        <v>502</v>
      </c>
      <c r="C76" s="110" t="s">
        <v>503</v>
      </c>
      <c r="D76" s="111">
        <v>3</v>
      </c>
      <c r="E76" s="69" t="s">
        <v>735</v>
      </c>
      <c r="F76" s="15" t="s">
        <v>316</v>
      </c>
      <c r="G76" s="69" t="s">
        <v>137</v>
      </c>
      <c r="H76" s="15">
        <v>2</v>
      </c>
      <c r="I76" s="15">
        <v>5</v>
      </c>
      <c r="J76" s="21">
        <f>IF(H76&lt;&gt;"",H76*I76,"")</f>
        <v>10</v>
      </c>
      <c r="K76" s="120" t="s">
        <v>193</v>
      </c>
      <c r="L76" s="74" t="s">
        <v>76</v>
      </c>
      <c r="M76" s="34" t="s">
        <v>87</v>
      </c>
      <c r="N76" s="34"/>
      <c r="O76" s="35"/>
    </row>
    <row r="77" spans="1:16" x14ac:dyDescent="0.25">
      <c r="A77" s="218">
        <v>893421</v>
      </c>
      <c r="B77" s="273" t="s">
        <v>209</v>
      </c>
      <c r="C77" s="274" t="s">
        <v>210</v>
      </c>
      <c r="D77" s="275">
        <v>3</v>
      </c>
      <c r="E77" s="222" t="s">
        <v>755</v>
      </c>
      <c r="F77" s="221" t="s">
        <v>741</v>
      </c>
      <c r="G77" s="222" t="s">
        <v>742</v>
      </c>
      <c r="H77" s="221">
        <v>2</v>
      </c>
      <c r="I77" s="221">
        <v>1</v>
      </c>
      <c r="J77" s="223">
        <f>IF(H77&lt;&gt;"",H77*I77,"")</f>
        <v>2</v>
      </c>
      <c r="K77" s="295" t="s">
        <v>193</v>
      </c>
      <c r="L77" s="74" t="s">
        <v>76</v>
      </c>
      <c r="M77" s="34" t="s">
        <v>87</v>
      </c>
      <c r="N77" s="34"/>
      <c r="O77" s="35"/>
    </row>
    <row r="78" spans="1:16" hidden="1" x14ac:dyDescent="0.25">
      <c r="A78" s="19"/>
      <c r="B78" s="19"/>
      <c r="C78" s="91"/>
      <c r="D78" s="15"/>
      <c r="E78" s="69"/>
      <c r="F78" s="19"/>
      <c r="G78" s="69"/>
      <c r="H78" s="19"/>
      <c r="I78" s="19"/>
      <c r="J78" s="21" t="str">
        <f>IF(H78&lt;&gt;"",H78*I78,"")</f>
        <v/>
      </c>
      <c r="K78" s="120"/>
      <c r="L78" s="74" t="s">
        <v>76</v>
      </c>
      <c r="M78" s="34" t="s">
        <v>87</v>
      </c>
      <c r="N78" s="34"/>
      <c r="O78" s="35"/>
    </row>
    <row r="79" spans="1:16" hidden="1" x14ac:dyDescent="0.25">
      <c r="A79" s="100"/>
      <c r="B79" s="100"/>
      <c r="C79" s="100"/>
      <c r="D79" s="101"/>
      <c r="E79" s="102"/>
      <c r="F79" s="100"/>
      <c r="G79" s="100"/>
      <c r="H79" s="100"/>
      <c r="I79" s="100"/>
      <c r="J79" s="21" t="str">
        <f>IF(H79&lt;&gt;"",H79*I79,"")</f>
        <v/>
      </c>
      <c r="K79" s="120"/>
      <c r="L79" s="74" t="s">
        <v>76</v>
      </c>
      <c r="M79" s="34" t="s">
        <v>87</v>
      </c>
      <c r="N79" s="34"/>
      <c r="O79" s="35"/>
    </row>
    <row r="80" spans="1:16" x14ac:dyDescent="0.25">
      <c r="A80" s="126"/>
      <c r="B80" s="127"/>
      <c r="C80" s="127"/>
      <c r="D80" s="127"/>
      <c r="E80" s="128" t="s">
        <v>83</v>
      </c>
      <c r="F80" s="129"/>
      <c r="G80" s="157"/>
      <c r="H80" s="131">
        <v>2</v>
      </c>
      <c r="I80" s="132">
        <f>H80*10</f>
        <v>20</v>
      </c>
      <c r="J80" s="133">
        <f>SUM(J81:J85)/I80</f>
        <v>1</v>
      </c>
      <c r="K80" s="134" t="str">
        <f>SUM(J81:J85)&amp;" "&amp;"Hrs"&amp;" "&amp;"TURNO"&amp;" "&amp;"NOCTURNO"</f>
        <v>20 Hrs TURNO NOCTURNO</v>
      </c>
      <c r="L80" s="31" t="s">
        <v>84</v>
      </c>
      <c r="M80" s="34" t="s">
        <v>87</v>
      </c>
      <c r="N80" s="34"/>
      <c r="O80" s="35"/>
    </row>
    <row r="81" spans="1:16" x14ac:dyDescent="0.25">
      <c r="A81" s="19">
        <v>892796</v>
      </c>
      <c r="B81" s="17" t="s">
        <v>207</v>
      </c>
      <c r="C81" s="18" t="s">
        <v>208</v>
      </c>
      <c r="D81" s="19">
        <v>3</v>
      </c>
      <c r="E81" s="18" t="s">
        <v>130</v>
      </c>
      <c r="F81" s="17" t="s">
        <v>131</v>
      </c>
      <c r="G81" s="18" t="s">
        <v>132</v>
      </c>
      <c r="H81" s="94">
        <v>2</v>
      </c>
      <c r="I81" s="94">
        <v>4</v>
      </c>
      <c r="J81" s="21">
        <f>IF(H81&lt;&gt;"",H81*I81,"")</f>
        <v>8</v>
      </c>
      <c r="K81" s="120" t="s">
        <v>734</v>
      </c>
      <c r="L81" s="31" t="s">
        <v>84</v>
      </c>
      <c r="M81" s="34" t="s">
        <v>87</v>
      </c>
      <c r="N81" s="34"/>
      <c r="O81" s="35"/>
    </row>
    <row r="82" spans="1:16" x14ac:dyDescent="0.25">
      <c r="A82" s="75">
        <v>893499</v>
      </c>
      <c r="B82" s="109" t="s">
        <v>207</v>
      </c>
      <c r="C82" s="110" t="s">
        <v>208</v>
      </c>
      <c r="D82" s="111">
        <v>3</v>
      </c>
      <c r="E82" s="73" t="s">
        <v>141</v>
      </c>
      <c r="F82" s="92" t="s">
        <v>319</v>
      </c>
      <c r="G82" s="93" t="s">
        <v>235</v>
      </c>
      <c r="H82" s="94">
        <v>2</v>
      </c>
      <c r="I82" s="94">
        <v>3</v>
      </c>
      <c r="J82" s="21">
        <f>IF(H82&lt;&gt;"",H82*I82,"")</f>
        <v>6</v>
      </c>
      <c r="K82" s="120" t="s">
        <v>734</v>
      </c>
      <c r="L82" s="31" t="s">
        <v>84</v>
      </c>
      <c r="M82" s="34" t="s">
        <v>87</v>
      </c>
      <c r="N82" s="34"/>
      <c r="O82" s="35"/>
    </row>
    <row r="83" spans="1:16" ht="14.25" thickBot="1" x14ac:dyDescent="0.3">
      <c r="A83" s="75">
        <v>893510</v>
      </c>
      <c r="B83" s="109" t="s">
        <v>207</v>
      </c>
      <c r="C83" s="110" t="s">
        <v>208</v>
      </c>
      <c r="D83" s="111">
        <v>3</v>
      </c>
      <c r="E83" s="73" t="s">
        <v>141</v>
      </c>
      <c r="F83" s="92" t="s">
        <v>412</v>
      </c>
      <c r="G83" s="93" t="s">
        <v>203</v>
      </c>
      <c r="H83" s="94">
        <v>2</v>
      </c>
      <c r="I83" s="94">
        <v>3</v>
      </c>
      <c r="J83" s="21">
        <f>IF(H83&lt;&gt;"",H83*I83,"")</f>
        <v>6</v>
      </c>
      <c r="K83" s="120" t="s">
        <v>734</v>
      </c>
      <c r="L83" s="31" t="s">
        <v>84</v>
      </c>
      <c r="M83" s="34" t="s">
        <v>87</v>
      </c>
      <c r="N83" s="34"/>
      <c r="O83" s="35"/>
    </row>
    <row r="84" spans="1:16" ht="14.25" hidden="1" thickBot="1" x14ac:dyDescent="0.3">
      <c r="A84" s="95"/>
      <c r="B84" s="19"/>
      <c r="C84" s="91"/>
      <c r="D84" s="15"/>
      <c r="E84" s="69"/>
      <c r="F84" s="15"/>
      <c r="G84" s="69"/>
      <c r="H84" s="15"/>
      <c r="I84" s="15"/>
      <c r="J84" s="21" t="str">
        <f>IF(H84&lt;&gt;"",H84*I84,"")</f>
        <v/>
      </c>
      <c r="K84" s="120"/>
      <c r="L84" s="31" t="s">
        <v>84</v>
      </c>
      <c r="M84" s="34" t="s">
        <v>87</v>
      </c>
      <c r="N84" s="34"/>
      <c r="O84" s="35"/>
    </row>
    <row r="85" spans="1:16" ht="14.25" hidden="1" thickBot="1" x14ac:dyDescent="0.3">
      <c r="A85" s="95"/>
      <c r="B85" s="19"/>
      <c r="C85" s="91"/>
      <c r="D85" s="15"/>
      <c r="E85" s="69"/>
      <c r="F85" s="15"/>
      <c r="G85" s="69"/>
      <c r="H85" s="15"/>
      <c r="I85" s="15"/>
      <c r="J85" s="21" t="str">
        <f>IF(H85&lt;&gt;"",H85*I85,"")</f>
        <v/>
      </c>
      <c r="K85" s="120"/>
      <c r="L85" s="31" t="s">
        <v>84</v>
      </c>
      <c r="M85" s="34" t="s">
        <v>87</v>
      </c>
      <c r="N85" s="34"/>
      <c r="O85" s="35"/>
    </row>
    <row r="86" spans="1:16" ht="14.25" hidden="1" thickBot="1" x14ac:dyDescent="0.3">
      <c r="A86" s="135"/>
      <c r="B86" s="136"/>
      <c r="C86" s="136"/>
      <c r="D86" s="136"/>
      <c r="E86" s="137" t="s">
        <v>85</v>
      </c>
      <c r="F86" s="138"/>
      <c r="G86" s="139"/>
      <c r="H86" s="140">
        <f>H50+H56+H62+H68+H74+H80</f>
        <v>6.0019999999999998</v>
      </c>
      <c r="I86" s="141">
        <f>H86*10</f>
        <v>60.019999999999996</v>
      </c>
      <c r="J86" s="142">
        <f>SUM(J51:J55,J57:J61,J63:J67,J69:J73,J75:J79,J81:J85)</f>
        <v>60</v>
      </c>
      <c r="K86" s="143">
        <f>J86/I86</f>
        <v>0.99966677774075319</v>
      </c>
      <c r="L86" s="31" t="s">
        <v>86</v>
      </c>
      <c r="M86" s="34" t="s">
        <v>87</v>
      </c>
      <c r="N86" s="34"/>
      <c r="O86" s="35"/>
    </row>
    <row r="87" spans="1:16" ht="15" thickTop="1" thickBot="1" x14ac:dyDescent="0.3">
      <c r="A87" s="45"/>
      <c r="B87" s="46"/>
      <c r="C87" s="46"/>
      <c r="D87" s="46"/>
      <c r="E87" s="297">
        <f>E48+1</f>
        <v>46155</v>
      </c>
      <c r="F87" s="298"/>
      <c r="G87" s="158"/>
      <c r="H87" s="48"/>
      <c r="I87" s="46"/>
      <c r="J87" s="49"/>
      <c r="K87" s="50"/>
      <c r="L87" s="31" t="s">
        <v>35</v>
      </c>
      <c r="M87" s="34" t="s">
        <v>88</v>
      </c>
      <c r="N87" s="34"/>
      <c r="O87" s="35"/>
    </row>
    <row r="88" spans="1:16" ht="28.5" thickTop="1" thickBot="1" x14ac:dyDescent="0.3">
      <c r="A88" s="147" t="s">
        <v>37</v>
      </c>
      <c r="B88" s="148" t="s">
        <v>38</v>
      </c>
      <c r="C88" s="148" t="s">
        <v>39</v>
      </c>
      <c r="D88" s="148" t="s">
        <v>4</v>
      </c>
      <c r="E88" s="52" t="s">
        <v>40</v>
      </c>
      <c r="F88" s="148" t="s">
        <v>6</v>
      </c>
      <c r="G88" s="149" t="s">
        <v>7</v>
      </c>
      <c r="H88" s="148" t="s">
        <v>41</v>
      </c>
      <c r="I88" s="148" t="s">
        <v>9</v>
      </c>
      <c r="J88" s="150" t="s">
        <v>42</v>
      </c>
      <c r="K88" s="151" t="s">
        <v>43</v>
      </c>
      <c r="L88" s="31" t="s">
        <v>44</v>
      </c>
      <c r="M88" s="34" t="s">
        <v>88</v>
      </c>
      <c r="N88" s="34"/>
      <c r="O88" s="56">
        <f>E87</f>
        <v>46155</v>
      </c>
    </row>
    <row r="89" spans="1:16" ht="14.25" thickTop="1" x14ac:dyDescent="0.25">
      <c r="A89" s="57"/>
      <c r="B89" s="57"/>
      <c r="C89" s="58"/>
      <c r="D89" s="57"/>
      <c r="E89" s="59" t="s">
        <v>45</v>
      </c>
      <c r="F89" s="57"/>
      <c r="G89" s="58"/>
      <c r="H89" s="88">
        <v>1</v>
      </c>
      <c r="I89" s="61">
        <f>H89*10</f>
        <v>10</v>
      </c>
      <c r="J89" s="62">
        <f>SUM(J90:J94)/I89</f>
        <v>1</v>
      </c>
      <c r="K89" s="63" t="str">
        <f>SUM(J90:J94)&amp;" "&amp;"Hrs"&amp;" "&amp;"GRUPO 1"</f>
        <v>10 Hrs GRUPO 1</v>
      </c>
      <c r="L89" s="31" t="s">
        <v>19</v>
      </c>
      <c r="M89" s="34" t="s">
        <v>88</v>
      </c>
      <c r="N89" s="64"/>
      <c r="O89" s="159" t="s">
        <v>48</v>
      </c>
      <c r="P89" s="160" t="s">
        <v>53</v>
      </c>
    </row>
    <row r="90" spans="1:16" x14ac:dyDescent="0.25">
      <c r="A90" s="19">
        <v>937454</v>
      </c>
      <c r="B90" s="67" t="s">
        <v>209</v>
      </c>
      <c r="C90" s="68" t="s">
        <v>210</v>
      </c>
      <c r="D90" s="67">
        <v>3</v>
      </c>
      <c r="E90" s="69" t="s">
        <v>253</v>
      </c>
      <c r="F90" s="19" t="s">
        <v>254</v>
      </c>
      <c r="G90" s="69" t="s">
        <v>255</v>
      </c>
      <c r="H90" s="19">
        <v>1</v>
      </c>
      <c r="I90" s="19">
        <v>10</v>
      </c>
      <c r="J90" s="21">
        <f>IF(H90&lt;&gt;"",H90*I90,"")</f>
        <v>10</v>
      </c>
      <c r="K90" s="70" t="s">
        <v>740</v>
      </c>
      <c r="L90" s="31" t="s">
        <v>19</v>
      </c>
      <c r="M90" s="34" t="s">
        <v>88</v>
      </c>
      <c r="N90" s="64"/>
      <c r="O90" s="183" t="s">
        <v>50</v>
      </c>
      <c r="P90" s="90" t="s">
        <v>57</v>
      </c>
    </row>
    <row r="91" spans="1:16" hidden="1" x14ac:dyDescent="0.25">
      <c r="A91" s="19"/>
      <c r="B91" s="67"/>
      <c r="C91" s="68"/>
      <c r="D91" s="67"/>
      <c r="E91" s="73"/>
      <c r="F91" s="19"/>
      <c r="G91" s="69"/>
      <c r="H91" s="19"/>
      <c r="I91" s="19"/>
      <c r="J91" s="21"/>
      <c r="K91" s="70"/>
      <c r="L91" s="31" t="s">
        <v>19</v>
      </c>
      <c r="M91" s="34" t="s">
        <v>88</v>
      </c>
      <c r="N91" s="64"/>
      <c r="O91" s="65" t="s">
        <v>51</v>
      </c>
      <c r="P91" s="72" t="s">
        <v>49</v>
      </c>
    </row>
    <row r="92" spans="1:16" hidden="1" x14ac:dyDescent="0.25">
      <c r="A92" s="75"/>
      <c r="B92" s="109"/>
      <c r="C92" s="110"/>
      <c r="D92" s="111"/>
      <c r="E92" s="73"/>
      <c r="F92" s="92"/>
      <c r="G92" s="93"/>
      <c r="H92" s="94"/>
      <c r="I92" s="94"/>
      <c r="J92" s="21" t="str">
        <f>IF(H92&lt;&gt;"",H92*I92,"")</f>
        <v/>
      </c>
      <c r="K92" s="70"/>
      <c r="L92" s="31" t="s">
        <v>19</v>
      </c>
      <c r="M92" s="34" t="s">
        <v>88</v>
      </c>
      <c r="N92" s="64"/>
      <c r="O92" s="65" t="s">
        <v>46</v>
      </c>
      <c r="P92" s="66" t="s">
        <v>47</v>
      </c>
    </row>
    <row r="93" spans="1:16" hidden="1" x14ac:dyDescent="0.25">
      <c r="A93" s="95"/>
      <c r="B93" s="19"/>
      <c r="C93" s="91"/>
      <c r="D93" s="15"/>
      <c r="E93" s="69"/>
      <c r="F93" s="15"/>
      <c r="G93" s="69"/>
      <c r="H93" s="15"/>
      <c r="I93" s="15"/>
      <c r="J93" s="21" t="str">
        <f>IF(H93&lt;&gt;"",H93*I93,"")</f>
        <v/>
      </c>
      <c r="K93" s="70"/>
      <c r="L93" s="31" t="s">
        <v>19</v>
      </c>
      <c r="M93" s="34" t="s">
        <v>88</v>
      </c>
      <c r="N93" s="64"/>
      <c r="O93" s="98" t="s">
        <v>52</v>
      </c>
      <c r="P93" s="66" t="s">
        <v>47</v>
      </c>
    </row>
    <row r="94" spans="1:16" hidden="1" x14ac:dyDescent="0.25">
      <c r="A94" s="95"/>
      <c r="B94" s="19"/>
      <c r="C94" s="91"/>
      <c r="D94" s="15"/>
      <c r="E94" s="69"/>
      <c r="F94" s="15"/>
      <c r="G94" s="69"/>
      <c r="H94" s="15"/>
      <c r="I94" s="15"/>
      <c r="J94" s="21" t="str">
        <f>IF(H94&lt;&gt;"",H94*I94,"")</f>
        <v/>
      </c>
      <c r="K94" s="70"/>
      <c r="L94" s="31" t="s">
        <v>19</v>
      </c>
      <c r="M94" s="34" t="s">
        <v>88</v>
      </c>
      <c r="N94" s="64"/>
      <c r="O94" s="65" t="s">
        <v>56</v>
      </c>
      <c r="P94" s="66" t="s">
        <v>47</v>
      </c>
    </row>
    <row r="95" spans="1:16" x14ac:dyDescent="0.25">
      <c r="A95" s="85"/>
      <c r="B95" s="86"/>
      <c r="C95" s="86"/>
      <c r="D95" s="57"/>
      <c r="E95" s="59" t="s">
        <v>55</v>
      </c>
      <c r="F95" s="57"/>
      <c r="G95" s="87"/>
      <c r="H95" s="88">
        <v>1</v>
      </c>
      <c r="I95" s="61">
        <f>H95*10</f>
        <v>10</v>
      </c>
      <c r="J95" s="62">
        <f>SUM(J96:J100)/I95</f>
        <v>1</v>
      </c>
      <c r="K95" s="63" t="str">
        <f>SUM(J96:J100)&amp;" "&amp;"Hrs"&amp;" "&amp;"GRUPO 2"</f>
        <v>10 Hrs GRUPO 2</v>
      </c>
      <c r="L95" s="31" t="s">
        <v>22</v>
      </c>
      <c r="M95" s="34" t="s">
        <v>88</v>
      </c>
      <c r="N95" s="64"/>
      <c r="O95" s="65" t="s">
        <v>58</v>
      </c>
      <c r="P95" s="72" t="s">
        <v>49</v>
      </c>
    </row>
    <row r="96" spans="1:16" x14ac:dyDescent="0.25">
      <c r="A96" s="19">
        <v>893742</v>
      </c>
      <c r="B96" s="67" t="s">
        <v>207</v>
      </c>
      <c r="C96" s="68" t="s">
        <v>208</v>
      </c>
      <c r="D96" s="67">
        <v>3</v>
      </c>
      <c r="E96" s="69" t="s">
        <v>729</v>
      </c>
      <c r="F96" s="19" t="s">
        <v>730</v>
      </c>
      <c r="G96" s="69" t="s">
        <v>370</v>
      </c>
      <c r="H96" s="19">
        <v>1</v>
      </c>
      <c r="I96" s="19">
        <v>6</v>
      </c>
      <c r="J96" s="21">
        <f>IF(H96&lt;&gt;"",H96*I96,"")</f>
        <v>6</v>
      </c>
      <c r="K96" s="70" t="s">
        <v>739</v>
      </c>
      <c r="L96" s="31" t="s">
        <v>22</v>
      </c>
      <c r="M96" s="34" t="s">
        <v>88</v>
      </c>
      <c r="N96" s="64"/>
      <c r="O96" s="65" t="s">
        <v>59</v>
      </c>
      <c r="P96" s="66" t="s">
        <v>47</v>
      </c>
    </row>
    <row r="97" spans="1:16" x14ac:dyDescent="0.25">
      <c r="A97" s="231">
        <v>937684</v>
      </c>
      <c r="B97" s="291" t="s">
        <v>209</v>
      </c>
      <c r="C97" s="292" t="s">
        <v>210</v>
      </c>
      <c r="D97" s="291">
        <v>3</v>
      </c>
      <c r="E97" s="234" t="s">
        <v>745</v>
      </c>
      <c r="F97" s="217" t="s">
        <v>746</v>
      </c>
      <c r="G97" s="234" t="s">
        <v>747</v>
      </c>
      <c r="H97" s="217">
        <v>1</v>
      </c>
      <c r="I97" s="217">
        <v>2</v>
      </c>
      <c r="J97" s="235">
        <f>IF(H97&lt;&gt;"",H97*I97,"")</f>
        <v>2</v>
      </c>
      <c r="K97" s="236" t="s">
        <v>739</v>
      </c>
      <c r="L97" s="31" t="s">
        <v>22</v>
      </c>
      <c r="M97" s="34" t="s">
        <v>88</v>
      </c>
      <c r="N97" s="64"/>
      <c r="O97" s="65" t="s">
        <v>60</v>
      </c>
      <c r="P97" s="66" t="s">
        <v>47</v>
      </c>
    </row>
    <row r="98" spans="1:16" x14ac:dyDescent="0.25">
      <c r="A98" s="231">
        <v>937685</v>
      </c>
      <c r="B98" s="291" t="s">
        <v>209</v>
      </c>
      <c r="C98" s="292" t="s">
        <v>210</v>
      </c>
      <c r="D98" s="291">
        <v>3</v>
      </c>
      <c r="E98" s="234" t="s">
        <v>745</v>
      </c>
      <c r="F98" s="217" t="s">
        <v>748</v>
      </c>
      <c r="G98" s="234" t="s">
        <v>749</v>
      </c>
      <c r="H98" s="217">
        <v>1</v>
      </c>
      <c r="I98" s="217">
        <v>2</v>
      </c>
      <c r="J98" s="235">
        <f>IF(H98&lt;&gt;"",H98*I98,"")</f>
        <v>2</v>
      </c>
      <c r="K98" s="236" t="s">
        <v>739</v>
      </c>
      <c r="L98" s="31" t="s">
        <v>22</v>
      </c>
      <c r="M98" s="34" t="s">
        <v>88</v>
      </c>
      <c r="N98" s="64"/>
      <c r="O98" s="159" t="s">
        <v>64</v>
      </c>
      <c r="P98" s="160" t="s">
        <v>53</v>
      </c>
    </row>
    <row r="99" spans="1:16" hidden="1" x14ac:dyDescent="0.25">
      <c r="A99" s="95"/>
      <c r="B99" s="19"/>
      <c r="C99" s="91"/>
      <c r="D99" s="15"/>
      <c r="E99" s="69"/>
      <c r="F99" s="15"/>
      <c r="G99" s="69"/>
      <c r="H99" s="15"/>
      <c r="I99" s="15"/>
      <c r="J99" s="21" t="str">
        <f>IF(H99&lt;&gt;"",H99*I99,"")</f>
        <v/>
      </c>
      <c r="K99" s="96"/>
      <c r="L99" s="31" t="s">
        <v>22</v>
      </c>
      <c r="M99" s="34" t="s">
        <v>88</v>
      </c>
      <c r="N99" s="64"/>
      <c r="O99" s="162" t="s">
        <v>65</v>
      </c>
      <c r="P99" s="90" t="s">
        <v>57</v>
      </c>
    </row>
    <row r="100" spans="1:16" hidden="1" x14ac:dyDescent="0.25">
      <c r="A100" s="19"/>
      <c r="B100" s="19"/>
      <c r="C100" s="69"/>
      <c r="D100" s="15"/>
      <c r="E100" s="69"/>
      <c r="F100" s="19"/>
      <c r="G100" s="69"/>
      <c r="H100" s="19"/>
      <c r="I100" s="19"/>
      <c r="J100" s="21" t="str">
        <f>IF(H100&lt;&gt;"",H100*I100,"")</f>
        <v/>
      </c>
      <c r="K100" s="96"/>
      <c r="L100" s="31" t="s">
        <v>22</v>
      </c>
      <c r="M100" s="34" t="s">
        <v>88</v>
      </c>
      <c r="N100" s="64"/>
      <c r="O100" s="83" t="s">
        <v>66</v>
      </c>
      <c r="P100" s="84" t="s">
        <v>53</v>
      </c>
    </row>
    <row r="101" spans="1:16" hidden="1" x14ac:dyDescent="0.25">
      <c r="A101" s="85"/>
      <c r="B101" s="86"/>
      <c r="C101" s="86"/>
      <c r="D101" s="57"/>
      <c r="E101" s="59" t="s">
        <v>63</v>
      </c>
      <c r="F101" s="57"/>
      <c r="G101" s="87"/>
      <c r="H101" s="88">
        <v>1E-3</v>
      </c>
      <c r="I101" s="61">
        <f>H101*10</f>
        <v>0.01</v>
      </c>
      <c r="J101" s="62">
        <f>SUM(J102:J106)/I101</f>
        <v>0</v>
      </c>
      <c r="K101" s="63" t="str">
        <f>SUM(J102:J106)&amp;" "&amp;"Hrs"&amp;" "&amp;"GRUPO 3"</f>
        <v>0 Hrs GRUPO 3</v>
      </c>
      <c r="L101" s="31" t="s">
        <v>24</v>
      </c>
      <c r="M101" s="34" t="s">
        <v>88</v>
      </c>
      <c r="N101" s="64"/>
      <c r="O101" s="98" t="s">
        <v>61</v>
      </c>
      <c r="P101" s="66" t="s">
        <v>47</v>
      </c>
    </row>
    <row r="102" spans="1:16" hidden="1" x14ac:dyDescent="0.25">
      <c r="A102" s="95"/>
      <c r="B102" s="19"/>
      <c r="C102" s="91"/>
      <c r="D102" s="15"/>
      <c r="E102" s="69"/>
      <c r="F102" s="15"/>
      <c r="G102" s="69"/>
      <c r="H102" s="15"/>
      <c r="I102" s="15"/>
      <c r="J102" s="21" t="str">
        <f>IF(H102&lt;&gt;"",H102*I102,"")</f>
        <v/>
      </c>
      <c r="K102" s="70"/>
      <c r="L102" s="31" t="s">
        <v>24</v>
      </c>
      <c r="M102" s="34" t="s">
        <v>88</v>
      </c>
      <c r="N102" s="64"/>
      <c r="O102" s="161" t="s">
        <v>62</v>
      </c>
      <c r="P102" s="160" t="s">
        <v>53</v>
      </c>
    </row>
    <row r="103" spans="1:16" hidden="1" x14ac:dyDescent="0.25">
      <c r="A103" s="100"/>
      <c r="B103" s="67"/>
      <c r="C103" s="68"/>
      <c r="D103" s="67"/>
      <c r="E103" s="105"/>
      <c r="F103" s="101"/>
      <c r="G103" s="105"/>
      <c r="H103" s="101"/>
      <c r="I103" s="101"/>
      <c r="J103" s="21" t="str">
        <f>IF(H103&lt;&gt;"",H103*I103,"")</f>
        <v/>
      </c>
      <c r="K103" s="70"/>
      <c r="L103" s="31" t="s">
        <v>24</v>
      </c>
      <c r="M103" s="34" t="s">
        <v>88</v>
      </c>
      <c r="N103" s="64"/>
      <c r="O103" s="98" t="s">
        <v>54</v>
      </c>
      <c r="P103" s="182" t="s">
        <v>68</v>
      </c>
    </row>
    <row r="104" spans="1:16" hidden="1" x14ac:dyDescent="0.25">
      <c r="A104" s="100"/>
      <c r="B104" s="67"/>
      <c r="C104" s="68"/>
      <c r="D104" s="67"/>
      <c r="E104" s="105"/>
      <c r="F104" s="101"/>
      <c r="G104" s="105"/>
      <c r="H104" s="101"/>
      <c r="I104" s="101"/>
      <c r="J104" s="21" t="str">
        <f>IF(H104&lt;&gt;"",H104*I104,"")</f>
        <v/>
      </c>
      <c r="K104" s="70"/>
      <c r="L104" s="31" t="s">
        <v>24</v>
      </c>
      <c r="M104" s="34" t="s">
        <v>88</v>
      </c>
      <c r="N104" s="64"/>
      <c r="O104" s="98" t="s">
        <v>67</v>
      </c>
      <c r="P104" s="182" t="s">
        <v>68</v>
      </c>
    </row>
    <row r="105" spans="1:16" hidden="1" x14ac:dyDescent="0.25">
      <c r="A105" s="19"/>
      <c r="B105" s="19"/>
      <c r="C105" s="69"/>
      <c r="D105" s="15"/>
      <c r="E105" s="69"/>
      <c r="F105" s="19"/>
      <c r="G105" s="69"/>
      <c r="H105" s="19"/>
      <c r="I105" s="19"/>
      <c r="J105" s="21" t="str">
        <f>IF(H105&lt;&gt;"",H105*I105,"")</f>
        <v/>
      </c>
      <c r="K105" s="70"/>
      <c r="L105" s="31" t="s">
        <v>24</v>
      </c>
      <c r="M105" s="34" t="s">
        <v>88</v>
      </c>
      <c r="N105" s="64"/>
      <c r="O105" s="71" t="s">
        <v>69</v>
      </c>
      <c r="P105" s="182" t="s">
        <v>68</v>
      </c>
    </row>
    <row r="106" spans="1:16" hidden="1" x14ac:dyDescent="0.25">
      <c r="A106" s="100"/>
      <c r="B106" s="100"/>
      <c r="C106" s="100"/>
      <c r="D106" s="101"/>
      <c r="E106" s="102"/>
      <c r="F106" s="100"/>
      <c r="G106" s="100"/>
      <c r="H106" s="100"/>
      <c r="I106" s="100"/>
      <c r="J106" s="21" t="str">
        <f>IF(H106&lt;&gt;"",H106*I106,"")</f>
        <v/>
      </c>
      <c r="K106" s="70"/>
      <c r="L106" s="31" t="s">
        <v>24</v>
      </c>
      <c r="M106" s="34" t="s">
        <v>88</v>
      </c>
      <c r="N106" s="64"/>
      <c r="O106" s="103"/>
    </row>
    <row r="107" spans="1:16" hidden="1" x14ac:dyDescent="0.25">
      <c r="A107" s="85"/>
      <c r="B107" s="86"/>
      <c r="C107" s="86"/>
      <c r="D107" s="57"/>
      <c r="E107" s="59" t="s">
        <v>70</v>
      </c>
      <c r="F107" s="57"/>
      <c r="G107" s="87"/>
      <c r="H107" s="88">
        <v>1E-3</v>
      </c>
      <c r="I107" s="61">
        <f>H107*10</f>
        <v>0.01</v>
      </c>
      <c r="J107" s="62">
        <f>SUM(J108:J112)/I107</f>
        <v>0</v>
      </c>
      <c r="K107" s="63" t="str">
        <f>SUM(J108:J112)&amp;" "&amp;"Hrs"&amp;" "&amp;"GRUPO 4"</f>
        <v>0 Hrs GRUPO 4</v>
      </c>
      <c r="L107" s="31" t="s">
        <v>26</v>
      </c>
      <c r="M107" s="34" t="s">
        <v>88</v>
      </c>
      <c r="N107" s="64"/>
      <c r="O107" s="104"/>
    </row>
    <row r="108" spans="1:16" hidden="1" x14ac:dyDescent="0.25">
      <c r="A108" s="75"/>
      <c r="B108" s="79"/>
      <c r="C108" s="80"/>
      <c r="D108" s="81"/>
      <c r="E108" s="76"/>
      <c r="F108" s="77"/>
      <c r="G108" s="76"/>
      <c r="H108" s="82"/>
      <c r="I108" s="82"/>
      <c r="J108" s="21" t="str">
        <f>IF(H108&lt;&gt;"",H108*I108,"")</f>
        <v/>
      </c>
      <c r="K108" s="70"/>
      <c r="L108" s="31" t="s">
        <v>26</v>
      </c>
      <c r="M108" s="34" t="s">
        <v>88</v>
      </c>
      <c r="N108" s="64"/>
      <c r="O108" s="107" t="s">
        <v>71</v>
      </c>
    </row>
    <row r="109" spans="1:16" hidden="1" x14ac:dyDescent="0.25">
      <c r="A109" s="75"/>
      <c r="B109" s="79"/>
      <c r="C109" s="80"/>
      <c r="D109" s="81"/>
      <c r="E109" s="76"/>
      <c r="F109" s="77"/>
      <c r="G109" s="76"/>
      <c r="H109" s="82"/>
      <c r="I109" s="82"/>
      <c r="J109" s="21" t="str">
        <f>IF(H109&lt;&gt;"",H109*I109,"")</f>
        <v/>
      </c>
      <c r="K109" s="70"/>
      <c r="L109" s="31" t="s">
        <v>26</v>
      </c>
      <c r="M109" s="34" t="s">
        <v>88</v>
      </c>
      <c r="N109" s="64"/>
      <c r="O109" s="107" t="s">
        <v>72</v>
      </c>
    </row>
    <row r="110" spans="1:16" hidden="1" x14ac:dyDescent="0.25">
      <c r="A110" s="19"/>
      <c r="B110" s="19"/>
      <c r="C110" s="69"/>
      <c r="D110" s="15"/>
      <c r="E110" s="69"/>
      <c r="F110" s="19"/>
      <c r="G110" s="69"/>
      <c r="H110" s="19"/>
      <c r="I110" s="19"/>
      <c r="J110" s="21" t="str">
        <f>IF(H110&lt;&gt;"",H110*I110,"")</f>
        <v/>
      </c>
      <c r="K110" s="70"/>
      <c r="L110" s="31" t="s">
        <v>26</v>
      </c>
      <c r="M110" s="34" t="s">
        <v>88</v>
      </c>
      <c r="N110" s="64"/>
      <c r="O110" s="35"/>
    </row>
    <row r="111" spans="1:16" hidden="1" x14ac:dyDescent="0.25">
      <c r="A111" s="100"/>
      <c r="B111" s="100"/>
      <c r="C111" s="102"/>
      <c r="D111" s="101"/>
      <c r="E111" s="101"/>
      <c r="F111" s="101"/>
      <c r="G111" s="105"/>
      <c r="H111" s="101"/>
      <c r="I111" s="101"/>
      <c r="J111" s="21" t="str">
        <f>IF(H111&lt;&gt;"",H111*I111,"")</f>
        <v/>
      </c>
      <c r="K111" s="70"/>
      <c r="L111" s="31" t="s">
        <v>26</v>
      </c>
      <c r="M111" s="34" t="s">
        <v>88</v>
      </c>
      <c r="N111" s="64"/>
      <c r="O111" s="35"/>
    </row>
    <row r="112" spans="1:16" hidden="1" x14ac:dyDescent="0.25">
      <c r="A112" s="100"/>
      <c r="B112" s="100"/>
      <c r="C112" s="100"/>
      <c r="D112" s="101"/>
      <c r="E112" s="102"/>
      <c r="F112" s="100"/>
      <c r="G112" s="100"/>
      <c r="H112" s="100"/>
      <c r="I112" s="100"/>
      <c r="J112" s="21" t="str">
        <f>IF(H112&lt;&gt;"",H112*I112,"")</f>
        <v/>
      </c>
      <c r="K112" s="70"/>
      <c r="L112" s="31" t="s">
        <v>26</v>
      </c>
      <c r="M112" s="34" t="s">
        <v>88</v>
      </c>
      <c r="N112" s="156"/>
      <c r="O112" s="35"/>
    </row>
    <row r="113" spans="1:16" x14ac:dyDescent="0.25">
      <c r="A113" s="85"/>
      <c r="B113" s="86"/>
      <c r="C113" s="86"/>
      <c r="D113" s="86"/>
      <c r="E113" s="115" t="s">
        <v>75</v>
      </c>
      <c r="F113" s="116"/>
      <c r="G113" s="117"/>
      <c r="H113" s="118">
        <v>2</v>
      </c>
      <c r="I113" s="61">
        <f>H113*10</f>
        <v>20</v>
      </c>
      <c r="J113" s="62">
        <f>SUM(J114:J118)/I113</f>
        <v>1</v>
      </c>
      <c r="K113" s="63" t="str">
        <f>SUM(J114:J118)&amp;" "&amp;"Hrs"&amp;" "&amp;"TURNO"&amp;" "&amp;"DIURNO"</f>
        <v>20 Hrs TURNO DIURNO</v>
      </c>
      <c r="L113" s="74" t="s">
        <v>76</v>
      </c>
      <c r="M113" s="34" t="s">
        <v>88</v>
      </c>
      <c r="N113" s="34"/>
      <c r="O113" s="35"/>
    </row>
    <row r="114" spans="1:16" x14ac:dyDescent="0.25">
      <c r="A114" s="19">
        <v>892796</v>
      </c>
      <c r="B114" s="17" t="s">
        <v>207</v>
      </c>
      <c r="C114" s="18" t="s">
        <v>208</v>
      </c>
      <c r="D114" s="19">
        <v>3</v>
      </c>
      <c r="E114" s="18" t="s">
        <v>130</v>
      </c>
      <c r="F114" s="17" t="s">
        <v>131</v>
      </c>
      <c r="G114" s="18" t="s">
        <v>132</v>
      </c>
      <c r="H114" s="94">
        <v>2</v>
      </c>
      <c r="I114" s="94">
        <v>4</v>
      </c>
      <c r="J114" s="21">
        <f>IF(H114&lt;&gt;"",H114*I114,"")</f>
        <v>8</v>
      </c>
      <c r="K114" s="120" t="s">
        <v>193</v>
      </c>
      <c r="L114" s="74" t="s">
        <v>76</v>
      </c>
      <c r="M114" s="34" t="s">
        <v>88</v>
      </c>
      <c r="N114" s="34"/>
      <c r="O114" s="35"/>
    </row>
    <row r="115" spans="1:16" x14ac:dyDescent="0.25">
      <c r="A115" s="95">
        <v>893648</v>
      </c>
      <c r="B115" s="109" t="s">
        <v>207</v>
      </c>
      <c r="C115" s="110" t="s">
        <v>208</v>
      </c>
      <c r="D115" s="111">
        <v>3</v>
      </c>
      <c r="E115" s="69" t="s">
        <v>201</v>
      </c>
      <c r="F115" s="15" t="s">
        <v>728</v>
      </c>
      <c r="G115" s="69" t="s">
        <v>512</v>
      </c>
      <c r="H115" s="15">
        <v>2</v>
      </c>
      <c r="I115" s="15">
        <v>5</v>
      </c>
      <c r="J115" s="21">
        <f>IF(H115&lt;&gt;"",H115*I115,"")</f>
        <v>10</v>
      </c>
      <c r="K115" s="120" t="s">
        <v>193</v>
      </c>
      <c r="L115" s="74" t="s">
        <v>76</v>
      </c>
      <c r="M115" s="34" t="s">
        <v>88</v>
      </c>
      <c r="N115" s="34"/>
      <c r="O115" s="35"/>
    </row>
    <row r="116" spans="1:16" x14ac:dyDescent="0.25">
      <c r="A116" s="232">
        <v>937691</v>
      </c>
      <c r="B116" s="291" t="s">
        <v>209</v>
      </c>
      <c r="C116" s="292" t="s">
        <v>210</v>
      </c>
      <c r="D116" s="291">
        <v>3</v>
      </c>
      <c r="E116" s="234" t="s">
        <v>745</v>
      </c>
      <c r="F116" s="217" t="s">
        <v>753</v>
      </c>
      <c r="G116" s="234" t="s">
        <v>754</v>
      </c>
      <c r="H116" s="217">
        <v>2</v>
      </c>
      <c r="I116" s="217">
        <v>1</v>
      </c>
      <c r="J116" s="235">
        <f>IF(H116&lt;&gt;"",H116*I116,"")</f>
        <v>2</v>
      </c>
      <c r="K116" s="284" t="s">
        <v>193</v>
      </c>
      <c r="L116" s="74" t="s">
        <v>76</v>
      </c>
      <c r="M116" s="34" t="s">
        <v>88</v>
      </c>
      <c r="N116" s="34"/>
      <c r="O116" s="35"/>
    </row>
    <row r="117" spans="1:16" hidden="1" x14ac:dyDescent="0.25">
      <c r="A117" s="100"/>
      <c r="B117" s="100"/>
      <c r="C117" s="102"/>
      <c r="D117" s="101"/>
      <c r="E117" s="101"/>
      <c r="F117" s="101"/>
      <c r="G117" s="105"/>
      <c r="H117" s="101"/>
      <c r="I117" s="101"/>
      <c r="J117" s="21" t="str">
        <f>IF(H117&lt;&gt;"",H117*I117,"")</f>
        <v/>
      </c>
      <c r="K117" s="120"/>
      <c r="L117" s="74" t="s">
        <v>76</v>
      </c>
      <c r="M117" s="34" t="s">
        <v>88</v>
      </c>
      <c r="N117" s="34"/>
      <c r="O117" s="35"/>
    </row>
    <row r="118" spans="1:16" hidden="1" x14ac:dyDescent="0.25">
      <c r="A118" s="100"/>
      <c r="B118" s="100"/>
      <c r="C118" s="100"/>
      <c r="D118" s="101"/>
      <c r="E118" s="102"/>
      <c r="F118" s="100"/>
      <c r="G118" s="100"/>
      <c r="H118" s="100"/>
      <c r="I118" s="100"/>
      <c r="J118" s="21" t="str">
        <f>IF(H118&lt;&gt;"",H118*I118,"")</f>
        <v/>
      </c>
      <c r="K118" s="120"/>
      <c r="L118" s="74" t="s">
        <v>76</v>
      </c>
      <c r="M118" s="34" t="s">
        <v>88</v>
      </c>
      <c r="N118" s="34"/>
      <c r="O118" s="35"/>
    </row>
    <row r="119" spans="1:16" x14ac:dyDescent="0.25">
      <c r="A119" s="126"/>
      <c r="B119" s="127"/>
      <c r="C119" s="127"/>
      <c r="D119" s="127"/>
      <c r="E119" s="128" t="s">
        <v>83</v>
      </c>
      <c r="F119" s="129"/>
      <c r="G119" s="157"/>
      <c r="H119" s="131">
        <v>2</v>
      </c>
      <c r="I119" s="132">
        <f>H119*10</f>
        <v>20</v>
      </c>
      <c r="J119" s="133">
        <f>SUM(J120:J124)/I119</f>
        <v>1</v>
      </c>
      <c r="K119" s="134" t="str">
        <f>SUM(J120:J124)&amp;" "&amp;"Hrs"&amp;" "&amp;"TURNO"&amp;" "&amp;"NOCTURNO"</f>
        <v>20 Hrs TURNO NOCTURNO</v>
      </c>
      <c r="L119" s="31" t="s">
        <v>84</v>
      </c>
      <c r="M119" s="34" t="s">
        <v>88</v>
      </c>
      <c r="N119" s="34"/>
      <c r="O119" s="35"/>
    </row>
    <row r="120" spans="1:16" x14ac:dyDescent="0.25">
      <c r="A120" s="19">
        <v>892796</v>
      </c>
      <c r="B120" s="17" t="s">
        <v>207</v>
      </c>
      <c r="C120" s="18" t="s">
        <v>208</v>
      </c>
      <c r="D120" s="19">
        <v>3</v>
      </c>
      <c r="E120" s="18" t="s">
        <v>130</v>
      </c>
      <c r="F120" s="17" t="s">
        <v>131</v>
      </c>
      <c r="G120" s="18" t="s">
        <v>132</v>
      </c>
      <c r="H120" s="94">
        <v>2</v>
      </c>
      <c r="I120" s="94">
        <v>5</v>
      </c>
      <c r="J120" s="21">
        <f>IF(H120&lt;&gt;"",H120*I120,"")</f>
        <v>10</v>
      </c>
      <c r="K120" s="120" t="s">
        <v>734</v>
      </c>
      <c r="L120" s="31" t="s">
        <v>84</v>
      </c>
      <c r="M120" s="34" t="s">
        <v>88</v>
      </c>
      <c r="N120" s="34"/>
      <c r="O120" s="35"/>
    </row>
    <row r="121" spans="1:16" x14ac:dyDescent="0.25">
      <c r="A121" s="75">
        <v>892789</v>
      </c>
      <c r="B121" s="109" t="s">
        <v>207</v>
      </c>
      <c r="C121" s="110" t="s">
        <v>208</v>
      </c>
      <c r="D121" s="111">
        <v>3</v>
      </c>
      <c r="E121" s="73" t="s">
        <v>123</v>
      </c>
      <c r="F121" s="92" t="s">
        <v>126</v>
      </c>
      <c r="G121" s="93" t="s">
        <v>127</v>
      </c>
      <c r="H121" s="94">
        <v>2</v>
      </c>
      <c r="I121" s="94">
        <v>2</v>
      </c>
      <c r="J121" s="21">
        <f>IF(H121&lt;&gt;"",H121*I121,"")</f>
        <v>4</v>
      </c>
      <c r="K121" s="120" t="s">
        <v>734</v>
      </c>
      <c r="L121" s="31" t="s">
        <v>84</v>
      </c>
      <c r="M121" s="34" t="s">
        <v>88</v>
      </c>
      <c r="N121" s="34"/>
      <c r="O121" s="35"/>
    </row>
    <row r="122" spans="1:16" ht="14.25" thickBot="1" x14ac:dyDescent="0.3">
      <c r="A122" s="75">
        <v>893510</v>
      </c>
      <c r="B122" s="109" t="s">
        <v>207</v>
      </c>
      <c r="C122" s="110" t="s">
        <v>208</v>
      </c>
      <c r="D122" s="111">
        <v>3</v>
      </c>
      <c r="E122" s="73" t="s">
        <v>141</v>
      </c>
      <c r="F122" s="92" t="s">
        <v>412</v>
      </c>
      <c r="G122" s="93" t="s">
        <v>203</v>
      </c>
      <c r="H122" s="94">
        <v>2</v>
      </c>
      <c r="I122" s="94">
        <v>3</v>
      </c>
      <c r="J122" s="21">
        <f>IF(H122&lt;&gt;"",H122*I122,"")</f>
        <v>6</v>
      </c>
      <c r="K122" s="120" t="s">
        <v>734</v>
      </c>
      <c r="L122" s="31" t="s">
        <v>84</v>
      </c>
      <c r="M122" s="34" t="s">
        <v>88</v>
      </c>
      <c r="N122" s="34"/>
      <c r="O122" s="35"/>
    </row>
    <row r="123" spans="1:16" ht="14.25" hidden="1" thickBot="1" x14ac:dyDescent="0.3">
      <c r="A123" s="75"/>
      <c r="B123" s="109"/>
      <c r="C123" s="110"/>
      <c r="D123" s="111"/>
      <c r="E123" s="73"/>
      <c r="F123" s="92"/>
      <c r="G123" s="93"/>
      <c r="H123" s="94"/>
      <c r="I123" s="94"/>
      <c r="J123" s="21" t="str">
        <f>IF(H123&lt;&gt;"",H123*I123,"")</f>
        <v/>
      </c>
      <c r="K123" s="120"/>
      <c r="L123" s="31" t="s">
        <v>84</v>
      </c>
      <c r="M123" s="34" t="s">
        <v>88</v>
      </c>
      <c r="N123" s="34"/>
      <c r="O123" s="35"/>
    </row>
    <row r="124" spans="1:16" ht="14.25" hidden="1" thickBot="1" x14ac:dyDescent="0.3">
      <c r="A124" s="95"/>
      <c r="B124" s="19"/>
      <c r="C124" s="91"/>
      <c r="D124" s="15"/>
      <c r="E124" s="69"/>
      <c r="F124" s="15"/>
      <c r="G124" s="69"/>
      <c r="H124" s="15"/>
      <c r="I124" s="15"/>
      <c r="J124" s="21" t="str">
        <f>IF(H124&lt;&gt;"",H124*I124,"")</f>
        <v/>
      </c>
      <c r="K124" s="120"/>
      <c r="L124" s="31" t="s">
        <v>84</v>
      </c>
      <c r="M124" s="34" t="s">
        <v>88</v>
      </c>
      <c r="N124" s="34"/>
      <c r="O124" s="35"/>
    </row>
    <row r="125" spans="1:16" ht="14.25" hidden="1" thickBot="1" x14ac:dyDescent="0.3">
      <c r="A125" s="135"/>
      <c r="B125" s="136"/>
      <c r="C125" s="136"/>
      <c r="D125" s="136"/>
      <c r="E125" s="137" t="s">
        <v>85</v>
      </c>
      <c r="F125" s="138"/>
      <c r="G125" s="139"/>
      <c r="H125" s="140">
        <f>H89+H95+H101+H107+H113+H119</f>
        <v>6.0019999999999998</v>
      </c>
      <c r="I125" s="141">
        <f>H125*10</f>
        <v>60.019999999999996</v>
      </c>
      <c r="J125" s="142">
        <f>SUM(J90:J94,J96:J100,J102:J106,J108:J112,J114:J118,J120:J124)</f>
        <v>60</v>
      </c>
      <c r="K125" s="143">
        <f>J125/I125</f>
        <v>0.99966677774075319</v>
      </c>
      <c r="L125" s="31" t="s">
        <v>86</v>
      </c>
      <c r="M125" s="34" t="s">
        <v>88</v>
      </c>
      <c r="N125" s="34"/>
      <c r="O125" s="35"/>
    </row>
    <row r="126" spans="1:16" ht="15" thickTop="1" thickBot="1" x14ac:dyDescent="0.3">
      <c r="A126" s="45"/>
      <c r="B126" s="46"/>
      <c r="C126" s="46"/>
      <c r="D126" s="46"/>
      <c r="E126" s="297">
        <f>E87+1</f>
        <v>46156</v>
      </c>
      <c r="F126" s="298"/>
      <c r="G126" s="158"/>
      <c r="H126" s="48"/>
      <c r="I126" s="46"/>
      <c r="J126" s="49"/>
      <c r="K126" s="50"/>
      <c r="L126" s="31" t="s">
        <v>35</v>
      </c>
      <c r="M126" s="34" t="s">
        <v>89</v>
      </c>
      <c r="N126" s="34"/>
      <c r="O126" s="35"/>
    </row>
    <row r="127" spans="1:16" ht="28.5" thickTop="1" thickBot="1" x14ac:dyDescent="0.3">
      <c r="A127" s="147" t="s">
        <v>37</v>
      </c>
      <c r="B127" s="148" t="s">
        <v>38</v>
      </c>
      <c r="C127" s="148" t="s">
        <v>39</v>
      </c>
      <c r="D127" s="148" t="s">
        <v>4</v>
      </c>
      <c r="E127" s="52" t="s">
        <v>40</v>
      </c>
      <c r="F127" s="148" t="s">
        <v>6</v>
      </c>
      <c r="G127" s="149" t="s">
        <v>7</v>
      </c>
      <c r="H127" s="148" t="s">
        <v>41</v>
      </c>
      <c r="I127" s="148" t="s">
        <v>9</v>
      </c>
      <c r="J127" s="150" t="s">
        <v>42</v>
      </c>
      <c r="K127" s="151" t="s">
        <v>43</v>
      </c>
      <c r="L127" s="31" t="s">
        <v>44</v>
      </c>
      <c r="M127" s="34" t="s">
        <v>89</v>
      </c>
      <c r="N127" s="34"/>
      <c r="O127" s="56">
        <f>E126</f>
        <v>46156</v>
      </c>
    </row>
    <row r="128" spans="1:16" ht="14.25" thickTop="1" x14ac:dyDescent="0.25">
      <c r="A128" s="57"/>
      <c r="B128" s="57"/>
      <c r="C128" s="58"/>
      <c r="D128" s="57"/>
      <c r="E128" s="59" t="s">
        <v>45</v>
      </c>
      <c r="F128" s="57"/>
      <c r="G128" s="58"/>
      <c r="H128" s="88">
        <v>2</v>
      </c>
      <c r="I128" s="61">
        <f>H128*10</f>
        <v>20</v>
      </c>
      <c r="J128" s="62">
        <f>SUM(J129:J133)/I128</f>
        <v>1</v>
      </c>
      <c r="K128" s="63" t="str">
        <f>SUM(J129:J133)&amp;" "&amp;"Hrs"&amp;" "&amp;"GRUPO 1"</f>
        <v>20 Hrs GRUPO 1</v>
      </c>
      <c r="L128" s="31" t="s">
        <v>19</v>
      </c>
      <c r="M128" s="34" t="s">
        <v>89</v>
      </c>
      <c r="N128" s="64"/>
      <c r="O128" s="159" t="s">
        <v>48</v>
      </c>
      <c r="P128" s="160" t="s">
        <v>53</v>
      </c>
    </row>
    <row r="129" spans="1:16" x14ac:dyDescent="0.25">
      <c r="A129" s="19">
        <v>937454</v>
      </c>
      <c r="B129" s="67" t="s">
        <v>209</v>
      </c>
      <c r="C129" s="68" t="s">
        <v>210</v>
      </c>
      <c r="D129" s="67">
        <v>3</v>
      </c>
      <c r="E129" s="69" t="s">
        <v>253</v>
      </c>
      <c r="F129" s="19" t="s">
        <v>254</v>
      </c>
      <c r="G129" s="69" t="s">
        <v>255</v>
      </c>
      <c r="H129" s="19">
        <v>1</v>
      </c>
      <c r="I129" s="19">
        <v>10</v>
      </c>
      <c r="J129" s="21">
        <f>IF(H129&lt;&gt;"",H129*I129,"")</f>
        <v>10</v>
      </c>
      <c r="K129" s="70" t="s">
        <v>291</v>
      </c>
      <c r="L129" s="31" t="s">
        <v>19</v>
      </c>
      <c r="M129" s="34" t="s">
        <v>89</v>
      </c>
      <c r="N129" s="64"/>
      <c r="O129" s="183" t="s">
        <v>50</v>
      </c>
      <c r="P129" s="90" t="s">
        <v>57</v>
      </c>
    </row>
    <row r="130" spans="1:16" x14ac:dyDescent="0.25">
      <c r="A130" s="19">
        <v>937671</v>
      </c>
      <c r="B130" s="67" t="s">
        <v>209</v>
      </c>
      <c r="C130" s="68" t="s">
        <v>210</v>
      </c>
      <c r="D130" s="67">
        <v>3</v>
      </c>
      <c r="E130" s="73" t="s">
        <v>712</v>
      </c>
      <c r="F130" s="19" t="s">
        <v>403</v>
      </c>
      <c r="G130" s="69" t="s">
        <v>404</v>
      </c>
      <c r="H130" s="19">
        <v>1</v>
      </c>
      <c r="I130" s="19">
        <v>10</v>
      </c>
      <c r="J130" s="21">
        <f>IF(H130&lt;&gt;"",H130*I130,"")</f>
        <v>10</v>
      </c>
      <c r="K130" s="70" t="s">
        <v>436</v>
      </c>
      <c r="L130" s="31" t="s">
        <v>19</v>
      </c>
      <c r="M130" s="34" t="s">
        <v>89</v>
      </c>
      <c r="N130" s="34"/>
      <c r="O130" s="65" t="s">
        <v>51</v>
      </c>
      <c r="P130" s="72" t="s">
        <v>49</v>
      </c>
    </row>
    <row r="131" spans="1:16" hidden="1" x14ac:dyDescent="0.25">
      <c r="A131" s="75"/>
      <c r="B131" s="67"/>
      <c r="C131" s="68"/>
      <c r="D131" s="67"/>
      <c r="E131" s="76"/>
      <c r="F131" s="77"/>
      <c r="G131" s="76"/>
      <c r="H131" s="78"/>
      <c r="I131" s="78"/>
      <c r="J131" s="21" t="str">
        <f>IF(H131&lt;&gt;"",H131*I131,"")</f>
        <v/>
      </c>
      <c r="K131" s="70"/>
      <c r="L131" s="31" t="s">
        <v>19</v>
      </c>
      <c r="M131" s="34" t="s">
        <v>89</v>
      </c>
      <c r="N131" s="64"/>
      <c r="O131" s="89" t="s">
        <v>46</v>
      </c>
      <c r="P131" s="90" t="s">
        <v>57</v>
      </c>
    </row>
    <row r="132" spans="1:16" hidden="1" x14ac:dyDescent="0.25">
      <c r="A132" s="75"/>
      <c r="B132" s="109"/>
      <c r="C132" s="110"/>
      <c r="D132" s="111"/>
      <c r="E132" s="73"/>
      <c r="F132" s="92"/>
      <c r="G132" s="93"/>
      <c r="H132" s="94"/>
      <c r="I132" s="94"/>
      <c r="J132" s="21" t="str">
        <f>IF(H132&lt;&gt;"",H132*I132,"")</f>
        <v/>
      </c>
      <c r="K132" s="70"/>
      <c r="L132" s="31" t="s">
        <v>19</v>
      </c>
      <c r="M132" s="34" t="s">
        <v>89</v>
      </c>
      <c r="N132" s="64"/>
      <c r="O132" s="83" t="s">
        <v>52</v>
      </c>
      <c r="P132" s="84" t="s">
        <v>53</v>
      </c>
    </row>
    <row r="133" spans="1:16" hidden="1" x14ac:dyDescent="0.25">
      <c r="A133" s="75"/>
      <c r="B133" s="109"/>
      <c r="C133" s="110"/>
      <c r="D133" s="111"/>
      <c r="E133" s="73"/>
      <c r="F133" s="92"/>
      <c r="G133" s="93"/>
      <c r="H133" s="94"/>
      <c r="I133" s="94"/>
      <c r="J133" s="21" t="str">
        <f>IF(H133&lt;&gt;"",H133*I133,"")</f>
        <v/>
      </c>
      <c r="K133" s="70"/>
      <c r="L133" s="31" t="s">
        <v>19</v>
      </c>
      <c r="M133" s="34" t="s">
        <v>89</v>
      </c>
      <c r="N133" s="64"/>
      <c r="O133" s="159" t="s">
        <v>56</v>
      </c>
      <c r="P133" s="160" t="s">
        <v>53</v>
      </c>
    </row>
    <row r="134" spans="1:16" x14ac:dyDescent="0.25">
      <c r="A134" s="85"/>
      <c r="B134" s="86"/>
      <c r="C134" s="86"/>
      <c r="D134" s="57"/>
      <c r="E134" s="59" t="s">
        <v>55</v>
      </c>
      <c r="F134" s="57"/>
      <c r="G134" s="87"/>
      <c r="H134" s="88">
        <v>2</v>
      </c>
      <c r="I134" s="61">
        <f>H134*10</f>
        <v>20</v>
      </c>
      <c r="J134" s="62">
        <f>SUM(J135:J139)/I134</f>
        <v>1</v>
      </c>
      <c r="K134" s="63" t="str">
        <f>SUM(J135:J139)&amp;" "&amp;"Hrs"&amp;" "&amp;"GRUPO 2"</f>
        <v>20 Hrs GRUPO 2</v>
      </c>
      <c r="L134" s="31" t="s">
        <v>22</v>
      </c>
      <c r="M134" s="34" t="s">
        <v>89</v>
      </c>
      <c r="N134" s="64"/>
      <c r="O134" s="65" t="s">
        <v>58</v>
      </c>
      <c r="P134" s="72" t="s">
        <v>49</v>
      </c>
    </row>
    <row r="135" spans="1:16" x14ac:dyDescent="0.25">
      <c r="A135" s="199">
        <v>893225</v>
      </c>
      <c r="B135" s="193" t="s">
        <v>502</v>
      </c>
      <c r="C135" s="200" t="s">
        <v>503</v>
      </c>
      <c r="D135" s="201">
        <v>3</v>
      </c>
      <c r="E135" s="196" t="s">
        <v>315</v>
      </c>
      <c r="F135" s="201" t="s">
        <v>133</v>
      </c>
      <c r="G135" s="196" t="s">
        <v>125</v>
      </c>
      <c r="H135" s="201">
        <v>1</v>
      </c>
      <c r="I135" s="201">
        <v>10</v>
      </c>
      <c r="J135" s="197">
        <v>10</v>
      </c>
      <c r="K135" s="198" t="s">
        <v>354</v>
      </c>
      <c r="L135" s="31" t="s">
        <v>22</v>
      </c>
      <c r="M135" s="34" t="s">
        <v>89</v>
      </c>
      <c r="N135" s="64"/>
      <c r="O135" s="65" t="s">
        <v>59</v>
      </c>
      <c r="P135" s="66" t="s">
        <v>47</v>
      </c>
    </row>
    <row r="136" spans="1:16" x14ac:dyDescent="0.25">
      <c r="A136" s="202">
        <v>893226</v>
      </c>
      <c r="B136" s="203" t="s">
        <v>502</v>
      </c>
      <c r="C136" s="204" t="s">
        <v>503</v>
      </c>
      <c r="D136" s="205">
        <v>3</v>
      </c>
      <c r="E136" s="206" t="s">
        <v>315</v>
      </c>
      <c r="F136" s="207" t="s">
        <v>124</v>
      </c>
      <c r="G136" s="208" t="s">
        <v>125</v>
      </c>
      <c r="H136" s="209">
        <v>1</v>
      </c>
      <c r="I136" s="209">
        <v>7</v>
      </c>
      <c r="J136" s="197">
        <v>7</v>
      </c>
      <c r="K136" s="198" t="s">
        <v>248</v>
      </c>
      <c r="L136" s="31" t="s">
        <v>22</v>
      </c>
      <c r="M136" s="34" t="s">
        <v>89</v>
      </c>
      <c r="N136" s="64"/>
      <c r="O136" s="65" t="s">
        <v>60</v>
      </c>
      <c r="P136" s="66" t="s">
        <v>47</v>
      </c>
    </row>
    <row r="137" spans="1:16" x14ac:dyDescent="0.25">
      <c r="A137" s="202">
        <v>893224</v>
      </c>
      <c r="B137" s="203" t="s">
        <v>502</v>
      </c>
      <c r="C137" s="204" t="s">
        <v>503</v>
      </c>
      <c r="D137" s="205">
        <v>3</v>
      </c>
      <c r="E137" s="206" t="s">
        <v>315</v>
      </c>
      <c r="F137" s="207" t="s">
        <v>136</v>
      </c>
      <c r="G137" s="208" t="s">
        <v>137</v>
      </c>
      <c r="H137" s="209">
        <v>1</v>
      </c>
      <c r="I137" s="209">
        <v>3</v>
      </c>
      <c r="J137" s="197">
        <v>3</v>
      </c>
      <c r="K137" s="198" t="s">
        <v>248</v>
      </c>
      <c r="L137" s="31" t="s">
        <v>22</v>
      </c>
      <c r="M137" s="34" t="s">
        <v>89</v>
      </c>
      <c r="N137" s="64"/>
      <c r="O137" s="65" t="s">
        <v>64</v>
      </c>
      <c r="P137" s="66" t="s">
        <v>47</v>
      </c>
    </row>
    <row r="138" spans="1:16" hidden="1" x14ac:dyDescent="0.25">
      <c r="A138" s="95"/>
      <c r="B138" s="19"/>
      <c r="C138" s="91"/>
      <c r="D138" s="15"/>
      <c r="E138" s="69"/>
      <c r="F138" s="15"/>
      <c r="G138" s="69"/>
      <c r="H138" s="15"/>
      <c r="I138" s="15"/>
      <c r="J138" s="21" t="str">
        <f>IF(H138&lt;&gt;"",H138*I138,"")</f>
        <v/>
      </c>
      <c r="K138" s="96"/>
      <c r="L138" s="31" t="s">
        <v>22</v>
      </c>
      <c r="M138" s="34" t="s">
        <v>89</v>
      </c>
      <c r="N138" s="64"/>
      <c r="O138" s="98" t="s">
        <v>65</v>
      </c>
      <c r="P138" s="66" t="s">
        <v>47</v>
      </c>
    </row>
    <row r="139" spans="1:16" hidden="1" x14ac:dyDescent="0.25">
      <c r="A139" s="100"/>
      <c r="B139" s="100"/>
      <c r="C139" s="100"/>
      <c r="D139" s="101"/>
      <c r="E139" s="102"/>
      <c r="F139" s="100"/>
      <c r="G139" s="100"/>
      <c r="H139" s="100"/>
      <c r="I139" s="100"/>
      <c r="J139" s="21" t="str">
        <f>IF(H139&lt;&gt;"",H139*I139,"")</f>
        <v/>
      </c>
      <c r="K139" s="96"/>
      <c r="L139" s="31" t="s">
        <v>22</v>
      </c>
      <c r="M139" s="34" t="s">
        <v>89</v>
      </c>
      <c r="N139" s="64"/>
      <c r="O139" s="98" t="s">
        <v>66</v>
      </c>
      <c r="P139" s="66" t="s">
        <v>47</v>
      </c>
    </row>
    <row r="140" spans="1:16" hidden="1" x14ac:dyDescent="0.25">
      <c r="A140" s="85"/>
      <c r="B140" s="86"/>
      <c r="C140" s="86"/>
      <c r="D140" s="57"/>
      <c r="E140" s="59" t="s">
        <v>63</v>
      </c>
      <c r="F140" s="57"/>
      <c r="G140" s="87"/>
      <c r="H140" s="88">
        <v>1E-3</v>
      </c>
      <c r="I140" s="61">
        <f>H140*10</f>
        <v>0.01</v>
      </c>
      <c r="J140" s="62">
        <f>SUM(J141:J145)/I140</f>
        <v>0</v>
      </c>
      <c r="K140" s="63" t="str">
        <f>SUM(J141:J145)&amp;" "&amp;"Hrs"&amp;" "&amp;"GRUPO 3"</f>
        <v>0 Hrs GRUPO 3</v>
      </c>
      <c r="L140" s="31" t="s">
        <v>24</v>
      </c>
      <c r="M140" s="34" t="s">
        <v>89</v>
      </c>
      <c r="N140" s="64"/>
      <c r="O140" s="98" t="s">
        <v>61</v>
      </c>
      <c r="P140" s="66" t="s">
        <v>47</v>
      </c>
    </row>
    <row r="141" spans="1:16" hidden="1" x14ac:dyDescent="0.25">
      <c r="A141" s="100"/>
      <c r="B141" s="100"/>
      <c r="C141" s="102"/>
      <c r="D141" s="101"/>
      <c r="E141" s="101"/>
      <c r="F141" s="101"/>
      <c r="G141" s="105"/>
      <c r="H141" s="101"/>
      <c r="I141" s="101"/>
      <c r="J141" s="21" t="str">
        <f>IF(H141&lt;&gt;"",H141*I141,"")</f>
        <v/>
      </c>
      <c r="K141" s="70"/>
      <c r="L141" s="31" t="s">
        <v>24</v>
      </c>
      <c r="M141" s="34" t="s">
        <v>89</v>
      </c>
      <c r="N141" s="64"/>
      <c r="O141" s="161" t="s">
        <v>62</v>
      </c>
      <c r="P141" s="160" t="s">
        <v>53</v>
      </c>
    </row>
    <row r="142" spans="1:16" hidden="1" x14ac:dyDescent="0.25">
      <c r="A142" s="100"/>
      <c r="B142" s="100"/>
      <c r="C142" s="102"/>
      <c r="D142" s="101"/>
      <c r="E142" s="101"/>
      <c r="F142" s="101"/>
      <c r="G142" s="105"/>
      <c r="H142" s="101"/>
      <c r="I142" s="101"/>
      <c r="J142" s="21" t="str">
        <f>IF(H142&lt;&gt;"",H142*I142,"")</f>
        <v/>
      </c>
      <c r="K142" s="70"/>
      <c r="L142" s="31" t="s">
        <v>24</v>
      </c>
      <c r="M142" s="34" t="s">
        <v>89</v>
      </c>
      <c r="N142" s="64"/>
      <c r="O142" s="98" t="s">
        <v>54</v>
      </c>
      <c r="P142" s="182" t="s">
        <v>68</v>
      </c>
    </row>
    <row r="143" spans="1:16" hidden="1" x14ac:dyDescent="0.25">
      <c r="A143" s="100"/>
      <c r="B143" s="100"/>
      <c r="C143" s="102"/>
      <c r="D143" s="101"/>
      <c r="E143" s="101"/>
      <c r="F143" s="101"/>
      <c r="G143" s="105"/>
      <c r="H143" s="101"/>
      <c r="I143" s="101"/>
      <c r="J143" s="21" t="str">
        <f>IF(H143&lt;&gt;"",H143*I143,"")</f>
        <v/>
      </c>
      <c r="K143" s="70"/>
      <c r="L143" s="31" t="s">
        <v>24</v>
      </c>
      <c r="M143" s="34" t="s">
        <v>89</v>
      </c>
      <c r="N143" s="64"/>
      <c r="O143" s="98" t="s">
        <v>67</v>
      </c>
      <c r="P143" s="182" t="s">
        <v>68</v>
      </c>
    </row>
    <row r="144" spans="1:16" hidden="1" x14ac:dyDescent="0.25">
      <c r="A144" s="100"/>
      <c r="B144" s="100"/>
      <c r="C144" s="102"/>
      <c r="D144" s="101"/>
      <c r="E144" s="101"/>
      <c r="F144" s="101"/>
      <c r="G144" s="105"/>
      <c r="H144" s="101"/>
      <c r="I144" s="101"/>
      <c r="J144" s="21" t="str">
        <f>IF(H144&lt;&gt;"",H144*I144,"")</f>
        <v/>
      </c>
      <c r="K144" s="70"/>
      <c r="L144" s="31" t="s">
        <v>24</v>
      </c>
      <c r="M144" s="34" t="s">
        <v>89</v>
      </c>
      <c r="N144" s="64"/>
      <c r="O144" s="71" t="s">
        <v>69</v>
      </c>
      <c r="P144" s="182" t="s">
        <v>68</v>
      </c>
    </row>
    <row r="145" spans="1:15" hidden="1" x14ac:dyDescent="0.25">
      <c r="A145" s="100"/>
      <c r="B145" s="100"/>
      <c r="C145" s="100"/>
      <c r="D145" s="101"/>
      <c r="E145" s="102"/>
      <c r="F145" s="100"/>
      <c r="G145" s="100"/>
      <c r="H145" s="100"/>
      <c r="I145" s="100"/>
      <c r="J145" s="21" t="str">
        <f>IF(H145&lt;&gt;"",H145*I145,"")</f>
        <v/>
      </c>
      <c r="K145" s="70"/>
      <c r="L145" s="31" t="s">
        <v>24</v>
      </c>
      <c r="M145" s="34" t="s">
        <v>89</v>
      </c>
      <c r="N145" s="64"/>
      <c r="O145" s="103"/>
    </row>
    <row r="146" spans="1:15" hidden="1" x14ac:dyDescent="0.25">
      <c r="A146" s="85"/>
      <c r="B146" s="86"/>
      <c r="C146" s="86"/>
      <c r="D146" s="57"/>
      <c r="E146" s="59" t="s">
        <v>70</v>
      </c>
      <c r="F146" s="57"/>
      <c r="G146" s="87"/>
      <c r="H146" s="88">
        <v>1E-3</v>
      </c>
      <c r="I146" s="61">
        <f>H146*10</f>
        <v>0.01</v>
      </c>
      <c r="J146" s="62">
        <f>SUM(J147:J151)/I146</f>
        <v>0</v>
      </c>
      <c r="K146" s="63" t="str">
        <f>SUM(J147:J151)&amp;" "&amp;"Hrs"&amp;" "&amp;"GRUPO 4"</f>
        <v>0 Hrs GRUPO 4</v>
      </c>
      <c r="L146" s="31" t="s">
        <v>26</v>
      </c>
      <c r="M146" s="34" t="s">
        <v>89</v>
      </c>
      <c r="N146" s="64"/>
      <c r="O146" s="104"/>
    </row>
    <row r="147" spans="1:15" hidden="1" x14ac:dyDescent="0.25">
      <c r="A147" s="100"/>
      <c r="B147" s="100"/>
      <c r="C147" s="102"/>
      <c r="D147" s="101"/>
      <c r="E147" s="101"/>
      <c r="F147" s="101"/>
      <c r="G147" s="105"/>
      <c r="H147" s="101"/>
      <c r="I147" s="101"/>
      <c r="J147" s="21" t="str">
        <f>IF(H147&lt;&gt;"",H147*I147,"")</f>
        <v/>
      </c>
      <c r="K147" s="70"/>
      <c r="L147" s="31" t="s">
        <v>26</v>
      </c>
      <c r="M147" s="34" t="s">
        <v>89</v>
      </c>
      <c r="N147" s="106"/>
      <c r="O147" s="107" t="s">
        <v>71</v>
      </c>
    </row>
    <row r="148" spans="1:15" hidden="1" x14ac:dyDescent="0.25">
      <c r="A148" s="100"/>
      <c r="B148" s="100"/>
      <c r="C148" s="102"/>
      <c r="D148" s="101"/>
      <c r="E148" s="101"/>
      <c r="F148" s="101"/>
      <c r="G148" s="105"/>
      <c r="H148" s="101"/>
      <c r="I148" s="101"/>
      <c r="J148" s="21" t="str">
        <f>IF(H148&lt;&gt;"",H148*I148,"")</f>
        <v/>
      </c>
      <c r="K148" s="70"/>
      <c r="L148" s="31" t="s">
        <v>26</v>
      </c>
      <c r="M148" s="34" t="s">
        <v>89</v>
      </c>
      <c r="N148" s="108"/>
      <c r="O148" s="107" t="s">
        <v>72</v>
      </c>
    </row>
    <row r="149" spans="1:15" hidden="1" x14ac:dyDescent="0.25">
      <c r="A149" s="100"/>
      <c r="B149" s="100"/>
      <c r="C149" s="102"/>
      <c r="D149" s="101"/>
      <c r="E149" s="101"/>
      <c r="F149" s="101"/>
      <c r="G149" s="105"/>
      <c r="H149" s="101"/>
      <c r="I149" s="101"/>
      <c r="J149" s="21" t="str">
        <f>IF(H149&lt;&gt;"",H149*I149,"")</f>
        <v/>
      </c>
      <c r="K149" s="70"/>
      <c r="L149" s="31" t="s">
        <v>26</v>
      </c>
      <c r="M149" s="34" t="s">
        <v>89</v>
      </c>
      <c r="N149" s="112"/>
      <c r="O149" s="107" t="s">
        <v>90</v>
      </c>
    </row>
    <row r="150" spans="1:15" hidden="1" x14ac:dyDescent="0.25">
      <c r="A150" s="100"/>
      <c r="B150" s="100"/>
      <c r="C150" s="102"/>
      <c r="D150" s="101"/>
      <c r="E150" s="101"/>
      <c r="F150" s="101"/>
      <c r="G150" s="105"/>
      <c r="H150" s="101"/>
      <c r="I150" s="101"/>
      <c r="J150" s="21" t="str">
        <f>IF(H150&lt;&gt;"",H150*I150,"")</f>
        <v/>
      </c>
      <c r="K150" s="70"/>
      <c r="L150" s="31" t="s">
        <v>26</v>
      </c>
      <c r="M150" s="34" t="s">
        <v>89</v>
      </c>
      <c r="N150" s="113"/>
      <c r="O150" s="107" t="s">
        <v>73</v>
      </c>
    </row>
    <row r="151" spans="1:15" hidden="1" x14ac:dyDescent="0.25">
      <c r="A151" s="100"/>
      <c r="B151" s="100"/>
      <c r="C151" s="100"/>
      <c r="D151" s="101"/>
      <c r="E151" s="102"/>
      <c r="F151" s="100"/>
      <c r="G151" s="100"/>
      <c r="H151" s="100"/>
      <c r="I151" s="100"/>
      <c r="J151" s="21" t="str">
        <f>IF(H151&lt;&gt;"",H151*I151,"")</f>
        <v/>
      </c>
      <c r="K151" s="70"/>
      <c r="L151" s="31" t="s">
        <v>26</v>
      </c>
      <c r="M151" s="34" t="s">
        <v>89</v>
      </c>
      <c r="N151" s="114"/>
      <c r="O151" s="107" t="s">
        <v>74</v>
      </c>
    </row>
    <row r="152" spans="1:15" x14ac:dyDescent="0.25">
      <c r="A152" s="85"/>
      <c r="B152" s="86"/>
      <c r="C152" s="86"/>
      <c r="D152" s="86"/>
      <c r="E152" s="115" t="s">
        <v>75</v>
      </c>
      <c r="F152" s="116"/>
      <c r="G152" s="117"/>
      <c r="H152" s="118">
        <v>2</v>
      </c>
      <c r="I152" s="61">
        <f>H152*10</f>
        <v>20</v>
      </c>
      <c r="J152" s="62">
        <f>SUM(J153:J157)/I152</f>
        <v>1</v>
      </c>
      <c r="K152" s="63" t="str">
        <f>SUM(J153:J157)&amp;" "&amp;"Hrs"&amp;" "&amp;"TURNO"&amp;" "&amp;"DIURNO"</f>
        <v>20 Hrs TURNO DIURNO</v>
      </c>
      <c r="L152" s="74" t="s">
        <v>76</v>
      </c>
      <c r="M152" s="34" t="s">
        <v>89</v>
      </c>
      <c r="N152" s="119"/>
      <c r="O152" s="107" t="s">
        <v>77</v>
      </c>
    </row>
    <row r="153" spans="1:15" x14ac:dyDescent="0.25">
      <c r="A153" s="19">
        <v>892796</v>
      </c>
      <c r="B153" s="17" t="s">
        <v>207</v>
      </c>
      <c r="C153" s="18" t="s">
        <v>208</v>
      </c>
      <c r="D153" s="19">
        <v>3</v>
      </c>
      <c r="E153" s="18" t="s">
        <v>130</v>
      </c>
      <c r="F153" s="17" t="s">
        <v>131</v>
      </c>
      <c r="G153" s="18" t="s">
        <v>132</v>
      </c>
      <c r="H153" s="94">
        <v>2</v>
      </c>
      <c r="I153" s="94">
        <v>4</v>
      </c>
      <c r="J153" s="21">
        <f>IF(H153&lt;&gt;"",H153*I153,"")</f>
        <v>8</v>
      </c>
      <c r="K153" s="70" t="s">
        <v>744</v>
      </c>
      <c r="L153" s="74" t="s">
        <v>76</v>
      </c>
      <c r="M153" s="34" t="s">
        <v>89</v>
      </c>
      <c r="N153" s="121"/>
      <c r="O153" s="107" t="s">
        <v>78</v>
      </c>
    </row>
    <row r="154" spans="1:15" ht="14.25" thickBot="1" x14ac:dyDescent="0.3">
      <c r="A154" s="95">
        <v>893713</v>
      </c>
      <c r="B154" s="109" t="s">
        <v>207</v>
      </c>
      <c r="C154" s="110" t="s">
        <v>208</v>
      </c>
      <c r="D154" s="111">
        <v>3</v>
      </c>
      <c r="E154" s="69" t="s">
        <v>204</v>
      </c>
      <c r="F154" s="15" t="s">
        <v>722</v>
      </c>
      <c r="G154" s="69" t="s">
        <v>723</v>
      </c>
      <c r="H154" s="15">
        <v>2</v>
      </c>
      <c r="I154" s="15">
        <v>4</v>
      </c>
      <c r="J154" s="21">
        <f>IF(H154&lt;&gt;"",H154*I154,"")</f>
        <v>8</v>
      </c>
      <c r="K154" s="70" t="s">
        <v>744</v>
      </c>
      <c r="L154" s="74" t="s">
        <v>76</v>
      </c>
      <c r="M154" s="34" t="s">
        <v>89</v>
      </c>
      <c r="N154" s="122"/>
      <c r="O154" s="107" t="s">
        <v>79</v>
      </c>
    </row>
    <row r="155" spans="1:15" ht="14.25" thickBot="1" x14ac:dyDescent="0.3">
      <c r="A155" s="293">
        <v>937687</v>
      </c>
      <c r="B155" s="291" t="s">
        <v>209</v>
      </c>
      <c r="C155" s="292" t="s">
        <v>210</v>
      </c>
      <c r="D155" s="291">
        <v>3</v>
      </c>
      <c r="E155" s="294" t="s">
        <v>750</v>
      </c>
      <c r="F155" s="293" t="s">
        <v>751</v>
      </c>
      <c r="G155" s="293" t="s">
        <v>752</v>
      </c>
      <c r="H155" s="293">
        <v>2</v>
      </c>
      <c r="I155" s="293">
        <v>2</v>
      </c>
      <c r="J155" s="235">
        <f>IF(H155&lt;&gt;"",H155*I155,"")</f>
        <v>4</v>
      </c>
      <c r="K155" s="236" t="s">
        <v>744</v>
      </c>
      <c r="L155" s="74" t="s">
        <v>76</v>
      </c>
      <c r="M155" s="34" t="s">
        <v>89</v>
      </c>
      <c r="N155" s="123"/>
      <c r="O155" s="107" t="s">
        <v>80</v>
      </c>
    </row>
    <row r="156" spans="1:15" hidden="1" x14ac:dyDescent="0.25">
      <c r="A156" s="100"/>
      <c r="B156" s="100"/>
      <c r="C156" s="100"/>
      <c r="D156" s="101"/>
      <c r="E156" s="102"/>
      <c r="F156" s="100"/>
      <c r="G156" s="100"/>
      <c r="H156" s="100"/>
      <c r="I156" s="100"/>
      <c r="J156" s="21" t="str">
        <f>IF(H156&lt;&gt;"",H156*I156,"")</f>
        <v/>
      </c>
      <c r="K156" s="70"/>
      <c r="L156" s="74" t="s">
        <v>76</v>
      </c>
      <c r="M156" s="34" t="s">
        <v>89</v>
      </c>
      <c r="N156" s="124"/>
      <c r="O156" s="107" t="s">
        <v>81</v>
      </c>
    </row>
    <row r="157" spans="1:15" hidden="1" x14ac:dyDescent="0.25">
      <c r="A157" s="100"/>
      <c r="B157" s="100"/>
      <c r="C157" s="100"/>
      <c r="D157" s="101"/>
      <c r="E157" s="102"/>
      <c r="F157" s="100"/>
      <c r="G157" s="100"/>
      <c r="H157" s="100"/>
      <c r="I157" s="100"/>
      <c r="J157" s="21" t="str">
        <f>IF(H157&lt;&gt;"",H157*I157,"")</f>
        <v/>
      </c>
      <c r="K157" s="70"/>
      <c r="L157" s="74" t="s">
        <v>76</v>
      </c>
      <c r="M157" s="34" t="s">
        <v>89</v>
      </c>
      <c r="N157" s="125">
        <v>20</v>
      </c>
      <c r="O157" s="107" t="s">
        <v>82</v>
      </c>
    </row>
    <row r="158" spans="1:15" x14ac:dyDescent="0.25">
      <c r="A158" s="126"/>
      <c r="B158" s="127"/>
      <c r="C158" s="127"/>
      <c r="D158" s="127"/>
      <c r="E158" s="128" t="s">
        <v>83</v>
      </c>
      <c r="F158" s="129"/>
      <c r="G158" s="157"/>
      <c r="H158" s="131">
        <v>2</v>
      </c>
      <c r="I158" s="132">
        <f>H158*10</f>
        <v>20</v>
      </c>
      <c r="J158" s="133">
        <f>SUM(J159:J163)/I158</f>
        <v>1</v>
      </c>
      <c r="K158" s="163" t="str">
        <f>SUM(J159:J163)&amp;" "&amp;"Hrs"&amp;" "&amp;"TURNO"&amp;" "&amp;"NOCTURNO"</f>
        <v>20 Hrs TURNO NOCTURNO</v>
      </c>
      <c r="L158" s="31" t="s">
        <v>84</v>
      </c>
      <c r="M158" s="34" t="s">
        <v>89</v>
      </c>
      <c r="N158" s="34"/>
      <c r="O158" s="35"/>
    </row>
    <row r="159" spans="1:15" x14ac:dyDescent="0.25">
      <c r="A159" s="19">
        <v>892796</v>
      </c>
      <c r="B159" s="17" t="s">
        <v>207</v>
      </c>
      <c r="C159" s="18" t="s">
        <v>208</v>
      </c>
      <c r="D159" s="19">
        <v>3</v>
      </c>
      <c r="E159" s="18" t="s">
        <v>130</v>
      </c>
      <c r="F159" s="17" t="s">
        <v>131</v>
      </c>
      <c r="G159" s="18" t="s">
        <v>132</v>
      </c>
      <c r="H159" s="94">
        <v>2</v>
      </c>
      <c r="I159" s="94">
        <v>5</v>
      </c>
      <c r="J159" s="21">
        <f>IF(H159&lt;&gt;"",H159*I159,"")</f>
        <v>10</v>
      </c>
      <c r="K159" s="120" t="s">
        <v>566</v>
      </c>
      <c r="L159" s="31" t="s">
        <v>84</v>
      </c>
      <c r="M159" s="34" t="s">
        <v>89</v>
      </c>
      <c r="N159" s="34"/>
      <c r="O159" s="35"/>
    </row>
    <row r="160" spans="1:15" ht="14.25" thickBot="1" x14ac:dyDescent="0.3">
      <c r="A160" s="95">
        <v>893505</v>
      </c>
      <c r="B160" s="17" t="s">
        <v>207</v>
      </c>
      <c r="C160" s="18" t="s">
        <v>208</v>
      </c>
      <c r="D160" s="19">
        <v>3</v>
      </c>
      <c r="E160" s="69" t="s">
        <v>141</v>
      </c>
      <c r="F160" s="15" t="s">
        <v>430</v>
      </c>
      <c r="G160" s="69" t="s">
        <v>235</v>
      </c>
      <c r="H160" s="15">
        <v>2</v>
      </c>
      <c r="I160" s="15">
        <v>5</v>
      </c>
      <c r="J160" s="21">
        <f>IF(H160&lt;&gt;"",H160*I160,"")</f>
        <v>10</v>
      </c>
      <c r="K160" s="120" t="s">
        <v>566</v>
      </c>
      <c r="L160" s="31" t="s">
        <v>84</v>
      </c>
      <c r="M160" s="34" t="s">
        <v>89</v>
      </c>
      <c r="N160" s="34"/>
      <c r="O160" s="35"/>
    </row>
    <row r="161" spans="1:16" ht="14.25" hidden="1" thickBot="1" x14ac:dyDescent="0.3">
      <c r="A161" s="95"/>
      <c r="B161" s="109"/>
      <c r="C161" s="110"/>
      <c r="D161" s="111"/>
      <c r="E161" s="69"/>
      <c r="F161" s="15"/>
      <c r="G161" s="69"/>
      <c r="H161" s="94"/>
      <c r="I161" s="94"/>
      <c r="J161" s="21" t="str">
        <f>IF(H161&lt;&gt;"",H161*I161,"")</f>
        <v/>
      </c>
      <c r="K161" s="120"/>
      <c r="L161" s="31" t="s">
        <v>84</v>
      </c>
      <c r="M161" s="34" t="s">
        <v>89</v>
      </c>
      <c r="N161" s="34"/>
      <c r="O161" s="35"/>
    </row>
    <row r="162" spans="1:16" ht="14.25" hidden="1" thickBot="1" x14ac:dyDescent="0.3">
      <c r="A162" s="75"/>
      <c r="B162" s="109"/>
      <c r="C162" s="110"/>
      <c r="D162" s="111"/>
      <c r="E162" s="73"/>
      <c r="F162" s="92"/>
      <c r="G162" s="93"/>
      <c r="H162" s="94"/>
      <c r="I162" s="94"/>
      <c r="J162" s="21" t="str">
        <f>IF(H162&lt;&gt;"",H162*I162,"")</f>
        <v/>
      </c>
      <c r="K162" s="120"/>
      <c r="L162" s="31" t="s">
        <v>84</v>
      </c>
      <c r="M162" s="34" t="s">
        <v>89</v>
      </c>
      <c r="N162" s="34"/>
      <c r="O162" s="35"/>
    </row>
    <row r="163" spans="1:16" ht="14.25" hidden="1" thickBot="1" x14ac:dyDescent="0.3">
      <c r="A163" s="95"/>
      <c r="B163" s="19"/>
      <c r="C163" s="91"/>
      <c r="D163" s="15"/>
      <c r="E163" s="69"/>
      <c r="F163" s="15"/>
      <c r="G163" s="69"/>
      <c r="H163" s="15"/>
      <c r="I163" s="15"/>
      <c r="J163" s="21" t="str">
        <f>IF(H163&lt;&gt;"",H163*I163,"")</f>
        <v/>
      </c>
      <c r="K163" s="120"/>
      <c r="L163" s="31" t="s">
        <v>84</v>
      </c>
      <c r="M163" s="34" t="s">
        <v>89</v>
      </c>
      <c r="N163" s="34"/>
      <c r="O163" s="35"/>
    </row>
    <row r="164" spans="1:16" ht="14.25" hidden="1" thickBot="1" x14ac:dyDescent="0.3">
      <c r="A164" s="135"/>
      <c r="B164" s="136"/>
      <c r="C164" s="136"/>
      <c r="D164" s="136"/>
      <c r="E164" s="137" t="s">
        <v>85</v>
      </c>
      <c r="F164" s="138"/>
      <c r="G164" s="139"/>
      <c r="H164" s="140">
        <f>H128+H134+H140+H146+H152+H158</f>
        <v>8.0020000000000007</v>
      </c>
      <c r="I164" s="141">
        <f>H164*10</f>
        <v>80.02000000000001</v>
      </c>
      <c r="J164" s="142">
        <f>SUM(J129:J133,J135:J139,J141:J145,J147:J151,J153:J157,J159:J163)</f>
        <v>80</v>
      </c>
      <c r="K164" s="143">
        <f>J164/I164</f>
        <v>0.99975006248437881</v>
      </c>
      <c r="L164" s="31" t="s">
        <v>86</v>
      </c>
      <c r="M164" s="34" t="s">
        <v>89</v>
      </c>
      <c r="N164" s="34"/>
      <c r="O164" s="35"/>
    </row>
    <row r="165" spans="1:16" ht="15" thickTop="1" thickBot="1" x14ac:dyDescent="0.3">
      <c r="A165" s="45"/>
      <c r="B165" s="46"/>
      <c r="C165" s="46"/>
      <c r="D165" s="46"/>
      <c r="E165" s="297">
        <f>E126+1</f>
        <v>46157</v>
      </c>
      <c r="F165" s="298"/>
      <c r="G165" s="158"/>
      <c r="H165" s="48"/>
      <c r="I165" s="46"/>
      <c r="J165" s="49"/>
      <c r="K165" s="50"/>
      <c r="L165" s="31" t="s">
        <v>35</v>
      </c>
      <c r="M165" s="34" t="s">
        <v>91</v>
      </c>
      <c r="N165" s="34"/>
      <c r="O165" s="35"/>
    </row>
    <row r="166" spans="1:16" ht="28.5" thickTop="1" thickBot="1" x14ac:dyDescent="0.3">
      <c r="A166" s="147" t="s">
        <v>37</v>
      </c>
      <c r="B166" s="148" t="s">
        <v>38</v>
      </c>
      <c r="C166" s="148" t="s">
        <v>39</v>
      </c>
      <c r="D166" s="148" t="s">
        <v>4</v>
      </c>
      <c r="E166" s="52" t="s">
        <v>40</v>
      </c>
      <c r="F166" s="148" t="s">
        <v>6</v>
      </c>
      <c r="G166" s="149" t="s">
        <v>7</v>
      </c>
      <c r="H166" s="148" t="s">
        <v>41</v>
      </c>
      <c r="I166" s="148" t="s">
        <v>9</v>
      </c>
      <c r="J166" s="150" t="s">
        <v>42</v>
      </c>
      <c r="K166" s="151" t="s">
        <v>43</v>
      </c>
      <c r="L166" s="31" t="s">
        <v>44</v>
      </c>
      <c r="M166" s="34" t="s">
        <v>91</v>
      </c>
      <c r="N166" s="34"/>
      <c r="O166" s="56">
        <f>E165</f>
        <v>46157</v>
      </c>
    </row>
    <row r="167" spans="1:16" ht="14.25" thickTop="1" x14ac:dyDescent="0.25">
      <c r="A167" s="57"/>
      <c r="B167" s="57"/>
      <c r="C167" s="58"/>
      <c r="D167" s="57"/>
      <c r="E167" s="59" t="s">
        <v>45</v>
      </c>
      <c r="F167" s="57"/>
      <c r="G167" s="58"/>
      <c r="H167" s="88">
        <v>2</v>
      </c>
      <c r="I167" s="61">
        <f>H167*10</f>
        <v>20</v>
      </c>
      <c r="J167" s="62">
        <f>SUM(J168:J172)/I167</f>
        <v>1</v>
      </c>
      <c r="K167" s="63" t="str">
        <f>SUM(J168:J172)&amp;" "&amp;"Hrs"&amp;" "&amp;"GRUPO 1"</f>
        <v>20 Hrs GRUPO 1</v>
      </c>
      <c r="L167" s="31" t="s">
        <v>19</v>
      </c>
      <c r="M167" s="34" t="s">
        <v>91</v>
      </c>
      <c r="N167" s="64"/>
      <c r="O167" s="159" t="s">
        <v>48</v>
      </c>
      <c r="P167" s="160" t="s">
        <v>53</v>
      </c>
    </row>
    <row r="168" spans="1:16" x14ac:dyDescent="0.25">
      <c r="A168" s="19">
        <v>937454</v>
      </c>
      <c r="B168" s="67" t="s">
        <v>209</v>
      </c>
      <c r="C168" s="68" t="s">
        <v>210</v>
      </c>
      <c r="D168" s="67">
        <v>3</v>
      </c>
      <c r="E168" s="69" t="s">
        <v>253</v>
      </c>
      <c r="F168" s="19" t="s">
        <v>254</v>
      </c>
      <c r="G168" s="69" t="s">
        <v>255</v>
      </c>
      <c r="H168" s="19">
        <v>1</v>
      </c>
      <c r="I168" s="19">
        <v>10</v>
      </c>
      <c r="J168" s="21">
        <f>IF(H168&lt;&gt;"",H168*I168,"")</f>
        <v>10</v>
      </c>
      <c r="K168" s="70" t="s">
        <v>291</v>
      </c>
      <c r="L168" s="31" t="s">
        <v>19</v>
      </c>
      <c r="M168" s="34" t="s">
        <v>91</v>
      </c>
      <c r="N168" s="64"/>
      <c r="O168" s="183" t="s">
        <v>50</v>
      </c>
      <c r="P168" s="90" t="s">
        <v>57</v>
      </c>
    </row>
    <row r="169" spans="1:16" x14ac:dyDescent="0.25">
      <c r="A169" s="19">
        <v>937671</v>
      </c>
      <c r="B169" s="67" t="s">
        <v>209</v>
      </c>
      <c r="C169" s="68" t="s">
        <v>210</v>
      </c>
      <c r="D169" s="67">
        <v>3</v>
      </c>
      <c r="E169" s="73" t="s">
        <v>712</v>
      </c>
      <c r="F169" s="19" t="s">
        <v>403</v>
      </c>
      <c r="G169" s="69" t="s">
        <v>404</v>
      </c>
      <c r="H169" s="19">
        <v>1</v>
      </c>
      <c r="I169" s="19">
        <v>10</v>
      </c>
      <c r="J169" s="21">
        <f>IF(H169&lt;&gt;"",H169*I169,"")</f>
        <v>10</v>
      </c>
      <c r="K169" s="70" t="s">
        <v>436</v>
      </c>
      <c r="L169" s="31" t="s">
        <v>19</v>
      </c>
      <c r="M169" s="34" t="s">
        <v>91</v>
      </c>
      <c r="N169" s="64"/>
      <c r="O169" s="65" t="s">
        <v>51</v>
      </c>
      <c r="P169" s="72" t="s">
        <v>49</v>
      </c>
    </row>
    <row r="170" spans="1:16" hidden="1" x14ac:dyDescent="0.25">
      <c r="A170" s="75"/>
      <c r="B170" s="109"/>
      <c r="C170" s="110"/>
      <c r="D170" s="111"/>
      <c r="E170" s="73"/>
      <c r="F170" s="92"/>
      <c r="G170" s="93"/>
      <c r="H170" s="94"/>
      <c r="I170" s="94"/>
      <c r="J170" s="21" t="str">
        <f>IF(H170&lt;&gt;"",H170*I170,"")</f>
        <v/>
      </c>
      <c r="K170" s="70"/>
      <c r="L170" s="31" t="s">
        <v>19</v>
      </c>
      <c r="M170" s="34" t="s">
        <v>91</v>
      </c>
      <c r="N170" s="64"/>
      <c r="O170" s="89" t="s">
        <v>46</v>
      </c>
      <c r="P170" s="90" t="s">
        <v>57</v>
      </c>
    </row>
    <row r="171" spans="1:16" hidden="1" x14ac:dyDescent="0.25">
      <c r="A171" s="75"/>
      <c r="B171" s="109"/>
      <c r="C171" s="110"/>
      <c r="D171" s="111"/>
      <c r="E171" s="73"/>
      <c r="F171" s="92"/>
      <c r="G171" s="93"/>
      <c r="H171" s="94"/>
      <c r="I171" s="94"/>
      <c r="J171" s="21" t="str">
        <f>IF(H171&lt;&gt;"",H171*I171,"")</f>
        <v/>
      </c>
      <c r="K171" s="70"/>
      <c r="L171" s="31" t="s">
        <v>19</v>
      </c>
      <c r="M171" s="34" t="s">
        <v>91</v>
      </c>
      <c r="N171" s="64"/>
      <c r="O171" s="83" t="s">
        <v>52</v>
      </c>
      <c r="P171" s="84" t="s">
        <v>53</v>
      </c>
    </row>
    <row r="172" spans="1:16" hidden="1" x14ac:dyDescent="0.25">
      <c r="A172" s="95"/>
      <c r="B172" s="19"/>
      <c r="C172" s="91"/>
      <c r="D172" s="15"/>
      <c r="E172" s="69"/>
      <c r="F172" s="15"/>
      <c r="G172" s="69"/>
      <c r="H172" s="15"/>
      <c r="I172" s="15"/>
      <c r="J172" s="21" t="str">
        <f>IF(H172&lt;&gt;"",H172*I172,"")</f>
        <v/>
      </c>
      <c r="K172" s="70"/>
      <c r="L172" s="31" t="s">
        <v>19</v>
      </c>
      <c r="M172" s="34" t="s">
        <v>91</v>
      </c>
      <c r="N172" s="64"/>
      <c r="O172" s="159" t="s">
        <v>56</v>
      </c>
      <c r="P172" s="160" t="s">
        <v>53</v>
      </c>
    </row>
    <row r="173" spans="1:16" hidden="1" x14ac:dyDescent="0.25">
      <c r="A173" s="85"/>
      <c r="B173" s="86"/>
      <c r="C173" s="86"/>
      <c r="D173" s="57"/>
      <c r="E173" s="59" t="s">
        <v>55</v>
      </c>
      <c r="F173" s="57"/>
      <c r="G173" s="87"/>
      <c r="H173" s="88">
        <v>1E-3</v>
      </c>
      <c r="I173" s="61">
        <f>H173*10</f>
        <v>0.01</v>
      </c>
      <c r="J173" s="62">
        <f>SUM(J174:J178)/I173</f>
        <v>0</v>
      </c>
      <c r="K173" s="63" t="str">
        <f>SUM(J174:J178)&amp;" "&amp;"Hrs"&amp;" "&amp;"GRUPO 2"</f>
        <v>0 Hrs GRUPO 2</v>
      </c>
      <c r="L173" s="31" t="s">
        <v>22</v>
      </c>
      <c r="M173" s="34" t="s">
        <v>91</v>
      </c>
      <c r="N173" s="64"/>
      <c r="O173" s="65" t="s">
        <v>58</v>
      </c>
      <c r="P173" s="72" t="s">
        <v>49</v>
      </c>
    </row>
    <row r="174" spans="1:16" hidden="1" x14ac:dyDescent="0.25">
      <c r="A174" s="95"/>
      <c r="B174" s="19"/>
      <c r="C174" s="91"/>
      <c r="D174" s="15"/>
      <c r="E174" s="69"/>
      <c r="F174" s="15"/>
      <c r="G174" s="69"/>
      <c r="H174" s="15"/>
      <c r="I174" s="15"/>
      <c r="J174" s="21"/>
      <c r="K174" s="70"/>
      <c r="L174" s="31" t="s">
        <v>22</v>
      </c>
      <c r="M174" s="34" t="s">
        <v>91</v>
      </c>
      <c r="N174" s="56"/>
      <c r="O174" s="65" t="s">
        <v>59</v>
      </c>
      <c r="P174" s="66" t="s">
        <v>47</v>
      </c>
    </row>
    <row r="175" spans="1:16" hidden="1" x14ac:dyDescent="0.25">
      <c r="A175" s="75"/>
      <c r="B175" s="19"/>
      <c r="C175" s="69"/>
      <c r="D175" s="19"/>
      <c r="E175" s="73"/>
      <c r="F175" s="19"/>
      <c r="G175" s="69"/>
      <c r="H175" s="19"/>
      <c r="I175" s="19"/>
      <c r="J175" s="21" t="str">
        <f>IF(H175&lt;&gt;"",H175*I175,"")</f>
        <v/>
      </c>
      <c r="K175" s="96"/>
      <c r="L175" s="31" t="s">
        <v>22</v>
      </c>
      <c r="M175" s="34" t="s">
        <v>91</v>
      </c>
      <c r="N175" s="56"/>
      <c r="O175" s="65" t="s">
        <v>60</v>
      </c>
      <c r="P175" s="66" t="s">
        <v>47</v>
      </c>
    </row>
    <row r="176" spans="1:16" hidden="1" x14ac:dyDescent="0.25">
      <c r="A176" s="75"/>
      <c r="B176" s="19"/>
      <c r="C176" s="69"/>
      <c r="D176" s="19"/>
      <c r="E176" s="69"/>
      <c r="F176" s="19"/>
      <c r="G176" s="69"/>
      <c r="H176" s="19"/>
      <c r="I176" s="19"/>
      <c r="J176" s="21" t="str">
        <f>IF(H176&lt;&gt;"",H176*I176,"")</f>
        <v/>
      </c>
      <c r="K176" s="96"/>
      <c r="L176" s="31" t="s">
        <v>22</v>
      </c>
      <c r="M176" s="34" t="s">
        <v>91</v>
      </c>
      <c r="N176" s="64"/>
      <c r="O176" s="65" t="s">
        <v>64</v>
      </c>
      <c r="P176" s="66" t="s">
        <v>47</v>
      </c>
    </row>
    <row r="177" spans="1:16" hidden="1" x14ac:dyDescent="0.25">
      <c r="A177" s="95"/>
      <c r="B177" s="19"/>
      <c r="C177" s="91"/>
      <c r="D177" s="15"/>
      <c r="E177" s="69"/>
      <c r="F177" s="15"/>
      <c r="G177" s="69"/>
      <c r="H177" s="15"/>
      <c r="I177" s="15"/>
      <c r="J177" s="21" t="str">
        <f>IF(H177&lt;&gt;"",H177*I177,"")</f>
        <v/>
      </c>
      <c r="K177" s="96"/>
      <c r="L177" s="31" t="s">
        <v>22</v>
      </c>
      <c r="M177" s="34" t="s">
        <v>91</v>
      </c>
      <c r="N177" s="64"/>
      <c r="O177" s="98" t="s">
        <v>65</v>
      </c>
      <c r="P177" s="66" t="s">
        <v>47</v>
      </c>
    </row>
    <row r="178" spans="1:16" hidden="1" x14ac:dyDescent="0.25">
      <c r="A178" s="95"/>
      <c r="B178" s="19"/>
      <c r="C178" s="152"/>
      <c r="D178" s="81"/>
      <c r="E178" s="69"/>
      <c r="F178" s="15"/>
      <c r="G178" s="69"/>
      <c r="H178" s="82"/>
      <c r="I178" s="82"/>
      <c r="J178" s="21" t="str">
        <f>IF(H178&lt;&gt;"",H178*I178,"")</f>
        <v/>
      </c>
      <c r="K178" s="96"/>
      <c r="L178" s="31" t="s">
        <v>22</v>
      </c>
      <c r="M178" s="34" t="s">
        <v>91</v>
      </c>
      <c r="N178" s="64"/>
      <c r="O178" s="98" t="s">
        <v>66</v>
      </c>
      <c r="P178" s="66" t="s">
        <v>47</v>
      </c>
    </row>
    <row r="179" spans="1:16" hidden="1" x14ac:dyDescent="0.25">
      <c r="A179" s="85"/>
      <c r="B179" s="86"/>
      <c r="C179" s="86"/>
      <c r="D179" s="57"/>
      <c r="E179" s="59" t="s">
        <v>63</v>
      </c>
      <c r="F179" s="57"/>
      <c r="G179" s="87"/>
      <c r="H179" s="88">
        <v>1E-3</v>
      </c>
      <c r="I179" s="61">
        <f>H179*10</f>
        <v>0.01</v>
      </c>
      <c r="J179" s="62">
        <f>SUM(J180:J184)/I179</f>
        <v>0</v>
      </c>
      <c r="K179" s="63" t="str">
        <f>SUM(J180:J184)&amp;" "&amp;"Hrs"&amp;" "&amp;"GRUPO 3"</f>
        <v>0 Hrs GRUPO 3</v>
      </c>
      <c r="L179" s="31" t="s">
        <v>24</v>
      </c>
      <c r="M179" s="34" t="s">
        <v>91</v>
      </c>
      <c r="N179" s="64"/>
      <c r="O179" s="98" t="s">
        <v>61</v>
      </c>
      <c r="P179" s="66" t="s">
        <v>47</v>
      </c>
    </row>
    <row r="180" spans="1:16" hidden="1" x14ac:dyDescent="0.25">
      <c r="A180" s="95"/>
      <c r="B180" s="67"/>
      <c r="C180" s="68"/>
      <c r="D180" s="67"/>
      <c r="E180" s="69"/>
      <c r="F180" s="15"/>
      <c r="G180" s="69"/>
      <c r="H180" s="15"/>
      <c r="I180" s="15"/>
      <c r="J180" s="21" t="str">
        <f>IF(H180&lt;&gt;"",H180*I180,"")</f>
        <v/>
      </c>
      <c r="K180" s="70"/>
      <c r="L180" s="31" t="s">
        <v>24</v>
      </c>
      <c r="M180" s="34" t="s">
        <v>91</v>
      </c>
      <c r="N180" s="64"/>
      <c r="O180" s="161" t="s">
        <v>62</v>
      </c>
      <c r="P180" s="160" t="s">
        <v>53</v>
      </c>
    </row>
    <row r="181" spans="1:16" hidden="1" x14ac:dyDescent="0.25">
      <c r="A181" s="75"/>
      <c r="B181" s="109"/>
      <c r="C181" s="110"/>
      <c r="D181" s="111"/>
      <c r="E181" s="73"/>
      <c r="F181" s="92"/>
      <c r="G181" s="93"/>
      <c r="H181" s="94"/>
      <c r="I181" s="94"/>
      <c r="J181" s="21" t="str">
        <f>IF(H181&lt;&gt;"",H181*I181,"")</f>
        <v/>
      </c>
      <c r="K181" s="70"/>
      <c r="L181" s="31" t="s">
        <v>24</v>
      </c>
      <c r="M181" s="34" t="s">
        <v>91</v>
      </c>
      <c r="N181" s="64"/>
      <c r="O181" s="98" t="s">
        <v>54</v>
      </c>
      <c r="P181" s="182" t="s">
        <v>68</v>
      </c>
    </row>
    <row r="182" spans="1:16" hidden="1" x14ac:dyDescent="0.25">
      <c r="A182" s="75"/>
      <c r="B182" s="67"/>
      <c r="C182" s="68"/>
      <c r="D182" s="67"/>
      <c r="E182" s="73"/>
      <c r="F182" s="92"/>
      <c r="G182" s="93"/>
      <c r="H182" s="94"/>
      <c r="I182" s="94"/>
      <c r="J182" s="21" t="str">
        <f>IF(H182&lt;&gt;"",H182*I182,"")</f>
        <v/>
      </c>
      <c r="K182" s="70"/>
      <c r="L182" s="31" t="s">
        <v>24</v>
      </c>
      <c r="M182" s="34" t="s">
        <v>91</v>
      </c>
      <c r="N182" s="64"/>
      <c r="O182" s="98" t="s">
        <v>67</v>
      </c>
      <c r="P182" s="182" t="s">
        <v>68</v>
      </c>
    </row>
    <row r="183" spans="1:16" hidden="1" x14ac:dyDescent="0.25">
      <c r="A183" s="75"/>
      <c r="B183" s="19"/>
      <c r="C183" s="69"/>
      <c r="D183" s="19"/>
      <c r="E183" s="73"/>
      <c r="F183" s="19"/>
      <c r="G183" s="69"/>
      <c r="H183" s="19"/>
      <c r="I183" s="19"/>
      <c r="J183" s="21" t="str">
        <f>IF(H183&lt;&gt;"",H183*I183,"")</f>
        <v/>
      </c>
      <c r="K183" s="70"/>
      <c r="L183" s="31" t="s">
        <v>24</v>
      </c>
      <c r="M183" s="34" t="s">
        <v>91</v>
      </c>
      <c r="N183" s="64"/>
      <c r="O183" s="71" t="s">
        <v>69</v>
      </c>
      <c r="P183" s="182" t="s">
        <v>68</v>
      </c>
    </row>
    <row r="184" spans="1:16" hidden="1" x14ac:dyDescent="0.25">
      <c r="A184" s="19"/>
      <c r="B184" s="19"/>
      <c r="C184" s="69"/>
      <c r="D184" s="15"/>
      <c r="E184" s="69"/>
      <c r="F184" s="19"/>
      <c r="G184" s="69"/>
      <c r="H184" s="19"/>
      <c r="I184" s="19"/>
      <c r="J184" s="21" t="str">
        <f>IF(H184&lt;&gt;"",H184*I184,"")</f>
        <v/>
      </c>
      <c r="K184" s="70"/>
      <c r="L184" s="31" t="s">
        <v>24</v>
      </c>
      <c r="M184" s="34" t="s">
        <v>91</v>
      </c>
      <c r="N184" s="64"/>
      <c r="O184" s="103"/>
    </row>
    <row r="185" spans="1:16" hidden="1" x14ac:dyDescent="0.25">
      <c r="A185" s="85"/>
      <c r="B185" s="86"/>
      <c r="C185" s="86"/>
      <c r="D185" s="57"/>
      <c r="E185" s="59" t="s">
        <v>70</v>
      </c>
      <c r="F185" s="57"/>
      <c r="G185" s="87"/>
      <c r="H185" s="88">
        <v>1E-3</v>
      </c>
      <c r="I185" s="61">
        <f>H185*10</f>
        <v>0.01</v>
      </c>
      <c r="J185" s="62">
        <f>SUM(J186:J190)/I185</f>
        <v>0</v>
      </c>
      <c r="K185" s="63" t="str">
        <f>SUM(J186:J190)&amp;" "&amp;"Hrs"&amp;" "&amp;"GRUPO 4"</f>
        <v>0 Hrs GRUPO 4</v>
      </c>
      <c r="L185" s="31" t="s">
        <v>26</v>
      </c>
      <c r="M185" s="34" t="s">
        <v>91</v>
      </c>
      <c r="N185" s="64"/>
      <c r="O185" s="104"/>
    </row>
    <row r="186" spans="1:16" hidden="1" x14ac:dyDescent="0.25">
      <c r="A186" s="95"/>
      <c r="B186" s="67"/>
      <c r="C186" s="68"/>
      <c r="D186" s="67"/>
      <c r="E186" s="73"/>
      <c r="F186" s="15"/>
      <c r="G186" s="69"/>
      <c r="H186" s="15"/>
      <c r="I186" s="15"/>
      <c r="J186" s="21" t="str">
        <f>IF(H186&lt;&gt;"",H186*I186,"")</f>
        <v/>
      </c>
      <c r="K186" s="164"/>
      <c r="L186" s="31" t="s">
        <v>26</v>
      </c>
      <c r="M186" s="34" t="s">
        <v>91</v>
      </c>
      <c r="N186" s="64"/>
      <c r="O186" s="107" t="s">
        <v>71</v>
      </c>
    </row>
    <row r="187" spans="1:16" hidden="1" x14ac:dyDescent="0.25">
      <c r="A187" s="95"/>
      <c r="B187" s="19"/>
      <c r="C187" s="91"/>
      <c r="D187" s="15"/>
      <c r="E187" s="73"/>
      <c r="F187" s="15"/>
      <c r="G187" s="69"/>
      <c r="H187" s="15"/>
      <c r="I187" s="15"/>
      <c r="J187" s="21" t="str">
        <f>IF(H187&lt;&gt;"",H187*I187,"")</f>
        <v/>
      </c>
      <c r="K187" s="164"/>
      <c r="L187" s="31" t="s">
        <v>26</v>
      </c>
      <c r="M187" s="34" t="s">
        <v>91</v>
      </c>
      <c r="N187" s="64"/>
      <c r="O187" s="107" t="s">
        <v>72</v>
      </c>
    </row>
    <row r="188" spans="1:16" hidden="1" x14ac:dyDescent="0.25">
      <c r="A188" s="19"/>
      <c r="B188" s="19"/>
      <c r="C188" s="69"/>
      <c r="D188" s="15"/>
      <c r="E188" s="69"/>
      <c r="F188" s="19"/>
      <c r="G188" s="69"/>
      <c r="H188" s="19"/>
      <c r="I188" s="19"/>
      <c r="J188" s="21" t="str">
        <f>IF(H188&lt;&gt;"",H188*I188,"")</f>
        <v/>
      </c>
      <c r="K188" s="164"/>
      <c r="L188" s="31" t="s">
        <v>26</v>
      </c>
      <c r="M188" s="34" t="s">
        <v>91</v>
      </c>
      <c r="N188" s="64"/>
      <c r="O188" s="35"/>
    </row>
    <row r="189" spans="1:16" hidden="1" x14ac:dyDescent="0.25">
      <c r="A189" s="19"/>
      <c r="B189" s="19"/>
      <c r="C189" s="69"/>
      <c r="D189" s="15"/>
      <c r="E189" s="69"/>
      <c r="F189" s="19"/>
      <c r="G189" s="69"/>
      <c r="H189" s="19"/>
      <c r="I189" s="19"/>
      <c r="J189" s="21" t="str">
        <f>IF(H189&lt;&gt;"",H189*I189,"")</f>
        <v/>
      </c>
      <c r="K189" s="164"/>
      <c r="L189" s="31" t="s">
        <v>26</v>
      </c>
      <c r="M189" s="34" t="s">
        <v>91</v>
      </c>
      <c r="N189" s="64"/>
      <c r="O189" s="35"/>
    </row>
    <row r="190" spans="1:16" hidden="1" x14ac:dyDescent="0.25">
      <c r="A190" s="100"/>
      <c r="B190" s="100"/>
      <c r="C190" s="100"/>
      <c r="D190" s="101"/>
      <c r="E190" s="102"/>
      <c r="F190" s="100"/>
      <c r="G190" s="100"/>
      <c r="H190" s="100"/>
      <c r="I190" s="100"/>
      <c r="J190" s="21" t="str">
        <f>IF(H190&lt;&gt;"",H190*I190,"")</f>
        <v/>
      </c>
      <c r="K190" s="70"/>
      <c r="L190" s="31" t="s">
        <v>26</v>
      </c>
      <c r="M190" s="34" t="s">
        <v>91</v>
      </c>
      <c r="N190" s="156"/>
      <c r="O190" s="35"/>
    </row>
    <row r="191" spans="1:16" x14ac:dyDescent="0.25">
      <c r="A191" s="85"/>
      <c r="B191" s="86"/>
      <c r="C191" s="86"/>
      <c r="D191" s="86"/>
      <c r="E191" s="115" t="s">
        <v>75</v>
      </c>
      <c r="F191" s="116"/>
      <c r="G191" s="117"/>
      <c r="H191" s="165">
        <v>2</v>
      </c>
      <c r="I191" s="61">
        <f>H191*10</f>
        <v>20</v>
      </c>
      <c r="J191" s="62">
        <f>SUM(J192:J197)/I191</f>
        <v>1</v>
      </c>
      <c r="K191" s="63" t="str">
        <f>SUM(J192:J197)&amp;" "&amp;"Hrs"&amp;" "&amp;"TURNO"&amp;" "&amp;"DIURNO"</f>
        <v>20 Hrs TURNO DIURNO</v>
      </c>
      <c r="L191" s="74" t="s">
        <v>76</v>
      </c>
      <c r="M191" s="34" t="s">
        <v>91</v>
      </c>
      <c r="N191" s="34"/>
      <c r="O191" s="35"/>
    </row>
    <row r="192" spans="1:16" x14ac:dyDescent="0.25">
      <c r="A192" s="19">
        <v>892796</v>
      </c>
      <c r="B192" s="17" t="s">
        <v>207</v>
      </c>
      <c r="C192" s="18" t="s">
        <v>208</v>
      </c>
      <c r="D192" s="19">
        <v>3</v>
      </c>
      <c r="E192" s="18" t="s">
        <v>130</v>
      </c>
      <c r="F192" s="17" t="s">
        <v>131</v>
      </c>
      <c r="G192" s="18" t="s">
        <v>132</v>
      </c>
      <c r="H192" s="94">
        <v>2</v>
      </c>
      <c r="I192" s="94">
        <v>5</v>
      </c>
      <c r="J192" s="21">
        <f t="shared" ref="J192:J197" si="0">IF(H192&lt;&gt;"",H192*I192,"")</f>
        <v>10</v>
      </c>
      <c r="K192" s="70" t="s">
        <v>744</v>
      </c>
      <c r="L192" s="74" t="s">
        <v>76</v>
      </c>
      <c r="M192" s="34" t="s">
        <v>91</v>
      </c>
      <c r="N192" s="34"/>
      <c r="O192" s="35"/>
    </row>
    <row r="193" spans="1:16" x14ac:dyDescent="0.25">
      <c r="A193" s="75">
        <v>892795</v>
      </c>
      <c r="B193" s="109" t="s">
        <v>207</v>
      </c>
      <c r="C193" s="110" t="s">
        <v>208</v>
      </c>
      <c r="D193" s="111">
        <v>3</v>
      </c>
      <c r="E193" s="73" t="s">
        <v>123</v>
      </c>
      <c r="F193" s="92" t="s">
        <v>128</v>
      </c>
      <c r="G193" s="93" t="s">
        <v>129</v>
      </c>
      <c r="H193" s="94">
        <v>2</v>
      </c>
      <c r="I193" s="94">
        <v>2</v>
      </c>
      <c r="J193" s="21">
        <f t="shared" si="0"/>
        <v>4</v>
      </c>
      <c r="K193" s="70" t="s">
        <v>744</v>
      </c>
      <c r="L193" s="74" t="s">
        <v>76</v>
      </c>
      <c r="M193" s="34" t="s">
        <v>91</v>
      </c>
      <c r="N193" s="34"/>
      <c r="O193" s="35"/>
    </row>
    <row r="194" spans="1:16" x14ac:dyDescent="0.25">
      <c r="A194" s="95">
        <v>893715</v>
      </c>
      <c r="B194" s="17" t="s">
        <v>207</v>
      </c>
      <c r="C194" s="18" t="s">
        <v>208</v>
      </c>
      <c r="D194" s="19">
        <v>3</v>
      </c>
      <c r="E194" s="69" t="s">
        <v>204</v>
      </c>
      <c r="F194" s="15" t="s">
        <v>721</v>
      </c>
      <c r="G194" s="69" t="s">
        <v>206</v>
      </c>
      <c r="H194" s="15">
        <v>2</v>
      </c>
      <c r="I194" s="15">
        <v>3</v>
      </c>
      <c r="J194" s="21">
        <f t="shared" si="0"/>
        <v>6</v>
      </c>
      <c r="K194" s="70" t="s">
        <v>744</v>
      </c>
      <c r="L194" s="74" t="s">
        <v>76</v>
      </c>
      <c r="M194" s="34" t="s">
        <v>91</v>
      </c>
      <c r="N194" s="34"/>
      <c r="O194" s="35"/>
    </row>
    <row r="195" spans="1:16" hidden="1" x14ac:dyDescent="0.25">
      <c r="A195" s="95"/>
      <c r="B195" s="109"/>
      <c r="C195" s="110"/>
      <c r="D195" s="111"/>
      <c r="E195" s="69"/>
      <c r="F195" s="15"/>
      <c r="G195" s="69"/>
      <c r="H195" s="15"/>
      <c r="I195" s="15"/>
      <c r="J195" s="21" t="str">
        <f t="shared" si="0"/>
        <v/>
      </c>
      <c r="K195" s="70"/>
      <c r="L195" s="74" t="s">
        <v>76</v>
      </c>
      <c r="M195" s="34" t="s">
        <v>91</v>
      </c>
      <c r="N195" s="34"/>
      <c r="O195" s="35"/>
    </row>
    <row r="196" spans="1:16" hidden="1" x14ac:dyDescent="0.25">
      <c r="A196" s="100"/>
      <c r="B196" s="100"/>
      <c r="C196" s="102"/>
      <c r="D196" s="101"/>
      <c r="E196" s="101"/>
      <c r="F196" s="101"/>
      <c r="G196" s="105"/>
      <c r="H196" s="101"/>
      <c r="I196" s="101"/>
      <c r="J196" s="21" t="str">
        <f t="shared" si="0"/>
        <v/>
      </c>
      <c r="K196" s="70"/>
      <c r="L196" s="74" t="s">
        <v>76</v>
      </c>
      <c r="M196" s="34" t="s">
        <v>91</v>
      </c>
      <c r="N196" s="34"/>
      <c r="O196" s="35"/>
    </row>
    <row r="197" spans="1:16" hidden="1" x14ac:dyDescent="0.25">
      <c r="A197" s="100"/>
      <c r="B197" s="100"/>
      <c r="C197" s="100"/>
      <c r="D197" s="101"/>
      <c r="E197" s="102"/>
      <c r="F197" s="100"/>
      <c r="G197" s="100"/>
      <c r="H197" s="100"/>
      <c r="I197" s="100"/>
      <c r="J197" s="21" t="str">
        <f t="shared" si="0"/>
        <v/>
      </c>
      <c r="K197" s="70"/>
      <c r="L197" s="74" t="s">
        <v>76</v>
      </c>
      <c r="M197" s="34" t="s">
        <v>91</v>
      </c>
      <c r="N197" s="34"/>
      <c r="O197" s="35"/>
    </row>
    <row r="198" spans="1:16" x14ac:dyDescent="0.25">
      <c r="A198" s="126"/>
      <c r="B198" s="127"/>
      <c r="C198" s="127"/>
      <c r="D198" s="127"/>
      <c r="E198" s="128" t="s">
        <v>83</v>
      </c>
      <c r="F198" s="129"/>
      <c r="G198" s="157"/>
      <c r="H198" s="131">
        <v>2</v>
      </c>
      <c r="I198" s="132">
        <f>H198*10</f>
        <v>20</v>
      </c>
      <c r="J198" s="133">
        <f>SUM(J199:J203)/I198</f>
        <v>1</v>
      </c>
      <c r="K198" s="163" t="str">
        <f>SUM(J199:J203)&amp;" "&amp;"Hrs"&amp;" "&amp;"TURNO"&amp;" "&amp;"NOCTURNO"</f>
        <v>20 Hrs TURNO NOCTURNO</v>
      </c>
      <c r="L198" s="31" t="s">
        <v>84</v>
      </c>
      <c r="M198" s="34" t="s">
        <v>91</v>
      </c>
      <c r="N198" s="34"/>
      <c r="O198" s="35"/>
    </row>
    <row r="199" spans="1:16" x14ac:dyDescent="0.25">
      <c r="A199" s="19">
        <v>892796</v>
      </c>
      <c r="B199" s="17" t="s">
        <v>207</v>
      </c>
      <c r="C199" s="18" t="s">
        <v>208</v>
      </c>
      <c r="D199" s="19">
        <v>3</v>
      </c>
      <c r="E199" s="18" t="s">
        <v>130</v>
      </c>
      <c r="F199" s="17" t="s">
        <v>131</v>
      </c>
      <c r="G199" s="18" t="s">
        <v>132</v>
      </c>
      <c r="H199" s="94">
        <v>2</v>
      </c>
      <c r="I199" s="94">
        <v>5</v>
      </c>
      <c r="J199" s="21">
        <f>IF(H199&lt;&gt;"",H199*I199,"")</f>
        <v>10</v>
      </c>
      <c r="K199" s="120" t="s">
        <v>566</v>
      </c>
      <c r="L199" s="31" t="s">
        <v>84</v>
      </c>
      <c r="M199" s="34" t="s">
        <v>91</v>
      </c>
      <c r="N199" s="34"/>
      <c r="O199" s="35"/>
    </row>
    <row r="200" spans="1:16" x14ac:dyDescent="0.25">
      <c r="A200" s="75">
        <v>892789</v>
      </c>
      <c r="B200" s="109" t="s">
        <v>207</v>
      </c>
      <c r="C200" s="110" t="s">
        <v>208</v>
      </c>
      <c r="D200" s="111">
        <v>3</v>
      </c>
      <c r="E200" s="73" t="s">
        <v>123</v>
      </c>
      <c r="F200" s="92" t="s">
        <v>126</v>
      </c>
      <c r="G200" s="93" t="s">
        <v>127</v>
      </c>
      <c r="H200" s="94">
        <v>2</v>
      </c>
      <c r="I200" s="94">
        <v>2</v>
      </c>
      <c r="J200" s="21">
        <f>IF(H200&lt;&gt;"",H200*I200,"")</f>
        <v>4</v>
      </c>
      <c r="K200" s="120" t="s">
        <v>566</v>
      </c>
      <c r="L200" s="31" t="s">
        <v>84</v>
      </c>
      <c r="M200" s="34" t="s">
        <v>91</v>
      </c>
      <c r="N200" s="34"/>
      <c r="O200" s="35"/>
    </row>
    <row r="201" spans="1:16" ht="14.25" thickBot="1" x14ac:dyDescent="0.3">
      <c r="A201" s="95">
        <v>893505</v>
      </c>
      <c r="B201" s="17" t="s">
        <v>207</v>
      </c>
      <c r="C201" s="18" t="s">
        <v>208</v>
      </c>
      <c r="D201" s="19">
        <v>3</v>
      </c>
      <c r="E201" s="69" t="s">
        <v>141</v>
      </c>
      <c r="F201" s="15" t="s">
        <v>430</v>
      </c>
      <c r="G201" s="69" t="s">
        <v>235</v>
      </c>
      <c r="H201" s="15">
        <v>2</v>
      </c>
      <c r="I201" s="15">
        <v>3</v>
      </c>
      <c r="J201" s="21">
        <f>IF(H201&lt;&gt;"",H201*I201,"")</f>
        <v>6</v>
      </c>
      <c r="K201" s="120" t="s">
        <v>566</v>
      </c>
      <c r="L201" s="31" t="s">
        <v>84</v>
      </c>
      <c r="M201" s="34" t="s">
        <v>91</v>
      </c>
      <c r="N201" s="34"/>
      <c r="O201" s="35"/>
    </row>
    <row r="202" spans="1:16" ht="14.25" hidden="1" thickBot="1" x14ac:dyDescent="0.3">
      <c r="A202" s="75"/>
      <c r="B202" s="109"/>
      <c r="C202" s="110"/>
      <c r="D202" s="111"/>
      <c r="E202" s="73"/>
      <c r="F202" s="92"/>
      <c r="G202" s="93"/>
      <c r="H202" s="94"/>
      <c r="I202" s="94"/>
      <c r="J202" s="21" t="str">
        <f>IF(H202&lt;&gt;"",H202*I202,"")</f>
        <v/>
      </c>
      <c r="K202" s="120"/>
      <c r="L202" s="31" t="s">
        <v>84</v>
      </c>
      <c r="M202" s="34" t="s">
        <v>91</v>
      </c>
      <c r="N202" s="34"/>
      <c r="O202" s="35"/>
    </row>
    <row r="203" spans="1:16" ht="14.25" hidden="1" thickBot="1" x14ac:dyDescent="0.3">
      <c r="A203" s="75"/>
      <c r="B203" s="109"/>
      <c r="C203" s="110"/>
      <c r="D203" s="19"/>
      <c r="E203" s="69"/>
      <c r="F203" s="19"/>
      <c r="G203" s="69"/>
      <c r="H203" s="19"/>
      <c r="I203" s="19"/>
      <c r="J203" s="21" t="str">
        <f>IF(H203&lt;&gt;"",H203*I203,"")</f>
        <v/>
      </c>
      <c r="K203" s="120"/>
      <c r="L203" s="31" t="s">
        <v>84</v>
      </c>
      <c r="M203" s="34" t="s">
        <v>91</v>
      </c>
      <c r="N203" s="34"/>
      <c r="O203" s="35"/>
    </row>
    <row r="204" spans="1:16" ht="14.25" hidden="1" thickBot="1" x14ac:dyDescent="0.3">
      <c r="A204" s="135"/>
      <c r="B204" s="136"/>
      <c r="C204" s="136"/>
      <c r="D204" s="136"/>
      <c r="E204" s="137" t="s">
        <v>85</v>
      </c>
      <c r="F204" s="138"/>
      <c r="G204" s="139"/>
      <c r="H204" s="140">
        <f>H167+H173+H179+H185+H191+H198</f>
        <v>6.0030000000000001</v>
      </c>
      <c r="I204" s="141">
        <f>H204*10</f>
        <v>60.03</v>
      </c>
      <c r="J204" s="142">
        <f>SUM(J168:J172,J174:J178,J180:J184,J186:J190,J192:J197,J199:J203)</f>
        <v>60</v>
      </c>
      <c r="K204" s="143">
        <f>J204/I204</f>
        <v>0.99950024987506247</v>
      </c>
      <c r="L204" s="31" t="s">
        <v>86</v>
      </c>
      <c r="M204" s="34" t="s">
        <v>91</v>
      </c>
      <c r="N204" s="34"/>
      <c r="O204" s="35"/>
    </row>
    <row r="205" spans="1:16" ht="15" thickTop="1" thickBot="1" x14ac:dyDescent="0.3">
      <c r="A205" s="45"/>
      <c r="B205" s="46"/>
      <c r="C205" s="46"/>
      <c r="D205" s="46"/>
      <c r="E205" s="297">
        <f>E165+1</f>
        <v>46158</v>
      </c>
      <c r="F205" s="298"/>
      <c r="G205" s="158"/>
      <c r="H205" s="48"/>
      <c r="I205" s="46"/>
      <c r="J205" s="49"/>
      <c r="K205" s="50"/>
      <c r="L205" s="31" t="s">
        <v>35</v>
      </c>
      <c r="M205" s="34" t="s">
        <v>92</v>
      </c>
      <c r="N205" s="34"/>
      <c r="O205" s="35"/>
    </row>
    <row r="206" spans="1:16" ht="28.5" thickTop="1" thickBot="1" x14ac:dyDescent="0.3">
      <c r="A206" s="147" t="s">
        <v>37</v>
      </c>
      <c r="B206" s="148" t="s">
        <v>38</v>
      </c>
      <c r="C206" s="148" t="s">
        <v>39</v>
      </c>
      <c r="D206" s="148" t="s">
        <v>4</v>
      </c>
      <c r="E206" s="52" t="s">
        <v>40</v>
      </c>
      <c r="F206" s="148" t="s">
        <v>6</v>
      </c>
      <c r="G206" s="149" t="s">
        <v>7</v>
      </c>
      <c r="H206" s="148" t="s">
        <v>41</v>
      </c>
      <c r="I206" s="148" t="s">
        <v>9</v>
      </c>
      <c r="J206" s="150" t="s">
        <v>42</v>
      </c>
      <c r="K206" s="151" t="s">
        <v>43</v>
      </c>
      <c r="L206" s="31" t="s">
        <v>44</v>
      </c>
      <c r="M206" s="34" t="s">
        <v>92</v>
      </c>
      <c r="N206" s="34"/>
      <c r="O206" s="56">
        <f>E205</f>
        <v>46158</v>
      </c>
    </row>
    <row r="207" spans="1:16" ht="14.25" thickTop="1" x14ac:dyDescent="0.25">
      <c r="A207" s="57"/>
      <c r="B207" s="57"/>
      <c r="C207" s="58"/>
      <c r="D207" s="57"/>
      <c r="E207" s="59" t="s">
        <v>45</v>
      </c>
      <c r="F207" s="57"/>
      <c r="G207" s="58"/>
      <c r="H207" s="88">
        <v>2</v>
      </c>
      <c r="I207" s="61">
        <f>H207*10</f>
        <v>20</v>
      </c>
      <c r="J207" s="62">
        <f>SUM(J208:J214)/I207</f>
        <v>1</v>
      </c>
      <c r="K207" s="63" t="str">
        <f>SUM(J208:J214)&amp;" "&amp;"Hrs"&amp;" "&amp;"GRUPO 1"</f>
        <v>20 Hrs GRUPO 1</v>
      </c>
      <c r="L207" s="31" t="s">
        <v>19</v>
      </c>
      <c r="M207" s="34" t="s">
        <v>92</v>
      </c>
      <c r="N207" s="64"/>
      <c r="O207" s="159" t="s">
        <v>48</v>
      </c>
      <c r="P207" s="160" t="s">
        <v>53</v>
      </c>
    </row>
    <row r="208" spans="1:16" x14ac:dyDescent="0.25">
      <c r="A208" s="19">
        <v>937454</v>
      </c>
      <c r="B208" s="67" t="s">
        <v>209</v>
      </c>
      <c r="C208" s="68" t="s">
        <v>210</v>
      </c>
      <c r="D208" s="67">
        <v>3</v>
      </c>
      <c r="E208" s="69" t="s">
        <v>253</v>
      </c>
      <c r="F208" s="19" t="s">
        <v>254</v>
      </c>
      <c r="G208" s="69" t="s">
        <v>255</v>
      </c>
      <c r="H208" s="19">
        <v>1</v>
      </c>
      <c r="I208" s="19">
        <v>10</v>
      </c>
      <c r="J208" s="21">
        <f>IF(H208&lt;&gt;"",H208*I208,"")</f>
        <v>10</v>
      </c>
      <c r="K208" s="70" t="s">
        <v>291</v>
      </c>
      <c r="L208" s="31" t="s">
        <v>19</v>
      </c>
      <c r="M208" s="34" t="s">
        <v>92</v>
      </c>
      <c r="N208" s="64"/>
      <c r="O208" s="183" t="s">
        <v>50</v>
      </c>
      <c r="P208" s="90" t="s">
        <v>57</v>
      </c>
    </row>
    <row r="209" spans="1:16" x14ac:dyDescent="0.25">
      <c r="A209" s="19">
        <v>937671</v>
      </c>
      <c r="B209" s="67" t="s">
        <v>209</v>
      </c>
      <c r="C209" s="68" t="s">
        <v>210</v>
      </c>
      <c r="D209" s="67">
        <v>3</v>
      </c>
      <c r="E209" s="73" t="s">
        <v>712</v>
      </c>
      <c r="F209" s="19" t="s">
        <v>403</v>
      </c>
      <c r="G209" s="69" t="s">
        <v>404</v>
      </c>
      <c r="H209" s="19">
        <v>1</v>
      </c>
      <c r="I209" s="19">
        <v>10</v>
      </c>
      <c r="J209" s="21">
        <f>IF(H209&lt;&gt;"",H209*I209,"")</f>
        <v>10</v>
      </c>
      <c r="K209" s="70" t="s">
        <v>436</v>
      </c>
      <c r="L209" s="31" t="s">
        <v>19</v>
      </c>
      <c r="M209" s="34" t="s">
        <v>92</v>
      </c>
      <c r="N209" s="64"/>
      <c r="O209" s="65" t="s">
        <v>51</v>
      </c>
      <c r="P209" s="72" t="s">
        <v>49</v>
      </c>
    </row>
    <row r="210" spans="1:16" hidden="1" x14ac:dyDescent="0.25">
      <c r="A210" s="75"/>
      <c r="B210" s="67"/>
      <c r="C210" s="68"/>
      <c r="D210" s="67"/>
      <c r="E210" s="73"/>
      <c r="F210" s="92"/>
      <c r="G210" s="93"/>
      <c r="H210" s="94"/>
      <c r="I210" s="94"/>
      <c r="J210" s="21" t="str">
        <f t="shared" ref="J210:J214" si="1">IF(H210&lt;&gt;"",H210*I210,"")</f>
        <v/>
      </c>
      <c r="K210" s="70"/>
      <c r="L210" s="31" t="s">
        <v>19</v>
      </c>
      <c r="M210" s="34" t="s">
        <v>92</v>
      </c>
      <c r="N210" s="64"/>
      <c r="O210" s="89" t="s">
        <v>46</v>
      </c>
      <c r="P210" s="90" t="s">
        <v>57</v>
      </c>
    </row>
    <row r="211" spans="1:16" hidden="1" x14ac:dyDescent="0.25">
      <c r="A211" s="95"/>
      <c r="B211" s="67"/>
      <c r="C211" s="68"/>
      <c r="D211" s="67"/>
      <c r="E211" s="69"/>
      <c r="F211" s="15"/>
      <c r="G211" s="69"/>
      <c r="H211" s="15"/>
      <c r="I211" s="15"/>
      <c r="J211" s="21" t="str">
        <f t="shared" si="1"/>
        <v/>
      </c>
      <c r="K211" s="70"/>
      <c r="L211" s="31" t="s">
        <v>19</v>
      </c>
      <c r="M211" s="34" t="s">
        <v>92</v>
      </c>
      <c r="N211" s="64"/>
      <c r="O211" s="83" t="s">
        <v>52</v>
      </c>
      <c r="P211" s="84" t="s">
        <v>53</v>
      </c>
    </row>
    <row r="212" spans="1:16" hidden="1" x14ac:dyDescent="0.25">
      <c r="A212" s="19"/>
      <c r="B212" s="67"/>
      <c r="C212" s="68"/>
      <c r="D212" s="67"/>
      <c r="E212" s="18"/>
      <c r="F212" s="17"/>
      <c r="G212" s="18"/>
      <c r="H212" s="94"/>
      <c r="I212" s="94"/>
      <c r="J212" s="21" t="str">
        <f t="shared" si="1"/>
        <v/>
      </c>
      <c r="K212" s="70"/>
      <c r="L212" s="31" t="s">
        <v>19</v>
      </c>
      <c r="M212" s="34" t="s">
        <v>92</v>
      </c>
      <c r="N212" s="64"/>
      <c r="O212" s="159" t="s">
        <v>56</v>
      </c>
      <c r="P212" s="160" t="s">
        <v>53</v>
      </c>
    </row>
    <row r="213" spans="1:16" hidden="1" x14ac:dyDescent="0.25">
      <c r="A213" s="19"/>
      <c r="B213" s="67"/>
      <c r="C213" s="68"/>
      <c r="D213" s="67"/>
      <c r="E213" s="69"/>
      <c r="F213" s="15"/>
      <c r="G213" s="69"/>
      <c r="H213" s="15"/>
      <c r="I213" s="15"/>
      <c r="J213" s="21" t="str">
        <f t="shared" si="1"/>
        <v/>
      </c>
      <c r="K213" s="70"/>
      <c r="L213" s="31" t="s">
        <v>19</v>
      </c>
      <c r="M213" s="34" t="s">
        <v>92</v>
      </c>
      <c r="N213" s="64"/>
      <c r="O213" s="65" t="s">
        <v>58</v>
      </c>
      <c r="P213" s="72" t="s">
        <v>49</v>
      </c>
    </row>
    <row r="214" spans="1:16" hidden="1" x14ac:dyDescent="0.25">
      <c r="A214" s="19"/>
      <c r="B214" s="19"/>
      <c r="C214" s="69"/>
      <c r="D214" s="15"/>
      <c r="E214" s="69"/>
      <c r="F214" s="15"/>
      <c r="G214" s="69"/>
      <c r="H214" s="15"/>
      <c r="I214" s="15"/>
      <c r="J214" s="21" t="str">
        <f t="shared" si="1"/>
        <v/>
      </c>
      <c r="K214" s="70"/>
      <c r="L214" s="31" t="s">
        <v>19</v>
      </c>
      <c r="M214" s="34" t="s">
        <v>92</v>
      </c>
      <c r="N214" s="64"/>
      <c r="O214" s="65" t="s">
        <v>59</v>
      </c>
      <c r="P214" s="66" t="s">
        <v>47</v>
      </c>
    </row>
    <row r="215" spans="1:16" hidden="1" x14ac:dyDescent="0.25">
      <c r="A215" s="85"/>
      <c r="B215" s="86"/>
      <c r="C215" s="86"/>
      <c r="D215" s="57"/>
      <c r="E215" s="59" t="s">
        <v>55</v>
      </c>
      <c r="F215" s="57"/>
      <c r="G215" s="87"/>
      <c r="H215" s="88">
        <v>1E-3</v>
      </c>
      <c r="I215" s="61">
        <f>H215*10</f>
        <v>0.01</v>
      </c>
      <c r="J215" s="62">
        <f>SUM(J216:J220)/I215</f>
        <v>0</v>
      </c>
      <c r="K215" s="63" t="str">
        <f>SUM(J216:J220)&amp;" "&amp;"Hrs"&amp;" "&amp;"GRUPO 2"</f>
        <v>0 Hrs GRUPO 2</v>
      </c>
      <c r="L215" s="31" t="s">
        <v>22</v>
      </c>
      <c r="M215" s="34" t="s">
        <v>92</v>
      </c>
      <c r="N215" s="64"/>
      <c r="O215" s="65" t="s">
        <v>60</v>
      </c>
      <c r="P215" s="66" t="s">
        <v>47</v>
      </c>
    </row>
    <row r="216" spans="1:16" hidden="1" x14ac:dyDescent="0.25">
      <c r="A216" s="95"/>
      <c r="B216" s="19"/>
      <c r="C216" s="91"/>
      <c r="D216" s="15"/>
      <c r="E216" s="69"/>
      <c r="F216" s="15"/>
      <c r="G216" s="69"/>
      <c r="H216" s="15"/>
      <c r="I216" s="15"/>
      <c r="J216" s="21"/>
      <c r="K216" s="70"/>
      <c r="L216" s="31" t="s">
        <v>22</v>
      </c>
      <c r="M216" s="34" t="s">
        <v>92</v>
      </c>
      <c r="N216" s="64"/>
      <c r="O216" s="65" t="s">
        <v>64</v>
      </c>
      <c r="P216" s="66" t="s">
        <v>47</v>
      </c>
    </row>
    <row r="217" spans="1:16" hidden="1" x14ac:dyDescent="0.25">
      <c r="A217" s="75"/>
      <c r="B217" s="109"/>
      <c r="C217" s="110"/>
      <c r="D217" s="111"/>
      <c r="E217" s="73"/>
      <c r="F217" s="92"/>
      <c r="G217" s="93"/>
      <c r="H217" s="94"/>
      <c r="I217" s="94"/>
      <c r="J217" s="21" t="str">
        <f>IF(H217&lt;&gt;"",H217*I217,"")</f>
        <v/>
      </c>
      <c r="K217" s="96"/>
      <c r="L217" s="31" t="s">
        <v>22</v>
      </c>
      <c r="M217" s="34" t="s">
        <v>92</v>
      </c>
      <c r="N217" s="64"/>
      <c r="O217" s="98" t="s">
        <v>65</v>
      </c>
      <c r="P217" s="66" t="s">
        <v>47</v>
      </c>
    </row>
    <row r="218" spans="1:16" hidden="1" x14ac:dyDescent="0.25">
      <c r="A218" s="75"/>
      <c r="B218" s="109"/>
      <c r="C218" s="110"/>
      <c r="D218" s="111"/>
      <c r="E218" s="73"/>
      <c r="F218" s="92"/>
      <c r="G218" s="93"/>
      <c r="H218" s="94"/>
      <c r="I218" s="94"/>
      <c r="J218" s="21" t="str">
        <f>IF(H218&lt;&gt;"",H218*I218,"")</f>
        <v/>
      </c>
      <c r="K218" s="96"/>
      <c r="L218" s="31" t="s">
        <v>22</v>
      </c>
      <c r="M218" s="34" t="s">
        <v>92</v>
      </c>
      <c r="N218" s="64"/>
      <c r="O218" s="98" t="s">
        <v>66</v>
      </c>
      <c r="P218" s="66" t="s">
        <v>47</v>
      </c>
    </row>
    <row r="219" spans="1:16" hidden="1" x14ac:dyDescent="0.25">
      <c r="A219" s="15"/>
      <c r="B219" s="19"/>
      <c r="C219" s="152"/>
      <c r="D219" s="15"/>
      <c r="E219" s="69"/>
      <c r="F219" s="15"/>
      <c r="G219" s="69"/>
      <c r="H219" s="15"/>
      <c r="I219" s="15"/>
      <c r="J219" s="21" t="str">
        <f>IF(H219&lt;&gt;"",H219*I219,"")</f>
        <v/>
      </c>
      <c r="K219" s="96"/>
      <c r="L219" s="31" t="s">
        <v>22</v>
      </c>
      <c r="M219" s="34" t="s">
        <v>92</v>
      </c>
      <c r="N219" s="64"/>
      <c r="O219" s="98" t="s">
        <v>61</v>
      </c>
      <c r="P219" s="66" t="s">
        <v>47</v>
      </c>
    </row>
    <row r="220" spans="1:16" hidden="1" x14ac:dyDescent="0.25">
      <c r="A220" s="166"/>
      <c r="B220" s="95"/>
      <c r="C220" s="152"/>
      <c r="D220" s="67"/>
      <c r="E220" s="69"/>
      <c r="F220" s="77"/>
      <c r="G220" s="76"/>
      <c r="H220" s="167"/>
      <c r="I220" s="167"/>
      <c r="J220" s="21" t="str">
        <f>IF(H220&lt;&gt;"",H220*I220,"")</f>
        <v/>
      </c>
      <c r="K220" s="96"/>
      <c r="L220" s="31" t="s">
        <v>22</v>
      </c>
      <c r="M220" s="34" t="s">
        <v>92</v>
      </c>
      <c r="N220" s="64"/>
      <c r="O220" s="161" t="s">
        <v>62</v>
      </c>
      <c r="P220" s="160" t="s">
        <v>53</v>
      </c>
    </row>
    <row r="221" spans="1:16" hidden="1" x14ac:dyDescent="0.25">
      <c r="A221" s="85"/>
      <c r="B221" s="86"/>
      <c r="C221" s="86"/>
      <c r="D221" s="57"/>
      <c r="E221" s="59" t="s">
        <v>63</v>
      </c>
      <c r="F221" s="57"/>
      <c r="G221" s="87"/>
      <c r="H221" s="88">
        <v>1E-3</v>
      </c>
      <c r="I221" s="61">
        <f>H221*10</f>
        <v>0.01</v>
      </c>
      <c r="J221" s="62">
        <f>SUM(J222:J226)/I221</f>
        <v>0</v>
      </c>
      <c r="K221" s="63" t="str">
        <f>SUM(J222:J226)&amp;" "&amp;"Hrs"&amp;" "&amp;"GRUPO 3"</f>
        <v>0 Hrs GRUPO 3</v>
      </c>
      <c r="L221" s="31" t="s">
        <v>24</v>
      </c>
      <c r="M221" s="34" t="s">
        <v>92</v>
      </c>
      <c r="N221" s="64"/>
      <c r="O221" s="98" t="s">
        <v>54</v>
      </c>
      <c r="P221" s="182" t="s">
        <v>68</v>
      </c>
    </row>
    <row r="222" spans="1:16" hidden="1" x14ac:dyDescent="0.25">
      <c r="A222" s="75"/>
      <c r="B222" s="67"/>
      <c r="C222" s="68"/>
      <c r="D222" s="67"/>
      <c r="E222" s="69"/>
      <c r="F222" s="92"/>
      <c r="G222" s="93"/>
      <c r="H222" s="94"/>
      <c r="I222" s="94"/>
      <c r="J222" s="21" t="str">
        <f>IF(H222&lt;&gt;"",H222*I222,"")</f>
        <v/>
      </c>
      <c r="K222" s="70"/>
      <c r="L222" s="31" t="s">
        <v>24</v>
      </c>
      <c r="M222" s="34" t="s">
        <v>92</v>
      </c>
      <c r="N222" s="64"/>
      <c r="O222" s="98" t="s">
        <v>67</v>
      </c>
      <c r="P222" s="182" t="s">
        <v>68</v>
      </c>
    </row>
    <row r="223" spans="1:16" hidden="1" x14ac:dyDescent="0.25">
      <c r="A223" s="75"/>
      <c r="B223" s="109"/>
      <c r="C223" s="110"/>
      <c r="D223" s="111"/>
      <c r="E223" s="73"/>
      <c r="F223" s="92"/>
      <c r="G223" s="93"/>
      <c r="H223" s="94"/>
      <c r="I223" s="94"/>
      <c r="J223" s="21" t="str">
        <f>IF(H223&lt;&gt;"",H223*I223,"")</f>
        <v/>
      </c>
      <c r="K223" s="70"/>
      <c r="L223" s="31" t="s">
        <v>24</v>
      </c>
      <c r="M223" s="34" t="s">
        <v>92</v>
      </c>
      <c r="N223" s="64"/>
      <c r="O223" s="71" t="s">
        <v>69</v>
      </c>
      <c r="P223" s="182" t="s">
        <v>68</v>
      </c>
    </row>
    <row r="224" spans="1:16" hidden="1" x14ac:dyDescent="0.25">
      <c r="A224" s="75"/>
      <c r="B224" s="109"/>
      <c r="C224" s="110"/>
      <c r="D224" s="111"/>
      <c r="E224" s="73"/>
      <c r="F224" s="92"/>
      <c r="G224" s="93"/>
      <c r="H224" s="94"/>
      <c r="I224" s="94"/>
      <c r="J224" s="21" t="str">
        <f>IF(H224&lt;&gt;"",H224*I224,"")</f>
        <v/>
      </c>
      <c r="K224" s="70"/>
      <c r="L224" s="31" t="s">
        <v>24</v>
      </c>
      <c r="M224" s="34" t="s">
        <v>92</v>
      </c>
      <c r="N224" s="64"/>
      <c r="O224" s="103"/>
    </row>
    <row r="225" spans="1:16" hidden="1" x14ac:dyDescent="0.25">
      <c r="A225" s="19"/>
      <c r="B225" s="19"/>
      <c r="C225" s="69"/>
      <c r="D225" s="19"/>
      <c r="E225" s="69"/>
      <c r="F225" s="19"/>
      <c r="G225" s="69"/>
      <c r="H225" s="19"/>
      <c r="I225" s="19"/>
      <c r="J225" s="21" t="str">
        <f>IF(H225&lt;&gt;"",H225*I225,"")</f>
        <v/>
      </c>
      <c r="K225" s="70"/>
      <c r="L225" s="31" t="s">
        <v>24</v>
      </c>
      <c r="M225" s="34" t="s">
        <v>92</v>
      </c>
      <c r="N225" s="64"/>
      <c r="O225" s="104"/>
      <c r="P225" s="104"/>
    </row>
    <row r="226" spans="1:16" hidden="1" x14ac:dyDescent="0.25">
      <c r="A226" s="100"/>
      <c r="B226" s="100"/>
      <c r="C226" s="100"/>
      <c r="D226" s="101"/>
      <c r="E226" s="102"/>
      <c r="F226" s="100"/>
      <c r="G226" s="100"/>
      <c r="H226" s="100"/>
      <c r="I226" s="100"/>
      <c r="J226" s="21" t="str">
        <f>IF(H226&lt;&gt;"",H226*I226,"")</f>
        <v/>
      </c>
      <c r="K226" s="70"/>
      <c r="L226" s="31" t="s">
        <v>24</v>
      </c>
      <c r="M226" s="34" t="s">
        <v>92</v>
      </c>
      <c r="N226" s="64"/>
      <c r="O226" s="107" t="s">
        <v>71</v>
      </c>
    </row>
    <row r="227" spans="1:16" hidden="1" x14ac:dyDescent="0.25">
      <c r="A227" s="85"/>
      <c r="B227" s="86"/>
      <c r="C227" s="86"/>
      <c r="D227" s="57"/>
      <c r="E227" s="59" t="s">
        <v>70</v>
      </c>
      <c r="F227" s="57"/>
      <c r="G227" s="87"/>
      <c r="H227" s="88">
        <v>1E-3</v>
      </c>
      <c r="I227" s="61">
        <f>H227*10</f>
        <v>0.01</v>
      </c>
      <c r="J227" s="62">
        <f>SUM(J228:J232)/I227</f>
        <v>0</v>
      </c>
      <c r="K227" s="63" t="str">
        <f>SUM(J228:J232)&amp;" "&amp;"Hrs"&amp;" "&amp;"GRUPO 4"</f>
        <v>0 Hrs GRUPO 4</v>
      </c>
      <c r="L227" s="31" t="s">
        <v>26</v>
      </c>
      <c r="M227" s="34" t="s">
        <v>92</v>
      </c>
      <c r="N227" s="64"/>
      <c r="O227" s="107" t="s">
        <v>72</v>
      </c>
    </row>
    <row r="228" spans="1:16" hidden="1" x14ac:dyDescent="0.25">
      <c r="A228" s="100"/>
      <c r="B228" s="100"/>
      <c r="C228" s="102"/>
      <c r="D228" s="101"/>
      <c r="E228" s="101"/>
      <c r="F228" s="101"/>
      <c r="G228" s="105"/>
      <c r="H228" s="101"/>
      <c r="I228" s="101"/>
      <c r="J228" s="21" t="str">
        <f>IF(H228&lt;&gt;"",H228*I228,"")</f>
        <v/>
      </c>
      <c r="K228" s="70"/>
      <c r="L228" s="31" t="s">
        <v>26</v>
      </c>
      <c r="M228" s="34" t="s">
        <v>92</v>
      </c>
      <c r="N228" s="64"/>
      <c r="O228" s="104"/>
    </row>
    <row r="229" spans="1:16" hidden="1" x14ac:dyDescent="0.25">
      <c r="A229" s="100"/>
      <c r="B229" s="100"/>
      <c r="C229" s="102"/>
      <c r="D229" s="101"/>
      <c r="E229" s="101"/>
      <c r="F229" s="101"/>
      <c r="G229" s="105"/>
      <c r="H229" s="101"/>
      <c r="I229" s="101"/>
      <c r="J229" s="21" t="str">
        <f>IF(H229&lt;&gt;"",H229*I229,"")</f>
        <v/>
      </c>
      <c r="K229" s="70"/>
      <c r="L229" s="31" t="s">
        <v>26</v>
      </c>
      <c r="M229" s="34" t="s">
        <v>92</v>
      </c>
      <c r="N229" s="64"/>
      <c r="O229" s="104"/>
    </row>
    <row r="230" spans="1:16" hidden="1" x14ac:dyDescent="0.25">
      <c r="A230" s="100"/>
      <c r="B230" s="100"/>
      <c r="C230" s="102"/>
      <c r="D230" s="101"/>
      <c r="E230" s="101"/>
      <c r="F230" s="101"/>
      <c r="G230" s="105"/>
      <c r="H230" s="101"/>
      <c r="I230" s="101"/>
      <c r="J230" s="21" t="str">
        <f>IF(H230&lt;&gt;"",H230*I230,"")</f>
        <v/>
      </c>
      <c r="K230" s="70"/>
      <c r="L230" s="31" t="s">
        <v>26</v>
      </c>
      <c r="M230" s="34" t="s">
        <v>92</v>
      </c>
      <c r="N230" s="64"/>
      <c r="O230" s="35"/>
    </row>
    <row r="231" spans="1:16" hidden="1" x14ac:dyDescent="0.25">
      <c r="A231" s="100"/>
      <c r="B231" s="100"/>
      <c r="C231" s="102"/>
      <c r="D231" s="101"/>
      <c r="E231" s="101"/>
      <c r="F231" s="101"/>
      <c r="G231" s="105"/>
      <c r="H231" s="101"/>
      <c r="I231" s="101"/>
      <c r="J231" s="21" t="str">
        <f>IF(H231&lt;&gt;"",H231*I231,"")</f>
        <v/>
      </c>
      <c r="K231" s="70"/>
      <c r="L231" s="31" t="s">
        <v>26</v>
      </c>
      <c r="M231" s="34" t="s">
        <v>92</v>
      </c>
      <c r="N231" s="64"/>
      <c r="O231" s="35"/>
    </row>
    <row r="232" spans="1:16" hidden="1" x14ac:dyDescent="0.25">
      <c r="A232" s="100"/>
      <c r="B232" s="100"/>
      <c r="C232" s="100"/>
      <c r="D232" s="101"/>
      <c r="E232" s="102"/>
      <c r="F232" s="100"/>
      <c r="G232" s="100"/>
      <c r="H232" s="100"/>
      <c r="I232" s="100"/>
      <c r="J232" s="21" t="str">
        <f>IF(H232&lt;&gt;"",H232*I232,"")</f>
        <v/>
      </c>
      <c r="K232" s="70"/>
      <c r="L232" s="31" t="s">
        <v>26</v>
      </c>
      <c r="M232" s="34" t="s">
        <v>92</v>
      </c>
      <c r="N232" s="156"/>
      <c r="O232" s="35"/>
    </row>
    <row r="233" spans="1:16" x14ac:dyDescent="0.25">
      <c r="A233" s="85"/>
      <c r="B233" s="86"/>
      <c r="C233" s="86"/>
      <c r="D233" s="86"/>
      <c r="E233" s="115" t="s">
        <v>75</v>
      </c>
      <c r="F233" s="116"/>
      <c r="G233" s="117"/>
      <c r="H233" s="165">
        <v>2</v>
      </c>
      <c r="I233" s="61">
        <f>H233*10</f>
        <v>20</v>
      </c>
      <c r="J233" s="62">
        <f>SUM(J234:J239)/I233</f>
        <v>1</v>
      </c>
      <c r="K233" s="63" t="str">
        <f>SUM(J234:J239)&amp;" "&amp;"Hrs"&amp;" "&amp;"TURNO"&amp;" "&amp;"DIURNO"</f>
        <v>20 Hrs TURNO DIURNO</v>
      </c>
      <c r="L233" s="74" t="s">
        <v>76</v>
      </c>
      <c r="M233" s="34" t="s">
        <v>92</v>
      </c>
      <c r="N233" s="34"/>
      <c r="O233" s="35"/>
    </row>
    <row r="234" spans="1:16" x14ac:dyDescent="0.25">
      <c r="A234" s="19">
        <v>892796</v>
      </c>
      <c r="B234" s="17" t="s">
        <v>207</v>
      </c>
      <c r="C234" s="18" t="s">
        <v>208</v>
      </c>
      <c r="D234" s="19">
        <v>3</v>
      </c>
      <c r="E234" s="18" t="s">
        <v>130</v>
      </c>
      <c r="F234" s="17" t="s">
        <v>131</v>
      </c>
      <c r="G234" s="18" t="s">
        <v>132</v>
      </c>
      <c r="H234" s="94">
        <v>2</v>
      </c>
      <c r="I234" s="94">
        <v>5</v>
      </c>
      <c r="J234" s="21">
        <f t="shared" ref="J234:J239" si="2">IF(H234&lt;&gt;"",H234*I234,"")</f>
        <v>10</v>
      </c>
      <c r="K234" s="70" t="s">
        <v>744</v>
      </c>
      <c r="L234" s="74" t="s">
        <v>76</v>
      </c>
      <c r="M234" s="34" t="s">
        <v>92</v>
      </c>
      <c r="N234" s="34"/>
      <c r="O234" s="35"/>
    </row>
    <row r="235" spans="1:16" x14ac:dyDescent="0.25">
      <c r="A235" s="95">
        <v>893708</v>
      </c>
      <c r="B235" s="109" t="s">
        <v>207</v>
      </c>
      <c r="C235" s="110" t="s">
        <v>208</v>
      </c>
      <c r="D235" s="111">
        <v>3</v>
      </c>
      <c r="E235" s="69" t="s">
        <v>204</v>
      </c>
      <c r="F235" s="15" t="s">
        <v>724</v>
      </c>
      <c r="G235" s="69" t="s">
        <v>278</v>
      </c>
      <c r="H235" s="15">
        <v>2</v>
      </c>
      <c r="I235" s="15">
        <v>3</v>
      </c>
      <c r="J235" s="21">
        <f t="shared" si="2"/>
        <v>6</v>
      </c>
      <c r="K235" s="70" t="s">
        <v>744</v>
      </c>
      <c r="L235" s="74" t="s">
        <v>76</v>
      </c>
      <c r="M235" s="34" t="s">
        <v>92</v>
      </c>
      <c r="N235" s="34"/>
      <c r="O235" s="35"/>
    </row>
    <row r="236" spans="1:16" x14ac:dyDescent="0.25">
      <c r="A236" s="218">
        <v>937830</v>
      </c>
      <c r="B236" s="219" t="s">
        <v>209</v>
      </c>
      <c r="C236" s="220" t="s">
        <v>210</v>
      </c>
      <c r="D236" s="221">
        <v>3</v>
      </c>
      <c r="E236" s="222" t="s">
        <v>756</v>
      </c>
      <c r="F236" s="221" t="s">
        <v>757</v>
      </c>
      <c r="G236" s="222" t="s">
        <v>758</v>
      </c>
      <c r="H236" s="221">
        <v>2</v>
      </c>
      <c r="I236" s="221">
        <v>2</v>
      </c>
      <c r="J236" s="223">
        <f t="shared" si="2"/>
        <v>4</v>
      </c>
      <c r="K236" s="224" t="s">
        <v>744</v>
      </c>
      <c r="L236" s="74" t="s">
        <v>76</v>
      </c>
      <c r="M236" s="34" t="s">
        <v>92</v>
      </c>
      <c r="N236" s="34"/>
      <c r="O236" s="35"/>
    </row>
    <row r="237" spans="1:16" hidden="1" x14ac:dyDescent="0.25">
      <c r="A237" s="95"/>
      <c r="B237" s="19"/>
      <c r="C237" s="91"/>
      <c r="D237" s="15"/>
      <c r="E237" s="69"/>
      <c r="F237" s="15"/>
      <c r="G237" s="69"/>
      <c r="H237" s="15"/>
      <c r="I237" s="15"/>
      <c r="J237" s="21" t="str">
        <f t="shared" si="2"/>
        <v/>
      </c>
      <c r="K237" s="70"/>
      <c r="L237" s="74" t="s">
        <v>76</v>
      </c>
      <c r="M237" s="34" t="s">
        <v>92</v>
      </c>
      <c r="N237" s="34"/>
      <c r="O237" s="35"/>
    </row>
    <row r="238" spans="1:16" hidden="1" x14ac:dyDescent="0.25">
      <c r="A238" s="95"/>
      <c r="B238" s="19"/>
      <c r="C238" s="91"/>
      <c r="D238" s="15"/>
      <c r="E238" s="69"/>
      <c r="F238" s="15"/>
      <c r="G238" s="69"/>
      <c r="H238" s="15"/>
      <c r="I238" s="15"/>
      <c r="J238" s="21" t="str">
        <f t="shared" si="2"/>
        <v/>
      </c>
      <c r="K238" s="70"/>
      <c r="L238" s="74" t="s">
        <v>76</v>
      </c>
      <c r="M238" s="34" t="s">
        <v>92</v>
      </c>
      <c r="N238" s="34"/>
      <c r="O238" s="35"/>
    </row>
    <row r="239" spans="1:16" hidden="1" x14ac:dyDescent="0.25">
      <c r="A239" s="100"/>
      <c r="B239" s="100"/>
      <c r="C239" s="100"/>
      <c r="D239" s="101"/>
      <c r="E239" s="69"/>
      <c r="F239" s="15"/>
      <c r="G239" s="69"/>
      <c r="H239" s="100"/>
      <c r="I239" s="100"/>
      <c r="J239" s="21" t="str">
        <f t="shared" si="2"/>
        <v/>
      </c>
      <c r="K239" s="70"/>
      <c r="L239" s="74" t="s">
        <v>76</v>
      </c>
      <c r="M239" s="34" t="s">
        <v>92</v>
      </c>
      <c r="N239" s="34"/>
      <c r="O239" s="35"/>
    </row>
    <row r="240" spans="1:16" x14ac:dyDescent="0.25">
      <c r="A240" s="126"/>
      <c r="B240" s="127"/>
      <c r="C240" s="127"/>
      <c r="D240" s="127"/>
      <c r="E240" s="128" t="s">
        <v>83</v>
      </c>
      <c r="F240" s="129"/>
      <c r="G240" s="157"/>
      <c r="H240" s="131">
        <v>2</v>
      </c>
      <c r="I240" s="132">
        <f>H240*10</f>
        <v>20</v>
      </c>
      <c r="J240" s="133">
        <f>SUM(J241:J245)/I240</f>
        <v>1</v>
      </c>
      <c r="K240" s="163" t="str">
        <f>SUM(J241:J245)&amp;" "&amp;"Hrs"&amp;" "&amp;"TURNO"&amp;" "&amp;"NOCTURNO"</f>
        <v>20 Hrs TURNO NOCTURNO</v>
      </c>
      <c r="L240" s="31" t="s">
        <v>84</v>
      </c>
      <c r="M240" s="34" t="s">
        <v>92</v>
      </c>
      <c r="N240" s="34"/>
      <c r="O240" s="35"/>
    </row>
    <row r="241" spans="1:16" x14ac:dyDescent="0.25">
      <c r="A241" s="19">
        <v>892796</v>
      </c>
      <c r="B241" s="17" t="s">
        <v>207</v>
      </c>
      <c r="C241" s="18" t="s">
        <v>208</v>
      </c>
      <c r="D241" s="19">
        <v>3</v>
      </c>
      <c r="E241" s="18" t="s">
        <v>130</v>
      </c>
      <c r="F241" s="17" t="s">
        <v>131</v>
      </c>
      <c r="G241" s="18" t="s">
        <v>132</v>
      </c>
      <c r="H241" s="94">
        <v>2</v>
      </c>
      <c r="I241" s="94">
        <v>5</v>
      </c>
      <c r="J241" s="21">
        <f>IF(H241&lt;&gt;"",H241*I241,"")</f>
        <v>10</v>
      </c>
      <c r="K241" s="120" t="s">
        <v>566</v>
      </c>
      <c r="L241" s="31" t="s">
        <v>84</v>
      </c>
      <c r="M241" s="34" t="s">
        <v>92</v>
      </c>
      <c r="N241" s="34"/>
      <c r="O241" s="35"/>
    </row>
    <row r="242" spans="1:16" ht="14.25" thickBot="1" x14ac:dyDescent="0.3">
      <c r="A242" s="75">
        <v>893651</v>
      </c>
      <c r="B242" s="17" t="s">
        <v>207</v>
      </c>
      <c r="C242" s="18" t="s">
        <v>208</v>
      </c>
      <c r="D242" s="19">
        <v>3</v>
      </c>
      <c r="E242" s="73" t="s">
        <v>201</v>
      </c>
      <c r="F242" s="92" t="s">
        <v>726</v>
      </c>
      <c r="G242" s="93" t="s">
        <v>727</v>
      </c>
      <c r="H242" s="94">
        <v>2</v>
      </c>
      <c r="I242" s="94">
        <v>5</v>
      </c>
      <c r="J242" s="21">
        <f>IF(H242&lt;&gt;"",H242*I242,"")</f>
        <v>10</v>
      </c>
      <c r="K242" s="120" t="s">
        <v>566</v>
      </c>
      <c r="L242" s="31" t="s">
        <v>84</v>
      </c>
      <c r="M242" s="34" t="s">
        <v>92</v>
      </c>
      <c r="N242" s="34"/>
      <c r="O242" s="35"/>
    </row>
    <row r="243" spans="1:16" ht="14.25" hidden="1" thickBot="1" x14ac:dyDescent="0.3">
      <c r="A243" s="19"/>
      <c r="B243" s="19"/>
      <c r="C243" s="69"/>
      <c r="D243" s="15"/>
      <c r="E243" s="73"/>
      <c r="F243" s="15"/>
      <c r="G243" s="69"/>
      <c r="H243" s="15"/>
      <c r="I243" s="15"/>
      <c r="J243" s="21" t="str">
        <f>IF(H243&lt;&gt;"",H243*I243,"")</f>
        <v/>
      </c>
      <c r="K243" s="120"/>
      <c r="L243" s="31" t="s">
        <v>84</v>
      </c>
      <c r="M243" s="34" t="s">
        <v>92</v>
      </c>
      <c r="N243" s="34"/>
      <c r="O243" s="35"/>
    </row>
    <row r="244" spans="1:16" ht="14.25" hidden="1" thickBot="1" x14ac:dyDescent="0.3">
      <c r="A244" s="75"/>
      <c r="B244" s="109"/>
      <c r="C244" s="110"/>
      <c r="D244" s="111"/>
      <c r="E244" s="73"/>
      <c r="F244" s="92"/>
      <c r="G244" s="93"/>
      <c r="H244" s="94"/>
      <c r="I244" s="94"/>
      <c r="J244" s="21" t="str">
        <f>IF(H244&lt;&gt;"",H244*I244,"")</f>
        <v/>
      </c>
      <c r="K244" s="120"/>
      <c r="L244" s="31" t="s">
        <v>84</v>
      </c>
      <c r="M244" s="34" t="s">
        <v>92</v>
      </c>
      <c r="N244" s="34"/>
      <c r="O244" s="35"/>
    </row>
    <row r="245" spans="1:16" ht="14.25" hidden="1" thickBot="1" x14ac:dyDescent="0.3">
      <c r="A245" s="95"/>
      <c r="B245" s="19"/>
      <c r="C245" s="91"/>
      <c r="D245" s="15"/>
      <c r="E245" s="69"/>
      <c r="F245" s="15"/>
      <c r="G245" s="69"/>
      <c r="H245" s="15"/>
      <c r="I245" s="15"/>
      <c r="J245" s="21" t="str">
        <f>IF(H245&lt;&gt;"",H245*I245,"")</f>
        <v/>
      </c>
      <c r="K245" s="120"/>
      <c r="L245" s="31" t="s">
        <v>84</v>
      </c>
      <c r="M245" s="34" t="s">
        <v>92</v>
      </c>
      <c r="N245" s="34"/>
      <c r="O245" s="35"/>
    </row>
    <row r="246" spans="1:16" ht="14.25" hidden="1" thickBot="1" x14ac:dyDescent="0.3">
      <c r="A246" s="135"/>
      <c r="B246" s="136"/>
      <c r="C246" s="136"/>
      <c r="D246" s="136"/>
      <c r="E246" s="137" t="s">
        <v>85</v>
      </c>
      <c r="F246" s="138"/>
      <c r="G246" s="139"/>
      <c r="H246" s="140">
        <f>H207+H215+H221+H227+H233+H240</f>
        <v>6.0030000000000001</v>
      </c>
      <c r="I246" s="141">
        <f>H246*10</f>
        <v>60.03</v>
      </c>
      <c r="J246" s="142">
        <f>SUM(J208:J214,J216:J220,J222:J226,J228:J232,J234:J239,J241:J245)</f>
        <v>60</v>
      </c>
      <c r="K246" s="143">
        <f>J246/I246</f>
        <v>0.99950024987506247</v>
      </c>
      <c r="L246" s="31" t="s">
        <v>86</v>
      </c>
      <c r="M246" s="34" t="s">
        <v>92</v>
      </c>
      <c r="N246" s="34"/>
      <c r="O246" s="35"/>
    </row>
    <row r="247" spans="1:16" ht="15" thickTop="1" thickBot="1" x14ac:dyDescent="0.3">
      <c r="A247" s="45"/>
      <c r="B247" s="46"/>
      <c r="C247" s="46"/>
      <c r="D247" s="46"/>
      <c r="E247" s="297">
        <f>E205+1</f>
        <v>46159</v>
      </c>
      <c r="F247" s="298"/>
      <c r="G247" s="158"/>
      <c r="H247" s="48"/>
      <c r="I247" s="46"/>
      <c r="J247" s="49"/>
      <c r="K247" s="50"/>
      <c r="L247" s="31" t="s">
        <v>35</v>
      </c>
      <c r="M247" s="34" t="s">
        <v>93</v>
      </c>
      <c r="N247" s="34"/>
      <c r="O247" s="35"/>
    </row>
    <row r="248" spans="1:16" ht="28.5" thickTop="1" thickBot="1" x14ac:dyDescent="0.3">
      <c r="A248" s="147" t="s">
        <v>37</v>
      </c>
      <c r="B248" s="148" t="s">
        <v>38</v>
      </c>
      <c r="C248" s="148" t="s">
        <v>39</v>
      </c>
      <c r="D248" s="148" t="s">
        <v>4</v>
      </c>
      <c r="E248" s="52" t="s">
        <v>40</v>
      </c>
      <c r="F248" s="148" t="s">
        <v>6</v>
      </c>
      <c r="G248" s="149" t="s">
        <v>7</v>
      </c>
      <c r="H248" s="148" t="s">
        <v>41</v>
      </c>
      <c r="I248" s="148" t="s">
        <v>9</v>
      </c>
      <c r="J248" s="150" t="s">
        <v>42</v>
      </c>
      <c r="K248" s="151" t="s">
        <v>43</v>
      </c>
      <c r="L248" s="31" t="s">
        <v>44</v>
      </c>
      <c r="M248" s="34" t="s">
        <v>93</v>
      </c>
      <c r="N248" s="34"/>
      <c r="O248" s="56">
        <f>E247</f>
        <v>46159</v>
      </c>
    </row>
    <row r="249" spans="1:16" ht="14.25" thickTop="1" x14ac:dyDescent="0.25">
      <c r="A249" s="57"/>
      <c r="B249" s="57"/>
      <c r="C249" s="58"/>
      <c r="D249" s="57"/>
      <c r="E249" s="59" t="s">
        <v>45</v>
      </c>
      <c r="F249" s="57"/>
      <c r="G249" s="58"/>
      <c r="H249" s="88">
        <v>2</v>
      </c>
      <c r="I249" s="61">
        <f>H249*10</f>
        <v>20</v>
      </c>
      <c r="J249" s="62">
        <f>SUM(J250:J254)/I249</f>
        <v>1</v>
      </c>
      <c r="K249" s="63" t="str">
        <f>SUM(J250:J254)&amp;" "&amp;"Hrs"&amp;" "&amp;"GRUPO 1"</f>
        <v>20 Hrs GRUPO 1</v>
      </c>
      <c r="L249" s="31" t="s">
        <v>19</v>
      </c>
      <c r="M249" s="34" t="s">
        <v>93</v>
      </c>
      <c r="N249" s="64"/>
      <c r="O249" s="159" t="s">
        <v>48</v>
      </c>
      <c r="P249" s="160" t="s">
        <v>53</v>
      </c>
    </row>
    <row r="250" spans="1:16" x14ac:dyDescent="0.25">
      <c r="A250" s="19">
        <v>892969</v>
      </c>
      <c r="B250" s="17" t="s">
        <v>167</v>
      </c>
      <c r="C250" s="18" t="s">
        <v>168</v>
      </c>
      <c r="D250" s="19" t="s">
        <v>122</v>
      </c>
      <c r="E250" s="18" t="s">
        <v>169</v>
      </c>
      <c r="F250" s="17" t="s">
        <v>145</v>
      </c>
      <c r="G250" s="18" t="s">
        <v>146</v>
      </c>
      <c r="H250" s="94">
        <v>2</v>
      </c>
      <c r="I250" s="94">
        <v>2</v>
      </c>
      <c r="J250" s="21">
        <f>IF(H250&lt;&gt;"",H250*I250,"")</f>
        <v>4</v>
      </c>
      <c r="K250" s="70" t="s">
        <v>291</v>
      </c>
      <c r="L250" s="31" t="s">
        <v>19</v>
      </c>
      <c r="M250" s="34" t="s">
        <v>93</v>
      </c>
      <c r="N250" s="56"/>
      <c r="O250" s="183" t="s">
        <v>50</v>
      </c>
      <c r="P250" s="90" t="s">
        <v>57</v>
      </c>
    </row>
    <row r="251" spans="1:16" x14ac:dyDescent="0.25">
      <c r="A251" s="19">
        <v>937454</v>
      </c>
      <c r="B251" s="67" t="s">
        <v>209</v>
      </c>
      <c r="C251" s="68" t="s">
        <v>210</v>
      </c>
      <c r="D251" s="67">
        <v>3</v>
      </c>
      <c r="E251" s="69" t="s">
        <v>253</v>
      </c>
      <c r="F251" s="19" t="s">
        <v>254</v>
      </c>
      <c r="G251" s="69" t="s">
        <v>255</v>
      </c>
      <c r="H251" s="19">
        <v>1</v>
      </c>
      <c r="I251" s="19">
        <v>8</v>
      </c>
      <c r="J251" s="21">
        <f>IF(H251&lt;&gt;"",H251*I251,"")</f>
        <v>8</v>
      </c>
      <c r="K251" s="70" t="s">
        <v>291</v>
      </c>
      <c r="L251" s="31" t="s">
        <v>19</v>
      </c>
      <c r="M251" s="34" t="s">
        <v>93</v>
      </c>
      <c r="N251" s="56"/>
      <c r="O251" s="65" t="s">
        <v>51</v>
      </c>
      <c r="P251" s="72" t="s">
        <v>49</v>
      </c>
    </row>
    <row r="252" spans="1:16" x14ac:dyDescent="0.25">
      <c r="A252" s="19">
        <v>937671</v>
      </c>
      <c r="B252" s="67" t="s">
        <v>209</v>
      </c>
      <c r="C252" s="68" t="s">
        <v>210</v>
      </c>
      <c r="D252" s="67">
        <v>3</v>
      </c>
      <c r="E252" s="73" t="s">
        <v>712</v>
      </c>
      <c r="F252" s="19" t="s">
        <v>403</v>
      </c>
      <c r="G252" s="69" t="s">
        <v>404</v>
      </c>
      <c r="H252" s="19">
        <v>1</v>
      </c>
      <c r="I252" s="19">
        <v>8</v>
      </c>
      <c r="J252" s="21">
        <f>IF(H252&lt;&gt;"",H252*I252,"")</f>
        <v>8</v>
      </c>
      <c r="K252" s="70" t="s">
        <v>436</v>
      </c>
      <c r="L252" s="31" t="s">
        <v>19</v>
      </c>
      <c r="M252" s="34" t="s">
        <v>93</v>
      </c>
      <c r="N252" s="56"/>
      <c r="O252" s="89" t="s">
        <v>46</v>
      </c>
      <c r="P252" s="90" t="s">
        <v>57</v>
      </c>
    </row>
    <row r="253" spans="1:16" hidden="1" x14ac:dyDescent="0.25">
      <c r="A253" s="95"/>
      <c r="B253" s="19"/>
      <c r="C253" s="91"/>
      <c r="D253" s="15"/>
      <c r="E253" s="69"/>
      <c r="F253" s="15"/>
      <c r="G253" s="69"/>
      <c r="H253" s="15"/>
      <c r="I253" s="15"/>
      <c r="J253" s="21" t="str">
        <f>IF(H253&lt;&gt;"",H253*I253,"")</f>
        <v/>
      </c>
      <c r="K253" s="70"/>
      <c r="L253" s="31" t="s">
        <v>19</v>
      </c>
      <c r="M253" s="34" t="s">
        <v>93</v>
      </c>
      <c r="N253" s="56"/>
      <c r="O253" s="83" t="s">
        <v>52</v>
      </c>
      <c r="P253" s="84" t="s">
        <v>53</v>
      </c>
    </row>
    <row r="254" spans="1:16" hidden="1" x14ac:dyDescent="0.25">
      <c r="A254" s="95"/>
      <c r="B254" s="19"/>
      <c r="C254" s="91"/>
      <c r="D254" s="15"/>
      <c r="E254" s="69"/>
      <c r="F254" s="15"/>
      <c r="G254" s="69"/>
      <c r="H254" s="15"/>
      <c r="I254" s="15"/>
      <c r="J254" s="21" t="str">
        <f>IF(H254&lt;&gt;"",H254*I254,"")</f>
        <v/>
      </c>
      <c r="K254" s="70"/>
      <c r="L254" s="31" t="s">
        <v>19</v>
      </c>
      <c r="M254" s="34" t="s">
        <v>93</v>
      </c>
      <c r="N254" s="56"/>
      <c r="O254" s="159" t="s">
        <v>56</v>
      </c>
      <c r="P254" s="160" t="s">
        <v>53</v>
      </c>
    </row>
    <row r="255" spans="1:16" hidden="1" x14ac:dyDescent="0.25">
      <c r="A255" s="85"/>
      <c r="B255" s="86"/>
      <c r="C255" s="86"/>
      <c r="D255" s="57"/>
      <c r="E255" s="59" t="s">
        <v>55</v>
      </c>
      <c r="F255" s="57"/>
      <c r="G255" s="87"/>
      <c r="H255" s="88">
        <v>1E-3</v>
      </c>
      <c r="I255" s="61">
        <f>H255*10</f>
        <v>0.01</v>
      </c>
      <c r="J255" s="62">
        <f>SUM(J256:J260)/I255</f>
        <v>0</v>
      </c>
      <c r="K255" s="63" t="str">
        <f>SUM(J256:J260)&amp;" "&amp;"Hrs"&amp;" "&amp;"GRUPO 2"</f>
        <v>0 Hrs GRUPO 2</v>
      </c>
      <c r="L255" s="31" t="s">
        <v>22</v>
      </c>
      <c r="M255" s="34" t="s">
        <v>93</v>
      </c>
      <c r="N255" s="64"/>
      <c r="O255" s="65" t="s">
        <v>58</v>
      </c>
      <c r="P255" s="72" t="s">
        <v>49</v>
      </c>
    </row>
    <row r="256" spans="1:16" hidden="1" x14ac:dyDescent="0.25">
      <c r="A256" s="19"/>
      <c r="B256" s="17"/>
      <c r="C256" s="18"/>
      <c r="D256" s="19"/>
      <c r="E256" s="18"/>
      <c r="F256" s="17"/>
      <c r="G256" s="18"/>
      <c r="H256" s="94"/>
      <c r="I256" s="94"/>
      <c r="J256" s="21"/>
      <c r="K256" s="70"/>
      <c r="L256" s="74" t="s">
        <v>22</v>
      </c>
      <c r="M256" s="34" t="s">
        <v>93</v>
      </c>
      <c r="N256" s="56"/>
      <c r="O256" s="65" t="s">
        <v>59</v>
      </c>
      <c r="P256" s="66" t="s">
        <v>47</v>
      </c>
    </row>
    <row r="257" spans="1:16" hidden="1" x14ac:dyDescent="0.25">
      <c r="A257" s="95"/>
      <c r="B257" s="19"/>
      <c r="C257" s="91"/>
      <c r="D257" s="15"/>
      <c r="E257" s="69"/>
      <c r="F257" s="15"/>
      <c r="G257" s="69"/>
      <c r="H257" s="15"/>
      <c r="I257" s="15"/>
      <c r="J257" s="21"/>
      <c r="K257" s="70"/>
      <c r="L257" s="74" t="s">
        <v>22</v>
      </c>
      <c r="M257" s="34" t="s">
        <v>93</v>
      </c>
      <c r="N257" s="56"/>
      <c r="O257" s="65" t="s">
        <v>60</v>
      </c>
      <c r="P257" s="66" t="s">
        <v>47</v>
      </c>
    </row>
    <row r="258" spans="1:16" hidden="1" x14ac:dyDescent="0.25">
      <c r="A258" s="75"/>
      <c r="B258" s="109"/>
      <c r="C258" s="110"/>
      <c r="D258" s="111"/>
      <c r="E258" s="73"/>
      <c r="F258" s="92"/>
      <c r="G258" s="93"/>
      <c r="H258" s="94"/>
      <c r="I258" s="94"/>
      <c r="J258" s="21" t="str">
        <f>IF(H258&lt;&gt;"",H258*I258,"")</f>
        <v/>
      </c>
      <c r="K258" s="96"/>
      <c r="L258" s="74" t="s">
        <v>22</v>
      </c>
      <c r="M258" s="34" t="s">
        <v>93</v>
      </c>
      <c r="N258" s="56"/>
      <c r="O258" s="65" t="s">
        <v>64</v>
      </c>
      <c r="P258" s="66" t="s">
        <v>47</v>
      </c>
    </row>
    <row r="259" spans="1:16" hidden="1" x14ac:dyDescent="0.25">
      <c r="A259" s="95"/>
      <c r="B259" s="19"/>
      <c r="C259" s="91"/>
      <c r="D259" s="15"/>
      <c r="E259" s="69"/>
      <c r="F259" s="15"/>
      <c r="G259" s="69"/>
      <c r="H259" s="15"/>
      <c r="I259" s="15"/>
      <c r="J259" s="21" t="str">
        <f>IF(H259&lt;&gt;"",H259*I259,"")</f>
        <v/>
      </c>
      <c r="K259" s="96"/>
      <c r="L259" s="74" t="s">
        <v>22</v>
      </c>
      <c r="M259" s="34" t="s">
        <v>93</v>
      </c>
      <c r="N259" s="64"/>
      <c r="O259" s="98" t="s">
        <v>65</v>
      </c>
      <c r="P259" s="66" t="s">
        <v>47</v>
      </c>
    </row>
    <row r="260" spans="1:16" hidden="1" x14ac:dyDescent="0.25">
      <c r="A260" s="95"/>
      <c r="B260" s="19"/>
      <c r="C260" s="91"/>
      <c r="D260" s="15"/>
      <c r="E260" s="69"/>
      <c r="F260" s="15"/>
      <c r="G260" s="69"/>
      <c r="H260" s="15"/>
      <c r="I260" s="15"/>
      <c r="J260" s="21" t="str">
        <f>IF(H260&lt;&gt;"",H260*I260,"")</f>
        <v/>
      </c>
      <c r="K260" s="96"/>
      <c r="L260" s="31" t="s">
        <v>22</v>
      </c>
      <c r="M260" s="34" t="s">
        <v>93</v>
      </c>
      <c r="N260" s="64"/>
      <c r="O260" s="98" t="s">
        <v>66</v>
      </c>
      <c r="P260" s="66" t="s">
        <v>47</v>
      </c>
    </row>
    <row r="261" spans="1:16" hidden="1" x14ac:dyDescent="0.25">
      <c r="A261" s="85"/>
      <c r="B261" s="86"/>
      <c r="C261" s="86"/>
      <c r="D261" s="57"/>
      <c r="E261" s="59" t="s">
        <v>63</v>
      </c>
      <c r="F261" s="57"/>
      <c r="G261" s="87"/>
      <c r="H261" s="88">
        <v>1E-3</v>
      </c>
      <c r="I261" s="61">
        <f>H261*10</f>
        <v>0.01</v>
      </c>
      <c r="J261" s="62">
        <f>SUM(J262:J266)/I261</f>
        <v>0</v>
      </c>
      <c r="K261" s="63" t="str">
        <f>SUM(J262:J266)&amp;" "&amp;"Hrs"&amp;" "&amp;"GRUPO 3"</f>
        <v>0 Hrs GRUPO 3</v>
      </c>
      <c r="L261" s="31" t="s">
        <v>24</v>
      </c>
      <c r="M261" s="34" t="s">
        <v>93</v>
      </c>
      <c r="N261" s="64"/>
      <c r="O261" s="98" t="s">
        <v>61</v>
      </c>
      <c r="P261" s="66" t="s">
        <v>47</v>
      </c>
    </row>
    <row r="262" spans="1:16" hidden="1" x14ac:dyDescent="0.25">
      <c r="A262" s="75"/>
      <c r="B262" s="109"/>
      <c r="C262" s="110"/>
      <c r="D262" s="111"/>
      <c r="E262" s="73"/>
      <c r="F262" s="92"/>
      <c r="G262" s="93"/>
      <c r="H262" s="94"/>
      <c r="I262" s="94"/>
      <c r="J262" s="21" t="str">
        <f>IF(H262&lt;&gt;"",H262*I262,"")</f>
        <v/>
      </c>
      <c r="K262" s="70"/>
      <c r="L262" s="31" t="s">
        <v>24</v>
      </c>
      <c r="M262" s="34" t="s">
        <v>93</v>
      </c>
      <c r="N262" s="64"/>
      <c r="O262" s="161" t="s">
        <v>62</v>
      </c>
      <c r="P262" s="160" t="s">
        <v>53</v>
      </c>
    </row>
    <row r="263" spans="1:16" hidden="1" x14ac:dyDescent="0.25">
      <c r="A263" s="95"/>
      <c r="B263" s="19"/>
      <c r="C263" s="91"/>
      <c r="D263" s="15"/>
      <c r="E263" s="69"/>
      <c r="F263" s="15"/>
      <c r="G263" s="69"/>
      <c r="H263" s="15"/>
      <c r="I263" s="15"/>
      <c r="J263" s="21" t="str">
        <f>IF(H263&lt;&gt;"",H263*I263,"")</f>
        <v/>
      </c>
      <c r="K263" s="70"/>
      <c r="L263" s="31" t="s">
        <v>24</v>
      </c>
      <c r="M263" s="34" t="s">
        <v>93</v>
      </c>
      <c r="N263" s="64"/>
      <c r="O263" s="98" t="s">
        <v>54</v>
      </c>
      <c r="P263" s="182" t="s">
        <v>68</v>
      </c>
    </row>
    <row r="264" spans="1:16" hidden="1" x14ac:dyDescent="0.25">
      <c r="A264" s="95"/>
      <c r="B264" s="19"/>
      <c r="C264" s="91"/>
      <c r="D264" s="15"/>
      <c r="E264" s="69"/>
      <c r="F264" s="15"/>
      <c r="G264" s="69"/>
      <c r="H264" s="15"/>
      <c r="I264" s="15"/>
      <c r="J264" s="21" t="str">
        <f>IF(H264&lt;&gt;"",H264*I264,"")</f>
        <v/>
      </c>
      <c r="K264" s="70"/>
      <c r="L264" s="31" t="s">
        <v>24</v>
      </c>
      <c r="M264" s="34" t="s">
        <v>93</v>
      </c>
      <c r="N264" s="64"/>
      <c r="O264" s="98" t="s">
        <v>67</v>
      </c>
      <c r="P264" s="182" t="s">
        <v>68</v>
      </c>
    </row>
    <row r="265" spans="1:16" hidden="1" x14ac:dyDescent="0.25">
      <c r="A265" s="95"/>
      <c r="B265" s="19"/>
      <c r="C265" s="91"/>
      <c r="D265" s="15"/>
      <c r="E265" s="69"/>
      <c r="F265" s="15"/>
      <c r="G265" s="69"/>
      <c r="H265" s="15"/>
      <c r="I265" s="15"/>
      <c r="J265" s="21" t="str">
        <f>IF(H265&lt;&gt;"",H265*I265,"")</f>
        <v/>
      </c>
      <c r="K265" s="70"/>
      <c r="L265" s="31" t="s">
        <v>24</v>
      </c>
      <c r="M265" s="34" t="s">
        <v>93</v>
      </c>
      <c r="N265" s="64"/>
      <c r="O265" s="71" t="s">
        <v>69</v>
      </c>
      <c r="P265" s="182" t="s">
        <v>68</v>
      </c>
    </row>
    <row r="266" spans="1:16" hidden="1" x14ac:dyDescent="0.25">
      <c r="A266" s="95"/>
      <c r="B266" s="19"/>
      <c r="C266" s="91"/>
      <c r="D266" s="15"/>
      <c r="E266" s="69"/>
      <c r="F266" s="15"/>
      <c r="G266" s="69"/>
      <c r="H266" s="15"/>
      <c r="I266" s="15"/>
      <c r="J266" s="21" t="str">
        <f>IF(H266&lt;&gt;"",H266*I266,"")</f>
        <v/>
      </c>
      <c r="K266" s="70"/>
      <c r="L266" s="31" t="s">
        <v>24</v>
      </c>
      <c r="M266" s="34" t="s">
        <v>93</v>
      </c>
      <c r="N266" s="64"/>
      <c r="O266" s="103"/>
    </row>
    <row r="267" spans="1:16" hidden="1" x14ac:dyDescent="0.25">
      <c r="A267" s="85"/>
      <c r="B267" s="86"/>
      <c r="C267" s="86"/>
      <c r="D267" s="57"/>
      <c r="E267" s="59" t="s">
        <v>70</v>
      </c>
      <c r="F267" s="57"/>
      <c r="G267" s="87"/>
      <c r="H267" s="88">
        <v>1E-3</v>
      </c>
      <c r="I267" s="61">
        <f>H267*10</f>
        <v>0.01</v>
      </c>
      <c r="J267" s="62">
        <f>SUM(J268:J272)/I267</f>
        <v>0</v>
      </c>
      <c r="K267" s="63" t="str">
        <f>SUM(J268:J272)&amp;" "&amp;"Hrs"&amp;" "&amp;"GRUPO 4"</f>
        <v>0 Hrs GRUPO 4</v>
      </c>
      <c r="L267" s="31" t="s">
        <v>26</v>
      </c>
      <c r="M267" s="34" t="s">
        <v>93</v>
      </c>
      <c r="N267" s="64"/>
      <c r="O267" s="104"/>
      <c r="P267" s="104"/>
    </row>
    <row r="268" spans="1:16" hidden="1" x14ac:dyDescent="0.25">
      <c r="A268" s="100"/>
      <c r="B268" s="100"/>
      <c r="C268" s="102"/>
      <c r="D268" s="101"/>
      <c r="E268" s="101"/>
      <c r="F268" s="101"/>
      <c r="G268" s="105"/>
      <c r="H268" s="101"/>
      <c r="I268" s="101"/>
      <c r="J268" s="21" t="str">
        <f>IF(H268&lt;&gt;"",H268*I268,"")</f>
        <v/>
      </c>
      <c r="K268" s="164"/>
      <c r="L268" s="31" t="s">
        <v>26</v>
      </c>
      <c r="M268" s="34" t="s">
        <v>93</v>
      </c>
      <c r="N268" s="64"/>
      <c r="O268" s="107" t="s">
        <v>71</v>
      </c>
    </row>
    <row r="269" spans="1:16" hidden="1" x14ac:dyDescent="0.25">
      <c r="A269" s="100"/>
      <c r="B269" s="100"/>
      <c r="C269" s="102"/>
      <c r="D269" s="101"/>
      <c r="E269" s="101"/>
      <c r="F269" s="101"/>
      <c r="G269" s="105"/>
      <c r="H269" s="101"/>
      <c r="I269" s="101"/>
      <c r="J269" s="21" t="str">
        <f>IF(H269&lt;&gt;"",H269*I269,"")</f>
        <v/>
      </c>
      <c r="K269" s="70"/>
      <c r="L269" s="31" t="s">
        <v>26</v>
      </c>
      <c r="M269" s="34" t="s">
        <v>93</v>
      </c>
      <c r="N269" s="64"/>
      <c r="O269" s="107" t="s">
        <v>72</v>
      </c>
    </row>
    <row r="270" spans="1:16" hidden="1" x14ac:dyDescent="0.25">
      <c r="A270" s="100"/>
      <c r="B270" s="100"/>
      <c r="C270" s="102"/>
      <c r="D270" s="101"/>
      <c r="E270" s="101"/>
      <c r="F270" s="101"/>
      <c r="G270" s="105"/>
      <c r="H270" s="101"/>
      <c r="I270" s="101"/>
      <c r="J270" s="21" t="str">
        <f>IF(H270&lt;&gt;"",H270*I270,"")</f>
        <v/>
      </c>
      <c r="K270" s="70"/>
      <c r="L270" s="31" t="s">
        <v>26</v>
      </c>
      <c r="M270" s="34" t="s">
        <v>93</v>
      </c>
      <c r="N270" s="64"/>
      <c r="O270" s="35"/>
    </row>
    <row r="271" spans="1:16" hidden="1" x14ac:dyDescent="0.25">
      <c r="A271" s="100"/>
      <c r="B271" s="100"/>
      <c r="C271" s="102"/>
      <c r="D271" s="101"/>
      <c r="E271" s="101"/>
      <c r="F271" s="101"/>
      <c r="G271" s="105"/>
      <c r="H271" s="101"/>
      <c r="I271" s="101"/>
      <c r="J271" s="21" t="str">
        <f>IF(H271&lt;&gt;"",H271*I271,"")</f>
        <v/>
      </c>
      <c r="K271" s="70"/>
      <c r="L271" s="31" t="s">
        <v>26</v>
      </c>
      <c r="M271" s="34" t="s">
        <v>93</v>
      </c>
      <c r="N271" s="64"/>
      <c r="O271" s="35"/>
    </row>
    <row r="272" spans="1:16" hidden="1" x14ac:dyDescent="0.25">
      <c r="A272" s="100"/>
      <c r="B272" s="100"/>
      <c r="C272" s="100"/>
      <c r="D272" s="101"/>
      <c r="E272" s="102"/>
      <c r="F272" s="100"/>
      <c r="G272" s="100"/>
      <c r="H272" s="100"/>
      <c r="I272" s="100"/>
      <c r="J272" s="21" t="str">
        <f>IF(H272&lt;&gt;"",H272*I272,"")</f>
        <v/>
      </c>
      <c r="K272" s="164"/>
      <c r="L272" s="31" t="s">
        <v>26</v>
      </c>
      <c r="M272" s="34" t="s">
        <v>93</v>
      </c>
      <c r="N272" s="156"/>
      <c r="O272" s="35"/>
    </row>
    <row r="273" spans="1:15" x14ac:dyDescent="0.25">
      <c r="A273" s="85"/>
      <c r="B273" s="86"/>
      <c r="C273" s="86"/>
      <c r="D273" s="86"/>
      <c r="E273" s="115" t="s">
        <v>75</v>
      </c>
      <c r="F273" s="116"/>
      <c r="G273" s="117"/>
      <c r="H273" s="165">
        <v>2</v>
      </c>
      <c r="I273" s="61">
        <f>H273*10</f>
        <v>20</v>
      </c>
      <c r="J273" s="62">
        <f>SUM(J274:J278)/I273</f>
        <v>1</v>
      </c>
      <c r="K273" s="63" t="str">
        <f>SUM(J274:J278)&amp;" "&amp;"Hrs"&amp;" "&amp;"TURNO"&amp;" "&amp;"DIURNO"</f>
        <v>20 Hrs TURNO DIURNO</v>
      </c>
      <c r="L273" s="74" t="s">
        <v>76</v>
      </c>
      <c r="M273" s="34" t="s">
        <v>93</v>
      </c>
      <c r="N273" s="34"/>
      <c r="O273" s="35"/>
    </row>
    <row r="274" spans="1:15" x14ac:dyDescent="0.25">
      <c r="A274" s="19">
        <v>892969</v>
      </c>
      <c r="B274" s="17" t="s">
        <v>167</v>
      </c>
      <c r="C274" s="18" t="s">
        <v>168</v>
      </c>
      <c r="D274" s="19" t="s">
        <v>122</v>
      </c>
      <c r="E274" s="18" t="s">
        <v>169</v>
      </c>
      <c r="F274" s="17" t="s">
        <v>145</v>
      </c>
      <c r="G274" s="18" t="s">
        <v>146</v>
      </c>
      <c r="H274" s="94">
        <v>2</v>
      </c>
      <c r="I274" s="94">
        <v>2</v>
      </c>
      <c r="J274" s="21">
        <f>IF(H274&lt;&gt;"",H274*I274,"")</f>
        <v>4</v>
      </c>
      <c r="K274" s="70" t="s">
        <v>744</v>
      </c>
      <c r="L274" s="74" t="s">
        <v>76</v>
      </c>
      <c r="M274" s="34" t="s">
        <v>93</v>
      </c>
      <c r="N274" s="34"/>
      <c r="O274" s="35"/>
    </row>
    <row r="275" spans="1:15" x14ac:dyDescent="0.25">
      <c r="A275" s="19">
        <v>892796</v>
      </c>
      <c r="B275" s="17" t="s">
        <v>207</v>
      </c>
      <c r="C275" s="18" t="s">
        <v>208</v>
      </c>
      <c r="D275" s="19">
        <v>3</v>
      </c>
      <c r="E275" s="18" t="s">
        <v>130</v>
      </c>
      <c r="F275" s="17" t="s">
        <v>131</v>
      </c>
      <c r="G275" s="18" t="s">
        <v>132</v>
      </c>
      <c r="H275" s="94">
        <v>2</v>
      </c>
      <c r="I275" s="94">
        <v>4</v>
      </c>
      <c r="J275" s="21">
        <f>IF(H275&lt;&gt;"",H275*I275,"")</f>
        <v>8</v>
      </c>
      <c r="K275" s="70" t="s">
        <v>744</v>
      </c>
      <c r="L275" s="74" t="s">
        <v>76</v>
      </c>
      <c r="M275" s="34" t="s">
        <v>93</v>
      </c>
      <c r="N275" s="34"/>
      <c r="O275" s="35"/>
    </row>
    <row r="276" spans="1:15" x14ac:dyDescent="0.25">
      <c r="A276" s="95">
        <v>893009</v>
      </c>
      <c r="B276" s="109" t="s">
        <v>207</v>
      </c>
      <c r="C276" s="110" t="s">
        <v>208</v>
      </c>
      <c r="D276" s="111">
        <v>3</v>
      </c>
      <c r="E276" s="69" t="s">
        <v>312</v>
      </c>
      <c r="F276" s="15" t="s">
        <v>145</v>
      </c>
      <c r="G276" s="69" t="s">
        <v>146</v>
      </c>
      <c r="H276" s="15">
        <v>2</v>
      </c>
      <c r="I276" s="15">
        <v>2</v>
      </c>
      <c r="J276" s="21">
        <f>IF(H276&lt;&gt;"",H276*I276,"")</f>
        <v>4</v>
      </c>
      <c r="K276" s="70" t="s">
        <v>744</v>
      </c>
      <c r="L276" s="74" t="s">
        <v>76</v>
      </c>
      <c r="M276" s="34" t="s">
        <v>93</v>
      </c>
      <c r="N276" s="34"/>
      <c r="O276" s="35"/>
    </row>
    <row r="277" spans="1:15" x14ac:dyDescent="0.25">
      <c r="A277" s="19">
        <v>893076</v>
      </c>
      <c r="B277" s="19" t="s">
        <v>207</v>
      </c>
      <c r="C277" s="69" t="s">
        <v>208</v>
      </c>
      <c r="D277" s="15">
        <v>3</v>
      </c>
      <c r="E277" s="69" t="s">
        <v>313</v>
      </c>
      <c r="F277" s="19" t="s">
        <v>145</v>
      </c>
      <c r="G277" s="69" t="s">
        <v>146</v>
      </c>
      <c r="H277" s="19">
        <v>2</v>
      </c>
      <c r="I277" s="19">
        <v>2</v>
      </c>
      <c r="J277" s="21">
        <f>IF(H277&lt;&gt;"",H277*I277,"")</f>
        <v>4</v>
      </c>
      <c r="K277" s="70" t="s">
        <v>744</v>
      </c>
      <c r="L277" s="74" t="s">
        <v>76</v>
      </c>
      <c r="M277" s="34" t="s">
        <v>93</v>
      </c>
      <c r="N277" s="34"/>
      <c r="O277" s="35"/>
    </row>
    <row r="278" spans="1:15" hidden="1" x14ac:dyDescent="0.25">
      <c r="A278" s="100"/>
      <c r="B278" s="100"/>
      <c r="C278" s="100"/>
      <c r="D278" s="101"/>
      <c r="E278" s="102"/>
      <c r="F278" s="100"/>
      <c r="G278" s="100"/>
      <c r="H278" s="100"/>
      <c r="I278" s="100"/>
      <c r="J278" s="21" t="str">
        <f>IF(H278&lt;&gt;"",H278*I278,"")</f>
        <v/>
      </c>
      <c r="K278" s="70"/>
      <c r="L278" s="74" t="s">
        <v>76</v>
      </c>
      <c r="M278" s="34" t="s">
        <v>93</v>
      </c>
      <c r="N278" s="34"/>
      <c r="O278" s="35"/>
    </row>
    <row r="279" spans="1:15" x14ac:dyDescent="0.25">
      <c r="A279" s="126"/>
      <c r="B279" s="127"/>
      <c r="C279" s="127"/>
      <c r="D279" s="127"/>
      <c r="E279" s="128" t="s">
        <v>83</v>
      </c>
      <c r="F279" s="129"/>
      <c r="G279" s="157"/>
      <c r="H279" s="131">
        <v>2</v>
      </c>
      <c r="I279" s="132">
        <f>H279*10</f>
        <v>20</v>
      </c>
      <c r="J279" s="133">
        <f>SUM(J280:J284)/I279</f>
        <v>1</v>
      </c>
      <c r="K279" s="163" t="str">
        <f>SUM(J280:J284)&amp;" "&amp;"Hrs"&amp;" "&amp;"TURNO"&amp;" "&amp;"NOCTURNO"</f>
        <v>20 Hrs TURNO NOCTURNO</v>
      </c>
      <c r="L279" s="31" t="s">
        <v>84</v>
      </c>
      <c r="M279" s="34" t="s">
        <v>93</v>
      </c>
      <c r="N279" s="34"/>
      <c r="O279" s="35"/>
    </row>
    <row r="280" spans="1:15" x14ac:dyDescent="0.25">
      <c r="A280" s="19">
        <v>892796</v>
      </c>
      <c r="B280" s="17" t="s">
        <v>207</v>
      </c>
      <c r="C280" s="18" t="s">
        <v>208</v>
      </c>
      <c r="D280" s="19">
        <v>3</v>
      </c>
      <c r="E280" s="18" t="s">
        <v>130</v>
      </c>
      <c r="F280" s="17" t="s">
        <v>131</v>
      </c>
      <c r="G280" s="18" t="s">
        <v>132</v>
      </c>
      <c r="H280" s="94">
        <v>2</v>
      </c>
      <c r="I280" s="94">
        <v>5</v>
      </c>
      <c r="J280" s="21">
        <f>IF(H280&lt;&gt;"",H280*I280,"")</f>
        <v>10</v>
      </c>
      <c r="K280" s="120" t="s">
        <v>566</v>
      </c>
      <c r="L280" s="31" t="s">
        <v>84</v>
      </c>
      <c r="M280" s="34" t="s">
        <v>93</v>
      </c>
      <c r="N280" s="34"/>
      <c r="O280" s="35"/>
    </row>
    <row r="281" spans="1:15" x14ac:dyDescent="0.25">
      <c r="A281" s="75">
        <v>892789</v>
      </c>
      <c r="B281" s="109" t="s">
        <v>207</v>
      </c>
      <c r="C281" s="110" t="s">
        <v>208</v>
      </c>
      <c r="D281" s="111">
        <v>3</v>
      </c>
      <c r="E281" s="73" t="s">
        <v>123</v>
      </c>
      <c r="F281" s="92" t="s">
        <v>126</v>
      </c>
      <c r="G281" s="93" t="s">
        <v>127</v>
      </c>
      <c r="H281" s="94">
        <v>2</v>
      </c>
      <c r="I281" s="94">
        <v>2</v>
      </c>
      <c r="J281" s="21">
        <f>IF(H281&lt;&gt;"",H281*I281,"")</f>
        <v>4</v>
      </c>
      <c r="K281" s="120" t="s">
        <v>566</v>
      </c>
      <c r="L281" s="31" t="s">
        <v>84</v>
      </c>
      <c r="M281" s="34" t="s">
        <v>93</v>
      </c>
      <c r="N281" s="34"/>
      <c r="O281" s="35"/>
    </row>
    <row r="282" spans="1:15" x14ac:dyDescent="0.25">
      <c r="A282" s="75">
        <v>893638</v>
      </c>
      <c r="B282" s="109" t="s">
        <v>207</v>
      </c>
      <c r="C282" s="110" t="s">
        <v>208</v>
      </c>
      <c r="D282" s="111">
        <v>3</v>
      </c>
      <c r="E282" s="73" t="s">
        <v>201</v>
      </c>
      <c r="F282" s="92" t="s">
        <v>725</v>
      </c>
      <c r="G282" s="93" t="s">
        <v>512</v>
      </c>
      <c r="H282" s="94">
        <v>2</v>
      </c>
      <c r="I282" s="94">
        <v>3</v>
      </c>
      <c r="J282" s="21">
        <f>IF(H282&lt;&gt;"",H282*I282,"")</f>
        <v>6</v>
      </c>
      <c r="K282" s="120" t="s">
        <v>566</v>
      </c>
      <c r="L282" s="31" t="s">
        <v>84</v>
      </c>
      <c r="M282" s="34" t="s">
        <v>93</v>
      </c>
      <c r="N282" s="34"/>
      <c r="O282" s="35"/>
    </row>
    <row r="283" spans="1:15" hidden="1" x14ac:dyDescent="0.25">
      <c r="A283" s="75"/>
      <c r="B283" s="109"/>
      <c r="C283" s="110"/>
      <c r="D283" s="111"/>
      <c r="E283" s="73"/>
      <c r="F283" s="92"/>
      <c r="G283" s="93"/>
      <c r="H283" s="94"/>
      <c r="I283" s="94"/>
      <c r="J283" s="21" t="str">
        <f>IF(H283&lt;&gt;"",H283*I283,"")</f>
        <v/>
      </c>
      <c r="K283" s="120"/>
      <c r="L283" s="31" t="s">
        <v>84</v>
      </c>
      <c r="M283" s="34" t="s">
        <v>93</v>
      </c>
      <c r="N283" s="34"/>
      <c r="O283" s="35"/>
    </row>
    <row r="284" spans="1:15" hidden="1" x14ac:dyDescent="0.25">
      <c r="A284" s="95"/>
      <c r="B284" s="19"/>
      <c r="C284" s="91"/>
      <c r="D284" s="15"/>
      <c r="E284" s="69"/>
      <c r="F284" s="15"/>
      <c r="G284" s="69"/>
      <c r="H284" s="15"/>
      <c r="I284" s="15"/>
      <c r="J284" s="21" t="str">
        <f>IF(H284&lt;&gt;"",H284*I284,"")</f>
        <v/>
      </c>
      <c r="K284" s="120"/>
      <c r="L284" s="31" t="s">
        <v>84</v>
      </c>
      <c r="M284" s="34" t="s">
        <v>93</v>
      </c>
      <c r="N284" s="34"/>
      <c r="O284" s="35"/>
    </row>
    <row r="285" spans="1:15" ht="14.25" hidden="1" thickBot="1" x14ac:dyDescent="0.3">
      <c r="A285" s="168"/>
      <c r="B285" s="169"/>
      <c r="C285" s="169"/>
      <c r="D285" s="169"/>
      <c r="E285" s="170" t="s">
        <v>85</v>
      </c>
      <c r="F285" s="171"/>
      <c r="G285" s="172"/>
      <c r="H285" s="140">
        <f>H249+H255+H261+H267+H273+H279</f>
        <v>6.0030000000000001</v>
      </c>
      <c r="I285" s="142">
        <f>H285*10</f>
        <v>60.03</v>
      </c>
      <c r="J285" s="142">
        <f>SUM(J250:J254,J256:J260,J262:J266,J268:J272,J274:J278,J280:J284)</f>
        <v>60</v>
      </c>
      <c r="K285" s="143">
        <f>J285/I285</f>
        <v>0.99950024987506247</v>
      </c>
      <c r="L285" s="31" t="s">
        <v>86</v>
      </c>
      <c r="M285" s="34" t="s">
        <v>93</v>
      </c>
      <c r="N285" s="34"/>
      <c r="O285" s="35"/>
    </row>
    <row r="286" spans="1:15" x14ac:dyDescent="0.25">
      <c r="A286" s="32"/>
      <c r="B286" s="32"/>
      <c r="C286" s="32"/>
      <c r="D286" s="173"/>
      <c r="E286" s="32"/>
      <c r="F286" s="174"/>
      <c r="G286" s="39"/>
      <c r="H286" s="32"/>
      <c r="I286" s="32"/>
      <c r="J286" s="29"/>
      <c r="K286" s="33"/>
      <c r="L286" s="31"/>
      <c r="M286" s="34"/>
      <c r="N286" s="34"/>
      <c r="O286" s="35"/>
    </row>
    <row r="287" spans="1:15" x14ac:dyDescent="0.25">
      <c r="A287" s="32"/>
      <c r="B287" s="32"/>
      <c r="C287" s="32"/>
      <c r="D287" s="173"/>
      <c r="E287" s="32"/>
      <c r="F287" s="174"/>
      <c r="G287" s="39"/>
      <c r="H287" s="32"/>
      <c r="I287" s="32"/>
      <c r="J287" s="29"/>
      <c r="K287" s="33"/>
      <c r="L287" s="31"/>
      <c r="M287" s="34"/>
      <c r="N287" s="34"/>
      <c r="O287" s="35"/>
    </row>
    <row r="288" spans="1:15" x14ac:dyDescent="0.25">
      <c r="A288" s="32"/>
      <c r="B288" s="32"/>
      <c r="C288" s="32"/>
      <c r="D288" s="173"/>
      <c r="E288" s="32"/>
      <c r="F288" s="174"/>
      <c r="G288" s="39"/>
      <c r="H288" s="32"/>
      <c r="I288" s="32"/>
      <c r="J288" s="29"/>
      <c r="K288" s="33"/>
      <c r="L288" s="31"/>
      <c r="M288" s="34"/>
      <c r="N288" s="34"/>
      <c r="O288" s="35"/>
    </row>
    <row r="289" spans="1:15" x14ac:dyDescent="0.25">
      <c r="A289" s="32"/>
      <c r="B289" s="32"/>
      <c r="C289" s="32"/>
      <c r="D289" s="173"/>
      <c r="E289" s="32"/>
      <c r="F289" s="174"/>
      <c r="G289" s="39"/>
      <c r="H289" s="32"/>
      <c r="I289" s="32"/>
      <c r="J289" s="29"/>
      <c r="K289" s="33"/>
      <c r="L289" s="31"/>
      <c r="M289" s="34"/>
      <c r="N289" s="34"/>
      <c r="O289" s="35"/>
    </row>
    <row r="290" spans="1:15" x14ac:dyDescent="0.25">
      <c r="A290" s="32"/>
      <c r="B290" s="32"/>
      <c r="C290" s="32"/>
      <c r="D290" s="173"/>
      <c r="E290" s="32"/>
      <c r="F290" s="174"/>
      <c r="G290" s="39"/>
      <c r="H290" s="32"/>
      <c r="I290" s="32"/>
      <c r="J290" s="29"/>
      <c r="K290" s="33"/>
      <c r="L290" s="31"/>
      <c r="M290" s="34"/>
      <c r="N290" s="34"/>
      <c r="O290" s="35"/>
    </row>
    <row r="291" spans="1:15" x14ac:dyDescent="0.25">
      <c r="A291" s="32"/>
      <c r="B291" s="32"/>
      <c r="C291" s="32"/>
      <c r="D291" s="173"/>
      <c r="E291" s="32"/>
      <c r="F291" s="174"/>
      <c r="G291" s="39"/>
      <c r="H291" s="32"/>
      <c r="I291" s="32"/>
      <c r="J291" s="29"/>
      <c r="K291" s="33"/>
      <c r="L291" s="31"/>
      <c r="M291" s="34"/>
      <c r="N291" s="34"/>
      <c r="O291" s="35"/>
    </row>
    <row r="292" spans="1:15" x14ac:dyDescent="0.25">
      <c r="A292" s="32"/>
      <c r="B292" s="32"/>
      <c r="C292" s="32"/>
      <c r="D292" s="173"/>
      <c r="E292" s="32"/>
      <c r="F292" s="174"/>
      <c r="G292" s="39"/>
      <c r="H292" s="32"/>
      <c r="I292" s="32"/>
      <c r="J292" s="29"/>
      <c r="K292" s="33"/>
      <c r="L292" s="31"/>
      <c r="M292" s="34"/>
      <c r="N292" s="34"/>
      <c r="O292" s="35"/>
    </row>
    <row r="293" spans="1:15" x14ac:dyDescent="0.25">
      <c r="A293" s="32"/>
      <c r="B293" s="32"/>
      <c r="C293" s="32"/>
      <c r="D293" s="173"/>
      <c r="E293" s="32"/>
      <c r="F293" s="174"/>
      <c r="G293" s="39"/>
      <c r="H293" s="32"/>
      <c r="I293" s="32"/>
      <c r="J293" s="29"/>
      <c r="K293" s="33"/>
      <c r="L293" s="31"/>
      <c r="M293" s="34"/>
      <c r="N293" s="34"/>
      <c r="O293" s="35"/>
    </row>
    <row r="294" spans="1:15" x14ac:dyDescent="0.25">
      <c r="A294" s="32"/>
      <c r="B294" s="32"/>
      <c r="C294" s="32"/>
      <c r="D294" s="173"/>
      <c r="E294" s="32"/>
      <c r="F294" s="174"/>
      <c r="G294" s="39"/>
      <c r="H294" s="32"/>
      <c r="I294" s="32"/>
      <c r="J294" s="29"/>
      <c r="K294" s="33"/>
      <c r="L294" s="31"/>
      <c r="M294" s="34"/>
      <c r="N294" s="34"/>
      <c r="O294" s="35"/>
    </row>
    <row r="295" spans="1:15" x14ac:dyDescent="0.25">
      <c r="A295" s="32"/>
      <c r="B295" s="32"/>
      <c r="C295" s="32"/>
      <c r="D295" s="173"/>
      <c r="E295" s="32"/>
      <c r="F295" s="174"/>
      <c r="G295" s="39"/>
      <c r="H295" s="32"/>
      <c r="I295" s="32"/>
      <c r="J295" s="29"/>
      <c r="K295" s="33"/>
      <c r="L295" s="31"/>
      <c r="M295" s="34"/>
      <c r="N295" s="34"/>
      <c r="O295" s="35"/>
    </row>
    <row r="296" spans="1:15" x14ac:dyDescent="0.25">
      <c r="A296" s="32"/>
      <c r="B296" s="32"/>
      <c r="C296" s="32"/>
      <c r="D296" s="173"/>
      <c r="E296" s="32"/>
      <c r="F296" s="174"/>
      <c r="G296" s="39"/>
      <c r="H296" s="32"/>
      <c r="I296" s="32"/>
      <c r="J296" s="29"/>
      <c r="K296" s="33"/>
      <c r="L296" s="31"/>
      <c r="M296" s="34"/>
      <c r="N296" s="34"/>
      <c r="O296" s="35"/>
    </row>
    <row r="297" spans="1:15" x14ac:dyDescent="0.25">
      <c r="A297" s="32"/>
      <c r="B297" s="32"/>
      <c r="C297" s="32"/>
      <c r="D297" s="173"/>
      <c r="E297" s="32"/>
      <c r="F297" s="174"/>
      <c r="G297" s="39"/>
      <c r="H297" s="32"/>
      <c r="I297" s="32"/>
      <c r="J297" s="29"/>
      <c r="K297" s="33"/>
      <c r="L297" s="31"/>
      <c r="M297" s="34"/>
      <c r="N297" s="34"/>
      <c r="O297" s="35"/>
    </row>
    <row r="298" spans="1:15" x14ac:dyDescent="0.25">
      <c r="A298" s="32"/>
      <c r="B298" s="32"/>
      <c r="C298" s="32"/>
      <c r="D298" s="173"/>
      <c r="E298" s="32"/>
      <c r="F298" s="174"/>
      <c r="G298" s="39"/>
      <c r="H298" s="32"/>
      <c r="I298" s="32"/>
      <c r="J298" s="29"/>
      <c r="K298" s="33"/>
      <c r="L298" s="31"/>
      <c r="M298" s="34"/>
      <c r="N298" s="34"/>
      <c r="O298" s="35"/>
    </row>
    <row r="299" spans="1:15" x14ac:dyDescent="0.25">
      <c r="A299" s="32"/>
      <c r="B299" s="32"/>
      <c r="C299" s="32"/>
      <c r="D299" s="173"/>
      <c r="E299" s="32"/>
      <c r="F299" s="174"/>
      <c r="G299" s="39"/>
      <c r="H299" s="32"/>
      <c r="I299" s="32"/>
      <c r="J299" s="29"/>
      <c r="K299" s="33"/>
      <c r="L299" s="31"/>
      <c r="M299" s="34"/>
      <c r="N299" s="34"/>
      <c r="O299" s="35"/>
    </row>
    <row r="300" spans="1:15" x14ac:dyDescent="0.25">
      <c r="A300" s="32"/>
      <c r="B300" s="32"/>
      <c r="C300" s="32"/>
      <c r="D300" s="173"/>
      <c r="E300" s="32"/>
      <c r="F300" s="174"/>
      <c r="G300" s="39"/>
      <c r="H300" s="32"/>
      <c r="I300" s="32"/>
      <c r="J300" s="29"/>
      <c r="K300" s="33"/>
      <c r="L300" s="31"/>
      <c r="M300" s="34"/>
      <c r="N300" s="34"/>
      <c r="O300" s="35"/>
    </row>
    <row r="301" spans="1:15" x14ac:dyDescent="0.25">
      <c r="A301" s="32"/>
      <c r="B301" s="32"/>
      <c r="C301" s="32"/>
      <c r="D301" s="173"/>
      <c r="E301" s="32"/>
      <c r="F301" s="174"/>
      <c r="G301" s="39"/>
      <c r="H301" s="32"/>
      <c r="I301" s="32"/>
      <c r="J301" s="29"/>
      <c r="K301" s="33"/>
      <c r="L301" s="31"/>
      <c r="M301" s="34"/>
      <c r="N301" s="34"/>
      <c r="O301" s="35"/>
    </row>
    <row r="302" spans="1:15" x14ac:dyDescent="0.25">
      <c r="A302" s="32"/>
      <c r="B302" s="32"/>
      <c r="C302" s="32"/>
      <c r="D302" s="173"/>
      <c r="E302" s="32"/>
      <c r="F302" s="174"/>
      <c r="G302" s="39"/>
      <c r="H302" s="32"/>
      <c r="I302" s="32"/>
      <c r="J302" s="29"/>
      <c r="K302" s="33"/>
      <c r="L302" s="31"/>
      <c r="M302" s="34"/>
      <c r="N302" s="34"/>
      <c r="O302" s="35"/>
    </row>
    <row r="303" spans="1:15" x14ac:dyDescent="0.25">
      <c r="A303" s="32"/>
      <c r="B303" s="32"/>
      <c r="C303" s="32"/>
      <c r="D303" s="173"/>
      <c r="E303" s="32"/>
      <c r="F303" s="174"/>
      <c r="G303" s="39"/>
      <c r="H303" s="32"/>
      <c r="I303" s="32"/>
      <c r="J303" s="29"/>
      <c r="K303" s="33"/>
      <c r="L303" s="31"/>
      <c r="M303" s="34"/>
      <c r="N303" s="34"/>
      <c r="O303" s="35"/>
    </row>
  </sheetData>
  <autoFilter ref="A10:P285" xr:uid="{00000000-0009-0000-0000-000000000000}">
    <filterColumn colId="4">
      <filters>
        <filter val="104S Calibración"/>
        <filter val="13S Inspección - Eq Operando"/>
        <filter val="1S Inspección"/>
        <filter val="1S Inspección - Eq Operando"/>
        <filter val="1S Orden y Limpieza"/>
        <filter val="26S Inspección - Eq Operando"/>
        <filter val="4S Calibración"/>
        <filter val="4S Calibración Sensores HCN"/>
        <filter val="4S Inspección - Escaleras"/>
        <filter val="4S Inspección - Extintores"/>
        <filter val="52S Inspección - Eq Operando"/>
        <filter val="8S Calibración Balanza"/>
        <filter val="Apoyo a Ingeniería"/>
        <filter val="Cambio 2 Manómetros"/>
        <filter val="Cambio de Manómetro"/>
        <filter val="Descripcion de Trabajo"/>
        <filter val="Fusionado de FO"/>
        <filter val="GRUPO 1"/>
        <filter val="GRUPO 2"/>
        <filter val="GRUPO 3"/>
        <filter val="Integrar Flujometro y Sensores"/>
        <filter val="Mantto Bomba Overhaul - Cambio de línea 9:00am"/>
        <filter val="Migración Mando Control Remoto"/>
        <filter val="TURNO DIURNO"/>
        <filter val="TURNO NOCTURNO"/>
        <dateGroupItem year="2026" dateTimeGrouping="year"/>
      </filters>
    </filterColumn>
  </autoFilter>
  <mergeCells count="9">
    <mergeCell ref="E165:F165"/>
    <mergeCell ref="E205:F205"/>
    <mergeCell ref="E247:F247"/>
    <mergeCell ref="E8:G8"/>
    <mergeCell ref="I8:K8"/>
    <mergeCell ref="E9:F9"/>
    <mergeCell ref="E48:F48"/>
    <mergeCell ref="E87:F87"/>
    <mergeCell ref="E126:F126"/>
  </mergeCells>
  <conditionalFormatting sqref="B1:B7">
    <cfRule type="cellIs" dxfId="39" priority="1" stopIfTrue="1" operator="greaterThan">
      <formula>0.9</formula>
    </cfRule>
    <cfRule type="cellIs" dxfId="38" priority="2" stopIfTrue="1" operator="greaterThan">
      <formula>0.8</formula>
    </cfRule>
  </conditionalFormatting>
  <pageMargins left="0.47244094488188981" right="0" top="0.35433070866141736" bottom="0.19685039370078741" header="0.31496062992125984" footer="0.31496062992125984"/>
  <pageSetup paperSize="17" scale="71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79ED8-31C3-4AB8-9133-38A4225E2A89}">
  <sheetPr filterMode="1"/>
  <dimension ref="A1:P303"/>
  <sheetViews>
    <sheetView topLeftCell="A216" workbookViewId="0">
      <selection activeCell="A251" sqref="A251"/>
    </sheetView>
  </sheetViews>
  <sheetFormatPr defaultRowHeight="13.5" x14ac:dyDescent="0.25"/>
  <cols>
    <col min="1" max="1" width="10.140625" style="175" customWidth="1"/>
    <col min="2" max="2" width="9.7109375" style="175" customWidth="1"/>
    <col min="3" max="3" width="22" style="36" customWidth="1"/>
    <col min="4" max="4" width="11.42578125" style="36" customWidth="1"/>
    <col min="5" max="5" width="34.42578125" style="36" customWidth="1"/>
    <col min="6" max="6" width="15.7109375" style="175" customWidth="1"/>
    <col min="7" max="7" width="23.85546875" style="36" customWidth="1"/>
    <col min="8" max="8" width="6.5703125" style="36" customWidth="1"/>
    <col min="9" max="9" width="6.85546875" style="36" customWidth="1"/>
    <col min="10" max="10" width="10.85546875" style="36" customWidth="1"/>
    <col min="11" max="11" width="27.140625" style="36" customWidth="1"/>
    <col min="12" max="12" width="13.7109375" style="36" customWidth="1"/>
    <col min="13" max="13" width="6" style="36" customWidth="1"/>
    <col min="14" max="14" width="3.7109375" style="36" customWidth="1"/>
    <col min="15" max="15" width="38.5703125" style="176" customWidth="1"/>
    <col min="16" max="217" width="9.140625" style="36"/>
    <col min="218" max="218" width="11.5703125" style="36" customWidth="1"/>
    <col min="219" max="219" width="12" style="36" customWidth="1"/>
    <col min="220" max="220" width="22.42578125" style="36" bestFit="1" customWidth="1"/>
    <col min="221" max="221" width="11.42578125" style="36" customWidth="1"/>
    <col min="222" max="222" width="46.42578125" style="36" bestFit="1" customWidth="1"/>
    <col min="223" max="223" width="15.7109375" style="36" customWidth="1"/>
    <col min="224" max="224" width="44" style="36" bestFit="1" customWidth="1"/>
    <col min="225" max="225" width="6.5703125" style="36" customWidth="1"/>
    <col min="226" max="226" width="6.85546875" style="36" customWidth="1"/>
    <col min="227" max="227" width="10.85546875" style="36" customWidth="1"/>
    <col min="228" max="228" width="38.28515625" style="36" customWidth="1"/>
    <col min="229" max="229" width="13.7109375" style="36" customWidth="1"/>
    <col min="230" max="230" width="6" style="36" customWidth="1"/>
    <col min="231" max="231" width="3.7109375" style="36" customWidth="1"/>
    <col min="232" max="232" width="38.5703125" style="36" customWidth="1"/>
    <col min="233" max="473" width="9.140625" style="36"/>
    <col min="474" max="474" width="11.5703125" style="36" customWidth="1"/>
    <col min="475" max="475" width="12" style="36" customWidth="1"/>
    <col min="476" max="476" width="22.42578125" style="36" bestFit="1" customWidth="1"/>
    <col min="477" max="477" width="11.42578125" style="36" customWidth="1"/>
    <col min="478" max="478" width="46.42578125" style="36" bestFit="1" customWidth="1"/>
    <col min="479" max="479" width="15.7109375" style="36" customWidth="1"/>
    <col min="480" max="480" width="44" style="36" bestFit="1" customWidth="1"/>
    <col min="481" max="481" width="6.5703125" style="36" customWidth="1"/>
    <col min="482" max="482" width="6.85546875" style="36" customWidth="1"/>
    <col min="483" max="483" width="10.85546875" style="36" customWidth="1"/>
    <col min="484" max="484" width="38.28515625" style="36" customWidth="1"/>
    <col min="485" max="485" width="13.7109375" style="36" customWidth="1"/>
    <col min="486" max="486" width="6" style="36" customWidth="1"/>
    <col min="487" max="487" width="3.7109375" style="36" customWidth="1"/>
    <col min="488" max="488" width="38.5703125" style="36" customWidth="1"/>
    <col min="489" max="729" width="9.140625" style="36"/>
    <col min="730" max="730" width="11.5703125" style="36" customWidth="1"/>
    <col min="731" max="731" width="12" style="36" customWidth="1"/>
    <col min="732" max="732" width="22.42578125" style="36" bestFit="1" customWidth="1"/>
    <col min="733" max="733" width="11.42578125" style="36" customWidth="1"/>
    <col min="734" max="734" width="46.42578125" style="36" bestFit="1" customWidth="1"/>
    <col min="735" max="735" width="15.7109375" style="36" customWidth="1"/>
    <col min="736" max="736" width="44" style="36" bestFit="1" customWidth="1"/>
    <col min="737" max="737" width="6.5703125" style="36" customWidth="1"/>
    <col min="738" max="738" width="6.85546875" style="36" customWidth="1"/>
    <col min="739" max="739" width="10.85546875" style="36" customWidth="1"/>
    <col min="740" max="740" width="38.28515625" style="36" customWidth="1"/>
    <col min="741" max="741" width="13.7109375" style="36" customWidth="1"/>
    <col min="742" max="742" width="6" style="36" customWidth="1"/>
    <col min="743" max="743" width="3.7109375" style="36" customWidth="1"/>
    <col min="744" max="744" width="38.5703125" style="36" customWidth="1"/>
    <col min="745" max="985" width="9.140625" style="36"/>
    <col min="986" max="986" width="11.5703125" style="36" customWidth="1"/>
    <col min="987" max="987" width="12" style="36" customWidth="1"/>
    <col min="988" max="988" width="22.42578125" style="36" bestFit="1" customWidth="1"/>
    <col min="989" max="989" width="11.42578125" style="36" customWidth="1"/>
    <col min="990" max="990" width="46.42578125" style="36" bestFit="1" customWidth="1"/>
    <col min="991" max="991" width="15.7109375" style="36" customWidth="1"/>
    <col min="992" max="992" width="44" style="36" bestFit="1" customWidth="1"/>
    <col min="993" max="993" width="6.5703125" style="36" customWidth="1"/>
    <col min="994" max="994" width="6.85546875" style="36" customWidth="1"/>
    <col min="995" max="995" width="10.85546875" style="36" customWidth="1"/>
    <col min="996" max="996" width="38.28515625" style="36" customWidth="1"/>
    <col min="997" max="997" width="13.7109375" style="36" customWidth="1"/>
    <col min="998" max="998" width="6" style="36" customWidth="1"/>
    <col min="999" max="999" width="3.7109375" style="36" customWidth="1"/>
    <col min="1000" max="1000" width="38.5703125" style="36" customWidth="1"/>
    <col min="1001" max="1241" width="9.140625" style="36"/>
    <col min="1242" max="1242" width="11.5703125" style="36" customWidth="1"/>
    <col min="1243" max="1243" width="12" style="36" customWidth="1"/>
    <col min="1244" max="1244" width="22.42578125" style="36" bestFit="1" customWidth="1"/>
    <col min="1245" max="1245" width="11.42578125" style="36" customWidth="1"/>
    <col min="1246" max="1246" width="46.42578125" style="36" bestFit="1" customWidth="1"/>
    <col min="1247" max="1247" width="15.7109375" style="36" customWidth="1"/>
    <col min="1248" max="1248" width="44" style="36" bestFit="1" customWidth="1"/>
    <col min="1249" max="1249" width="6.5703125" style="36" customWidth="1"/>
    <col min="1250" max="1250" width="6.85546875" style="36" customWidth="1"/>
    <col min="1251" max="1251" width="10.85546875" style="36" customWidth="1"/>
    <col min="1252" max="1252" width="38.28515625" style="36" customWidth="1"/>
    <col min="1253" max="1253" width="13.7109375" style="36" customWidth="1"/>
    <col min="1254" max="1254" width="6" style="36" customWidth="1"/>
    <col min="1255" max="1255" width="3.7109375" style="36" customWidth="1"/>
    <col min="1256" max="1256" width="38.5703125" style="36" customWidth="1"/>
    <col min="1257" max="1497" width="9.140625" style="36"/>
    <col min="1498" max="1498" width="11.5703125" style="36" customWidth="1"/>
    <col min="1499" max="1499" width="12" style="36" customWidth="1"/>
    <col min="1500" max="1500" width="22.42578125" style="36" bestFit="1" customWidth="1"/>
    <col min="1501" max="1501" width="11.42578125" style="36" customWidth="1"/>
    <col min="1502" max="1502" width="46.42578125" style="36" bestFit="1" customWidth="1"/>
    <col min="1503" max="1503" width="15.7109375" style="36" customWidth="1"/>
    <col min="1504" max="1504" width="44" style="36" bestFit="1" customWidth="1"/>
    <col min="1505" max="1505" width="6.5703125" style="36" customWidth="1"/>
    <col min="1506" max="1506" width="6.85546875" style="36" customWidth="1"/>
    <col min="1507" max="1507" width="10.85546875" style="36" customWidth="1"/>
    <col min="1508" max="1508" width="38.28515625" style="36" customWidth="1"/>
    <col min="1509" max="1509" width="13.7109375" style="36" customWidth="1"/>
    <col min="1510" max="1510" width="6" style="36" customWidth="1"/>
    <col min="1511" max="1511" width="3.7109375" style="36" customWidth="1"/>
    <col min="1512" max="1512" width="38.5703125" style="36" customWidth="1"/>
    <col min="1513" max="1753" width="9.140625" style="36"/>
    <col min="1754" max="1754" width="11.5703125" style="36" customWidth="1"/>
    <col min="1755" max="1755" width="12" style="36" customWidth="1"/>
    <col min="1756" max="1756" width="22.42578125" style="36" bestFit="1" customWidth="1"/>
    <col min="1757" max="1757" width="11.42578125" style="36" customWidth="1"/>
    <col min="1758" max="1758" width="46.42578125" style="36" bestFit="1" customWidth="1"/>
    <col min="1759" max="1759" width="15.7109375" style="36" customWidth="1"/>
    <col min="1760" max="1760" width="44" style="36" bestFit="1" customWidth="1"/>
    <col min="1761" max="1761" width="6.5703125" style="36" customWidth="1"/>
    <col min="1762" max="1762" width="6.85546875" style="36" customWidth="1"/>
    <col min="1763" max="1763" width="10.85546875" style="36" customWidth="1"/>
    <col min="1764" max="1764" width="38.28515625" style="36" customWidth="1"/>
    <col min="1765" max="1765" width="13.7109375" style="36" customWidth="1"/>
    <col min="1766" max="1766" width="6" style="36" customWidth="1"/>
    <col min="1767" max="1767" width="3.7109375" style="36" customWidth="1"/>
    <col min="1768" max="1768" width="38.5703125" style="36" customWidth="1"/>
    <col min="1769" max="2009" width="9.140625" style="36"/>
    <col min="2010" max="2010" width="11.5703125" style="36" customWidth="1"/>
    <col min="2011" max="2011" width="12" style="36" customWidth="1"/>
    <col min="2012" max="2012" width="22.42578125" style="36" bestFit="1" customWidth="1"/>
    <col min="2013" max="2013" width="11.42578125" style="36" customWidth="1"/>
    <col min="2014" max="2014" width="46.42578125" style="36" bestFit="1" customWidth="1"/>
    <col min="2015" max="2015" width="15.7109375" style="36" customWidth="1"/>
    <col min="2016" max="2016" width="44" style="36" bestFit="1" customWidth="1"/>
    <col min="2017" max="2017" width="6.5703125" style="36" customWidth="1"/>
    <col min="2018" max="2018" width="6.85546875" style="36" customWidth="1"/>
    <col min="2019" max="2019" width="10.85546875" style="36" customWidth="1"/>
    <col min="2020" max="2020" width="38.28515625" style="36" customWidth="1"/>
    <col min="2021" max="2021" width="13.7109375" style="36" customWidth="1"/>
    <col min="2022" max="2022" width="6" style="36" customWidth="1"/>
    <col min="2023" max="2023" width="3.7109375" style="36" customWidth="1"/>
    <col min="2024" max="2024" width="38.5703125" style="36" customWidth="1"/>
    <col min="2025" max="2265" width="9.140625" style="36"/>
    <col min="2266" max="2266" width="11.5703125" style="36" customWidth="1"/>
    <col min="2267" max="2267" width="12" style="36" customWidth="1"/>
    <col min="2268" max="2268" width="22.42578125" style="36" bestFit="1" customWidth="1"/>
    <col min="2269" max="2269" width="11.42578125" style="36" customWidth="1"/>
    <col min="2270" max="2270" width="46.42578125" style="36" bestFit="1" customWidth="1"/>
    <col min="2271" max="2271" width="15.7109375" style="36" customWidth="1"/>
    <col min="2272" max="2272" width="44" style="36" bestFit="1" customWidth="1"/>
    <col min="2273" max="2273" width="6.5703125" style="36" customWidth="1"/>
    <col min="2274" max="2274" width="6.85546875" style="36" customWidth="1"/>
    <col min="2275" max="2275" width="10.85546875" style="36" customWidth="1"/>
    <col min="2276" max="2276" width="38.28515625" style="36" customWidth="1"/>
    <col min="2277" max="2277" width="13.7109375" style="36" customWidth="1"/>
    <col min="2278" max="2278" width="6" style="36" customWidth="1"/>
    <col min="2279" max="2279" width="3.7109375" style="36" customWidth="1"/>
    <col min="2280" max="2280" width="38.5703125" style="36" customWidth="1"/>
    <col min="2281" max="2521" width="9.140625" style="36"/>
    <col min="2522" max="2522" width="11.5703125" style="36" customWidth="1"/>
    <col min="2523" max="2523" width="12" style="36" customWidth="1"/>
    <col min="2524" max="2524" width="22.42578125" style="36" bestFit="1" customWidth="1"/>
    <col min="2525" max="2525" width="11.42578125" style="36" customWidth="1"/>
    <col min="2526" max="2526" width="46.42578125" style="36" bestFit="1" customWidth="1"/>
    <col min="2527" max="2527" width="15.7109375" style="36" customWidth="1"/>
    <col min="2528" max="2528" width="44" style="36" bestFit="1" customWidth="1"/>
    <col min="2529" max="2529" width="6.5703125" style="36" customWidth="1"/>
    <col min="2530" max="2530" width="6.85546875" style="36" customWidth="1"/>
    <col min="2531" max="2531" width="10.85546875" style="36" customWidth="1"/>
    <col min="2532" max="2532" width="38.28515625" style="36" customWidth="1"/>
    <col min="2533" max="2533" width="13.7109375" style="36" customWidth="1"/>
    <col min="2534" max="2534" width="6" style="36" customWidth="1"/>
    <col min="2535" max="2535" width="3.7109375" style="36" customWidth="1"/>
    <col min="2536" max="2536" width="38.5703125" style="36" customWidth="1"/>
    <col min="2537" max="2777" width="9.140625" style="36"/>
    <col min="2778" max="2778" width="11.5703125" style="36" customWidth="1"/>
    <col min="2779" max="2779" width="12" style="36" customWidth="1"/>
    <col min="2780" max="2780" width="22.42578125" style="36" bestFit="1" customWidth="1"/>
    <col min="2781" max="2781" width="11.42578125" style="36" customWidth="1"/>
    <col min="2782" max="2782" width="46.42578125" style="36" bestFit="1" customWidth="1"/>
    <col min="2783" max="2783" width="15.7109375" style="36" customWidth="1"/>
    <col min="2784" max="2784" width="44" style="36" bestFit="1" customWidth="1"/>
    <col min="2785" max="2785" width="6.5703125" style="36" customWidth="1"/>
    <col min="2786" max="2786" width="6.85546875" style="36" customWidth="1"/>
    <col min="2787" max="2787" width="10.85546875" style="36" customWidth="1"/>
    <col min="2788" max="2788" width="38.28515625" style="36" customWidth="1"/>
    <col min="2789" max="2789" width="13.7109375" style="36" customWidth="1"/>
    <col min="2790" max="2790" width="6" style="36" customWidth="1"/>
    <col min="2791" max="2791" width="3.7109375" style="36" customWidth="1"/>
    <col min="2792" max="2792" width="38.5703125" style="36" customWidth="1"/>
    <col min="2793" max="3033" width="9.140625" style="36"/>
    <col min="3034" max="3034" width="11.5703125" style="36" customWidth="1"/>
    <col min="3035" max="3035" width="12" style="36" customWidth="1"/>
    <col min="3036" max="3036" width="22.42578125" style="36" bestFit="1" customWidth="1"/>
    <col min="3037" max="3037" width="11.42578125" style="36" customWidth="1"/>
    <col min="3038" max="3038" width="46.42578125" style="36" bestFit="1" customWidth="1"/>
    <col min="3039" max="3039" width="15.7109375" style="36" customWidth="1"/>
    <col min="3040" max="3040" width="44" style="36" bestFit="1" customWidth="1"/>
    <col min="3041" max="3041" width="6.5703125" style="36" customWidth="1"/>
    <col min="3042" max="3042" width="6.85546875" style="36" customWidth="1"/>
    <col min="3043" max="3043" width="10.85546875" style="36" customWidth="1"/>
    <col min="3044" max="3044" width="38.28515625" style="36" customWidth="1"/>
    <col min="3045" max="3045" width="13.7109375" style="36" customWidth="1"/>
    <col min="3046" max="3046" width="6" style="36" customWidth="1"/>
    <col min="3047" max="3047" width="3.7109375" style="36" customWidth="1"/>
    <col min="3048" max="3048" width="38.5703125" style="36" customWidth="1"/>
    <col min="3049" max="3289" width="9.140625" style="36"/>
    <col min="3290" max="3290" width="11.5703125" style="36" customWidth="1"/>
    <col min="3291" max="3291" width="12" style="36" customWidth="1"/>
    <col min="3292" max="3292" width="22.42578125" style="36" bestFit="1" customWidth="1"/>
    <col min="3293" max="3293" width="11.42578125" style="36" customWidth="1"/>
    <col min="3294" max="3294" width="46.42578125" style="36" bestFit="1" customWidth="1"/>
    <col min="3295" max="3295" width="15.7109375" style="36" customWidth="1"/>
    <col min="3296" max="3296" width="44" style="36" bestFit="1" customWidth="1"/>
    <col min="3297" max="3297" width="6.5703125" style="36" customWidth="1"/>
    <col min="3298" max="3298" width="6.85546875" style="36" customWidth="1"/>
    <col min="3299" max="3299" width="10.85546875" style="36" customWidth="1"/>
    <col min="3300" max="3300" width="38.28515625" style="36" customWidth="1"/>
    <col min="3301" max="3301" width="13.7109375" style="36" customWidth="1"/>
    <col min="3302" max="3302" width="6" style="36" customWidth="1"/>
    <col min="3303" max="3303" width="3.7109375" style="36" customWidth="1"/>
    <col min="3304" max="3304" width="38.5703125" style="36" customWidth="1"/>
    <col min="3305" max="3545" width="9.140625" style="36"/>
    <col min="3546" max="3546" width="11.5703125" style="36" customWidth="1"/>
    <col min="3547" max="3547" width="12" style="36" customWidth="1"/>
    <col min="3548" max="3548" width="22.42578125" style="36" bestFit="1" customWidth="1"/>
    <col min="3549" max="3549" width="11.42578125" style="36" customWidth="1"/>
    <col min="3550" max="3550" width="46.42578125" style="36" bestFit="1" customWidth="1"/>
    <col min="3551" max="3551" width="15.7109375" style="36" customWidth="1"/>
    <col min="3552" max="3552" width="44" style="36" bestFit="1" customWidth="1"/>
    <col min="3553" max="3553" width="6.5703125" style="36" customWidth="1"/>
    <col min="3554" max="3554" width="6.85546875" style="36" customWidth="1"/>
    <col min="3555" max="3555" width="10.85546875" style="36" customWidth="1"/>
    <col min="3556" max="3556" width="38.28515625" style="36" customWidth="1"/>
    <col min="3557" max="3557" width="13.7109375" style="36" customWidth="1"/>
    <col min="3558" max="3558" width="6" style="36" customWidth="1"/>
    <col min="3559" max="3559" width="3.7109375" style="36" customWidth="1"/>
    <col min="3560" max="3560" width="38.5703125" style="36" customWidth="1"/>
    <col min="3561" max="3801" width="9.140625" style="36"/>
    <col min="3802" max="3802" width="11.5703125" style="36" customWidth="1"/>
    <col min="3803" max="3803" width="12" style="36" customWidth="1"/>
    <col min="3804" max="3804" width="22.42578125" style="36" bestFit="1" customWidth="1"/>
    <col min="3805" max="3805" width="11.42578125" style="36" customWidth="1"/>
    <col min="3806" max="3806" width="46.42578125" style="36" bestFit="1" customWidth="1"/>
    <col min="3807" max="3807" width="15.7109375" style="36" customWidth="1"/>
    <col min="3808" max="3808" width="44" style="36" bestFit="1" customWidth="1"/>
    <col min="3809" max="3809" width="6.5703125" style="36" customWidth="1"/>
    <col min="3810" max="3810" width="6.85546875" style="36" customWidth="1"/>
    <col min="3811" max="3811" width="10.85546875" style="36" customWidth="1"/>
    <col min="3812" max="3812" width="38.28515625" style="36" customWidth="1"/>
    <col min="3813" max="3813" width="13.7109375" style="36" customWidth="1"/>
    <col min="3814" max="3814" width="6" style="36" customWidth="1"/>
    <col min="3815" max="3815" width="3.7109375" style="36" customWidth="1"/>
    <col min="3816" max="3816" width="38.5703125" style="36" customWidth="1"/>
    <col min="3817" max="4057" width="9.140625" style="36"/>
    <col min="4058" max="4058" width="11.5703125" style="36" customWidth="1"/>
    <col min="4059" max="4059" width="12" style="36" customWidth="1"/>
    <col min="4060" max="4060" width="22.42578125" style="36" bestFit="1" customWidth="1"/>
    <col min="4061" max="4061" width="11.42578125" style="36" customWidth="1"/>
    <col min="4062" max="4062" width="46.42578125" style="36" bestFit="1" customWidth="1"/>
    <col min="4063" max="4063" width="15.7109375" style="36" customWidth="1"/>
    <col min="4064" max="4064" width="44" style="36" bestFit="1" customWidth="1"/>
    <col min="4065" max="4065" width="6.5703125" style="36" customWidth="1"/>
    <col min="4066" max="4066" width="6.85546875" style="36" customWidth="1"/>
    <col min="4067" max="4067" width="10.85546875" style="36" customWidth="1"/>
    <col min="4068" max="4068" width="38.28515625" style="36" customWidth="1"/>
    <col min="4069" max="4069" width="13.7109375" style="36" customWidth="1"/>
    <col min="4070" max="4070" width="6" style="36" customWidth="1"/>
    <col min="4071" max="4071" width="3.7109375" style="36" customWidth="1"/>
    <col min="4072" max="4072" width="38.5703125" style="36" customWidth="1"/>
    <col min="4073" max="4313" width="9.140625" style="36"/>
    <col min="4314" max="4314" width="11.5703125" style="36" customWidth="1"/>
    <col min="4315" max="4315" width="12" style="36" customWidth="1"/>
    <col min="4316" max="4316" width="22.42578125" style="36" bestFit="1" customWidth="1"/>
    <col min="4317" max="4317" width="11.42578125" style="36" customWidth="1"/>
    <col min="4318" max="4318" width="46.42578125" style="36" bestFit="1" customWidth="1"/>
    <col min="4319" max="4319" width="15.7109375" style="36" customWidth="1"/>
    <col min="4320" max="4320" width="44" style="36" bestFit="1" customWidth="1"/>
    <col min="4321" max="4321" width="6.5703125" style="36" customWidth="1"/>
    <col min="4322" max="4322" width="6.85546875" style="36" customWidth="1"/>
    <col min="4323" max="4323" width="10.85546875" style="36" customWidth="1"/>
    <col min="4324" max="4324" width="38.28515625" style="36" customWidth="1"/>
    <col min="4325" max="4325" width="13.7109375" style="36" customWidth="1"/>
    <col min="4326" max="4326" width="6" style="36" customWidth="1"/>
    <col min="4327" max="4327" width="3.7109375" style="36" customWidth="1"/>
    <col min="4328" max="4328" width="38.5703125" style="36" customWidth="1"/>
    <col min="4329" max="4569" width="9.140625" style="36"/>
    <col min="4570" max="4570" width="11.5703125" style="36" customWidth="1"/>
    <col min="4571" max="4571" width="12" style="36" customWidth="1"/>
    <col min="4572" max="4572" width="22.42578125" style="36" bestFit="1" customWidth="1"/>
    <col min="4573" max="4573" width="11.42578125" style="36" customWidth="1"/>
    <col min="4574" max="4574" width="46.42578125" style="36" bestFit="1" customWidth="1"/>
    <col min="4575" max="4575" width="15.7109375" style="36" customWidth="1"/>
    <col min="4576" max="4576" width="44" style="36" bestFit="1" customWidth="1"/>
    <col min="4577" max="4577" width="6.5703125" style="36" customWidth="1"/>
    <col min="4578" max="4578" width="6.85546875" style="36" customWidth="1"/>
    <col min="4579" max="4579" width="10.85546875" style="36" customWidth="1"/>
    <col min="4580" max="4580" width="38.28515625" style="36" customWidth="1"/>
    <col min="4581" max="4581" width="13.7109375" style="36" customWidth="1"/>
    <col min="4582" max="4582" width="6" style="36" customWidth="1"/>
    <col min="4583" max="4583" width="3.7109375" style="36" customWidth="1"/>
    <col min="4584" max="4584" width="38.5703125" style="36" customWidth="1"/>
    <col min="4585" max="4825" width="9.140625" style="36"/>
    <col min="4826" max="4826" width="11.5703125" style="36" customWidth="1"/>
    <col min="4827" max="4827" width="12" style="36" customWidth="1"/>
    <col min="4828" max="4828" width="22.42578125" style="36" bestFit="1" customWidth="1"/>
    <col min="4829" max="4829" width="11.42578125" style="36" customWidth="1"/>
    <col min="4830" max="4830" width="46.42578125" style="36" bestFit="1" customWidth="1"/>
    <col min="4831" max="4831" width="15.7109375" style="36" customWidth="1"/>
    <col min="4832" max="4832" width="44" style="36" bestFit="1" customWidth="1"/>
    <col min="4833" max="4833" width="6.5703125" style="36" customWidth="1"/>
    <col min="4834" max="4834" width="6.85546875" style="36" customWidth="1"/>
    <col min="4835" max="4835" width="10.85546875" style="36" customWidth="1"/>
    <col min="4836" max="4836" width="38.28515625" style="36" customWidth="1"/>
    <col min="4837" max="4837" width="13.7109375" style="36" customWidth="1"/>
    <col min="4838" max="4838" width="6" style="36" customWidth="1"/>
    <col min="4839" max="4839" width="3.7109375" style="36" customWidth="1"/>
    <col min="4840" max="4840" width="38.5703125" style="36" customWidth="1"/>
    <col min="4841" max="5081" width="9.140625" style="36"/>
    <col min="5082" max="5082" width="11.5703125" style="36" customWidth="1"/>
    <col min="5083" max="5083" width="12" style="36" customWidth="1"/>
    <col min="5084" max="5084" width="22.42578125" style="36" bestFit="1" customWidth="1"/>
    <col min="5085" max="5085" width="11.42578125" style="36" customWidth="1"/>
    <col min="5086" max="5086" width="46.42578125" style="36" bestFit="1" customWidth="1"/>
    <col min="5087" max="5087" width="15.7109375" style="36" customWidth="1"/>
    <col min="5088" max="5088" width="44" style="36" bestFit="1" customWidth="1"/>
    <col min="5089" max="5089" width="6.5703125" style="36" customWidth="1"/>
    <col min="5090" max="5090" width="6.85546875" style="36" customWidth="1"/>
    <col min="5091" max="5091" width="10.85546875" style="36" customWidth="1"/>
    <col min="5092" max="5092" width="38.28515625" style="36" customWidth="1"/>
    <col min="5093" max="5093" width="13.7109375" style="36" customWidth="1"/>
    <col min="5094" max="5094" width="6" style="36" customWidth="1"/>
    <col min="5095" max="5095" width="3.7109375" style="36" customWidth="1"/>
    <col min="5096" max="5096" width="38.5703125" style="36" customWidth="1"/>
    <col min="5097" max="5337" width="9.140625" style="36"/>
    <col min="5338" max="5338" width="11.5703125" style="36" customWidth="1"/>
    <col min="5339" max="5339" width="12" style="36" customWidth="1"/>
    <col min="5340" max="5340" width="22.42578125" style="36" bestFit="1" customWidth="1"/>
    <col min="5341" max="5341" width="11.42578125" style="36" customWidth="1"/>
    <col min="5342" max="5342" width="46.42578125" style="36" bestFit="1" customWidth="1"/>
    <col min="5343" max="5343" width="15.7109375" style="36" customWidth="1"/>
    <col min="5344" max="5344" width="44" style="36" bestFit="1" customWidth="1"/>
    <col min="5345" max="5345" width="6.5703125" style="36" customWidth="1"/>
    <col min="5346" max="5346" width="6.85546875" style="36" customWidth="1"/>
    <col min="5347" max="5347" width="10.85546875" style="36" customWidth="1"/>
    <col min="5348" max="5348" width="38.28515625" style="36" customWidth="1"/>
    <col min="5349" max="5349" width="13.7109375" style="36" customWidth="1"/>
    <col min="5350" max="5350" width="6" style="36" customWidth="1"/>
    <col min="5351" max="5351" width="3.7109375" style="36" customWidth="1"/>
    <col min="5352" max="5352" width="38.5703125" style="36" customWidth="1"/>
    <col min="5353" max="5593" width="9.140625" style="36"/>
    <col min="5594" max="5594" width="11.5703125" style="36" customWidth="1"/>
    <col min="5595" max="5595" width="12" style="36" customWidth="1"/>
    <col min="5596" max="5596" width="22.42578125" style="36" bestFit="1" customWidth="1"/>
    <col min="5597" max="5597" width="11.42578125" style="36" customWidth="1"/>
    <col min="5598" max="5598" width="46.42578125" style="36" bestFit="1" customWidth="1"/>
    <col min="5599" max="5599" width="15.7109375" style="36" customWidth="1"/>
    <col min="5600" max="5600" width="44" style="36" bestFit="1" customWidth="1"/>
    <col min="5601" max="5601" width="6.5703125" style="36" customWidth="1"/>
    <col min="5602" max="5602" width="6.85546875" style="36" customWidth="1"/>
    <col min="5603" max="5603" width="10.85546875" style="36" customWidth="1"/>
    <col min="5604" max="5604" width="38.28515625" style="36" customWidth="1"/>
    <col min="5605" max="5605" width="13.7109375" style="36" customWidth="1"/>
    <col min="5606" max="5606" width="6" style="36" customWidth="1"/>
    <col min="5607" max="5607" width="3.7109375" style="36" customWidth="1"/>
    <col min="5608" max="5608" width="38.5703125" style="36" customWidth="1"/>
    <col min="5609" max="5849" width="9.140625" style="36"/>
    <col min="5850" max="5850" width="11.5703125" style="36" customWidth="1"/>
    <col min="5851" max="5851" width="12" style="36" customWidth="1"/>
    <col min="5852" max="5852" width="22.42578125" style="36" bestFit="1" customWidth="1"/>
    <col min="5853" max="5853" width="11.42578125" style="36" customWidth="1"/>
    <col min="5854" max="5854" width="46.42578125" style="36" bestFit="1" customWidth="1"/>
    <col min="5855" max="5855" width="15.7109375" style="36" customWidth="1"/>
    <col min="5856" max="5856" width="44" style="36" bestFit="1" customWidth="1"/>
    <col min="5857" max="5857" width="6.5703125" style="36" customWidth="1"/>
    <col min="5858" max="5858" width="6.85546875" style="36" customWidth="1"/>
    <col min="5859" max="5859" width="10.85546875" style="36" customWidth="1"/>
    <col min="5860" max="5860" width="38.28515625" style="36" customWidth="1"/>
    <col min="5861" max="5861" width="13.7109375" style="36" customWidth="1"/>
    <col min="5862" max="5862" width="6" style="36" customWidth="1"/>
    <col min="5863" max="5863" width="3.7109375" style="36" customWidth="1"/>
    <col min="5864" max="5864" width="38.5703125" style="36" customWidth="1"/>
    <col min="5865" max="6105" width="9.140625" style="36"/>
    <col min="6106" max="6106" width="11.5703125" style="36" customWidth="1"/>
    <col min="6107" max="6107" width="12" style="36" customWidth="1"/>
    <col min="6108" max="6108" width="22.42578125" style="36" bestFit="1" customWidth="1"/>
    <col min="6109" max="6109" width="11.42578125" style="36" customWidth="1"/>
    <col min="6110" max="6110" width="46.42578125" style="36" bestFit="1" customWidth="1"/>
    <col min="6111" max="6111" width="15.7109375" style="36" customWidth="1"/>
    <col min="6112" max="6112" width="44" style="36" bestFit="1" customWidth="1"/>
    <col min="6113" max="6113" width="6.5703125" style="36" customWidth="1"/>
    <col min="6114" max="6114" width="6.85546875" style="36" customWidth="1"/>
    <col min="6115" max="6115" width="10.85546875" style="36" customWidth="1"/>
    <col min="6116" max="6116" width="38.28515625" style="36" customWidth="1"/>
    <col min="6117" max="6117" width="13.7109375" style="36" customWidth="1"/>
    <col min="6118" max="6118" width="6" style="36" customWidth="1"/>
    <col min="6119" max="6119" width="3.7109375" style="36" customWidth="1"/>
    <col min="6120" max="6120" width="38.5703125" style="36" customWidth="1"/>
    <col min="6121" max="6361" width="9.140625" style="36"/>
    <col min="6362" max="6362" width="11.5703125" style="36" customWidth="1"/>
    <col min="6363" max="6363" width="12" style="36" customWidth="1"/>
    <col min="6364" max="6364" width="22.42578125" style="36" bestFit="1" customWidth="1"/>
    <col min="6365" max="6365" width="11.42578125" style="36" customWidth="1"/>
    <col min="6366" max="6366" width="46.42578125" style="36" bestFit="1" customWidth="1"/>
    <col min="6367" max="6367" width="15.7109375" style="36" customWidth="1"/>
    <col min="6368" max="6368" width="44" style="36" bestFit="1" customWidth="1"/>
    <col min="6369" max="6369" width="6.5703125" style="36" customWidth="1"/>
    <col min="6370" max="6370" width="6.85546875" style="36" customWidth="1"/>
    <col min="6371" max="6371" width="10.85546875" style="36" customWidth="1"/>
    <col min="6372" max="6372" width="38.28515625" style="36" customWidth="1"/>
    <col min="6373" max="6373" width="13.7109375" style="36" customWidth="1"/>
    <col min="6374" max="6374" width="6" style="36" customWidth="1"/>
    <col min="6375" max="6375" width="3.7109375" style="36" customWidth="1"/>
    <col min="6376" max="6376" width="38.5703125" style="36" customWidth="1"/>
    <col min="6377" max="6617" width="9.140625" style="36"/>
    <col min="6618" max="6618" width="11.5703125" style="36" customWidth="1"/>
    <col min="6619" max="6619" width="12" style="36" customWidth="1"/>
    <col min="6620" max="6620" width="22.42578125" style="36" bestFit="1" customWidth="1"/>
    <col min="6621" max="6621" width="11.42578125" style="36" customWidth="1"/>
    <col min="6622" max="6622" width="46.42578125" style="36" bestFit="1" customWidth="1"/>
    <col min="6623" max="6623" width="15.7109375" style="36" customWidth="1"/>
    <col min="6624" max="6624" width="44" style="36" bestFit="1" customWidth="1"/>
    <col min="6625" max="6625" width="6.5703125" style="36" customWidth="1"/>
    <col min="6626" max="6626" width="6.85546875" style="36" customWidth="1"/>
    <col min="6627" max="6627" width="10.85546875" style="36" customWidth="1"/>
    <col min="6628" max="6628" width="38.28515625" style="36" customWidth="1"/>
    <col min="6629" max="6629" width="13.7109375" style="36" customWidth="1"/>
    <col min="6630" max="6630" width="6" style="36" customWidth="1"/>
    <col min="6631" max="6631" width="3.7109375" style="36" customWidth="1"/>
    <col min="6632" max="6632" width="38.5703125" style="36" customWidth="1"/>
    <col min="6633" max="6873" width="9.140625" style="36"/>
    <col min="6874" max="6874" width="11.5703125" style="36" customWidth="1"/>
    <col min="6875" max="6875" width="12" style="36" customWidth="1"/>
    <col min="6876" max="6876" width="22.42578125" style="36" bestFit="1" customWidth="1"/>
    <col min="6877" max="6877" width="11.42578125" style="36" customWidth="1"/>
    <col min="6878" max="6878" width="46.42578125" style="36" bestFit="1" customWidth="1"/>
    <col min="6879" max="6879" width="15.7109375" style="36" customWidth="1"/>
    <col min="6880" max="6880" width="44" style="36" bestFit="1" customWidth="1"/>
    <col min="6881" max="6881" width="6.5703125" style="36" customWidth="1"/>
    <col min="6882" max="6882" width="6.85546875" style="36" customWidth="1"/>
    <col min="6883" max="6883" width="10.85546875" style="36" customWidth="1"/>
    <col min="6884" max="6884" width="38.28515625" style="36" customWidth="1"/>
    <col min="6885" max="6885" width="13.7109375" style="36" customWidth="1"/>
    <col min="6886" max="6886" width="6" style="36" customWidth="1"/>
    <col min="6887" max="6887" width="3.7109375" style="36" customWidth="1"/>
    <col min="6888" max="6888" width="38.5703125" style="36" customWidth="1"/>
    <col min="6889" max="7129" width="9.140625" style="36"/>
    <col min="7130" max="7130" width="11.5703125" style="36" customWidth="1"/>
    <col min="7131" max="7131" width="12" style="36" customWidth="1"/>
    <col min="7132" max="7132" width="22.42578125" style="36" bestFit="1" customWidth="1"/>
    <col min="7133" max="7133" width="11.42578125" style="36" customWidth="1"/>
    <col min="7134" max="7134" width="46.42578125" style="36" bestFit="1" customWidth="1"/>
    <col min="7135" max="7135" width="15.7109375" style="36" customWidth="1"/>
    <col min="7136" max="7136" width="44" style="36" bestFit="1" customWidth="1"/>
    <col min="7137" max="7137" width="6.5703125" style="36" customWidth="1"/>
    <col min="7138" max="7138" width="6.85546875" style="36" customWidth="1"/>
    <col min="7139" max="7139" width="10.85546875" style="36" customWidth="1"/>
    <col min="7140" max="7140" width="38.28515625" style="36" customWidth="1"/>
    <col min="7141" max="7141" width="13.7109375" style="36" customWidth="1"/>
    <col min="7142" max="7142" width="6" style="36" customWidth="1"/>
    <col min="7143" max="7143" width="3.7109375" style="36" customWidth="1"/>
    <col min="7144" max="7144" width="38.5703125" style="36" customWidth="1"/>
    <col min="7145" max="7385" width="9.140625" style="36"/>
    <col min="7386" max="7386" width="11.5703125" style="36" customWidth="1"/>
    <col min="7387" max="7387" width="12" style="36" customWidth="1"/>
    <col min="7388" max="7388" width="22.42578125" style="36" bestFit="1" customWidth="1"/>
    <col min="7389" max="7389" width="11.42578125" style="36" customWidth="1"/>
    <col min="7390" max="7390" width="46.42578125" style="36" bestFit="1" customWidth="1"/>
    <col min="7391" max="7391" width="15.7109375" style="36" customWidth="1"/>
    <col min="7392" max="7392" width="44" style="36" bestFit="1" customWidth="1"/>
    <col min="7393" max="7393" width="6.5703125" style="36" customWidth="1"/>
    <col min="7394" max="7394" width="6.85546875" style="36" customWidth="1"/>
    <col min="7395" max="7395" width="10.85546875" style="36" customWidth="1"/>
    <col min="7396" max="7396" width="38.28515625" style="36" customWidth="1"/>
    <col min="7397" max="7397" width="13.7109375" style="36" customWidth="1"/>
    <col min="7398" max="7398" width="6" style="36" customWidth="1"/>
    <col min="7399" max="7399" width="3.7109375" style="36" customWidth="1"/>
    <col min="7400" max="7400" width="38.5703125" style="36" customWidth="1"/>
    <col min="7401" max="7641" width="9.140625" style="36"/>
    <col min="7642" max="7642" width="11.5703125" style="36" customWidth="1"/>
    <col min="7643" max="7643" width="12" style="36" customWidth="1"/>
    <col min="7644" max="7644" width="22.42578125" style="36" bestFit="1" customWidth="1"/>
    <col min="7645" max="7645" width="11.42578125" style="36" customWidth="1"/>
    <col min="7646" max="7646" width="46.42578125" style="36" bestFit="1" customWidth="1"/>
    <col min="7647" max="7647" width="15.7109375" style="36" customWidth="1"/>
    <col min="7648" max="7648" width="44" style="36" bestFit="1" customWidth="1"/>
    <col min="7649" max="7649" width="6.5703125" style="36" customWidth="1"/>
    <col min="7650" max="7650" width="6.85546875" style="36" customWidth="1"/>
    <col min="7651" max="7651" width="10.85546875" style="36" customWidth="1"/>
    <col min="7652" max="7652" width="38.28515625" style="36" customWidth="1"/>
    <col min="7653" max="7653" width="13.7109375" style="36" customWidth="1"/>
    <col min="7654" max="7654" width="6" style="36" customWidth="1"/>
    <col min="7655" max="7655" width="3.7109375" style="36" customWidth="1"/>
    <col min="7656" max="7656" width="38.5703125" style="36" customWidth="1"/>
    <col min="7657" max="7897" width="9.140625" style="36"/>
    <col min="7898" max="7898" width="11.5703125" style="36" customWidth="1"/>
    <col min="7899" max="7899" width="12" style="36" customWidth="1"/>
    <col min="7900" max="7900" width="22.42578125" style="36" bestFit="1" customWidth="1"/>
    <col min="7901" max="7901" width="11.42578125" style="36" customWidth="1"/>
    <col min="7902" max="7902" width="46.42578125" style="36" bestFit="1" customWidth="1"/>
    <col min="7903" max="7903" width="15.7109375" style="36" customWidth="1"/>
    <col min="7904" max="7904" width="44" style="36" bestFit="1" customWidth="1"/>
    <col min="7905" max="7905" width="6.5703125" style="36" customWidth="1"/>
    <col min="7906" max="7906" width="6.85546875" style="36" customWidth="1"/>
    <col min="7907" max="7907" width="10.85546875" style="36" customWidth="1"/>
    <col min="7908" max="7908" width="38.28515625" style="36" customWidth="1"/>
    <col min="7909" max="7909" width="13.7109375" style="36" customWidth="1"/>
    <col min="7910" max="7910" width="6" style="36" customWidth="1"/>
    <col min="7911" max="7911" width="3.7109375" style="36" customWidth="1"/>
    <col min="7912" max="7912" width="38.5703125" style="36" customWidth="1"/>
    <col min="7913" max="8153" width="9.140625" style="36"/>
    <col min="8154" max="8154" width="11.5703125" style="36" customWidth="1"/>
    <col min="8155" max="8155" width="12" style="36" customWidth="1"/>
    <col min="8156" max="8156" width="22.42578125" style="36" bestFit="1" customWidth="1"/>
    <col min="8157" max="8157" width="11.42578125" style="36" customWidth="1"/>
    <col min="8158" max="8158" width="46.42578125" style="36" bestFit="1" customWidth="1"/>
    <col min="8159" max="8159" width="15.7109375" style="36" customWidth="1"/>
    <col min="8160" max="8160" width="44" style="36" bestFit="1" customWidth="1"/>
    <col min="8161" max="8161" width="6.5703125" style="36" customWidth="1"/>
    <col min="8162" max="8162" width="6.85546875" style="36" customWidth="1"/>
    <col min="8163" max="8163" width="10.85546875" style="36" customWidth="1"/>
    <col min="8164" max="8164" width="38.28515625" style="36" customWidth="1"/>
    <col min="8165" max="8165" width="13.7109375" style="36" customWidth="1"/>
    <col min="8166" max="8166" width="6" style="36" customWidth="1"/>
    <col min="8167" max="8167" width="3.7109375" style="36" customWidth="1"/>
    <col min="8168" max="8168" width="38.5703125" style="36" customWidth="1"/>
    <col min="8169" max="8409" width="9.140625" style="36"/>
    <col min="8410" max="8410" width="11.5703125" style="36" customWidth="1"/>
    <col min="8411" max="8411" width="12" style="36" customWidth="1"/>
    <col min="8412" max="8412" width="22.42578125" style="36" bestFit="1" customWidth="1"/>
    <col min="8413" max="8413" width="11.42578125" style="36" customWidth="1"/>
    <col min="8414" max="8414" width="46.42578125" style="36" bestFit="1" customWidth="1"/>
    <col min="8415" max="8415" width="15.7109375" style="36" customWidth="1"/>
    <col min="8416" max="8416" width="44" style="36" bestFit="1" customWidth="1"/>
    <col min="8417" max="8417" width="6.5703125" style="36" customWidth="1"/>
    <col min="8418" max="8418" width="6.85546875" style="36" customWidth="1"/>
    <col min="8419" max="8419" width="10.85546875" style="36" customWidth="1"/>
    <col min="8420" max="8420" width="38.28515625" style="36" customWidth="1"/>
    <col min="8421" max="8421" width="13.7109375" style="36" customWidth="1"/>
    <col min="8422" max="8422" width="6" style="36" customWidth="1"/>
    <col min="8423" max="8423" width="3.7109375" style="36" customWidth="1"/>
    <col min="8424" max="8424" width="38.5703125" style="36" customWidth="1"/>
    <col min="8425" max="8665" width="9.140625" style="36"/>
    <col min="8666" max="8666" width="11.5703125" style="36" customWidth="1"/>
    <col min="8667" max="8667" width="12" style="36" customWidth="1"/>
    <col min="8668" max="8668" width="22.42578125" style="36" bestFit="1" customWidth="1"/>
    <col min="8669" max="8669" width="11.42578125" style="36" customWidth="1"/>
    <col min="8670" max="8670" width="46.42578125" style="36" bestFit="1" customWidth="1"/>
    <col min="8671" max="8671" width="15.7109375" style="36" customWidth="1"/>
    <col min="8672" max="8672" width="44" style="36" bestFit="1" customWidth="1"/>
    <col min="8673" max="8673" width="6.5703125" style="36" customWidth="1"/>
    <col min="8674" max="8674" width="6.85546875" style="36" customWidth="1"/>
    <col min="8675" max="8675" width="10.85546875" style="36" customWidth="1"/>
    <col min="8676" max="8676" width="38.28515625" style="36" customWidth="1"/>
    <col min="8677" max="8677" width="13.7109375" style="36" customWidth="1"/>
    <col min="8678" max="8678" width="6" style="36" customWidth="1"/>
    <col min="8679" max="8679" width="3.7109375" style="36" customWidth="1"/>
    <col min="8680" max="8680" width="38.5703125" style="36" customWidth="1"/>
    <col min="8681" max="8921" width="9.140625" style="36"/>
    <col min="8922" max="8922" width="11.5703125" style="36" customWidth="1"/>
    <col min="8923" max="8923" width="12" style="36" customWidth="1"/>
    <col min="8924" max="8924" width="22.42578125" style="36" bestFit="1" customWidth="1"/>
    <col min="8925" max="8925" width="11.42578125" style="36" customWidth="1"/>
    <col min="8926" max="8926" width="46.42578125" style="36" bestFit="1" customWidth="1"/>
    <col min="8927" max="8927" width="15.7109375" style="36" customWidth="1"/>
    <col min="8928" max="8928" width="44" style="36" bestFit="1" customWidth="1"/>
    <col min="8929" max="8929" width="6.5703125" style="36" customWidth="1"/>
    <col min="8930" max="8930" width="6.85546875" style="36" customWidth="1"/>
    <col min="8931" max="8931" width="10.85546875" style="36" customWidth="1"/>
    <col min="8932" max="8932" width="38.28515625" style="36" customWidth="1"/>
    <col min="8933" max="8933" width="13.7109375" style="36" customWidth="1"/>
    <col min="8934" max="8934" width="6" style="36" customWidth="1"/>
    <col min="8935" max="8935" width="3.7109375" style="36" customWidth="1"/>
    <col min="8936" max="8936" width="38.5703125" style="36" customWidth="1"/>
    <col min="8937" max="9177" width="9.140625" style="36"/>
    <col min="9178" max="9178" width="11.5703125" style="36" customWidth="1"/>
    <col min="9179" max="9179" width="12" style="36" customWidth="1"/>
    <col min="9180" max="9180" width="22.42578125" style="36" bestFit="1" customWidth="1"/>
    <col min="9181" max="9181" width="11.42578125" style="36" customWidth="1"/>
    <col min="9182" max="9182" width="46.42578125" style="36" bestFit="1" customWidth="1"/>
    <col min="9183" max="9183" width="15.7109375" style="36" customWidth="1"/>
    <col min="9184" max="9184" width="44" style="36" bestFit="1" customWidth="1"/>
    <col min="9185" max="9185" width="6.5703125" style="36" customWidth="1"/>
    <col min="9186" max="9186" width="6.85546875" style="36" customWidth="1"/>
    <col min="9187" max="9187" width="10.85546875" style="36" customWidth="1"/>
    <col min="9188" max="9188" width="38.28515625" style="36" customWidth="1"/>
    <col min="9189" max="9189" width="13.7109375" style="36" customWidth="1"/>
    <col min="9190" max="9190" width="6" style="36" customWidth="1"/>
    <col min="9191" max="9191" width="3.7109375" style="36" customWidth="1"/>
    <col min="9192" max="9192" width="38.5703125" style="36" customWidth="1"/>
    <col min="9193" max="9433" width="9.140625" style="36"/>
    <col min="9434" max="9434" width="11.5703125" style="36" customWidth="1"/>
    <col min="9435" max="9435" width="12" style="36" customWidth="1"/>
    <col min="9436" max="9436" width="22.42578125" style="36" bestFit="1" customWidth="1"/>
    <col min="9437" max="9437" width="11.42578125" style="36" customWidth="1"/>
    <col min="9438" max="9438" width="46.42578125" style="36" bestFit="1" customWidth="1"/>
    <col min="9439" max="9439" width="15.7109375" style="36" customWidth="1"/>
    <col min="9440" max="9440" width="44" style="36" bestFit="1" customWidth="1"/>
    <col min="9441" max="9441" width="6.5703125" style="36" customWidth="1"/>
    <col min="9442" max="9442" width="6.85546875" style="36" customWidth="1"/>
    <col min="9443" max="9443" width="10.85546875" style="36" customWidth="1"/>
    <col min="9444" max="9444" width="38.28515625" style="36" customWidth="1"/>
    <col min="9445" max="9445" width="13.7109375" style="36" customWidth="1"/>
    <col min="9446" max="9446" width="6" style="36" customWidth="1"/>
    <col min="9447" max="9447" width="3.7109375" style="36" customWidth="1"/>
    <col min="9448" max="9448" width="38.5703125" style="36" customWidth="1"/>
    <col min="9449" max="9689" width="9.140625" style="36"/>
    <col min="9690" max="9690" width="11.5703125" style="36" customWidth="1"/>
    <col min="9691" max="9691" width="12" style="36" customWidth="1"/>
    <col min="9692" max="9692" width="22.42578125" style="36" bestFit="1" customWidth="1"/>
    <col min="9693" max="9693" width="11.42578125" style="36" customWidth="1"/>
    <col min="9694" max="9694" width="46.42578125" style="36" bestFit="1" customWidth="1"/>
    <col min="9695" max="9695" width="15.7109375" style="36" customWidth="1"/>
    <col min="9696" max="9696" width="44" style="36" bestFit="1" customWidth="1"/>
    <col min="9697" max="9697" width="6.5703125" style="36" customWidth="1"/>
    <col min="9698" max="9698" width="6.85546875" style="36" customWidth="1"/>
    <col min="9699" max="9699" width="10.85546875" style="36" customWidth="1"/>
    <col min="9700" max="9700" width="38.28515625" style="36" customWidth="1"/>
    <col min="9701" max="9701" width="13.7109375" style="36" customWidth="1"/>
    <col min="9702" max="9702" width="6" style="36" customWidth="1"/>
    <col min="9703" max="9703" width="3.7109375" style="36" customWidth="1"/>
    <col min="9704" max="9704" width="38.5703125" style="36" customWidth="1"/>
    <col min="9705" max="9945" width="9.140625" style="36"/>
    <col min="9946" max="9946" width="11.5703125" style="36" customWidth="1"/>
    <col min="9947" max="9947" width="12" style="36" customWidth="1"/>
    <col min="9948" max="9948" width="22.42578125" style="36" bestFit="1" customWidth="1"/>
    <col min="9949" max="9949" width="11.42578125" style="36" customWidth="1"/>
    <col min="9950" max="9950" width="46.42578125" style="36" bestFit="1" customWidth="1"/>
    <col min="9951" max="9951" width="15.7109375" style="36" customWidth="1"/>
    <col min="9952" max="9952" width="44" style="36" bestFit="1" customWidth="1"/>
    <col min="9953" max="9953" width="6.5703125" style="36" customWidth="1"/>
    <col min="9954" max="9954" width="6.85546875" style="36" customWidth="1"/>
    <col min="9955" max="9955" width="10.85546875" style="36" customWidth="1"/>
    <col min="9956" max="9956" width="38.28515625" style="36" customWidth="1"/>
    <col min="9957" max="9957" width="13.7109375" style="36" customWidth="1"/>
    <col min="9958" max="9958" width="6" style="36" customWidth="1"/>
    <col min="9959" max="9959" width="3.7109375" style="36" customWidth="1"/>
    <col min="9960" max="9960" width="38.5703125" style="36" customWidth="1"/>
    <col min="9961" max="10201" width="9.140625" style="36"/>
    <col min="10202" max="10202" width="11.5703125" style="36" customWidth="1"/>
    <col min="10203" max="10203" width="12" style="36" customWidth="1"/>
    <col min="10204" max="10204" width="22.42578125" style="36" bestFit="1" customWidth="1"/>
    <col min="10205" max="10205" width="11.42578125" style="36" customWidth="1"/>
    <col min="10206" max="10206" width="46.42578125" style="36" bestFit="1" customWidth="1"/>
    <col min="10207" max="10207" width="15.7109375" style="36" customWidth="1"/>
    <col min="10208" max="10208" width="44" style="36" bestFit="1" customWidth="1"/>
    <col min="10209" max="10209" width="6.5703125" style="36" customWidth="1"/>
    <col min="10210" max="10210" width="6.85546875" style="36" customWidth="1"/>
    <col min="10211" max="10211" width="10.85546875" style="36" customWidth="1"/>
    <col min="10212" max="10212" width="38.28515625" style="36" customWidth="1"/>
    <col min="10213" max="10213" width="13.7109375" style="36" customWidth="1"/>
    <col min="10214" max="10214" width="6" style="36" customWidth="1"/>
    <col min="10215" max="10215" width="3.7109375" style="36" customWidth="1"/>
    <col min="10216" max="10216" width="38.5703125" style="36" customWidth="1"/>
    <col min="10217" max="10457" width="9.140625" style="36"/>
    <col min="10458" max="10458" width="11.5703125" style="36" customWidth="1"/>
    <col min="10459" max="10459" width="12" style="36" customWidth="1"/>
    <col min="10460" max="10460" width="22.42578125" style="36" bestFit="1" customWidth="1"/>
    <col min="10461" max="10461" width="11.42578125" style="36" customWidth="1"/>
    <col min="10462" max="10462" width="46.42578125" style="36" bestFit="1" customWidth="1"/>
    <col min="10463" max="10463" width="15.7109375" style="36" customWidth="1"/>
    <col min="10464" max="10464" width="44" style="36" bestFit="1" customWidth="1"/>
    <col min="10465" max="10465" width="6.5703125" style="36" customWidth="1"/>
    <col min="10466" max="10466" width="6.85546875" style="36" customWidth="1"/>
    <col min="10467" max="10467" width="10.85546875" style="36" customWidth="1"/>
    <col min="10468" max="10468" width="38.28515625" style="36" customWidth="1"/>
    <col min="10469" max="10469" width="13.7109375" style="36" customWidth="1"/>
    <col min="10470" max="10470" width="6" style="36" customWidth="1"/>
    <col min="10471" max="10471" width="3.7109375" style="36" customWidth="1"/>
    <col min="10472" max="10472" width="38.5703125" style="36" customWidth="1"/>
    <col min="10473" max="10713" width="9.140625" style="36"/>
    <col min="10714" max="10714" width="11.5703125" style="36" customWidth="1"/>
    <col min="10715" max="10715" width="12" style="36" customWidth="1"/>
    <col min="10716" max="10716" width="22.42578125" style="36" bestFit="1" customWidth="1"/>
    <col min="10717" max="10717" width="11.42578125" style="36" customWidth="1"/>
    <col min="10718" max="10718" width="46.42578125" style="36" bestFit="1" customWidth="1"/>
    <col min="10719" max="10719" width="15.7109375" style="36" customWidth="1"/>
    <col min="10720" max="10720" width="44" style="36" bestFit="1" customWidth="1"/>
    <col min="10721" max="10721" width="6.5703125" style="36" customWidth="1"/>
    <col min="10722" max="10722" width="6.85546875" style="36" customWidth="1"/>
    <col min="10723" max="10723" width="10.85546875" style="36" customWidth="1"/>
    <col min="10724" max="10724" width="38.28515625" style="36" customWidth="1"/>
    <col min="10725" max="10725" width="13.7109375" style="36" customWidth="1"/>
    <col min="10726" max="10726" width="6" style="36" customWidth="1"/>
    <col min="10727" max="10727" width="3.7109375" style="36" customWidth="1"/>
    <col min="10728" max="10728" width="38.5703125" style="36" customWidth="1"/>
    <col min="10729" max="10969" width="9.140625" style="36"/>
    <col min="10970" max="10970" width="11.5703125" style="36" customWidth="1"/>
    <col min="10971" max="10971" width="12" style="36" customWidth="1"/>
    <col min="10972" max="10972" width="22.42578125" style="36" bestFit="1" customWidth="1"/>
    <col min="10973" max="10973" width="11.42578125" style="36" customWidth="1"/>
    <col min="10974" max="10974" width="46.42578125" style="36" bestFit="1" customWidth="1"/>
    <col min="10975" max="10975" width="15.7109375" style="36" customWidth="1"/>
    <col min="10976" max="10976" width="44" style="36" bestFit="1" customWidth="1"/>
    <col min="10977" max="10977" width="6.5703125" style="36" customWidth="1"/>
    <col min="10978" max="10978" width="6.85546875" style="36" customWidth="1"/>
    <col min="10979" max="10979" width="10.85546875" style="36" customWidth="1"/>
    <col min="10980" max="10980" width="38.28515625" style="36" customWidth="1"/>
    <col min="10981" max="10981" width="13.7109375" style="36" customWidth="1"/>
    <col min="10982" max="10982" width="6" style="36" customWidth="1"/>
    <col min="10983" max="10983" width="3.7109375" style="36" customWidth="1"/>
    <col min="10984" max="10984" width="38.5703125" style="36" customWidth="1"/>
    <col min="10985" max="11225" width="9.140625" style="36"/>
    <col min="11226" max="11226" width="11.5703125" style="36" customWidth="1"/>
    <col min="11227" max="11227" width="12" style="36" customWidth="1"/>
    <col min="11228" max="11228" width="22.42578125" style="36" bestFit="1" customWidth="1"/>
    <col min="11229" max="11229" width="11.42578125" style="36" customWidth="1"/>
    <col min="11230" max="11230" width="46.42578125" style="36" bestFit="1" customWidth="1"/>
    <col min="11231" max="11231" width="15.7109375" style="36" customWidth="1"/>
    <col min="11232" max="11232" width="44" style="36" bestFit="1" customWidth="1"/>
    <col min="11233" max="11233" width="6.5703125" style="36" customWidth="1"/>
    <col min="11234" max="11234" width="6.85546875" style="36" customWidth="1"/>
    <col min="11235" max="11235" width="10.85546875" style="36" customWidth="1"/>
    <col min="11236" max="11236" width="38.28515625" style="36" customWidth="1"/>
    <col min="11237" max="11237" width="13.7109375" style="36" customWidth="1"/>
    <col min="11238" max="11238" width="6" style="36" customWidth="1"/>
    <col min="11239" max="11239" width="3.7109375" style="36" customWidth="1"/>
    <col min="11240" max="11240" width="38.5703125" style="36" customWidth="1"/>
    <col min="11241" max="11481" width="9.140625" style="36"/>
    <col min="11482" max="11482" width="11.5703125" style="36" customWidth="1"/>
    <col min="11483" max="11483" width="12" style="36" customWidth="1"/>
    <col min="11484" max="11484" width="22.42578125" style="36" bestFit="1" customWidth="1"/>
    <col min="11485" max="11485" width="11.42578125" style="36" customWidth="1"/>
    <col min="11486" max="11486" width="46.42578125" style="36" bestFit="1" customWidth="1"/>
    <col min="11487" max="11487" width="15.7109375" style="36" customWidth="1"/>
    <col min="11488" max="11488" width="44" style="36" bestFit="1" customWidth="1"/>
    <col min="11489" max="11489" width="6.5703125" style="36" customWidth="1"/>
    <col min="11490" max="11490" width="6.85546875" style="36" customWidth="1"/>
    <col min="11491" max="11491" width="10.85546875" style="36" customWidth="1"/>
    <col min="11492" max="11492" width="38.28515625" style="36" customWidth="1"/>
    <col min="11493" max="11493" width="13.7109375" style="36" customWidth="1"/>
    <col min="11494" max="11494" width="6" style="36" customWidth="1"/>
    <col min="11495" max="11495" width="3.7109375" style="36" customWidth="1"/>
    <col min="11496" max="11496" width="38.5703125" style="36" customWidth="1"/>
    <col min="11497" max="11737" width="9.140625" style="36"/>
    <col min="11738" max="11738" width="11.5703125" style="36" customWidth="1"/>
    <col min="11739" max="11739" width="12" style="36" customWidth="1"/>
    <col min="11740" max="11740" width="22.42578125" style="36" bestFit="1" customWidth="1"/>
    <col min="11741" max="11741" width="11.42578125" style="36" customWidth="1"/>
    <col min="11742" max="11742" width="46.42578125" style="36" bestFit="1" customWidth="1"/>
    <col min="11743" max="11743" width="15.7109375" style="36" customWidth="1"/>
    <col min="11744" max="11744" width="44" style="36" bestFit="1" customWidth="1"/>
    <col min="11745" max="11745" width="6.5703125" style="36" customWidth="1"/>
    <col min="11746" max="11746" width="6.85546875" style="36" customWidth="1"/>
    <col min="11747" max="11747" width="10.85546875" style="36" customWidth="1"/>
    <col min="11748" max="11748" width="38.28515625" style="36" customWidth="1"/>
    <col min="11749" max="11749" width="13.7109375" style="36" customWidth="1"/>
    <col min="11750" max="11750" width="6" style="36" customWidth="1"/>
    <col min="11751" max="11751" width="3.7109375" style="36" customWidth="1"/>
    <col min="11752" max="11752" width="38.5703125" style="36" customWidth="1"/>
    <col min="11753" max="11993" width="9.140625" style="36"/>
    <col min="11994" max="11994" width="11.5703125" style="36" customWidth="1"/>
    <col min="11995" max="11995" width="12" style="36" customWidth="1"/>
    <col min="11996" max="11996" width="22.42578125" style="36" bestFit="1" customWidth="1"/>
    <col min="11997" max="11997" width="11.42578125" style="36" customWidth="1"/>
    <col min="11998" max="11998" width="46.42578125" style="36" bestFit="1" customWidth="1"/>
    <col min="11999" max="11999" width="15.7109375" style="36" customWidth="1"/>
    <col min="12000" max="12000" width="44" style="36" bestFit="1" customWidth="1"/>
    <col min="12001" max="12001" width="6.5703125" style="36" customWidth="1"/>
    <col min="12002" max="12002" width="6.85546875" style="36" customWidth="1"/>
    <col min="12003" max="12003" width="10.85546875" style="36" customWidth="1"/>
    <col min="12004" max="12004" width="38.28515625" style="36" customWidth="1"/>
    <col min="12005" max="12005" width="13.7109375" style="36" customWidth="1"/>
    <col min="12006" max="12006" width="6" style="36" customWidth="1"/>
    <col min="12007" max="12007" width="3.7109375" style="36" customWidth="1"/>
    <col min="12008" max="12008" width="38.5703125" style="36" customWidth="1"/>
    <col min="12009" max="12249" width="9.140625" style="36"/>
    <col min="12250" max="12250" width="11.5703125" style="36" customWidth="1"/>
    <col min="12251" max="12251" width="12" style="36" customWidth="1"/>
    <col min="12252" max="12252" width="22.42578125" style="36" bestFit="1" customWidth="1"/>
    <col min="12253" max="12253" width="11.42578125" style="36" customWidth="1"/>
    <col min="12254" max="12254" width="46.42578125" style="36" bestFit="1" customWidth="1"/>
    <col min="12255" max="12255" width="15.7109375" style="36" customWidth="1"/>
    <col min="12256" max="12256" width="44" style="36" bestFit="1" customWidth="1"/>
    <col min="12257" max="12257" width="6.5703125" style="36" customWidth="1"/>
    <col min="12258" max="12258" width="6.85546875" style="36" customWidth="1"/>
    <col min="12259" max="12259" width="10.85546875" style="36" customWidth="1"/>
    <col min="12260" max="12260" width="38.28515625" style="36" customWidth="1"/>
    <col min="12261" max="12261" width="13.7109375" style="36" customWidth="1"/>
    <col min="12262" max="12262" width="6" style="36" customWidth="1"/>
    <col min="12263" max="12263" width="3.7109375" style="36" customWidth="1"/>
    <col min="12264" max="12264" width="38.5703125" style="36" customWidth="1"/>
    <col min="12265" max="12505" width="9.140625" style="36"/>
    <col min="12506" max="12506" width="11.5703125" style="36" customWidth="1"/>
    <col min="12507" max="12507" width="12" style="36" customWidth="1"/>
    <col min="12508" max="12508" width="22.42578125" style="36" bestFit="1" customWidth="1"/>
    <col min="12509" max="12509" width="11.42578125" style="36" customWidth="1"/>
    <col min="12510" max="12510" width="46.42578125" style="36" bestFit="1" customWidth="1"/>
    <col min="12511" max="12511" width="15.7109375" style="36" customWidth="1"/>
    <col min="12512" max="12512" width="44" style="36" bestFit="1" customWidth="1"/>
    <col min="12513" max="12513" width="6.5703125" style="36" customWidth="1"/>
    <col min="12514" max="12514" width="6.85546875" style="36" customWidth="1"/>
    <col min="12515" max="12515" width="10.85546875" style="36" customWidth="1"/>
    <col min="12516" max="12516" width="38.28515625" style="36" customWidth="1"/>
    <col min="12517" max="12517" width="13.7109375" style="36" customWidth="1"/>
    <col min="12518" max="12518" width="6" style="36" customWidth="1"/>
    <col min="12519" max="12519" width="3.7109375" style="36" customWidth="1"/>
    <col min="12520" max="12520" width="38.5703125" style="36" customWidth="1"/>
    <col min="12521" max="12761" width="9.140625" style="36"/>
    <col min="12762" max="12762" width="11.5703125" style="36" customWidth="1"/>
    <col min="12763" max="12763" width="12" style="36" customWidth="1"/>
    <col min="12764" max="12764" width="22.42578125" style="36" bestFit="1" customWidth="1"/>
    <col min="12765" max="12765" width="11.42578125" style="36" customWidth="1"/>
    <col min="12766" max="12766" width="46.42578125" style="36" bestFit="1" customWidth="1"/>
    <col min="12767" max="12767" width="15.7109375" style="36" customWidth="1"/>
    <col min="12768" max="12768" width="44" style="36" bestFit="1" customWidth="1"/>
    <col min="12769" max="12769" width="6.5703125" style="36" customWidth="1"/>
    <col min="12770" max="12770" width="6.85546875" style="36" customWidth="1"/>
    <col min="12771" max="12771" width="10.85546875" style="36" customWidth="1"/>
    <col min="12772" max="12772" width="38.28515625" style="36" customWidth="1"/>
    <col min="12773" max="12773" width="13.7109375" style="36" customWidth="1"/>
    <col min="12774" max="12774" width="6" style="36" customWidth="1"/>
    <col min="12775" max="12775" width="3.7109375" style="36" customWidth="1"/>
    <col min="12776" max="12776" width="38.5703125" style="36" customWidth="1"/>
    <col min="12777" max="13017" width="9.140625" style="36"/>
    <col min="13018" max="13018" width="11.5703125" style="36" customWidth="1"/>
    <col min="13019" max="13019" width="12" style="36" customWidth="1"/>
    <col min="13020" max="13020" width="22.42578125" style="36" bestFit="1" customWidth="1"/>
    <col min="13021" max="13021" width="11.42578125" style="36" customWidth="1"/>
    <col min="13022" max="13022" width="46.42578125" style="36" bestFit="1" customWidth="1"/>
    <col min="13023" max="13023" width="15.7109375" style="36" customWidth="1"/>
    <col min="13024" max="13024" width="44" style="36" bestFit="1" customWidth="1"/>
    <col min="13025" max="13025" width="6.5703125" style="36" customWidth="1"/>
    <col min="13026" max="13026" width="6.85546875" style="36" customWidth="1"/>
    <col min="13027" max="13027" width="10.85546875" style="36" customWidth="1"/>
    <col min="13028" max="13028" width="38.28515625" style="36" customWidth="1"/>
    <col min="13029" max="13029" width="13.7109375" style="36" customWidth="1"/>
    <col min="13030" max="13030" width="6" style="36" customWidth="1"/>
    <col min="13031" max="13031" width="3.7109375" style="36" customWidth="1"/>
    <col min="13032" max="13032" width="38.5703125" style="36" customWidth="1"/>
    <col min="13033" max="13273" width="9.140625" style="36"/>
    <col min="13274" max="13274" width="11.5703125" style="36" customWidth="1"/>
    <col min="13275" max="13275" width="12" style="36" customWidth="1"/>
    <col min="13276" max="13276" width="22.42578125" style="36" bestFit="1" customWidth="1"/>
    <col min="13277" max="13277" width="11.42578125" style="36" customWidth="1"/>
    <col min="13278" max="13278" width="46.42578125" style="36" bestFit="1" customWidth="1"/>
    <col min="13279" max="13279" width="15.7109375" style="36" customWidth="1"/>
    <col min="13280" max="13280" width="44" style="36" bestFit="1" customWidth="1"/>
    <col min="13281" max="13281" width="6.5703125" style="36" customWidth="1"/>
    <col min="13282" max="13282" width="6.85546875" style="36" customWidth="1"/>
    <col min="13283" max="13283" width="10.85546875" style="36" customWidth="1"/>
    <col min="13284" max="13284" width="38.28515625" style="36" customWidth="1"/>
    <col min="13285" max="13285" width="13.7109375" style="36" customWidth="1"/>
    <col min="13286" max="13286" width="6" style="36" customWidth="1"/>
    <col min="13287" max="13287" width="3.7109375" style="36" customWidth="1"/>
    <col min="13288" max="13288" width="38.5703125" style="36" customWidth="1"/>
    <col min="13289" max="13529" width="9.140625" style="36"/>
    <col min="13530" max="13530" width="11.5703125" style="36" customWidth="1"/>
    <col min="13531" max="13531" width="12" style="36" customWidth="1"/>
    <col min="13532" max="13532" width="22.42578125" style="36" bestFit="1" customWidth="1"/>
    <col min="13533" max="13533" width="11.42578125" style="36" customWidth="1"/>
    <col min="13534" max="13534" width="46.42578125" style="36" bestFit="1" customWidth="1"/>
    <col min="13535" max="13535" width="15.7109375" style="36" customWidth="1"/>
    <col min="13536" max="13536" width="44" style="36" bestFit="1" customWidth="1"/>
    <col min="13537" max="13537" width="6.5703125" style="36" customWidth="1"/>
    <col min="13538" max="13538" width="6.85546875" style="36" customWidth="1"/>
    <col min="13539" max="13539" width="10.85546875" style="36" customWidth="1"/>
    <col min="13540" max="13540" width="38.28515625" style="36" customWidth="1"/>
    <col min="13541" max="13541" width="13.7109375" style="36" customWidth="1"/>
    <col min="13542" max="13542" width="6" style="36" customWidth="1"/>
    <col min="13543" max="13543" width="3.7109375" style="36" customWidth="1"/>
    <col min="13544" max="13544" width="38.5703125" style="36" customWidth="1"/>
    <col min="13545" max="13785" width="9.140625" style="36"/>
    <col min="13786" max="13786" width="11.5703125" style="36" customWidth="1"/>
    <col min="13787" max="13787" width="12" style="36" customWidth="1"/>
    <col min="13788" max="13788" width="22.42578125" style="36" bestFit="1" customWidth="1"/>
    <col min="13789" max="13789" width="11.42578125" style="36" customWidth="1"/>
    <col min="13790" max="13790" width="46.42578125" style="36" bestFit="1" customWidth="1"/>
    <col min="13791" max="13791" width="15.7109375" style="36" customWidth="1"/>
    <col min="13792" max="13792" width="44" style="36" bestFit="1" customWidth="1"/>
    <col min="13793" max="13793" width="6.5703125" style="36" customWidth="1"/>
    <col min="13794" max="13794" width="6.85546875" style="36" customWidth="1"/>
    <col min="13795" max="13795" width="10.85546875" style="36" customWidth="1"/>
    <col min="13796" max="13796" width="38.28515625" style="36" customWidth="1"/>
    <col min="13797" max="13797" width="13.7109375" style="36" customWidth="1"/>
    <col min="13798" max="13798" width="6" style="36" customWidth="1"/>
    <col min="13799" max="13799" width="3.7109375" style="36" customWidth="1"/>
    <col min="13800" max="13800" width="38.5703125" style="36" customWidth="1"/>
    <col min="13801" max="14041" width="9.140625" style="36"/>
    <col min="14042" max="14042" width="11.5703125" style="36" customWidth="1"/>
    <col min="14043" max="14043" width="12" style="36" customWidth="1"/>
    <col min="14044" max="14044" width="22.42578125" style="36" bestFit="1" customWidth="1"/>
    <col min="14045" max="14045" width="11.42578125" style="36" customWidth="1"/>
    <col min="14046" max="14046" width="46.42578125" style="36" bestFit="1" customWidth="1"/>
    <col min="14047" max="14047" width="15.7109375" style="36" customWidth="1"/>
    <col min="14048" max="14048" width="44" style="36" bestFit="1" customWidth="1"/>
    <col min="14049" max="14049" width="6.5703125" style="36" customWidth="1"/>
    <col min="14050" max="14050" width="6.85546875" style="36" customWidth="1"/>
    <col min="14051" max="14051" width="10.85546875" style="36" customWidth="1"/>
    <col min="14052" max="14052" width="38.28515625" style="36" customWidth="1"/>
    <col min="14053" max="14053" width="13.7109375" style="36" customWidth="1"/>
    <col min="14054" max="14054" width="6" style="36" customWidth="1"/>
    <col min="14055" max="14055" width="3.7109375" style="36" customWidth="1"/>
    <col min="14056" max="14056" width="38.5703125" style="36" customWidth="1"/>
    <col min="14057" max="14297" width="9.140625" style="36"/>
    <col min="14298" max="14298" width="11.5703125" style="36" customWidth="1"/>
    <col min="14299" max="14299" width="12" style="36" customWidth="1"/>
    <col min="14300" max="14300" width="22.42578125" style="36" bestFit="1" customWidth="1"/>
    <col min="14301" max="14301" width="11.42578125" style="36" customWidth="1"/>
    <col min="14302" max="14302" width="46.42578125" style="36" bestFit="1" customWidth="1"/>
    <col min="14303" max="14303" width="15.7109375" style="36" customWidth="1"/>
    <col min="14304" max="14304" width="44" style="36" bestFit="1" customWidth="1"/>
    <col min="14305" max="14305" width="6.5703125" style="36" customWidth="1"/>
    <col min="14306" max="14306" width="6.85546875" style="36" customWidth="1"/>
    <col min="14307" max="14307" width="10.85546875" style="36" customWidth="1"/>
    <col min="14308" max="14308" width="38.28515625" style="36" customWidth="1"/>
    <col min="14309" max="14309" width="13.7109375" style="36" customWidth="1"/>
    <col min="14310" max="14310" width="6" style="36" customWidth="1"/>
    <col min="14311" max="14311" width="3.7109375" style="36" customWidth="1"/>
    <col min="14312" max="14312" width="38.5703125" style="36" customWidth="1"/>
    <col min="14313" max="14553" width="9.140625" style="36"/>
    <col min="14554" max="14554" width="11.5703125" style="36" customWidth="1"/>
    <col min="14555" max="14555" width="12" style="36" customWidth="1"/>
    <col min="14556" max="14556" width="22.42578125" style="36" bestFit="1" customWidth="1"/>
    <col min="14557" max="14557" width="11.42578125" style="36" customWidth="1"/>
    <col min="14558" max="14558" width="46.42578125" style="36" bestFit="1" customWidth="1"/>
    <col min="14559" max="14559" width="15.7109375" style="36" customWidth="1"/>
    <col min="14560" max="14560" width="44" style="36" bestFit="1" customWidth="1"/>
    <col min="14561" max="14561" width="6.5703125" style="36" customWidth="1"/>
    <col min="14562" max="14562" width="6.85546875" style="36" customWidth="1"/>
    <col min="14563" max="14563" width="10.85546875" style="36" customWidth="1"/>
    <col min="14564" max="14564" width="38.28515625" style="36" customWidth="1"/>
    <col min="14565" max="14565" width="13.7109375" style="36" customWidth="1"/>
    <col min="14566" max="14566" width="6" style="36" customWidth="1"/>
    <col min="14567" max="14567" width="3.7109375" style="36" customWidth="1"/>
    <col min="14568" max="14568" width="38.5703125" style="36" customWidth="1"/>
    <col min="14569" max="14809" width="9.140625" style="36"/>
    <col min="14810" max="14810" width="11.5703125" style="36" customWidth="1"/>
    <col min="14811" max="14811" width="12" style="36" customWidth="1"/>
    <col min="14812" max="14812" width="22.42578125" style="36" bestFit="1" customWidth="1"/>
    <col min="14813" max="14813" width="11.42578125" style="36" customWidth="1"/>
    <col min="14814" max="14814" width="46.42578125" style="36" bestFit="1" customWidth="1"/>
    <col min="14815" max="14815" width="15.7109375" style="36" customWidth="1"/>
    <col min="14816" max="14816" width="44" style="36" bestFit="1" customWidth="1"/>
    <col min="14817" max="14817" width="6.5703125" style="36" customWidth="1"/>
    <col min="14818" max="14818" width="6.85546875" style="36" customWidth="1"/>
    <col min="14819" max="14819" width="10.85546875" style="36" customWidth="1"/>
    <col min="14820" max="14820" width="38.28515625" style="36" customWidth="1"/>
    <col min="14821" max="14821" width="13.7109375" style="36" customWidth="1"/>
    <col min="14822" max="14822" width="6" style="36" customWidth="1"/>
    <col min="14823" max="14823" width="3.7109375" style="36" customWidth="1"/>
    <col min="14824" max="14824" width="38.5703125" style="36" customWidth="1"/>
    <col min="14825" max="15065" width="9.140625" style="36"/>
    <col min="15066" max="15066" width="11.5703125" style="36" customWidth="1"/>
    <col min="15067" max="15067" width="12" style="36" customWidth="1"/>
    <col min="15068" max="15068" width="22.42578125" style="36" bestFit="1" customWidth="1"/>
    <col min="15069" max="15069" width="11.42578125" style="36" customWidth="1"/>
    <col min="15070" max="15070" width="46.42578125" style="36" bestFit="1" customWidth="1"/>
    <col min="15071" max="15071" width="15.7109375" style="36" customWidth="1"/>
    <col min="15072" max="15072" width="44" style="36" bestFit="1" customWidth="1"/>
    <col min="15073" max="15073" width="6.5703125" style="36" customWidth="1"/>
    <col min="15074" max="15074" width="6.85546875" style="36" customWidth="1"/>
    <col min="15075" max="15075" width="10.85546875" style="36" customWidth="1"/>
    <col min="15076" max="15076" width="38.28515625" style="36" customWidth="1"/>
    <col min="15077" max="15077" width="13.7109375" style="36" customWidth="1"/>
    <col min="15078" max="15078" width="6" style="36" customWidth="1"/>
    <col min="15079" max="15079" width="3.7109375" style="36" customWidth="1"/>
    <col min="15080" max="15080" width="38.5703125" style="36" customWidth="1"/>
    <col min="15081" max="15321" width="9.140625" style="36"/>
    <col min="15322" max="15322" width="11.5703125" style="36" customWidth="1"/>
    <col min="15323" max="15323" width="12" style="36" customWidth="1"/>
    <col min="15324" max="15324" width="22.42578125" style="36" bestFit="1" customWidth="1"/>
    <col min="15325" max="15325" width="11.42578125" style="36" customWidth="1"/>
    <col min="15326" max="15326" width="46.42578125" style="36" bestFit="1" customWidth="1"/>
    <col min="15327" max="15327" width="15.7109375" style="36" customWidth="1"/>
    <col min="15328" max="15328" width="44" style="36" bestFit="1" customWidth="1"/>
    <col min="15329" max="15329" width="6.5703125" style="36" customWidth="1"/>
    <col min="15330" max="15330" width="6.85546875" style="36" customWidth="1"/>
    <col min="15331" max="15331" width="10.85546875" style="36" customWidth="1"/>
    <col min="15332" max="15332" width="38.28515625" style="36" customWidth="1"/>
    <col min="15333" max="15333" width="13.7109375" style="36" customWidth="1"/>
    <col min="15334" max="15334" width="6" style="36" customWidth="1"/>
    <col min="15335" max="15335" width="3.7109375" style="36" customWidth="1"/>
    <col min="15336" max="15336" width="38.5703125" style="36" customWidth="1"/>
    <col min="15337" max="15577" width="9.140625" style="36"/>
    <col min="15578" max="15578" width="11.5703125" style="36" customWidth="1"/>
    <col min="15579" max="15579" width="12" style="36" customWidth="1"/>
    <col min="15580" max="15580" width="22.42578125" style="36" bestFit="1" customWidth="1"/>
    <col min="15581" max="15581" width="11.42578125" style="36" customWidth="1"/>
    <col min="15582" max="15582" width="46.42578125" style="36" bestFit="1" customWidth="1"/>
    <col min="15583" max="15583" width="15.7109375" style="36" customWidth="1"/>
    <col min="15584" max="15584" width="44" style="36" bestFit="1" customWidth="1"/>
    <col min="15585" max="15585" width="6.5703125" style="36" customWidth="1"/>
    <col min="15586" max="15586" width="6.85546875" style="36" customWidth="1"/>
    <col min="15587" max="15587" width="10.85546875" style="36" customWidth="1"/>
    <col min="15588" max="15588" width="38.28515625" style="36" customWidth="1"/>
    <col min="15589" max="15589" width="13.7109375" style="36" customWidth="1"/>
    <col min="15590" max="15590" width="6" style="36" customWidth="1"/>
    <col min="15591" max="15591" width="3.7109375" style="36" customWidth="1"/>
    <col min="15592" max="15592" width="38.5703125" style="36" customWidth="1"/>
    <col min="15593" max="15833" width="9.140625" style="36"/>
    <col min="15834" max="15834" width="11.5703125" style="36" customWidth="1"/>
    <col min="15835" max="15835" width="12" style="36" customWidth="1"/>
    <col min="15836" max="15836" width="22.42578125" style="36" bestFit="1" customWidth="1"/>
    <col min="15837" max="15837" width="11.42578125" style="36" customWidth="1"/>
    <col min="15838" max="15838" width="46.42578125" style="36" bestFit="1" customWidth="1"/>
    <col min="15839" max="15839" width="15.7109375" style="36" customWidth="1"/>
    <col min="15840" max="15840" width="44" style="36" bestFit="1" customWidth="1"/>
    <col min="15841" max="15841" width="6.5703125" style="36" customWidth="1"/>
    <col min="15842" max="15842" width="6.85546875" style="36" customWidth="1"/>
    <col min="15843" max="15843" width="10.85546875" style="36" customWidth="1"/>
    <col min="15844" max="15844" width="38.28515625" style="36" customWidth="1"/>
    <col min="15845" max="15845" width="13.7109375" style="36" customWidth="1"/>
    <col min="15846" max="15846" width="6" style="36" customWidth="1"/>
    <col min="15847" max="15847" width="3.7109375" style="36" customWidth="1"/>
    <col min="15848" max="15848" width="38.5703125" style="36" customWidth="1"/>
    <col min="15849" max="16089" width="9.140625" style="36"/>
    <col min="16090" max="16090" width="11.5703125" style="36" customWidth="1"/>
    <col min="16091" max="16091" width="12" style="36" customWidth="1"/>
    <col min="16092" max="16092" width="22.42578125" style="36" bestFit="1" customWidth="1"/>
    <col min="16093" max="16093" width="11.42578125" style="36" customWidth="1"/>
    <col min="16094" max="16094" width="46.42578125" style="36" bestFit="1" customWidth="1"/>
    <col min="16095" max="16095" width="15.7109375" style="36" customWidth="1"/>
    <col min="16096" max="16096" width="44" style="36" bestFit="1" customWidth="1"/>
    <col min="16097" max="16097" width="6.5703125" style="36" customWidth="1"/>
    <col min="16098" max="16098" width="6.85546875" style="36" customWidth="1"/>
    <col min="16099" max="16099" width="10.85546875" style="36" customWidth="1"/>
    <col min="16100" max="16100" width="38.28515625" style="36" customWidth="1"/>
    <col min="16101" max="16101" width="13.7109375" style="36" customWidth="1"/>
    <col min="16102" max="16102" width="6" style="36" customWidth="1"/>
    <col min="16103" max="16103" width="3.7109375" style="36" customWidth="1"/>
    <col min="16104" max="16104" width="38.5703125" style="36" customWidth="1"/>
    <col min="16105" max="16384" width="9.140625" style="36"/>
  </cols>
  <sheetData>
    <row r="1" spans="1:16" x14ac:dyDescent="0.25">
      <c r="A1" s="26" t="s">
        <v>18</v>
      </c>
      <c r="B1" s="27">
        <f>K47</f>
        <v>0.96634455181606138</v>
      </c>
      <c r="C1" s="28">
        <f>AVERAGE(B1:B7)</f>
        <v>0.96849114857252994</v>
      </c>
      <c r="D1" s="29">
        <f>H47</f>
        <v>6.0019999999999998</v>
      </c>
      <c r="E1" s="30">
        <f>AVERAGE(F1:F6)</f>
        <v>0.74523809523809526</v>
      </c>
      <c r="F1" s="30">
        <f>AVERAGE(J11,J50,J89,J128,J167,J207,J249)</f>
        <v>1</v>
      </c>
      <c r="G1" s="31" t="s">
        <v>19</v>
      </c>
      <c r="H1" s="32"/>
      <c r="I1" s="32"/>
      <c r="J1" s="29"/>
      <c r="K1" s="33"/>
      <c r="L1" s="31"/>
      <c r="M1" s="34"/>
      <c r="N1" s="34"/>
      <c r="O1" s="35"/>
    </row>
    <row r="2" spans="1:16" x14ac:dyDescent="0.25">
      <c r="A2" s="26" t="s">
        <v>20</v>
      </c>
      <c r="B2" s="27">
        <f>K86</f>
        <v>0.96634455181606138</v>
      </c>
      <c r="C2" s="37" t="s">
        <v>21</v>
      </c>
      <c r="D2" s="29">
        <f>H86</f>
        <v>6.0019999999999998</v>
      </c>
      <c r="E2" s="32" t="str">
        <f>SUM(D1:D7)*10&amp;" "&amp;"Horas"&amp;" "&amp;"Hombre"&amp;" "&amp;"Disponibles"&amp;" "&amp;"Semana"</f>
        <v>460,1 Horas Hombre Disponibles Semana</v>
      </c>
      <c r="F2" s="30">
        <f>AVERAGE(J17,J56,J95,J134,J173,J215,J255)</f>
        <v>1</v>
      </c>
      <c r="G2" s="31" t="s">
        <v>22</v>
      </c>
      <c r="H2" s="32"/>
      <c r="I2" s="32"/>
      <c r="J2" s="29"/>
      <c r="K2" s="33"/>
      <c r="L2" s="31"/>
      <c r="M2" s="34"/>
      <c r="N2" s="34"/>
      <c r="O2" s="35"/>
    </row>
    <row r="3" spans="1:16" x14ac:dyDescent="0.25">
      <c r="A3" s="26" t="s">
        <v>23</v>
      </c>
      <c r="B3" s="27">
        <f>K125</f>
        <v>0.93302232589136957</v>
      </c>
      <c r="C3" s="32"/>
      <c r="D3" s="29">
        <f>H125</f>
        <v>6.0019999999999998</v>
      </c>
      <c r="E3" s="32" t="str">
        <f>SUM(J47,J86,J125,J164,J204,J246,J285)&amp;" "&amp;"Horas"&amp;" "&amp;"Hombre"&amp;" "&amp;"Programadas"</f>
        <v>446 Horas Hombre Programadas</v>
      </c>
      <c r="F3" s="30">
        <f>AVERAGE(J23,J62,J101,J140,J179,J221,J261)</f>
        <v>0.42857142857142855</v>
      </c>
      <c r="G3" s="31" t="s">
        <v>24</v>
      </c>
      <c r="H3" s="32"/>
      <c r="I3" s="32"/>
      <c r="J3" s="29"/>
      <c r="K3" s="33"/>
      <c r="L3" s="31"/>
      <c r="M3" s="34"/>
      <c r="N3" s="34"/>
      <c r="O3" s="35"/>
    </row>
    <row r="4" spans="1:16" ht="12.75" customHeight="1" x14ac:dyDescent="0.25">
      <c r="A4" s="26" t="s">
        <v>25</v>
      </c>
      <c r="B4" s="27">
        <f>K164</f>
        <v>0.97128981574060858</v>
      </c>
      <c r="C4" s="28">
        <f>1-C1</f>
        <v>3.1508851427470064E-2</v>
      </c>
      <c r="D4" s="29">
        <f>H164</f>
        <v>7.0009999999999994</v>
      </c>
      <c r="E4" s="32" t="str">
        <f>(SUM(D1:D7)*10)-(SUM(J47,J86,J125,J164,J204,J246,J285))&amp;" "&amp;"Horas"&amp;" "&amp;"Atención"&amp;" "&amp;"OT"&amp;" "&amp;"Reactivo"</f>
        <v>14,0999999999999 Horas Atención OT Reactivo</v>
      </c>
      <c r="F4" s="38">
        <f>AVERAGE(J29,J68,J107,J146,J185,J227,J267)</f>
        <v>0.14285714285714285</v>
      </c>
      <c r="G4" s="31" t="s">
        <v>26</v>
      </c>
      <c r="H4" s="32"/>
      <c r="I4" s="32"/>
      <c r="J4" s="29"/>
      <c r="K4" s="33"/>
      <c r="L4" s="31"/>
      <c r="M4" s="34"/>
      <c r="N4" s="34"/>
      <c r="O4" s="35"/>
    </row>
    <row r="5" spans="1:16" x14ac:dyDescent="0.25">
      <c r="A5" s="26" t="s">
        <v>27</v>
      </c>
      <c r="B5" s="27">
        <f>K204</f>
        <v>0.97128981574060858</v>
      </c>
      <c r="C5" s="37" t="s">
        <v>28</v>
      </c>
      <c r="D5" s="29">
        <f>H204</f>
        <v>7.0009999999999994</v>
      </c>
      <c r="E5" s="32"/>
      <c r="F5" s="30">
        <f>AVERAGE(J35,J74,J113,J152,J191,J233,J273)</f>
        <v>0.91428571428571437</v>
      </c>
      <c r="G5" s="39" t="s">
        <v>29</v>
      </c>
      <c r="H5" s="32"/>
      <c r="I5" s="32"/>
      <c r="J5" s="29"/>
      <c r="K5" s="33"/>
      <c r="L5" s="31"/>
      <c r="M5" s="34"/>
      <c r="N5" s="34"/>
      <c r="O5" s="35"/>
    </row>
    <row r="6" spans="1:16" x14ac:dyDescent="0.25">
      <c r="A6" s="26" t="s">
        <v>30</v>
      </c>
      <c r="B6" s="27">
        <f>K246</f>
        <v>0.97128981574060858</v>
      </c>
      <c r="C6" s="32"/>
      <c r="D6" s="29">
        <f>H246</f>
        <v>7.0009999999999994</v>
      </c>
      <c r="E6" s="32"/>
      <c r="F6" s="30">
        <f>AVERAGE(J41,J80,J119,J158,J198,J240,J279)</f>
        <v>0.98571428571428577</v>
      </c>
      <c r="G6" s="39" t="s">
        <v>31</v>
      </c>
      <c r="H6" s="32"/>
      <c r="I6" s="32"/>
      <c r="J6" s="29"/>
      <c r="K6" s="33"/>
      <c r="L6" s="31"/>
      <c r="M6" s="34"/>
      <c r="N6" s="34"/>
      <c r="O6" s="35"/>
    </row>
    <row r="7" spans="1:16" x14ac:dyDescent="0.25">
      <c r="A7" s="26" t="s">
        <v>32</v>
      </c>
      <c r="B7" s="27">
        <f>K285</f>
        <v>0.99985716326239127</v>
      </c>
      <c r="C7" s="32"/>
      <c r="D7" s="29">
        <f>H285</f>
        <v>7.0009999999999994</v>
      </c>
      <c r="E7" s="32"/>
      <c r="F7" s="29"/>
      <c r="G7" s="39"/>
      <c r="H7" s="32"/>
      <c r="I7" s="32"/>
      <c r="J7" s="29"/>
      <c r="K7" s="33"/>
      <c r="L7" s="31"/>
      <c r="M7" s="34"/>
      <c r="N7" s="34"/>
      <c r="O7" s="35"/>
    </row>
    <row r="8" spans="1:16" ht="28.5" customHeight="1" thickBot="1" x14ac:dyDescent="0.3">
      <c r="A8" s="40"/>
      <c r="B8" s="41"/>
      <c r="C8" s="42" t="s">
        <v>14</v>
      </c>
      <c r="D8" s="43" t="s">
        <v>715</v>
      </c>
      <c r="E8" s="299" t="s">
        <v>33</v>
      </c>
      <c r="F8" s="300"/>
      <c r="G8" s="301"/>
      <c r="H8" s="44"/>
      <c r="I8" s="302" t="s">
        <v>34</v>
      </c>
      <c r="J8" s="303"/>
      <c r="K8" s="304"/>
      <c r="L8" s="31"/>
      <c r="M8" s="34"/>
      <c r="N8" s="34"/>
      <c r="O8" s="35"/>
    </row>
    <row r="9" spans="1:16" ht="15" thickTop="1" thickBot="1" x14ac:dyDescent="0.3">
      <c r="A9" s="45"/>
      <c r="B9" s="46"/>
      <c r="C9" s="46"/>
      <c r="D9" s="46"/>
      <c r="E9" s="305">
        <v>46146</v>
      </c>
      <c r="F9" s="305"/>
      <c r="G9" s="47"/>
      <c r="H9" s="48"/>
      <c r="I9" s="46"/>
      <c r="J9" s="49"/>
      <c r="K9" s="50"/>
      <c r="L9" s="31" t="s">
        <v>35</v>
      </c>
      <c r="M9" s="34" t="s">
        <v>36</v>
      </c>
      <c r="N9" s="34"/>
      <c r="O9" s="35"/>
    </row>
    <row r="10" spans="1:16" ht="27.75" thickTop="1" x14ac:dyDescent="0.25">
      <c r="A10" s="51" t="s">
        <v>37</v>
      </c>
      <c r="B10" s="52" t="s">
        <v>38</v>
      </c>
      <c r="C10" s="52" t="s">
        <v>39</v>
      </c>
      <c r="D10" s="52" t="s">
        <v>4</v>
      </c>
      <c r="E10" s="52" t="s">
        <v>40</v>
      </c>
      <c r="F10" s="52" t="s">
        <v>6</v>
      </c>
      <c r="G10" s="53" t="s">
        <v>7</v>
      </c>
      <c r="H10" s="52" t="s">
        <v>41</v>
      </c>
      <c r="I10" s="52" t="s">
        <v>9</v>
      </c>
      <c r="J10" s="54" t="s">
        <v>42</v>
      </c>
      <c r="K10" s="55" t="s">
        <v>43</v>
      </c>
      <c r="L10" s="31" t="s">
        <v>44</v>
      </c>
      <c r="M10" s="34" t="s">
        <v>36</v>
      </c>
      <c r="N10" s="34"/>
      <c r="O10" s="56">
        <f>E9</f>
        <v>46146</v>
      </c>
    </row>
    <row r="11" spans="1:16" x14ac:dyDescent="0.25">
      <c r="A11" s="57"/>
      <c r="B11" s="57"/>
      <c r="C11" s="58"/>
      <c r="D11" s="57"/>
      <c r="E11" s="59" t="s">
        <v>45</v>
      </c>
      <c r="F11" s="57"/>
      <c r="G11" s="58"/>
      <c r="H11" s="60">
        <v>1</v>
      </c>
      <c r="I11" s="61">
        <f>H11*10</f>
        <v>10</v>
      </c>
      <c r="J11" s="62">
        <f>SUM(J12:J16)/I11</f>
        <v>1</v>
      </c>
      <c r="K11" s="63" t="str">
        <f>SUM(J12:J16)&amp;" "&amp;"Hrs"&amp;" "&amp;"GRUPO 1"</f>
        <v>10 Hrs GRUPO 1</v>
      </c>
      <c r="L11" s="31" t="s">
        <v>19</v>
      </c>
      <c r="M11" s="34" t="s">
        <v>36</v>
      </c>
      <c r="N11" s="64"/>
      <c r="O11" s="159" t="s">
        <v>48</v>
      </c>
      <c r="P11" s="179" t="s">
        <v>53</v>
      </c>
    </row>
    <row r="12" spans="1:16" x14ac:dyDescent="0.25">
      <c r="A12" s="15">
        <v>928067</v>
      </c>
      <c r="B12" s="17" t="s">
        <v>159</v>
      </c>
      <c r="C12" s="18" t="s">
        <v>160</v>
      </c>
      <c r="D12" s="19" t="s">
        <v>281</v>
      </c>
      <c r="E12" s="16" t="s">
        <v>712</v>
      </c>
      <c r="F12" s="15" t="s">
        <v>716</v>
      </c>
      <c r="G12" s="16" t="s">
        <v>717</v>
      </c>
      <c r="H12" s="19">
        <v>1</v>
      </c>
      <c r="I12" s="19">
        <v>10</v>
      </c>
      <c r="J12" s="21">
        <f>IF(H12&lt;&gt;"",H12*I12,"")</f>
        <v>10</v>
      </c>
      <c r="K12" s="70" t="s">
        <v>708</v>
      </c>
      <c r="L12" s="31" t="s">
        <v>19</v>
      </c>
      <c r="M12" s="34" t="s">
        <v>36</v>
      </c>
      <c r="N12" s="64"/>
      <c r="O12" s="180" t="s">
        <v>50</v>
      </c>
      <c r="P12" s="179" t="s">
        <v>53</v>
      </c>
    </row>
    <row r="13" spans="1:16" hidden="1" x14ac:dyDescent="0.25">
      <c r="A13" s="19"/>
      <c r="B13" s="67"/>
      <c r="C13" s="68"/>
      <c r="D13" s="67"/>
      <c r="E13" s="73"/>
      <c r="F13" s="19"/>
      <c r="G13" s="69"/>
      <c r="H13" s="19"/>
      <c r="I13" s="19"/>
      <c r="J13" s="21" t="str">
        <f>IF(H13&lt;&gt;"",H13*I13,"")</f>
        <v/>
      </c>
      <c r="K13" s="70" t="s">
        <v>708</v>
      </c>
      <c r="L13" s="74" t="s">
        <v>19</v>
      </c>
      <c r="M13" s="34" t="s">
        <v>36</v>
      </c>
      <c r="N13" s="34"/>
      <c r="O13" s="159" t="s">
        <v>51</v>
      </c>
      <c r="P13" s="179" t="s">
        <v>53</v>
      </c>
    </row>
    <row r="14" spans="1:16" hidden="1" x14ac:dyDescent="0.25">
      <c r="A14" s="75"/>
      <c r="B14" s="67"/>
      <c r="C14" s="68"/>
      <c r="D14" s="67"/>
      <c r="E14" s="76"/>
      <c r="F14" s="77"/>
      <c r="G14" s="76"/>
      <c r="H14" s="78"/>
      <c r="I14" s="78"/>
      <c r="J14" s="21"/>
      <c r="K14" s="70" t="s">
        <v>708</v>
      </c>
      <c r="L14" s="31" t="s">
        <v>19</v>
      </c>
      <c r="M14" s="34" t="s">
        <v>36</v>
      </c>
      <c r="N14" s="64"/>
      <c r="O14" s="159" t="s">
        <v>46</v>
      </c>
      <c r="P14" s="181" t="s">
        <v>57</v>
      </c>
    </row>
    <row r="15" spans="1:16" hidden="1" x14ac:dyDescent="0.25">
      <c r="A15" s="75"/>
      <c r="B15" s="79"/>
      <c r="C15" s="80"/>
      <c r="D15" s="81"/>
      <c r="E15" s="76"/>
      <c r="F15" s="77"/>
      <c r="G15" s="76"/>
      <c r="H15" s="82"/>
      <c r="I15" s="82"/>
      <c r="J15" s="21" t="str">
        <f>IF(H15&lt;&gt;"",H15*I15,"")</f>
        <v/>
      </c>
      <c r="K15" s="70" t="s">
        <v>708</v>
      </c>
      <c r="L15" s="31" t="s">
        <v>19</v>
      </c>
      <c r="M15" s="34" t="s">
        <v>36</v>
      </c>
      <c r="N15" s="64"/>
      <c r="O15" s="161" t="s">
        <v>52</v>
      </c>
      <c r="P15" s="179" t="s">
        <v>47</v>
      </c>
    </row>
    <row r="16" spans="1:16" hidden="1" x14ac:dyDescent="0.25">
      <c r="A16" s="19"/>
      <c r="B16" s="19"/>
      <c r="C16" s="69"/>
      <c r="D16" s="15"/>
      <c r="E16" s="69"/>
      <c r="F16" s="15"/>
      <c r="G16" s="69"/>
      <c r="H16" s="15"/>
      <c r="I16" s="15"/>
      <c r="J16" s="21" t="str">
        <f>IF(H16&lt;&gt;"",H16*I16,"")</f>
        <v/>
      </c>
      <c r="K16" s="70" t="s">
        <v>708</v>
      </c>
      <c r="L16" s="31" t="s">
        <v>19</v>
      </c>
      <c r="M16" s="34" t="s">
        <v>36</v>
      </c>
      <c r="N16" s="64"/>
      <c r="O16" s="159" t="s">
        <v>56</v>
      </c>
      <c r="P16" s="179" t="s">
        <v>47</v>
      </c>
    </row>
    <row r="17" spans="1:16" x14ac:dyDescent="0.25">
      <c r="A17" s="85"/>
      <c r="B17" s="86"/>
      <c r="C17" s="86"/>
      <c r="D17" s="57"/>
      <c r="E17" s="59" t="s">
        <v>55</v>
      </c>
      <c r="F17" s="57"/>
      <c r="G17" s="87"/>
      <c r="H17" s="88">
        <v>1</v>
      </c>
      <c r="I17" s="61">
        <f>H17*10</f>
        <v>10</v>
      </c>
      <c r="J17" s="62">
        <f>SUM(J18:J22)/I17</f>
        <v>1</v>
      </c>
      <c r="K17" s="63" t="str">
        <f>SUM(J18:J22)&amp;" "&amp;"Hrs"&amp;" "&amp;"GRUPO 2"</f>
        <v>10 Hrs GRUPO 2</v>
      </c>
      <c r="L17" s="31" t="s">
        <v>22</v>
      </c>
      <c r="M17" s="34" t="s">
        <v>36</v>
      </c>
      <c r="N17" s="64"/>
      <c r="O17" s="159" t="s">
        <v>58</v>
      </c>
      <c r="P17" s="179" t="s">
        <v>47</v>
      </c>
    </row>
    <row r="18" spans="1:16" x14ac:dyDescent="0.25">
      <c r="A18" s="19">
        <v>935723</v>
      </c>
      <c r="B18" s="67" t="s">
        <v>209</v>
      </c>
      <c r="C18" s="68" t="s">
        <v>210</v>
      </c>
      <c r="D18" s="67">
        <v>3</v>
      </c>
      <c r="E18" s="69" t="s">
        <v>253</v>
      </c>
      <c r="F18" s="19" t="s">
        <v>254</v>
      </c>
      <c r="G18" s="69" t="s">
        <v>255</v>
      </c>
      <c r="H18" s="94">
        <v>1</v>
      </c>
      <c r="I18" s="94">
        <v>10</v>
      </c>
      <c r="J18" s="21">
        <f>IF(H18&lt;&gt;"",H18*I18,"")</f>
        <v>10</v>
      </c>
      <c r="K18" s="70" t="s">
        <v>113</v>
      </c>
      <c r="L18" s="31" t="s">
        <v>22</v>
      </c>
      <c r="M18" s="34" t="s">
        <v>36</v>
      </c>
      <c r="N18" s="64"/>
      <c r="O18" s="159" t="s">
        <v>59</v>
      </c>
      <c r="P18" s="179" t="s">
        <v>47</v>
      </c>
    </row>
    <row r="19" spans="1:16" hidden="1" x14ac:dyDescent="0.25">
      <c r="A19" s="75"/>
      <c r="B19" s="19"/>
      <c r="C19" s="91"/>
      <c r="D19" s="15"/>
      <c r="E19" s="73"/>
      <c r="F19" s="92"/>
      <c r="G19" s="93"/>
      <c r="H19" s="94"/>
      <c r="I19" s="94"/>
      <c r="J19" s="21" t="str">
        <f>IF(H19&lt;&gt;"",H19*I19,"")</f>
        <v/>
      </c>
      <c r="K19" s="70" t="s">
        <v>113</v>
      </c>
      <c r="L19" s="31" t="s">
        <v>22</v>
      </c>
      <c r="M19" s="34" t="s">
        <v>36</v>
      </c>
      <c r="N19" s="64"/>
      <c r="O19" s="159" t="s">
        <v>60</v>
      </c>
      <c r="P19" s="179" t="s">
        <v>47</v>
      </c>
    </row>
    <row r="20" spans="1:16" hidden="1" x14ac:dyDescent="0.25">
      <c r="A20" s="95"/>
      <c r="B20" s="19"/>
      <c r="C20" s="91"/>
      <c r="D20" s="15"/>
      <c r="E20" s="69"/>
      <c r="F20" s="15"/>
      <c r="G20" s="69"/>
      <c r="H20" s="15"/>
      <c r="I20" s="15"/>
      <c r="J20" s="21" t="str">
        <f>IF(H20&lt;&gt;"",H20*I20,"")</f>
        <v/>
      </c>
      <c r="K20" s="70" t="s">
        <v>113</v>
      </c>
      <c r="L20" s="31" t="s">
        <v>22</v>
      </c>
      <c r="M20" s="34" t="s">
        <v>36</v>
      </c>
      <c r="N20" s="64"/>
      <c r="O20" s="159" t="s">
        <v>64</v>
      </c>
      <c r="P20" s="179" t="s">
        <v>47</v>
      </c>
    </row>
    <row r="21" spans="1:16" hidden="1" x14ac:dyDescent="0.25">
      <c r="A21" s="95"/>
      <c r="B21" s="19"/>
      <c r="C21" s="91"/>
      <c r="D21" s="15"/>
      <c r="E21" s="69"/>
      <c r="F21" s="15"/>
      <c r="G21" s="69"/>
      <c r="H21" s="15"/>
      <c r="I21" s="15"/>
      <c r="J21" s="21" t="str">
        <f>IF(H21&lt;&gt;"",H21*I21,"")</f>
        <v/>
      </c>
      <c r="K21" s="70" t="s">
        <v>113</v>
      </c>
      <c r="L21" s="31" t="s">
        <v>22</v>
      </c>
      <c r="M21" s="34" t="s">
        <v>36</v>
      </c>
      <c r="N21" s="64"/>
      <c r="O21" s="161" t="s">
        <v>65</v>
      </c>
      <c r="P21" s="179" t="s">
        <v>53</v>
      </c>
    </row>
    <row r="22" spans="1:16" hidden="1" x14ac:dyDescent="0.25">
      <c r="A22" s="95"/>
      <c r="B22" s="19"/>
      <c r="C22" s="91"/>
      <c r="D22" s="15"/>
      <c r="E22" s="69"/>
      <c r="F22" s="15"/>
      <c r="G22" s="69"/>
      <c r="H22" s="15"/>
      <c r="I22" s="15"/>
      <c r="J22" s="21" t="str">
        <f>IF(H22&lt;&gt;"",H22*I22,"")</f>
        <v/>
      </c>
      <c r="K22" s="70" t="s">
        <v>113</v>
      </c>
      <c r="L22" s="31" t="s">
        <v>22</v>
      </c>
      <c r="M22" s="34" t="s">
        <v>36</v>
      </c>
      <c r="N22" s="64"/>
      <c r="O22" s="161" t="s">
        <v>66</v>
      </c>
      <c r="P22" s="179" t="s">
        <v>47</v>
      </c>
    </row>
    <row r="23" spans="1:16" x14ac:dyDescent="0.25">
      <c r="A23" s="85"/>
      <c r="B23" s="86"/>
      <c r="C23" s="86"/>
      <c r="D23" s="57"/>
      <c r="E23" s="59" t="s">
        <v>63</v>
      </c>
      <c r="F23" s="57"/>
      <c r="G23" s="87"/>
      <c r="H23" s="60">
        <v>1E-3</v>
      </c>
      <c r="I23" s="61">
        <f>H23*10</f>
        <v>0.01</v>
      </c>
      <c r="J23" s="62">
        <f>SUM(J24:J28)/I23</f>
        <v>0</v>
      </c>
      <c r="K23" s="63" t="str">
        <f>SUM(J24:J28)&amp;" "&amp;"Hrs"&amp;" "&amp;"GRUPO 3"</f>
        <v>0 Hrs GRUPO 3</v>
      </c>
      <c r="L23" s="31" t="s">
        <v>24</v>
      </c>
      <c r="M23" s="34" t="s">
        <v>36</v>
      </c>
      <c r="N23" s="64"/>
      <c r="O23" s="161" t="s">
        <v>61</v>
      </c>
      <c r="P23" s="181" t="s">
        <v>57</v>
      </c>
    </row>
    <row r="24" spans="1:16" x14ac:dyDescent="0.25">
      <c r="A24" s="15">
        <v>892747</v>
      </c>
      <c r="B24" s="17" t="s">
        <v>120</v>
      </c>
      <c r="C24" s="18" t="s">
        <v>121</v>
      </c>
      <c r="D24" s="19" t="s">
        <v>122</v>
      </c>
      <c r="E24" s="16" t="s">
        <v>123</v>
      </c>
      <c r="F24" s="15" t="s">
        <v>124</v>
      </c>
      <c r="G24" s="16" t="s">
        <v>125</v>
      </c>
      <c r="H24" s="19"/>
      <c r="I24" s="19"/>
      <c r="J24" s="21" t="str">
        <f>IF(H24&lt;&gt;"",H24*I24,"")</f>
        <v/>
      </c>
      <c r="K24" s="96" t="s">
        <v>451</v>
      </c>
      <c r="L24" s="31" t="s">
        <v>24</v>
      </c>
      <c r="M24" s="34" t="s">
        <v>36</v>
      </c>
      <c r="N24" s="64"/>
      <c r="O24" s="161" t="s">
        <v>62</v>
      </c>
      <c r="P24" s="179" t="s">
        <v>53</v>
      </c>
    </row>
    <row r="25" spans="1:16" x14ac:dyDescent="0.25">
      <c r="A25" s="15">
        <v>892766</v>
      </c>
      <c r="B25" s="17" t="s">
        <v>120</v>
      </c>
      <c r="C25" s="18" t="s">
        <v>121</v>
      </c>
      <c r="D25" s="19" t="s">
        <v>122</v>
      </c>
      <c r="E25" s="16" t="s">
        <v>123</v>
      </c>
      <c r="F25" s="15" t="s">
        <v>133</v>
      </c>
      <c r="G25" s="16" t="s">
        <v>125</v>
      </c>
      <c r="H25" s="15"/>
      <c r="I25" s="15"/>
      <c r="J25" s="21" t="str">
        <f>IF(H25&lt;&gt;"",H25*I25,"")</f>
        <v/>
      </c>
      <c r="K25" s="96" t="s">
        <v>451</v>
      </c>
      <c r="L25" s="31" t="s">
        <v>24</v>
      </c>
      <c r="M25" s="34" t="s">
        <v>36</v>
      </c>
      <c r="N25" s="64"/>
      <c r="O25" s="161" t="s">
        <v>54</v>
      </c>
      <c r="P25" s="179" t="s">
        <v>53</v>
      </c>
    </row>
    <row r="26" spans="1:16" hidden="1" x14ac:dyDescent="0.25">
      <c r="A26" s="95"/>
      <c r="B26" s="19"/>
      <c r="C26" s="91"/>
      <c r="D26" s="15"/>
      <c r="E26" s="69"/>
      <c r="F26" s="15"/>
      <c r="G26" s="69"/>
      <c r="H26" s="15"/>
      <c r="I26" s="15"/>
      <c r="J26" s="21" t="str">
        <f>IF(H26&lt;&gt;"",H26*I26,"")</f>
        <v/>
      </c>
      <c r="K26" s="96" t="s">
        <v>451</v>
      </c>
      <c r="L26" s="31" t="s">
        <v>24</v>
      </c>
      <c r="M26" s="34" t="s">
        <v>36</v>
      </c>
      <c r="N26" s="64"/>
      <c r="O26" s="161" t="s">
        <v>67</v>
      </c>
      <c r="P26" s="184" t="s">
        <v>68</v>
      </c>
    </row>
    <row r="27" spans="1:16" hidden="1" x14ac:dyDescent="0.25">
      <c r="A27" s="19"/>
      <c r="B27" s="19"/>
      <c r="C27" s="69"/>
      <c r="D27" s="19"/>
      <c r="E27" s="69"/>
      <c r="F27" s="19"/>
      <c r="G27" s="69"/>
      <c r="H27" s="19"/>
      <c r="I27" s="19"/>
      <c r="J27" s="21" t="str">
        <f>IF(H27&lt;&gt;"",H27*I27,"")</f>
        <v/>
      </c>
      <c r="K27" s="96" t="s">
        <v>451</v>
      </c>
      <c r="L27" s="31" t="s">
        <v>24</v>
      </c>
      <c r="M27" s="34" t="s">
        <v>36</v>
      </c>
      <c r="N27" s="64"/>
      <c r="O27" s="180" t="s">
        <v>69</v>
      </c>
      <c r="P27" s="184" t="s">
        <v>68</v>
      </c>
    </row>
    <row r="28" spans="1:16" hidden="1" x14ac:dyDescent="0.25">
      <c r="A28" s="100"/>
      <c r="B28" s="100"/>
      <c r="C28" s="100"/>
      <c r="D28" s="101"/>
      <c r="E28" s="102"/>
      <c r="F28" s="100"/>
      <c r="G28" s="100"/>
      <c r="H28" s="100"/>
      <c r="I28" s="100"/>
      <c r="J28" s="21" t="str">
        <f>IF(H28&lt;&gt;"",H28*I28,"")</f>
        <v/>
      </c>
      <c r="K28" s="96" t="s">
        <v>451</v>
      </c>
      <c r="L28" s="31" t="s">
        <v>24</v>
      </c>
      <c r="M28" s="34" t="s">
        <v>36</v>
      </c>
      <c r="N28" s="64"/>
      <c r="O28" s="103"/>
    </row>
    <row r="29" spans="1:16" x14ac:dyDescent="0.25">
      <c r="A29" s="85"/>
      <c r="B29" s="86"/>
      <c r="C29" s="86"/>
      <c r="D29" s="57"/>
      <c r="E29" s="59" t="s">
        <v>70</v>
      </c>
      <c r="F29" s="57"/>
      <c r="G29" s="87"/>
      <c r="H29" s="88">
        <v>1E-3</v>
      </c>
      <c r="I29" s="61">
        <f>H29*10</f>
        <v>0.01</v>
      </c>
      <c r="J29" s="62">
        <f>SUM(J30:J34)/I29</f>
        <v>0</v>
      </c>
      <c r="K29" s="63" t="str">
        <f>SUM(J30:J34)&amp;" "&amp;"Hrs"&amp;" "&amp;"GRUPO 4"</f>
        <v>0 Hrs GRUPO 4</v>
      </c>
      <c r="L29" s="31" t="s">
        <v>26</v>
      </c>
      <c r="M29" s="34" t="s">
        <v>36</v>
      </c>
      <c r="N29" s="64"/>
      <c r="O29" s="104"/>
    </row>
    <row r="30" spans="1:16" hidden="1" x14ac:dyDescent="0.25">
      <c r="A30" s="100"/>
      <c r="B30" s="100"/>
      <c r="C30" s="102"/>
      <c r="D30" s="101"/>
      <c r="E30" s="101"/>
      <c r="F30" s="101"/>
      <c r="G30" s="105"/>
      <c r="H30" s="101"/>
      <c r="I30" s="101"/>
      <c r="J30" s="21" t="str">
        <f>IF(H30&lt;&gt;"",H30*I30,"")</f>
        <v/>
      </c>
      <c r="K30" s="96"/>
      <c r="L30" s="31" t="s">
        <v>26</v>
      </c>
      <c r="M30" s="34" t="s">
        <v>36</v>
      </c>
      <c r="N30" s="106"/>
      <c r="O30" s="107" t="s">
        <v>71</v>
      </c>
    </row>
    <row r="31" spans="1:16" hidden="1" x14ac:dyDescent="0.25">
      <c r="A31" s="100"/>
      <c r="B31" s="100"/>
      <c r="C31" s="102"/>
      <c r="D31" s="101"/>
      <c r="E31" s="101"/>
      <c r="F31" s="101"/>
      <c r="G31" s="105"/>
      <c r="H31" s="101"/>
      <c r="I31" s="101"/>
      <c r="J31" s="21" t="str">
        <f>IF(H31&lt;&gt;"",H31*I31,"")</f>
        <v/>
      </c>
      <c r="K31" s="96"/>
      <c r="L31" s="31" t="s">
        <v>26</v>
      </c>
      <c r="M31" s="34" t="s">
        <v>36</v>
      </c>
      <c r="N31" s="108"/>
      <c r="O31" s="107" t="s">
        <v>72</v>
      </c>
    </row>
    <row r="32" spans="1:16" hidden="1" x14ac:dyDescent="0.25">
      <c r="A32" s="95"/>
      <c r="B32" s="109"/>
      <c r="C32" s="110"/>
      <c r="D32" s="111"/>
      <c r="E32" s="69"/>
      <c r="F32" s="15"/>
      <c r="G32" s="69"/>
      <c r="H32" s="15"/>
      <c r="I32" s="15"/>
      <c r="J32" s="21" t="str">
        <f>IF(H32&lt;&gt;"",H32*I32,"")</f>
        <v/>
      </c>
      <c r="K32" s="70"/>
      <c r="L32" s="31" t="s">
        <v>26</v>
      </c>
      <c r="M32" s="34" t="s">
        <v>36</v>
      </c>
      <c r="N32" s="112"/>
      <c r="O32" s="107"/>
    </row>
    <row r="33" spans="1:15" hidden="1" x14ac:dyDescent="0.25">
      <c r="A33" s="100"/>
      <c r="B33" s="100"/>
      <c r="C33" s="102"/>
      <c r="D33" s="101"/>
      <c r="E33" s="101"/>
      <c r="F33" s="101"/>
      <c r="G33" s="105"/>
      <c r="H33" s="101"/>
      <c r="I33" s="101"/>
      <c r="J33" s="21" t="str">
        <f>IF(H33&lt;&gt;"",H33*I33,"")</f>
        <v/>
      </c>
      <c r="K33" s="70"/>
      <c r="L33" s="31" t="s">
        <v>26</v>
      </c>
      <c r="M33" s="34" t="s">
        <v>36</v>
      </c>
      <c r="N33" s="113"/>
      <c r="O33" s="107" t="s">
        <v>73</v>
      </c>
    </row>
    <row r="34" spans="1:15" hidden="1" x14ac:dyDescent="0.25">
      <c r="A34" s="100"/>
      <c r="B34" s="100"/>
      <c r="C34" s="100"/>
      <c r="D34" s="101"/>
      <c r="E34" s="102"/>
      <c r="F34" s="100"/>
      <c r="G34" s="100"/>
      <c r="H34" s="100"/>
      <c r="I34" s="100"/>
      <c r="J34" s="21" t="str">
        <f>IF(H34&lt;&gt;"",H34*I34,"")</f>
        <v/>
      </c>
      <c r="K34" s="70"/>
      <c r="L34" s="31" t="s">
        <v>26</v>
      </c>
      <c r="M34" s="34" t="s">
        <v>36</v>
      </c>
      <c r="N34" s="114"/>
      <c r="O34" s="107" t="s">
        <v>74</v>
      </c>
    </row>
    <row r="35" spans="1:15" x14ac:dyDescent="0.25">
      <c r="A35" s="85"/>
      <c r="B35" s="86"/>
      <c r="C35" s="86"/>
      <c r="D35" s="86"/>
      <c r="E35" s="115" t="s">
        <v>75</v>
      </c>
      <c r="F35" s="116"/>
      <c r="G35" s="117"/>
      <c r="H35" s="118">
        <v>2</v>
      </c>
      <c r="I35" s="61">
        <f>H35*10</f>
        <v>20</v>
      </c>
      <c r="J35" s="62">
        <f>SUM(J36:J40)/I35</f>
        <v>0.9</v>
      </c>
      <c r="K35" s="63" t="str">
        <f>SUM(J36:J40)&amp;" "&amp;"Hrs"&amp;" "&amp;"TURNO"&amp;" "&amp;"DIURNO"</f>
        <v>18 Hrs TURNO DIURNO</v>
      </c>
      <c r="L35" s="74" t="s">
        <v>76</v>
      </c>
      <c r="M35" s="34" t="s">
        <v>36</v>
      </c>
      <c r="N35" s="119"/>
      <c r="O35" s="107" t="s">
        <v>77</v>
      </c>
    </row>
    <row r="36" spans="1:15" x14ac:dyDescent="0.25">
      <c r="A36" s="15">
        <v>892764</v>
      </c>
      <c r="B36" s="17" t="s">
        <v>120</v>
      </c>
      <c r="C36" s="18" t="s">
        <v>121</v>
      </c>
      <c r="D36" s="19" t="s">
        <v>122</v>
      </c>
      <c r="E36" s="16" t="s">
        <v>130</v>
      </c>
      <c r="F36" s="15" t="s">
        <v>131</v>
      </c>
      <c r="G36" s="16" t="s">
        <v>132</v>
      </c>
      <c r="H36" s="94">
        <v>2</v>
      </c>
      <c r="I36" s="94">
        <v>4</v>
      </c>
      <c r="J36" s="21">
        <f>IF(H36&lt;&gt;"",H36*I36,"")</f>
        <v>8</v>
      </c>
      <c r="K36" s="120" t="s">
        <v>540</v>
      </c>
      <c r="L36" s="74" t="s">
        <v>76</v>
      </c>
      <c r="M36" s="34" t="s">
        <v>36</v>
      </c>
      <c r="N36" s="121"/>
      <c r="O36" s="107" t="s">
        <v>78</v>
      </c>
    </row>
    <row r="37" spans="1:15" x14ac:dyDescent="0.25">
      <c r="A37" s="15">
        <v>892824</v>
      </c>
      <c r="B37" s="17" t="s">
        <v>120</v>
      </c>
      <c r="C37" s="18" t="s">
        <v>121</v>
      </c>
      <c r="D37" s="19" t="s">
        <v>122</v>
      </c>
      <c r="E37" s="16" t="s">
        <v>123</v>
      </c>
      <c r="F37" s="15" t="s">
        <v>136</v>
      </c>
      <c r="G37" s="16" t="s">
        <v>137</v>
      </c>
      <c r="H37" s="94">
        <v>2</v>
      </c>
      <c r="I37" s="94">
        <v>5</v>
      </c>
      <c r="J37" s="21">
        <f>IF(H37&lt;&gt;"",H37*I37,"")</f>
        <v>10</v>
      </c>
      <c r="K37" s="120" t="s">
        <v>540</v>
      </c>
      <c r="L37" s="74" t="s">
        <v>76</v>
      </c>
      <c r="M37" s="34" t="s">
        <v>36</v>
      </c>
      <c r="N37" s="122"/>
      <c r="O37" s="107" t="s">
        <v>79</v>
      </c>
    </row>
    <row r="38" spans="1:15" ht="14.25" hidden="1" thickBot="1" x14ac:dyDescent="0.3">
      <c r="A38" s="95"/>
      <c r="B38" s="109"/>
      <c r="C38" s="110"/>
      <c r="D38" s="111"/>
      <c r="E38" s="69"/>
      <c r="F38" s="15"/>
      <c r="G38" s="69"/>
      <c r="H38" s="15"/>
      <c r="I38" s="15"/>
      <c r="J38" s="21" t="str">
        <f>IF(H38&lt;&gt;"",H38*I38,"")</f>
        <v/>
      </c>
      <c r="K38" s="120" t="s">
        <v>540</v>
      </c>
      <c r="L38" s="74" t="s">
        <v>76</v>
      </c>
      <c r="M38" s="34" t="s">
        <v>36</v>
      </c>
      <c r="N38" s="123"/>
      <c r="O38" s="107" t="s">
        <v>80</v>
      </c>
    </row>
    <row r="39" spans="1:15" hidden="1" x14ac:dyDescent="0.25">
      <c r="A39" s="95"/>
      <c r="B39" s="19"/>
      <c r="C39" s="91"/>
      <c r="D39" s="15"/>
      <c r="E39" s="69"/>
      <c r="F39" s="15"/>
      <c r="G39" s="69"/>
      <c r="H39" s="15"/>
      <c r="I39" s="15"/>
      <c r="J39" s="21" t="str">
        <f>IF(H39&lt;&gt;"",H39*I39,"")</f>
        <v/>
      </c>
      <c r="K39" s="120" t="s">
        <v>540</v>
      </c>
      <c r="L39" s="74" t="s">
        <v>76</v>
      </c>
      <c r="M39" s="34" t="s">
        <v>36</v>
      </c>
      <c r="N39" s="124"/>
      <c r="O39" s="107" t="s">
        <v>81</v>
      </c>
    </row>
    <row r="40" spans="1:15" hidden="1" x14ac:dyDescent="0.25">
      <c r="A40" s="95"/>
      <c r="B40" s="19"/>
      <c r="C40" s="91"/>
      <c r="D40" s="15"/>
      <c r="E40" s="69"/>
      <c r="F40" s="15"/>
      <c r="G40" s="69"/>
      <c r="H40" s="15"/>
      <c r="I40" s="15"/>
      <c r="J40" s="21" t="str">
        <f>IF(H40&lt;&gt;"",H40*I40,"")</f>
        <v/>
      </c>
      <c r="K40" s="120" t="s">
        <v>540</v>
      </c>
      <c r="L40" s="74" t="s">
        <v>76</v>
      </c>
      <c r="M40" s="34" t="s">
        <v>36</v>
      </c>
      <c r="N40" s="125">
        <v>20</v>
      </c>
      <c r="O40" s="107" t="s">
        <v>82</v>
      </c>
    </row>
    <row r="41" spans="1:15" x14ac:dyDescent="0.25">
      <c r="A41" s="126"/>
      <c r="B41" s="127"/>
      <c r="C41" s="127"/>
      <c r="D41" s="127"/>
      <c r="E41" s="128" t="s">
        <v>83</v>
      </c>
      <c r="F41" s="129"/>
      <c r="G41" s="130"/>
      <c r="H41" s="131">
        <v>2</v>
      </c>
      <c r="I41" s="132">
        <f>H41*10</f>
        <v>20</v>
      </c>
      <c r="J41" s="133">
        <f>SUM(J42:J46)/I41</f>
        <v>1</v>
      </c>
      <c r="K41" s="134" t="str">
        <f>SUM(J42:J46)&amp;" "&amp;"Hrs"&amp;" "&amp;"TURNO"&amp;" "&amp;"NOCTURNO"</f>
        <v>20 Hrs TURNO NOCTURNO</v>
      </c>
      <c r="L41" s="31" t="s">
        <v>84</v>
      </c>
      <c r="M41" s="34" t="s">
        <v>36</v>
      </c>
      <c r="N41" s="34"/>
      <c r="O41" s="35"/>
    </row>
    <row r="42" spans="1:15" x14ac:dyDescent="0.25">
      <c r="A42" s="15">
        <v>892764</v>
      </c>
      <c r="B42" s="17" t="s">
        <v>120</v>
      </c>
      <c r="C42" s="18" t="s">
        <v>121</v>
      </c>
      <c r="D42" s="19" t="s">
        <v>122</v>
      </c>
      <c r="E42" s="16" t="s">
        <v>130</v>
      </c>
      <c r="F42" s="15" t="s">
        <v>131</v>
      </c>
      <c r="G42" s="16" t="s">
        <v>132</v>
      </c>
      <c r="H42" s="94">
        <v>2</v>
      </c>
      <c r="I42" s="94">
        <v>4</v>
      </c>
      <c r="J42" s="21">
        <f>IF(H42&lt;&gt;"",H42*I42,"")</f>
        <v>8</v>
      </c>
      <c r="K42" s="120" t="s">
        <v>713</v>
      </c>
      <c r="L42" s="31" t="s">
        <v>84</v>
      </c>
      <c r="M42" s="34" t="s">
        <v>36</v>
      </c>
      <c r="N42" s="34"/>
      <c r="O42" s="35"/>
    </row>
    <row r="43" spans="1:15" x14ac:dyDescent="0.25">
      <c r="A43" s="15">
        <v>892762</v>
      </c>
      <c r="B43" s="17" t="s">
        <v>120</v>
      </c>
      <c r="C43" s="18" t="s">
        <v>121</v>
      </c>
      <c r="D43" s="19" t="s">
        <v>122</v>
      </c>
      <c r="E43" s="16" t="s">
        <v>123</v>
      </c>
      <c r="F43" s="15" t="s">
        <v>126</v>
      </c>
      <c r="G43" s="16" t="s">
        <v>127</v>
      </c>
      <c r="H43" s="94">
        <v>2</v>
      </c>
      <c r="I43" s="94">
        <v>3</v>
      </c>
      <c r="J43" s="21">
        <f>IF(H43&lt;&gt;"",H43*I43,"")</f>
        <v>6</v>
      </c>
      <c r="K43" s="120" t="s">
        <v>713</v>
      </c>
      <c r="L43" s="31" t="s">
        <v>84</v>
      </c>
      <c r="M43" s="34" t="s">
        <v>36</v>
      </c>
      <c r="N43" s="34"/>
      <c r="O43" s="35"/>
    </row>
    <row r="44" spans="1:15" x14ac:dyDescent="0.25">
      <c r="A44" s="15">
        <v>893496</v>
      </c>
      <c r="B44" s="17" t="s">
        <v>120</v>
      </c>
      <c r="C44" s="18" t="s">
        <v>121</v>
      </c>
      <c r="D44" s="19" t="s">
        <v>122</v>
      </c>
      <c r="E44" s="16" t="s">
        <v>141</v>
      </c>
      <c r="F44" s="15" t="s">
        <v>455</v>
      </c>
      <c r="G44" s="16" t="s">
        <v>150</v>
      </c>
      <c r="H44" s="94">
        <v>2</v>
      </c>
      <c r="I44" s="94">
        <v>3</v>
      </c>
      <c r="J44" s="21">
        <f>IF(H44&lt;&gt;"",H44*I44,"")</f>
        <v>6</v>
      </c>
      <c r="K44" s="120" t="s">
        <v>713</v>
      </c>
      <c r="L44" s="31" t="s">
        <v>84</v>
      </c>
      <c r="M44" s="34" t="s">
        <v>36</v>
      </c>
      <c r="N44" s="34"/>
      <c r="O44" s="35"/>
    </row>
    <row r="45" spans="1:15" hidden="1" x14ac:dyDescent="0.25">
      <c r="A45" s="75"/>
      <c r="B45" s="109"/>
      <c r="C45" s="110"/>
      <c r="D45" s="111"/>
      <c r="E45" s="73"/>
      <c r="F45" s="92"/>
      <c r="G45" s="93"/>
      <c r="H45" s="94"/>
      <c r="I45" s="94"/>
      <c r="J45" s="21" t="str">
        <f>IF(H45&lt;&gt;"",H45*I45,"")</f>
        <v/>
      </c>
      <c r="K45" s="120" t="s">
        <v>713</v>
      </c>
      <c r="L45" s="31" t="s">
        <v>84</v>
      </c>
      <c r="M45" s="34" t="s">
        <v>36</v>
      </c>
      <c r="N45" s="34"/>
      <c r="O45" s="35"/>
    </row>
    <row r="46" spans="1:15" hidden="1" x14ac:dyDescent="0.25">
      <c r="A46" s="95"/>
      <c r="B46" s="19"/>
      <c r="C46" s="91"/>
      <c r="D46" s="15"/>
      <c r="E46" s="69"/>
      <c r="F46" s="15"/>
      <c r="G46" s="69"/>
      <c r="H46" s="15"/>
      <c r="I46" s="15"/>
      <c r="J46" s="21" t="str">
        <f>IF(H46&lt;&gt;"",H46*I46,"")</f>
        <v/>
      </c>
      <c r="K46" s="120" t="s">
        <v>713</v>
      </c>
      <c r="L46" s="31" t="s">
        <v>84</v>
      </c>
      <c r="M46" s="34" t="s">
        <v>36</v>
      </c>
      <c r="N46" s="34"/>
      <c r="O46" s="35"/>
    </row>
    <row r="47" spans="1:15" ht="14.25" thickBot="1" x14ac:dyDescent="0.3">
      <c r="A47" s="135"/>
      <c r="B47" s="136"/>
      <c r="C47" s="136"/>
      <c r="D47" s="136"/>
      <c r="E47" s="137" t="s">
        <v>85</v>
      </c>
      <c r="F47" s="138"/>
      <c r="G47" s="139"/>
      <c r="H47" s="140">
        <f>H11+H17+H23+H29+H35+H41</f>
        <v>6.0019999999999998</v>
      </c>
      <c r="I47" s="141">
        <f>H47*10</f>
        <v>60.019999999999996</v>
      </c>
      <c r="J47" s="142">
        <f>SUM(J12:J16,J18:J22,J24:J28,J30:J34,J36:J40,J42:J46)</f>
        <v>58</v>
      </c>
      <c r="K47" s="143">
        <f>J47/I47</f>
        <v>0.96634455181606138</v>
      </c>
      <c r="L47" s="31" t="s">
        <v>86</v>
      </c>
      <c r="M47" s="34" t="s">
        <v>36</v>
      </c>
      <c r="N47" s="34"/>
      <c r="O47" s="35"/>
    </row>
    <row r="48" spans="1:15" ht="15" thickTop="1" thickBot="1" x14ac:dyDescent="0.3">
      <c r="A48" s="144"/>
      <c r="B48" s="145"/>
      <c r="C48" s="145"/>
      <c r="D48" s="145"/>
      <c r="E48" s="306">
        <f>E9+1</f>
        <v>46147</v>
      </c>
      <c r="F48" s="307"/>
      <c r="G48" s="146"/>
      <c r="H48" s="48"/>
      <c r="I48" s="46"/>
      <c r="J48" s="49"/>
      <c r="K48" s="50"/>
      <c r="L48" s="31" t="s">
        <v>35</v>
      </c>
      <c r="M48" s="34" t="s">
        <v>87</v>
      </c>
      <c r="N48" s="34"/>
      <c r="O48" s="35"/>
    </row>
    <row r="49" spans="1:16" ht="28.5" thickTop="1" thickBot="1" x14ac:dyDescent="0.3">
      <c r="A49" s="147" t="s">
        <v>37</v>
      </c>
      <c r="B49" s="148" t="s">
        <v>38</v>
      </c>
      <c r="C49" s="148" t="s">
        <v>39</v>
      </c>
      <c r="D49" s="148" t="s">
        <v>4</v>
      </c>
      <c r="E49" s="52" t="s">
        <v>40</v>
      </c>
      <c r="F49" s="148" t="s">
        <v>6</v>
      </c>
      <c r="G49" s="149" t="s">
        <v>7</v>
      </c>
      <c r="H49" s="148" t="s">
        <v>41</v>
      </c>
      <c r="I49" s="148" t="s">
        <v>9</v>
      </c>
      <c r="J49" s="150" t="s">
        <v>42</v>
      </c>
      <c r="K49" s="151" t="s">
        <v>43</v>
      </c>
      <c r="L49" s="31" t="s">
        <v>44</v>
      </c>
      <c r="M49" s="34" t="s">
        <v>87</v>
      </c>
      <c r="N49" s="34"/>
      <c r="O49" s="56">
        <f>E48</f>
        <v>46147</v>
      </c>
    </row>
    <row r="50" spans="1:16" ht="14.25" thickTop="1" x14ac:dyDescent="0.25">
      <c r="A50" s="57"/>
      <c r="B50" s="57"/>
      <c r="C50" s="58"/>
      <c r="D50" s="57"/>
      <c r="E50" s="59" t="s">
        <v>45</v>
      </c>
      <c r="F50" s="57"/>
      <c r="G50" s="58"/>
      <c r="H50" s="88">
        <v>1</v>
      </c>
      <c r="I50" s="61">
        <f>H50*10</f>
        <v>10</v>
      </c>
      <c r="J50" s="62">
        <f>SUM(J51:J55)/I50</f>
        <v>1</v>
      </c>
      <c r="K50" s="63" t="str">
        <f>SUM(J51:J55)&amp;" "&amp;"Hrs"&amp;" "&amp;"GRUPO 1"</f>
        <v>10 Hrs GRUPO 1</v>
      </c>
      <c r="L50" s="31" t="s">
        <v>19</v>
      </c>
      <c r="M50" s="34" t="s">
        <v>87</v>
      </c>
      <c r="N50" s="64"/>
      <c r="O50" s="159" t="s">
        <v>48</v>
      </c>
      <c r="P50" s="179" t="s">
        <v>53</v>
      </c>
    </row>
    <row r="51" spans="1:16" x14ac:dyDescent="0.25">
      <c r="A51" s="15">
        <v>928067</v>
      </c>
      <c r="B51" s="17" t="s">
        <v>159</v>
      </c>
      <c r="C51" s="18" t="s">
        <v>160</v>
      </c>
      <c r="D51" s="19" t="s">
        <v>281</v>
      </c>
      <c r="E51" s="16" t="s">
        <v>712</v>
      </c>
      <c r="F51" s="15" t="s">
        <v>716</v>
      </c>
      <c r="G51" s="16" t="s">
        <v>717</v>
      </c>
      <c r="H51" s="19">
        <v>1</v>
      </c>
      <c r="I51" s="19">
        <v>10</v>
      </c>
      <c r="J51" s="21">
        <f>IF(H51&lt;&gt;"",H51*I51,"")</f>
        <v>10</v>
      </c>
      <c r="K51" s="70" t="s">
        <v>708</v>
      </c>
      <c r="L51" s="31" t="s">
        <v>19</v>
      </c>
      <c r="M51" s="34" t="s">
        <v>87</v>
      </c>
      <c r="N51" s="64"/>
      <c r="O51" s="180" t="s">
        <v>50</v>
      </c>
      <c r="P51" s="179" t="s">
        <v>53</v>
      </c>
    </row>
    <row r="52" spans="1:16" hidden="1" x14ac:dyDescent="0.25">
      <c r="A52" s="95"/>
      <c r="B52" s="67"/>
      <c r="C52" s="68"/>
      <c r="D52" s="15"/>
      <c r="E52" s="69"/>
      <c r="F52" s="15"/>
      <c r="G52" s="69"/>
      <c r="H52" s="15"/>
      <c r="I52" s="15"/>
      <c r="J52" s="21" t="str">
        <f>IF(H52&lt;&gt;"",H52*I52,"")</f>
        <v/>
      </c>
      <c r="K52" s="70" t="s">
        <v>708</v>
      </c>
      <c r="L52" s="31" t="s">
        <v>19</v>
      </c>
      <c r="M52" s="34" t="s">
        <v>87</v>
      </c>
      <c r="N52" s="64"/>
      <c r="O52" s="159" t="s">
        <v>51</v>
      </c>
      <c r="P52" s="179" t="s">
        <v>53</v>
      </c>
    </row>
    <row r="53" spans="1:16" hidden="1" x14ac:dyDescent="0.25">
      <c r="A53" s="75"/>
      <c r="B53" s="109"/>
      <c r="C53" s="110"/>
      <c r="D53" s="111"/>
      <c r="E53" s="73"/>
      <c r="F53" s="92"/>
      <c r="G53" s="93"/>
      <c r="H53" s="94"/>
      <c r="I53" s="94"/>
      <c r="J53" s="21" t="str">
        <f>IF(H53&lt;&gt;"",H53*I53,"")</f>
        <v/>
      </c>
      <c r="K53" s="70" t="s">
        <v>708</v>
      </c>
      <c r="L53" s="31" t="s">
        <v>19</v>
      </c>
      <c r="M53" s="34" t="s">
        <v>87</v>
      </c>
      <c r="N53" s="64"/>
      <c r="O53" s="159" t="s">
        <v>46</v>
      </c>
      <c r="P53" s="181" t="s">
        <v>57</v>
      </c>
    </row>
    <row r="54" spans="1:16" hidden="1" x14ac:dyDescent="0.25">
      <c r="A54" s="95"/>
      <c r="B54" s="19"/>
      <c r="C54" s="91"/>
      <c r="D54" s="15"/>
      <c r="E54" s="69"/>
      <c r="F54" s="15"/>
      <c r="G54" s="69"/>
      <c r="H54" s="15"/>
      <c r="I54" s="15"/>
      <c r="J54" s="21" t="str">
        <f>IF(H54&lt;&gt;"",H54*I54,"")</f>
        <v/>
      </c>
      <c r="K54" s="70" t="s">
        <v>708</v>
      </c>
      <c r="L54" s="31" t="s">
        <v>19</v>
      </c>
      <c r="M54" s="34" t="s">
        <v>87</v>
      </c>
      <c r="N54" s="64"/>
      <c r="O54" s="161" t="s">
        <v>52</v>
      </c>
      <c r="P54" s="179" t="s">
        <v>47</v>
      </c>
    </row>
    <row r="55" spans="1:16" hidden="1" x14ac:dyDescent="0.25">
      <c r="A55" s="19"/>
      <c r="B55" s="19"/>
      <c r="C55" s="69"/>
      <c r="D55" s="15"/>
      <c r="E55" s="69"/>
      <c r="F55" s="15"/>
      <c r="G55" s="69"/>
      <c r="H55" s="15"/>
      <c r="I55" s="15"/>
      <c r="J55" s="21" t="str">
        <f>IF(H55&lt;&gt;"",H55*I55,"")</f>
        <v/>
      </c>
      <c r="K55" s="70" t="s">
        <v>708</v>
      </c>
      <c r="L55" s="31" t="s">
        <v>19</v>
      </c>
      <c r="M55" s="34" t="s">
        <v>87</v>
      </c>
      <c r="N55" s="64"/>
      <c r="O55" s="159" t="s">
        <v>56</v>
      </c>
      <c r="P55" s="179" t="s">
        <v>47</v>
      </c>
    </row>
    <row r="56" spans="1:16" x14ac:dyDescent="0.25">
      <c r="A56" s="85"/>
      <c r="B56" s="86"/>
      <c r="C56" s="86"/>
      <c r="D56" s="57"/>
      <c r="E56" s="59" t="s">
        <v>55</v>
      </c>
      <c r="F56" s="57"/>
      <c r="G56" s="87"/>
      <c r="H56" s="88">
        <v>1</v>
      </c>
      <c r="I56" s="61">
        <f>H56*10</f>
        <v>10</v>
      </c>
      <c r="J56" s="62">
        <f>SUM(J57:J61)/I56</f>
        <v>1</v>
      </c>
      <c r="K56" s="63" t="str">
        <f>SUM(J57:J61)&amp;" "&amp;"Hrs"&amp;" "&amp;"GRUPO 2"</f>
        <v>10 Hrs GRUPO 2</v>
      </c>
      <c r="L56" s="31" t="s">
        <v>22</v>
      </c>
      <c r="M56" s="34" t="s">
        <v>87</v>
      </c>
      <c r="N56" s="64"/>
      <c r="O56" s="159" t="s">
        <v>58</v>
      </c>
      <c r="P56" s="179" t="s">
        <v>47</v>
      </c>
    </row>
    <row r="57" spans="1:16" x14ac:dyDescent="0.25">
      <c r="A57" s="19">
        <v>935723</v>
      </c>
      <c r="B57" s="67" t="s">
        <v>209</v>
      </c>
      <c r="C57" s="68" t="s">
        <v>210</v>
      </c>
      <c r="D57" s="67">
        <v>3</v>
      </c>
      <c r="E57" s="69" t="s">
        <v>253</v>
      </c>
      <c r="F57" s="19" t="s">
        <v>254</v>
      </c>
      <c r="G57" s="69" t="s">
        <v>255</v>
      </c>
      <c r="H57" s="94">
        <v>1</v>
      </c>
      <c r="I57" s="94">
        <v>10</v>
      </c>
      <c r="J57" s="21">
        <f>IF(H57&lt;&gt;"",H57*I57,"")</f>
        <v>10</v>
      </c>
      <c r="K57" s="70" t="s">
        <v>113</v>
      </c>
      <c r="L57" s="31" t="s">
        <v>22</v>
      </c>
      <c r="M57" s="34" t="s">
        <v>87</v>
      </c>
      <c r="N57" s="64"/>
      <c r="O57" s="159" t="s">
        <v>59</v>
      </c>
      <c r="P57" s="179" t="s">
        <v>47</v>
      </c>
    </row>
    <row r="58" spans="1:16" hidden="1" x14ac:dyDescent="0.25">
      <c r="A58" s="15"/>
      <c r="B58" s="19"/>
      <c r="C58" s="152"/>
      <c r="D58" s="15"/>
      <c r="E58" s="69"/>
      <c r="F58" s="15"/>
      <c r="G58" s="69"/>
      <c r="H58" s="15"/>
      <c r="I58" s="15"/>
      <c r="J58" s="21" t="str">
        <f>IF(H58&lt;&gt;"",H58*I58,"")</f>
        <v/>
      </c>
      <c r="K58" s="70" t="s">
        <v>113</v>
      </c>
      <c r="L58" s="31" t="s">
        <v>22</v>
      </c>
      <c r="M58" s="34" t="s">
        <v>87</v>
      </c>
      <c r="N58" s="64"/>
      <c r="O58" s="159" t="s">
        <v>60</v>
      </c>
      <c r="P58" s="179" t="s">
        <v>47</v>
      </c>
    </row>
    <row r="59" spans="1:16" hidden="1" x14ac:dyDescent="0.25">
      <c r="A59" s="95"/>
      <c r="B59" s="19"/>
      <c r="C59" s="152"/>
      <c r="D59" s="15"/>
      <c r="E59" s="69"/>
      <c r="F59" s="15"/>
      <c r="G59" s="69"/>
      <c r="H59" s="15"/>
      <c r="I59" s="15"/>
      <c r="J59" s="21" t="str">
        <f>IF(H59&lt;&gt;"",H59*I59,"")</f>
        <v/>
      </c>
      <c r="K59" s="70" t="s">
        <v>113</v>
      </c>
      <c r="L59" s="31" t="s">
        <v>22</v>
      </c>
      <c r="M59" s="34" t="s">
        <v>87</v>
      </c>
      <c r="N59" s="64"/>
      <c r="O59" s="159" t="s">
        <v>64</v>
      </c>
      <c r="P59" s="179" t="s">
        <v>47</v>
      </c>
    </row>
    <row r="60" spans="1:16" hidden="1" x14ac:dyDescent="0.25">
      <c r="A60" s="19"/>
      <c r="B60" s="19"/>
      <c r="C60" s="69"/>
      <c r="D60" s="19"/>
      <c r="E60" s="69"/>
      <c r="F60" s="19"/>
      <c r="G60" s="69"/>
      <c r="H60" s="19"/>
      <c r="I60" s="19"/>
      <c r="J60" s="21" t="str">
        <f>IF(H60&lt;&gt;"",H60*I60,"")</f>
        <v/>
      </c>
      <c r="K60" s="70" t="s">
        <v>113</v>
      </c>
      <c r="L60" s="31" t="s">
        <v>22</v>
      </c>
      <c r="M60" s="34" t="s">
        <v>87</v>
      </c>
      <c r="N60" s="64"/>
      <c r="O60" s="161" t="s">
        <v>65</v>
      </c>
      <c r="P60" s="179" t="s">
        <v>53</v>
      </c>
    </row>
    <row r="61" spans="1:16" hidden="1" x14ac:dyDescent="0.25">
      <c r="A61" s="19"/>
      <c r="B61" s="19"/>
      <c r="C61" s="69"/>
      <c r="D61" s="15"/>
      <c r="E61" s="153"/>
      <c r="F61" s="19"/>
      <c r="G61" s="69"/>
      <c r="H61" s="19"/>
      <c r="I61" s="19"/>
      <c r="J61" s="21" t="str">
        <f>IF(H61&lt;&gt;"",H61*I61,"")</f>
        <v/>
      </c>
      <c r="K61" s="70" t="s">
        <v>113</v>
      </c>
      <c r="L61" s="31" t="s">
        <v>22</v>
      </c>
      <c r="M61" s="34" t="s">
        <v>87</v>
      </c>
      <c r="N61" s="64"/>
      <c r="O61" s="161" t="s">
        <v>66</v>
      </c>
      <c r="P61" s="179" t="s">
        <v>47</v>
      </c>
    </row>
    <row r="62" spans="1:16" x14ac:dyDescent="0.25">
      <c r="A62" s="85"/>
      <c r="B62" s="86"/>
      <c r="C62" s="86"/>
      <c r="D62" s="57"/>
      <c r="E62" s="59" t="s">
        <v>63</v>
      </c>
      <c r="F62" s="57"/>
      <c r="G62" s="87"/>
      <c r="H62" s="88">
        <v>1E-3</v>
      </c>
      <c r="I62" s="61">
        <f>H62*10</f>
        <v>0.01</v>
      </c>
      <c r="J62" s="62">
        <f>SUM(J63:J67)/I62</f>
        <v>0</v>
      </c>
      <c r="K62" s="63" t="str">
        <f>SUM(J63:J67)&amp;" "&amp;"Hrs"&amp;" "&amp;"GRUPO 3"</f>
        <v>0 Hrs GRUPO 3</v>
      </c>
      <c r="L62" s="31" t="s">
        <v>24</v>
      </c>
      <c r="M62" s="34" t="s">
        <v>87</v>
      </c>
      <c r="N62" s="64"/>
      <c r="O62" s="161" t="s">
        <v>61</v>
      </c>
      <c r="P62" s="181" t="s">
        <v>57</v>
      </c>
    </row>
    <row r="63" spans="1:16" hidden="1" x14ac:dyDescent="0.25">
      <c r="A63" s="95"/>
      <c r="B63" s="19"/>
      <c r="C63" s="91"/>
      <c r="D63" s="15"/>
      <c r="E63" s="69"/>
      <c r="F63" s="15"/>
      <c r="G63" s="69"/>
      <c r="H63" s="15"/>
      <c r="I63" s="15"/>
      <c r="J63" s="21" t="str">
        <f>IF(H63&lt;&gt;"",H63*I63,"")</f>
        <v/>
      </c>
      <c r="K63" s="96"/>
      <c r="L63" s="31" t="s">
        <v>24</v>
      </c>
      <c r="M63" s="34" t="s">
        <v>87</v>
      </c>
      <c r="N63" s="64"/>
      <c r="O63" s="161" t="s">
        <v>62</v>
      </c>
      <c r="P63" s="179" t="s">
        <v>53</v>
      </c>
    </row>
    <row r="64" spans="1:16" hidden="1" x14ac:dyDescent="0.25">
      <c r="A64" s="100"/>
      <c r="B64" s="67"/>
      <c r="C64" s="68"/>
      <c r="D64" s="67"/>
      <c r="E64" s="105"/>
      <c r="F64" s="101"/>
      <c r="G64" s="105"/>
      <c r="H64" s="82"/>
      <c r="I64" s="82"/>
      <c r="J64" s="21" t="str">
        <f>IF(H64&lt;&gt;"",H64*I64,"")</f>
        <v/>
      </c>
      <c r="K64" s="96"/>
      <c r="L64" s="31" t="s">
        <v>24</v>
      </c>
      <c r="M64" s="34" t="s">
        <v>87</v>
      </c>
      <c r="N64" s="64"/>
      <c r="O64" s="161" t="s">
        <v>54</v>
      </c>
      <c r="P64" s="179" t="s">
        <v>53</v>
      </c>
    </row>
    <row r="65" spans="1:16" hidden="1" x14ac:dyDescent="0.25">
      <c r="A65" s="75"/>
      <c r="B65" s="79"/>
      <c r="C65" s="80"/>
      <c r="D65" s="81"/>
      <c r="E65" s="76"/>
      <c r="F65" s="77"/>
      <c r="G65" s="76"/>
      <c r="H65" s="82"/>
      <c r="I65" s="82"/>
      <c r="J65" s="21" t="str">
        <f>IF(H65&lt;&gt;"",H65*I65,"")</f>
        <v/>
      </c>
      <c r="K65" s="96"/>
      <c r="L65" s="31" t="s">
        <v>24</v>
      </c>
      <c r="M65" s="34" t="s">
        <v>87</v>
      </c>
      <c r="N65" s="64"/>
      <c r="O65" s="161" t="s">
        <v>67</v>
      </c>
      <c r="P65" s="184" t="s">
        <v>68</v>
      </c>
    </row>
    <row r="66" spans="1:16" hidden="1" x14ac:dyDescent="0.25">
      <c r="A66" s="19"/>
      <c r="B66" s="19"/>
      <c r="C66" s="69"/>
      <c r="D66" s="19"/>
      <c r="E66" s="69"/>
      <c r="F66" s="19"/>
      <c r="G66" s="69"/>
      <c r="H66" s="19"/>
      <c r="I66" s="19"/>
      <c r="J66" s="21" t="str">
        <f>IF(H66&lt;&gt;"",H66*I66,"")</f>
        <v/>
      </c>
      <c r="K66" s="96"/>
      <c r="L66" s="31" t="s">
        <v>24</v>
      </c>
      <c r="M66" s="34" t="s">
        <v>87</v>
      </c>
      <c r="N66" s="64"/>
      <c r="O66" s="180" t="s">
        <v>69</v>
      </c>
      <c r="P66" s="184" t="s">
        <v>68</v>
      </c>
    </row>
    <row r="67" spans="1:16" hidden="1" x14ac:dyDescent="0.25">
      <c r="A67" s="19"/>
      <c r="B67" s="19"/>
      <c r="C67" s="69"/>
      <c r="D67" s="19"/>
      <c r="E67" s="69"/>
      <c r="F67" s="19"/>
      <c r="G67" s="69"/>
      <c r="H67" s="19"/>
      <c r="I67" s="19"/>
      <c r="J67" s="21" t="str">
        <f>IF(H67&lt;&gt;"",H67*I67,"")</f>
        <v/>
      </c>
      <c r="K67" s="96"/>
      <c r="L67" s="31" t="s">
        <v>24</v>
      </c>
      <c r="M67" s="34" t="s">
        <v>87</v>
      </c>
      <c r="N67" s="64"/>
      <c r="O67" s="103"/>
    </row>
    <row r="68" spans="1:16" x14ac:dyDescent="0.25">
      <c r="A68" s="85"/>
      <c r="B68" s="86"/>
      <c r="C68" s="86"/>
      <c r="D68" s="57"/>
      <c r="E68" s="59" t="s">
        <v>70</v>
      </c>
      <c r="F68" s="57"/>
      <c r="G68" s="87"/>
      <c r="H68" s="88">
        <v>1E-3</v>
      </c>
      <c r="I68" s="61">
        <f>H68*10</f>
        <v>0.01</v>
      </c>
      <c r="J68" s="62">
        <f>SUM(J69:J73)/I68</f>
        <v>0</v>
      </c>
      <c r="K68" s="63" t="str">
        <f>SUM(J69:J73)&amp;" "&amp;"Hrs"&amp;" "&amp;"GRUPO 4"</f>
        <v>0 Hrs GRUPO 4</v>
      </c>
      <c r="L68" s="31" t="s">
        <v>26</v>
      </c>
      <c r="M68" s="34" t="s">
        <v>87</v>
      </c>
      <c r="N68" s="64"/>
      <c r="O68" s="104"/>
    </row>
    <row r="69" spans="1:16" hidden="1" x14ac:dyDescent="0.25">
      <c r="A69" s="19"/>
      <c r="B69" s="19"/>
      <c r="C69" s="91"/>
      <c r="D69" s="15"/>
      <c r="E69" s="69"/>
      <c r="F69" s="19"/>
      <c r="G69" s="69"/>
      <c r="H69" s="19"/>
      <c r="I69" s="19"/>
      <c r="J69" s="21" t="str">
        <f>IF(H69&lt;&gt;"",H69*I69,"")</f>
        <v/>
      </c>
      <c r="K69" s="96"/>
      <c r="L69" s="31" t="s">
        <v>26</v>
      </c>
      <c r="M69" s="34" t="s">
        <v>87</v>
      </c>
      <c r="N69" s="64"/>
      <c r="O69" s="107" t="s">
        <v>71</v>
      </c>
    </row>
    <row r="70" spans="1:16" hidden="1" x14ac:dyDescent="0.25">
      <c r="A70" s="75"/>
      <c r="B70" s="19"/>
      <c r="C70" s="91"/>
      <c r="D70" s="15"/>
      <c r="E70" s="73"/>
      <c r="F70" s="92"/>
      <c r="G70" s="93"/>
      <c r="H70" s="94"/>
      <c r="I70" s="94"/>
      <c r="J70" s="21" t="str">
        <f>IF(H70&lt;&gt;"",H70*I70,"")</f>
        <v/>
      </c>
      <c r="K70" s="96"/>
      <c r="L70" s="31" t="s">
        <v>26</v>
      </c>
      <c r="M70" s="34" t="s">
        <v>87</v>
      </c>
      <c r="N70" s="64"/>
      <c r="O70" s="107" t="s">
        <v>72</v>
      </c>
    </row>
    <row r="71" spans="1:16" hidden="1" x14ac:dyDescent="0.25">
      <c r="A71" s="94"/>
      <c r="B71" s="67"/>
      <c r="C71" s="68"/>
      <c r="D71" s="67"/>
      <c r="E71" s="154"/>
      <c r="F71" s="111"/>
      <c r="G71" s="154"/>
      <c r="H71" s="111"/>
      <c r="I71" s="111"/>
      <c r="J71" s="21" t="str">
        <f>IF(H71&lt;&gt;"",H71*I71,"")</f>
        <v/>
      </c>
      <c r="K71" s="70"/>
      <c r="L71" s="31" t="s">
        <v>26</v>
      </c>
      <c r="M71" s="34" t="s">
        <v>87</v>
      </c>
      <c r="N71" s="64"/>
      <c r="O71" s="35"/>
    </row>
    <row r="72" spans="1:16" hidden="1" x14ac:dyDescent="0.25">
      <c r="A72" s="95"/>
      <c r="B72" s="19"/>
      <c r="C72" s="91"/>
      <c r="D72" s="15"/>
      <c r="E72" s="69"/>
      <c r="F72" s="15"/>
      <c r="G72" s="69"/>
      <c r="H72" s="15"/>
      <c r="I72" s="15"/>
      <c r="J72" s="21" t="str">
        <f>IF(H72&lt;&gt;"",H72*I72,"")</f>
        <v/>
      </c>
      <c r="K72" s="70"/>
      <c r="L72" s="31" t="s">
        <v>26</v>
      </c>
      <c r="M72" s="34" t="s">
        <v>87</v>
      </c>
      <c r="N72" s="64"/>
      <c r="O72" s="35"/>
    </row>
    <row r="73" spans="1:16" hidden="1" x14ac:dyDescent="0.25">
      <c r="A73" s="94"/>
      <c r="B73" s="94"/>
      <c r="C73" s="94"/>
      <c r="D73" s="111"/>
      <c r="E73" s="155"/>
      <c r="F73" s="94"/>
      <c r="G73" s="94"/>
      <c r="H73" s="94"/>
      <c r="I73" s="94"/>
      <c r="J73" s="21" t="str">
        <f>IF(H73&lt;&gt;"",H73*I73,"")</f>
        <v/>
      </c>
      <c r="K73" s="70"/>
      <c r="L73" s="31" t="s">
        <v>26</v>
      </c>
      <c r="M73" s="34" t="s">
        <v>87</v>
      </c>
      <c r="N73" s="156"/>
      <c r="O73" s="35"/>
    </row>
    <row r="74" spans="1:16" x14ac:dyDescent="0.25">
      <c r="A74" s="85"/>
      <c r="B74" s="86"/>
      <c r="C74" s="86"/>
      <c r="D74" s="86"/>
      <c r="E74" s="115" t="s">
        <v>75</v>
      </c>
      <c r="F74" s="116"/>
      <c r="G74" s="117"/>
      <c r="H74" s="118">
        <v>2</v>
      </c>
      <c r="I74" s="61">
        <f>H74*10</f>
        <v>20</v>
      </c>
      <c r="J74" s="62">
        <f>SUM(J75:J79)/I74</f>
        <v>0.9</v>
      </c>
      <c r="K74" s="63" t="str">
        <f>SUM(J75:J79)&amp;" "&amp;"Hrs"&amp;" "&amp;"TURNO"&amp;" "&amp;"DIURNO"</f>
        <v>18 Hrs TURNO DIURNO</v>
      </c>
      <c r="L74" s="74" t="s">
        <v>76</v>
      </c>
      <c r="M74" s="34" t="s">
        <v>87</v>
      </c>
      <c r="N74" s="34"/>
      <c r="O74" s="35"/>
    </row>
    <row r="75" spans="1:16" x14ac:dyDescent="0.25">
      <c r="A75" s="15">
        <v>892764</v>
      </c>
      <c r="B75" s="17" t="s">
        <v>120</v>
      </c>
      <c r="C75" s="18" t="s">
        <v>121</v>
      </c>
      <c r="D75" s="19" t="s">
        <v>122</v>
      </c>
      <c r="E75" s="16" t="s">
        <v>130</v>
      </c>
      <c r="F75" s="15" t="s">
        <v>131</v>
      </c>
      <c r="G75" s="16" t="s">
        <v>132</v>
      </c>
      <c r="H75" s="94">
        <v>2</v>
      </c>
      <c r="I75" s="94">
        <v>4</v>
      </c>
      <c r="J75" s="21">
        <f>IF(H75&lt;&gt;"",H75*I75,"")</f>
        <v>8</v>
      </c>
      <c r="K75" s="120" t="s">
        <v>540</v>
      </c>
      <c r="L75" s="74" t="s">
        <v>76</v>
      </c>
      <c r="M75" s="34" t="s">
        <v>87</v>
      </c>
      <c r="N75" s="34"/>
      <c r="O75" s="35"/>
    </row>
    <row r="76" spans="1:16" x14ac:dyDescent="0.25">
      <c r="A76" s="15">
        <v>892767</v>
      </c>
      <c r="B76" s="17" t="s">
        <v>120</v>
      </c>
      <c r="C76" s="18" t="s">
        <v>121</v>
      </c>
      <c r="D76" s="19" t="s">
        <v>122</v>
      </c>
      <c r="E76" s="16" t="s">
        <v>123</v>
      </c>
      <c r="F76" s="15" t="s">
        <v>134</v>
      </c>
      <c r="G76" s="16" t="s">
        <v>135</v>
      </c>
      <c r="H76" s="15">
        <v>2</v>
      </c>
      <c r="I76" s="15">
        <v>5</v>
      </c>
      <c r="J76" s="21">
        <f>IF(H76&lt;&gt;"",H76*I76,"")</f>
        <v>10</v>
      </c>
      <c r="K76" s="120" t="s">
        <v>540</v>
      </c>
      <c r="L76" s="74" t="s">
        <v>76</v>
      </c>
      <c r="M76" s="34" t="s">
        <v>87</v>
      </c>
      <c r="N76" s="34"/>
      <c r="O76" s="35"/>
    </row>
    <row r="77" spans="1:16" hidden="1" x14ac:dyDescent="0.25">
      <c r="A77" s="95"/>
      <c r="B77" s="17"/>
      <c r="C77" s="18"/>
      <c r="D77" s="15"/>
      <c r="E77" s="69"/>
      <c r="F77" s="15"/>
      <c r="G77" s="69"/>
      <c r="H77" s="15"/>
      <c r="I77" s="15"/>
      <c r="J77" s="21" t="str">
        <f>IF(H77&lt;&gt;"",H77*I77,"")</f>
        <v/>
      </c>
      <c r="K77" s="120" t="s">
        <v>540</v>
      </c>
      <c r="L77" s="74" t="s">
        <v>76</v>
      </c>
      <c r="M77" s="34" t="s">
        <v>87</v>
      </c>
      <c r="N77" s="34"/>
      <c r="O77" s="35"/>
    </row>
    <row r="78" spans="1:16" hidden="1" x14ac:dyDescent="0.25">
      <c r="A78" s="19"/>
      <c r="B78" s="19"/>
      <c r="C78" s="91"/>
      <c r="D78" s="15"/>
      <c r="E78" s="69"/>
      <c r="F78" s="19"/>
      <c r="G78" s="69"/>
      <c r="H78" s="19"/>
      <c r="I78" s="19"/>
      <c r="J78" s="21" t="str">
        <f>IF(H78&lt;&gt;"",H78*I78,"")</f>
        <v/>
      </c>
      <c r="K78" s="120" t="s">
        <v>540</v>
      </c>
      <c r="L78" s="74" t="s">
        <v>76</v>
      </c>
      <c r="M78" s="34" t="s">
        <v>87</v>
      </c>
      <c r="N78" s="34"/>
      <c r="O78" s="35"/>
    </row>
    <row r="79" spans="1:16" hidden="1" x14ac:dyDescent="0.25">
      <c r="A79" s="100"/>
      <c r="B79" s="100"/>
      <c r="C79" s="100"/>
      <c r="D79" s="101"/>
      <c r="E79" s="102"/>
      <c r="F79" s="100"/>
      <c r="G79" s="100"/>
      <c r="H79" s="100"/>
      <c r="I79" s="100"/>
      <c r="J79" s="21" t="str">
        <f>IF(H79&lt;&gt;"",H79*I79,"")</f>
        <v/>
      </c>
      <c r="K79" s="120" t="s">
        <v>540</v>
      </c>
      <c r="L79" s="74" t="s">
        <v>76</v>
      </c>
      <c r="M79" s="34" t="s">
        <v>87</v>
      </c>
      <c r="N79" s="34"/>
      <c r="O79" s="35"/>
    </row>
    <row r="80" spans="1:16" x14ac:dyDescent="0.25">
      <c r="A80" s="126"/>
      <c r="B80" s="127"/>
      <c r="C80" s="127"/>
      <c r="D80" s="127"/>
      <c r="E80" s="128" t="s">
        <v>83</v>
      </c>
      <c r="F80" s="129"/>
      <c r="G80" s="157"/>
      <c r="H80" s="131">
        <v>2</v>
      </c>
      <c r="I80" s="132">
        <f>H80*10</f>
        <v>20</v>
      </c>
      <c r="J80" s="133">
        <f>SUM(J81:J85)/I80</f>
        <v>1</v>
      </c>
      <c r="K80" s="134" t="str">
        <f>SUM(J81:J85)&amp;" "&amp;"Hrs"&amp;" "&amp;"TURNO"&amp;" "&amp;"NOCTURNO"</f>
        <v>20 Hrs TURNO NOCTURNO</v>
      </c>
      <c r="L80" s="31" t="s">
        <v>84</v>
      </c>
      <c r="M80" s="34" t="s">
        <v>87</v>
      </c>
      <c r="N80" s="34"/>
      <c r="O80" s="35"/>
    </row>
    <row r="81" spans="1:16" x14ac:dyDescent="0.25">
      <c r="A81" s="15">
        <v>892764</v>
      </c>
      <c r="B81" s="17" t="s">
        <v>120</v>
      </c>
      <c r="C81" s="18" t="s">
        <v>121</v>
      </c>
      <c r="D81" s="19" t="s">
        <v>122</v>
      </c>
      <c r="E81" s="16" t="s">
        <v>130</v>
      </c>
      <c r="F81" s="15" t="s">
        <v>131</v>
      </c>
      <c r="G81" s="16" t="s">
        <v>132</v>
      </c>
      <c r="H81" s="94">
        <v>2</v>
      </c>
      <c r="I81" s="94">
        <v>4</v>
      </c>
      <c r="J81" s="21">
        <f>IF(H81&lt;&gt;"",H81*I81,"")</f>
        <v>8</v>
      </c>
      <c r="K81" s="120" t="s">
        <v>713</v>
      </c>
      <c r="L81" s="31" t="s">
        <v>84</v>
      </c>
      <c r="M81" s="34" t="s">
        <v>87</v>
      </c>
      <c r="N81" s="34"/>
      <c r="O81" s="35"/>
    </row>
    <row r="82" spans="1:16" x14ac:dyDescent="0.25">
      <c r="A82" s="15">
        <v>892762</v>
      </c>
      <c r="B82" s="17" t="s">
        <v>120</v>
      </c>
      <c r="C82" s="18" t="s">
        <v>121</v>
      </c>
      <c r="D82" s="19" t="s">
        <v>122</v>
      </c>
      <c r="E82" s="16" t="s">
        <v>123</v>
      </c>
      <c r="F82" s="15" t="s">
        <v>126</v>
      </c>
      <c r="G82" s="16" t="s">
        <v>127</v>
      </c>
      <c r="H82" s="94">
        <v>2</v>
      </c>
      <c r="I82" s="94">
        <v>3</v>
      </c>
      <c r="J82" s="21">
        <f>IF(H82&lt;&gt;"",H82*I82,"")</f>
        <v>6</v>
      </c>
      <c r="K82" s="120" t="s">
        <v>713</v>
      </c>
      <c r="L82" s="31" t="s">
        <v>84</v>
      </c>
      <c r="M82" s="34" t="s">
        <v>87</v>
      </c>
      <c r="N82" s="34"/>
      <c r="O82" s="35"/>
    </row>
    <row r="83" spans="1:16" x14ac:dyDescent="0.25">
      <c r="A83" s="15">
        <v>893496</v>
      </c>
      <c r="B83" s="17" t="s">
        <v>120</v>
      </c>
      <c r="C83" s="18" t="s">
        <v>121</v>
      </c>
      <c r="D83" s="19" t="s">
        <v>122</v>
      </c>
      <c r="E83" s="16" t="s">
        <v>141</v>
      </c>
      <c r="F83" s="15" t="s">
        <v>455</v>
      </c>
      <c r="G83" s="16" t="s">
        <v>150</v>
      </c>
      <c r="H83" s="94">
        <v>2</v>
      </c>
      <c r="I83" s="94">
        <v>3</v>
      </c>
      <c r="J83" s="21">
        <f>IF(H83&lt;&gt;"",H83*I83,"")</f>
        <v>6</v>
      </c>
      <c r="K83" s="120" t="s">
        <v>713</v>
      </c>
      <c r="L83" s="31" t="s">
        <v>84</v>
      </c>
      <c r="M83" s="34" t="s">
        <v>87</v>
      </c>
      <c r="N83" s="34"/>
      <c r="O83" s="35"/>
    </row>
    <row r="84" spans="1:16" hidden="1" x14ac:dyDescent="0.25">
      <c r="A84" s="95"/>
      <c r="B84" s="19"/>
      <c r="C84" s="91"/>
      <c r="D84" s="15"/>
      <c r="E84" s="69"/>
      <c r="F84" s="15"/>
      <c r="G84" s="69"/>
      <c r="H84" s="15"/>
      <c r="I84" s="15"/>
      <c r="J84" s="21" t="str">
        <f>IF(H84&lt;&gt;"",H84*I84,"")</f>
        <v/>
      </c>
      <c r="K84" s="120" t="s">
        <v>713</v>
      </c>
      <c r="L84" s="31" t="s">
        <v>84</v>
      </c>
      <c r="M84" s="34" t="s">
        <v>87</v>
      </c>
      <c r="N84" s="34"/>
      <c r="O84" s="35"/>
    </row>
    <row r="85" spans="1:16" hidden="1" x14ac:dyDescent="0.25">
      <c r="A85" s="95"/>
      <c r="B85" s="19"/>
      <c r="C85" s="91"/>
      <c r="D85" s="15"/>
      <c r="E85" s="69"/>
      <c r="F85" s="15"/>
      <c r="G85" s="69"/>
      <c r="H85" s="15"/>
      <c r="I85" s="15"/>
      <c r="J85" s="21" t="str">
        <f>IF(H85&lt;&gt;"",H85*I85,"")</f>
        <v/>
      </c>
      <c r="K85" s="120" t="s">
        <v>713</v>
      </c>
      <c r="L85" s="31" t="s">
        <v>84</v>
      </c>
      <c r="M85" s="34" t="s">
        <v>87</v>
      </c>
      <c r="N85" s="34"/>
      <c r="O85" s="35"/>
    </row>
    <row r="86" spans="1:16" ht="14.25" thickBot="1" x14ac:dyDescent="0.3">
      <c r="A86" s="135"/>
      <c r="B86" s="136"/>
      <c r="C86" s="136"/>
      <c r="D86" s="136"/>
      <c r="E86" s="137" t="s">
        <v>85</v>
      </c>
      <c r="F86" s="138"/>
      <c r="G86" s="139"/>
      <c r="H86" s="140">
        <f>H50+H56+H62+H68+H74+H80</f>
        <v>6.0019999999999998</v>
      </c>
      <c r="I86" s="141">
        <f>H86*10</f>
        <v>60.019999999999996</v>
      </c>
      <c r="J86" s="142">
        <f>SUM(J51:J55,J57:J61,J63:J67,J69:J73,J75:J79,J81:J85)</f>
        <v>58</v>
      </c>
      <c r="K86" s="143">
        <f>J86/I86</f>
        <v>0.96634455181606138</v>
      </c>
      <c r="L86" s="31" t="s">
        <v>86</v>
      </c>
      <c r="M86" s="34" t="s">
        <v>87</v>
      </c>
      <c r="N86" s="34"/>
      <c r="O86" s="35"/>
    </row>
    <row r="87" spans="1:16" ht="15" thickTop="1" thickBot="1" x14ac:dyDescent="0.3">
      <c r="A87" s="45"/>
      <c r="B87" s="46"/>
      <c r="C87" s="46"/>
      <c r="D87" s="46"/>
      <c r="E87" s="297">
        <f>E48+1</f>
        <v>46148</v>
      </c>
      <c r="F87" s="298"/>
      <c r="G87" s="158"/>
      <c r="H87" s="48"/>
      <c r="I87" s="46"/>
      <c r="J87" s="49"/>
      <c r="K87" s="50"/>
      <c r="L87" s="31" t="s">
        <v>35</v>
      </c>
      <c r="M87" s="34" t="s">
        <v>88</v>
      </c>
      <c r="N87" s="34"/>
      <c r="O87" s="35"/>
    </row>
    <row r="88" spans="1:16" ht="28.5" thickTop="1" thickBot="1" x14ac:dyDescent="0.3">
      <c r="A88" s="147" t="s">
        <v>37</v>
      </c>
      <c r="B88" s="148" t="s">
        <v>38</v>
      </c>
      <c r="C88" s="148" t="s">
        <v>39</v>
      </c>
      <c r="D88" s="148" t="s">
        <v>4</v>
      </c>
      <c r="E88" s="52" t="s">
        <v>40</v>
      </c>
      <c r="F88" s="148" t="s">
        <v>6</v>
      </c>
      <c r="G88" s="149" t="s">
        <v>7</v>
      </c>
      <c r="H88" s="148" t="s">
        <v>41</v>
      </c>
      <c r="I88" s="148" t="s">
        <v>9</v>
      </c>
      <c r="J88" s="150" t="s">
        <v>42</v>
      </c>
      <c r="K88" s="151" t="s">
        <v>43</v>
      </c>
      <c r="L88" s="31" t="s">
        <v>44</v>
      </c>
      <c r="M88" s="34" t="s">
        <v>88</v>
      </c>
      <c r="N88" s="34"/>
      <c r="O88" s="56">
        <f>E87</f>
        <v>46148</v>
      </c>
    </row>
    <row r="89" spans="1:16" ht="14.25" thickTop="1" x14ac:dyDescent="0.25">
      <c r="A89" s="57"/>
      <c r="B89" s="57"/>
      <c r="C89" s="58"/>
      <c r="D89" s="57"/>
      <c r="E89" s="59" t="s">
        <v>45</v>
      </c>
      <c r="F89" s="57"/>
      <c r="G89" s="58"/>
      <c r="H89" s="88">
        <v>1</v>
      </c>
      <c r="I89" s="61">
        <f>H89*10</f>
        <v>10</v>
      </c>
      <c r="J89" s="62">
        <f>SUM(J90:J94)/I89</f>
        <v>1</v>
      </c>
      <c r="K89" s="63" t="str">
        <f>SUM(J90:J94)&amp;" "&amp;"Hrs"&amp;" "&amp;"GRUPO 1"</f>
        <v>10 Hrs GRUPO 1</v>
      </c>
      <c r="L89" s="31" t="s">
        <v>19</v>
      </c>
      <c r="M89" s="34" t="s">
        <v>88</v>
      </c>
      <c r="N89" s="64"/>
      <c r="O89" s="159" t="s">
        <v>48</v>
      </c>
      <c r="P89" s="179" t="s">
        <v>53</v>
      </c>
    </row>
    <row r="90" spans="1:16" x14ac:dyDescent="0.25">
      <c r="A90" s="15">
        <v>928067</v>
      </c>
      <c r="B90" s="17" t="s">
        <v>159</v>
      </c>
      <c r="C90" s="18" t="s">
        <v>160</v>
      </c>
      <c r="D90" s="19" t="s">
        <v>281</v>
      </c>
      <c r="E90" s="16" t="s">
        <v>712</v>
      </c>
      <c r="F90" s="15" t="s">
        <v>716</v>
      </c>
      <c r="G90" s="16" t="s">
        <v>717</v>
      </c>
      <c r="H90" s="19">
        <v>1</v>
      </c>
      <c r="I90" s="19">
        <v>10</v>
      </c>
      <c r="J90" s="21">
        <f>IF(H90&lt;&gt;"",H90*I90,"")</f>
        <v>10</v>
      </c>
      <c r="K90" s="70" t="s">
        <v>708</v>
      </c>
      <c r="L90" s="31" t="s">
        <v>19</v>
      </c>
      <c r="M90" s="34" t="s">
        <v>88</v>
      </c>
      <c r="N90" s="64"/>
      <c r="O90" s="180" t="s">
        <v>50</v>
      </c>
      <c r="P90" s="179" t="s">
        <v>53</v>
      </c>
    </row>
    <row r="91" spans="1:16" hidden="1" x14ac:dyDescent="0.25">
      <c r="A91" s="95"/>
      <c r="B91" s="67"/>
      <c r="C91" s="68"/>
      <c r="D91" s="15"/>
      <c r="E91" s="69"/>
      <c r="F91" s="15"/>
      <c r="G91" s="69"/>
      <c r="H91" s="15"/>
      <c r="I91" s="15"/>
      <c r="J91" s="21" t="str">
        <f>IF(H91&lt;&gt;"",H91*I91,"")</f>
        <v/>
      </c>
      <c r="K91" s="70" t="s">
        <v>708</v>
      </c>
      <c r="L91" s="31" t="s">
        <v>19</v>
      </c>
      <c r="M91" s="34" t="s">
        <v>88</v>
      </c>
      <c r="N91" s="64"/>
      <c r="O91" s="159" t="s">
        <v>51</v>
      </c>
      <c r="P91" s="179" t="s">
        <v>53</v>
      </c>
    </row>
    <row r="92" spans="1:16" hidden="1" x14ac:dyDescent="0.25">
      <c r="A92" s="75"/>
      <c r="B92" s="109"/>
      <c r="C92" s="110"/>
      <c r="D92" s="111"/>
      <c r="E92" s="73"/>
      <c r="F92" s="92"/>
      <c r="G92" s="93"/>
      <c r="H92" s="94"/>
      <c r="I92" s="94"/>
      <c r="J92" s="21" t="str">
        <f>IF(H92&lt;&gt;"",H92*I92,"")</f>
        <v/>
      </c>
      <c r="K92" s="70" t="s">
        <v>708</v>
      </c>
      <c r="L92" s="31" t="s">
        <v>19</v>
      </c>
      <c r="M92" s="34" t="s">
        <v>88</v>
      </c>
      <c r="N92" s="64"/>
      <c r="O92" s="159" t="s">
        <v>46</v>
      </c>
      <c r="P92" s="181" t="s">
        <v>57</v>
      </c>
    </row>
    <row r="93" spans="1:16" hidden="1" x14ac:dyDescent="0.25">
      <c r="A93" s="95"/>
      <c r="B93" s="19"/>
      <c r="C93" s="91"/>
      <c r="D93" s="15"/>
      <c r="E93" s="69"/>
      <c r="F93" s="15"/>
      <c r="G93" s="69"/>
      <c r="H93" s="15"/>
      <c r="I93" s="15"/>
      <c r="J93" s="21" t="str">
        <f>IF(H93&lt;&gt;"",H93*I93,"")</f>
        <v/>
      </c>
      <c r="K93" s="70" t="s">
        <v>708</v>
      </c>
      <c r="L93" s="31" t="s">
        <v>19</v>
      </c>
      <c r="M93" s="34" t="s">
        <v>88</v>
      </c>
      <c r="N93" s="64"/>
      <c r="O93" s="161" t="s">
        <v>52</v>
      </c>
      <c r="P93" s="179" t="s">
        <v>47</v>
      </c>
    </row>
    <row r="94" spans="1:16" hidden="1" x14ac:dyDescent="0.25">
      <c r="A94" s="95"/>
      <c r="B94" s="19"/>
      <c r="C94" s="91"/>
      <c r="D94" s="15"/>
      <c r="E94" s="69"/>
      <c r="F94" s="15"/>
      <c r="G94" s="69"/>
      <c r="H94" s="15"/>
      <c r="I94" s="15"/>
      <c r="J94" s="21" t="str">
        <f>IF(H94&lt;&gt;"",H94*I94,"")</f>
        <v/>
      </c>
      <c r="K94" s="70" t="s">
        <v>708</v>
      </c>
      <c r="L94" s="31" t="s">
        <v>19</v>
      </c>
      <c r="M94" s="34" t="s">
        <v>88</v>
      </c>
      <c r="N94" s="64"/>
      <c r="O94" s="159" t="s">
        <v>56</v>
      </c>
      <c r="P94" s="179" t="s">
        <v>47</v>
      </c>
    </row>
    <row r="95" spans="1:16" x14ac:dyDescent="0.25">
      <c r="A95" s="85"/>
      <c r="B95" s="86"/>
      <c r="C95" s="86"/>
      <c r="D95" s="57"/>
      <c r="E95" s="59" t="s">
        <v>55</v>
      </c>
      <c r="F95" s="57"/>
      <c r="G95" s="87"/>
      <c r="H95" s="88">
        <v>1</v>
      </c>
      <c r="I95" s="61">
        <f>H95*10</f>
        <v>10</v>
      </c>
      <c r="J95" s="62">
        <f>SUM(J96:J100)/I95</f>
        <v>1</v>
      </c>
      <c r="K95" s="63" t="str">
        <f>SUM(J96:J100)&amp;" "&amp;"Hrs"&amp;" "&amp;"GRUPO 2"</f>
        <v>10 Hrs GRUPO 2</v>
      </c>
      <c r="L95" s="31" t="s">
        <v>22</v>
      </c>
      <c r="M95" s="34" t="s">
        <v>88</v>
      </c>
      <c r="N95" s="64"/>
      <c r="O95" s="159" t="s">
        <v>58</v>
      </c>
      <c r="P95" s="179" t="s">
        <v>47</v>
      </c>
    </row>
    <row r="96" spans="1:16" x14ac:dyDescent="0.25">
      <c r="A96" s="19">
        <v>935723</v>
      </c>
      <c r="B96" s="67" t="s">
        <v>209</v>
      </c>
      <c r="C96" s="68" t="s">
        <v>210</v>
      </c>
      <c r="D96" s="67">
        <v>3</v>
      </c>
      <c r="E96" s="69" t="s">
        <v>253</v>
      </c>
      <c r="F96" s="19" t="s">
        <v>254</v>
      </c>
      <c r="G96" s="69" t="s">
        <v>255</v>
      </c>
      <c r="H96" s="94">
        <v>1</v>
      </c>
      <c r="I96" s="94">
        <v>10</v>
      </c>
      <c r="J96" s="21">
        <f>IF(H96&lt;&gt;"",H96*I96,"")</f>
        <v>10</v>
      </c>
      <c r="K96" s="70" t="s">
        <v>113</v>
      </c>
      <c r="L96" s="31" t="s">
        <v>22</v>
      </c>
      <c r="M96" s="34" t="s">
        <v>88</v>
      </c>
      <c r="N96" s="64"/>
      <c r="O96" s="159" t="s">
        <v>59</v>
      </c>
      <c r="P96" s="179" t="s">
        <v>47</v>
      </c>
    </row>
    <row r="97" spans="1:16" hidden="1" x14ac:dyDescent="0.25">
      <c r="A97" s="95"/>
      <c r="B97" s="19"/>
      <c r="C97" s="91"/>
      <c r="D97" s="15"/>
      <c r="E97" s="69"/>
      <c r="F97" s="15"/>
      <c r="G97" s="69"/>
      <c r="H97" s="15"/>
      <c r="I97" s="15"/>
      <c r="J97" s="21" t="str">
        <f>IF(H97&lt;&gt;"",H97*I97,"")</f>
        <v/>
      </c>
      <c r="K97" s="70" t="s">
        <v>113</v>
      </c>
      <c r="L97" s="31" t="s">
        <v>22</v>
      </c>
      <c r="M97" s="34" t="s">
        <v>88</v>
      </c>
      <c r="N97" s="64"/>
      <c r="O97" s="159" t="s">
        <v>60</v>
      </c>
      <c r="P97" s="179" t="s">
        <v>47</v>
      </c>
    </row>
    <row r="98" spans="1:16" hidden="1" x14ac:dyDescent="0.25">
      <c r="A98" s="95"/>
      <c r="B98" s="19"/>
      <c r="C98" s="91"/>
      <c r="D98" s="15"/>
      <c r="E98" s="69"/>
      <c r="F98" s="15"/>
      <c r="G98" s="69"/>
      <c r="H98" s="15"/>
      <c r="I98" s="15"/>
      <c r="J98" s="21" t="str">
        <f>IF(H98&lt;&gt;"",H98*I98,"")</f>
        <v/>
      </c>
      <c r="K98" s="70" t="s">
        <v>113</v>
      </c>
      <c r="L98" s="31" t="s">
        <v>22</v>
      </c>
      <c r="M98" s="34" t="s">
        <v>88</v>
      </c>
      <c r="N98" s="64"/>
      <c r="O98" s="159" t="s">
        <v>64</v>
      </c>
      <c r="P98" s="179" t="s">
        <v>47</v>
      </c>
    </row>
    <row r="99" spans="1:16" hidden="1" x14ac:dyDescent="0.25">
      <c r="A99" s="95"/>
      <c r="B99" s="19"/>
      <c r="C99" s="91"/>
      <c r="D99" s="15"/>
      <c r="E99" s="69"/>
      <c r="F99" s="15"/>
      <c r="G99" s="69"/>
      <c r="H99" s="15"/>
      <c r="I99" s="15"/>
      <c r="J99" s="21" t="str">
        <f>IF(H99&lt;&gt;"",H99*I99,"")</f>
        <v/>
      </c>
      <c r="K99" s="70" t="s">
        <v>113</v>
      </c>
      <c r="L99" s="31" t="s">
        <v>22</v>
      </c>
      <c r="M99" s="34" t="s">
        <v>88</v>
      </c>
      <c r="N99" s="64"/>
      <c r="O99" s="161" t="s">
        <v>65</v>
      </c>
      <c r="P99" s="179" t="s">
        <v>53</v>
      </c>
    </row>
    <row r="100" spans="1:16" hidden="1" x14ac:dyDescent="0.25">
      <c r="A100" s="19"/>
      <c r="B100" s="19"/>
      <c r="C100" s="69"/>
      <c r="D100" s="15"/>
      <c r="E100" s="69"/>
      <c r="F100" s="19"/>
      <c r="G100" s="69"/>
      <c r="H100" s="19"/>
      <c r="I100" s="19"/>
      <c r="J100" s="21" t="str">
        <f>IF(H100&lt;&gt;"",H100*I100,"")</f>
        <v/>
      </c>
      <c r="K100" s="70" t="s">
        <v>113</v>
      </c>
      <c r="L100" s="31" t="s">
        <v>22</v>
      </c>
      <c r="M100" s="34" t="s">
        <v>88</v>
      </c>
      <c r="N100" s="64"/>
      <c r="O100" s="161" t="s">
        <v>66</v>
      </c>
      <c r="P100" s="179" t="s">
        <v>47</v>
      </c>
    </row>
    <row r="101" spans="1:16" x14ac:dyDescent="0.25">
      <c r="A101" s="85"/>
      <c r="B101" s="86"/>
      <c r="C101" s="86"/>
      <c r="D101" s="57"/>
      <c r="E101" s="59" t="s">
        <v>63</v>
      </c>
      <c r="F101" s="57"/>
      <c r="G101" s="87"/>
      <c r="H101" s="88">
        <v>1E-3</v>
      </c>
      <c r="I101" s="61">
        <f>H101*10</f>
        <v>0.01</v>
      </c>
      <c r="J101" s="62">
        <f>SUM(J102:J106)/I101</f>
        <v>0</v>
      </c>
      <c r="K101" s="63" t="str">
        <f>SUM(J102:J106)&amp;" "&amp;"Hrs"&amp;" "&amp;"GRUPO 3"</f>
        <v>0 Hrs GRUPO 3</v>
      </c>
      <c r="L101" s="31" t="s">
        <v>24</v>
      </c>
      <c r="M101" s="34" t="s">
        <v>88</v>
      </c>
      <c r="N101" s="64"/>
      <c r="O101" s="161" t="s">
        <v>61</v>
      </c>
      <c r="P101" s="181" t="s">
        <v>57</v>
      </c>
    </row>
    <row r="102" spans="1:16" hidden="1" x14ac:dyDescent="0.25">
      <c r="A102" s="95"/>
      <c r="B102" s="19"/>
      <c r="C102" s="91"/>
      <c r="D102" s="15"/>
      <c r="E102" s="69"/>
      <c r="F102" s="15"/>
      <c r="G102" s="69"/>
      <c r="H102" s="15"/>
      <c r="I102" s="15"/>
      <c r="J102" s="21" t="str">
        <f>IF(H102&lt;&gt;"",H102*I102,"")</f>
        <v/>
      </c>
      <c r="K102" s="96"/>
      <c r="L102" s="31" t="s">
        <v>24</v>
      </c>
      <c r="M102" s="34" t="s">
        <v>88</v>
      </c>
      <c r="N102" s="64"/>
      <c r="O102" s="161" t="s">
        <v>62</v>
      </c>
      <c r="P102" s="179" t="s">
        <v>53</v>
      </c>
    </row>
    <row r="103" spans="1:16" hidden="1" x14ac:dyDescent="0.25">
      <c r="A103" s="100"/>
      <c r="B103" s="67"/>
      <c r="C103" s="68"/>
      <c r="D103" s="67"/>
      <c r="E103" s="105"/>
      <c r="F103" s="101"/>
      <c r="G103" s="105"/>
      <c r="H103" s="101"/>
      <c r="I103" s="101"/>
      <c r="J103" s="21" t="str">
        <f>IF(H103&lt;&gt;"",H103*I103,"")</f>
        <v/>
      </c>
      <c r="K103" s="96"/>
      <c r="L103" s="31" t="s">
        <v>24</v>
      </c>
      <c r="M103" s="34" t="s">
        <v>88</v>
      </c>
      <c r="N103" s="64"/>
      <c r="O103" s="161" t="s">
        <v>54</v>
      </c>
      <c r="P103" s="179" t="s">
        <v>53</v>
      </c>
    </row>
    <row r="104" spans="1:16" hidden="1" x14ac:dyDescent="0.25">
      <c r="A104" s="100"/>
      <c r="B104" s="67"/>
      <c r="C104" s="68"/>
      <c r="D104" s="67"/>
      <c r="E104" s="105"/>
      <c r="F104" s="101"/>
      <c r="G104" s="105"/>
      <c r="H104" s="101"/>
      <c r="I104" s="101"/>
      <c r="J104" s="21" t="str">
        <f>IF(H104&lt;&gt;"",H104*I104,"")</f>
        <v/>
      </c>
      <c r="K104" s="96"/>
      <c r="L104" s="31" t="s">
        <v>24</v>
      </c>
      <c r="M104" s="34" t="s">
        <v>88</v>
      </c>
      <c r="N104" s="64"/>
      <c r="O104" s="161" t="s">
        <v>67</v>
      </c>
      <c r="P104" s="184" t="s">
        <v>68</v>
      </c>
    </row>
    <row r="105" spans="1:16" hidden="1" x14ac:dyDescent="0.25">
      <c r="A105" s="19"/>
      <c r="B105" s="19"/>
      <c r="C105" s="69"/>
      <c r="D105" s="15"/>
      <c r="E105" s="69"/>
      <c r="F105" s="19"/>
      <c r="G105" s="69"/>
      <c r="H105" s="19"/>
      <c r="I105" s="19"/>
      <c r="J105" s="21" t="str">
        <f>IF(H105&lt;&gt;"",H105*I105,"")</f>
        <v/>
      </c>
      <c r="K105" s="96"/>
      <c r="L105" s="31" t="s">
        <v>24</v>
      </c>
      <c r="M105" s="34" t="s">
        <v>88</v>
      </c>
      <c r="N105" s="64"/>
      <c r="O105" s="180" t="s">
        <v>69</v>
      </c>
      <c r="P105" s="184" t="s">
        <v>68</v>
      </c>
    </row>
    <row r="106" spans="1:16" hidden="1" x14ac:dyDescent="0.25">
      <c r="A106" s="100"/>
      <c r="B106" s="100"/>
      <c r="C106" s="100"/>
      <c r="D106" s="101"/>
      <c r="E106" s="102"/>
      <c r="F106" s="100"/>
      <c r="G106" s="100"/>
      <c r="H106" s="100"/>
      <c r="I106" s="100"/>
      <c r="J106" s="21" t="str">
        <f>IF(H106&lt;&gt;"",H106*I106,"")</f>
        <v/>
      </c>
      <c r="K106" s="96"/>
      <c r="L106" s="31" t="s">
        <v>24</v>
      </c>
      <c r="M106" s="34" t="s">
        <v>88</v>
      </c>
      <c r="N106" s="64"/>
      <c r="O106" s="103"/>
    </row>
    <row r="107" spans="1:16" x14ac:dyDescent="0.25">
      <c r="A107" s="85"/>
      <c r="B107" s="86"/>
      <c r="C107" s="86"/>
      <c r="D107" s="57"/>
      <c r="E107" s="59" t="s">
        <v>70</v>
      </c>
      <c r="F107" s="57"/>
      <c r="G107" s="87"/>
      <c r="H107" s="88">
        <v>1E-3</v>
      </c>
      <c r="I107" s="61">
        <f>H107*10</f>
        <v>0.01</v>
      </c>
      <c r="J107" s="62">
        <f>SUM(J108:J112)/I107</f>
        <v>0</v>
      </c>
      <c r="K107" s="63" t="str">
        <f>SUM(J108:J112)&amp;" "&amp;"Hrs"&amp;" "&amp;"GRUPO 4"</f>
        <v>0 Hrs GRUPO 4</v>
      </c>
      <c r="L107" s="31" t="s">
        <v>26</v>
      </c>
      <c r="M107" s="34" t="s">
        <v>88</v>
      </c>
      <c r="N107" s="64"/>
      <c r="O107" s="104"/>
    </row>
    <row r="108" spans="1:16" hidden="1" x14ac:dyDescent="0.25">
      <c r="A108" s="75"/>
      <c r="B108" s="79"/>
      <c r="C108" s="80"/>
      <c r="D108" s="81"/>
      <c r="E108" s="76"/>
      <c r="F108" s="77"/>
      <c r="G108" s="76"/>
      <c r="H108" s="82"/>
      <c r="I108" s="82"/>
      <c r="J108" s="21" t="str">
        <f>IF(H108&lt;&gt;"",H108*I108,"")</f>
        <v/>
      </c>
      <c r="K108" s="70"/>
      <c r="L108" s="31" t="s">
        <v>26</v>
      </c>
      <c r="M108" s="34" t="s">
        <v>88</v>
      </c>
      <c r="N108" s="64"/>
      <c r="O108" s="107" t="s">
        <v>71</v>
      </c>
    </row>
    <row r="109" spans="1:16" hidden="1" x14ac:dyDescent="0.25">
      <c r="A109" s="75"/>
      <c r="B109" s="79"/>
      <c r="C109" s="80"/>
      <c r="D109" s="81"/>
      <c r="E109" s="76"/>
      <c r="F109" s="77"/>
      <c r="G109" s="76"/>
      <c r="H109" s="82"/>
      <c r="I109" s="82"/>
      <c r="J109" s="21" t="str">
        <f>IF(H109&lt;&gt;"",H109*I109,"")</f>
        <v/>
      </c>
      <c r="K109" s="70"/>
      <c r="L109" s="31" t="s">
        <v>26</v>
      </c>
      <c r="M109" s="34" t="s">
        <v>88</v>
      </c>
      <c r="N109" s="64"/>
      <c r="O109" s="107" t="s">
        <v>72</v>
      </c>
    </row>
    <row r="110" spans="1:16" hidden="1" x14ac:dyDescent="0.25">
      <c r="A110" s="19"/>
      <c r="B110" s="19"/>
      <c r="C110" s="69"/>
      <c r="D110" s="15"/>
      <c r="E110" s="69"/>
      <c r="F110" s="19"/>
      <c r="G110" s="69"/>
      <c r="H110" s="19"/>
      <c r="I110" s="19"/>
      <c r="J110" s="21" t="str">
        <f>IF(H110&lt;&gt;"",H110*I110,"")</f>
        <v/>
      </c>
      <c r="K110" s="70"/>
      <c r="L110" s="31" t="s">
        <v>26</v>
      </c>
      <c r="M110" s="34" t="s">
        <v>88</v>
      </c>
      <c r="N110" s="64"/>
      <c r="O110" s="35"/>
    </row>
    <row r="111" spans="1:16" hidden="1" x14ac:dyDescent="0.25">
      <c r="A111" s="100"/>
      <c r="B111" s="100"/>
      <c r="C111" s="102"/>
      <c r="D111" s="101"/>
      <c r="E111" s="101"/>
      <c r="F111" s="101"/>
      <c r="G111" s="105"/>
      <c r="H111" s="101"/>
      <c r="I111" s="101"/>
      <c r="J111" s="21" t="str">
        <f>IF(H111&lt;&gt;"",H111*I111,"")</f>
        <v/>
      </c>
      <c r="K111" s="70"/>
      <c r="L111" s="31" t="s">
        <v>26</v>
      </c>
      <c r="M111" s="34" t="s">
        <v>88</v>
      </c>
      <c r="N111" s="64"/>
      <c r="O111" s="35"/>
    </row>
    <row r="112" spans="1:16" hidden="1" x14ac:dyDescent="0.25">
      <c r="A112" s="100"/>
      <c r="B112" s="100"/>
      <c r="C112" s="100"/>
      <c r="D112" s="101"/>
      <c r="E112" s="102"/>
      <c r="F112" s="100"/>
      <c r="G112" s="100"/>
      <c r="H112" s="100"/>
      <c r="I112" s="100"/>
      <c r="J112" s="21" t="str">
        <f>IF(H112&lt;&gt;"",H112*I112,"")</f>
        <v/>
      </c>
      <c r="K112" s="70"/>
      <c r="L112" s="31" t="s">
        <v>26</v>
      </c>
      <c r="M112" s="34" t="s">
        <v>88</v>
      </c>
      <c r="N112" s="156"/>
      <c r="O112" s="35"/>
    </row>
    <row r="113" spans="1:16" x14ac:dyDescent="0.25">
      <c r="A113" s="85"/>
      <c r="B113" s="86"/>
      <c r="C113" s="86"/>
      <c r="D113" s="86"/>
      <c r="E113" s="115" t="s">
        <v>75</v>
      </c>
      <c r="F113" s="116"/>
      <c r="G113" s="117"/>
      <c r="H113" s="118">
        <v>2</v>
      </c>
      <c r="I113" s="61">
        <f>H113*10</f>
        <v>20</v>
      </c>
      <c r="J113" s="62">
        <f>SUM(J114:J118)/I113</f>
        <v>0.9</v>
      </c>
      <c r="K113" s="63" t="str">
        <f>SUM(J114:J118)&amp;" "&amp;"Hrs"&amp;" "&amp;"TURNO"&amp;" "&amp;"DIURNO"</f>
        <v>18 Hrs TURNO DIURNO</v>
      </c>
      <c r="L113" s="74" t="s">
        <v>76</v>
      </c>
      <c r="M113" s="34" t="s">
        <v>88</v>
      </c>
      <c r="N113" s="34"/>
      <c r="O113" s="35"/>
    </row>
    <row r="114" spans="1:16" x14ac:dyDescent="0.25">
      <c r="A114" s="15">
        <v>892764</v>
      </c>
      <c r="B114" s="17" t="s">
        <v>120</v>
      </c>
      <c r="C114" s="18" t="s">
        <v>121</v>
      </c>
      <c r="D114" s="19" t="s">
        <v>122</v>
      </c>
      <c r="E114" s="16" t="s">
        <v>130</v>
      </c>
      <c r="F114" s="15" t="s">
        <v>131</v>
      </c>
      <c r="G114" s="16" t="s">
        <v>132</v>
      </c>
      <c r="H114" s="94">
        <v>2</v>
      </c>
      <c r="I114" s="94">
        <v>4</v>
      </c>
      <c r="J114" s="21">
        <f>IF(H114&lt;&gt;"",H114*I114,"")</f>
        <v>8</v>
      </c>
      <c r="K114" s="120" t="s">
        <v>540</v>
      </c>
      <c r="L114" s="74" t="s">
        <v>76</v>
      </c>
      <c r="M114" s="34" t="s">
        <v>88</v>
      </c>
      <c r="N114" s="34"/>
      <c r="O114" s="35"/>
    </row>
    <row r="115" spans="1:16" x14ac:dyDescent="0.25">
      <c r="A115" s="15">
        <v>893504</v>
      </c>
      <c r="B115" s="17" t="s">
        <v>120</v>
      </c>
      <c r="C115" s="18" t="s">
        <v>121</v>
      </c>
      <c r="D115" s="19" t="s">
        <v>122</v>
      </c>
      <c r="E115" s="16" t="s">
        <v>141</v>
      </c>
      <c r="F115" s="15" t="s">
        <v>411</v>
      </c>
      <c r="G115" s="16" t="s">
        <v>135</v>
      </c>
      <c r="H115" s="15">
        <v>2</v>
      </c>
      <c r="I115" s="15">
        <v>5</v>
      </c>
      <c r="J115" s="21">
        <f>IF(H115&lt;&gt;"",H115*I115,"")</f>
        <v>10</v>
      </c>
      <c r="K115" s="120" t="s">
        <v>540</v>
      </c>
      <c r="L115" s="74" t="s">
        <v>76</v>
      </c>
      <c r="M115" s="34" t="s">
        <v>88</v>
      </c>
      <c r="N115" s="34"/>
      <c r="O115" s="35"/>
    </row>
    <row r="116" spans="1:16" hidden="1" x14ac:dyDescent="0.25">
      <c r="A116" s="19"/>
      <c r="B116" s="19"/>
      <c r="C116" s="69"/>
      <c r="D116" s="15"/>
      <c r="E116" s="69"/>
      <c r="F116" s="15"/>
      <c r="G116" s="69"/>
      <c r="H116" s="15"/>
      <c r="I116" s="15"/>
      <c r="J116" s="21" t="str">
        <f>IF(H116&lt;&gt;"",H116*I116,"")</f>
        <v/>
      </c>
      <c r="K116" s="120" t="s">
        <v>540</v>
      </c>
      <c r="L116" s="74" t="s">
        <v>76</v>
      </c>
      <c r="M116" s="34" t="s">
        <v>88</v>
      </c>
      <c r="N116" s="34"/>
      <c r="O116" s="35"/>
    </row>
    <row r="117" spans="1:16" hidden="1" x14ac:dyDescent="0.25">
      <c r="A117" s="100"/>
      <c r="B117" s="100"/>
      <c r="C117" s="102"/>
      <c r="D117" s="101"/>
      <c r="E117" s="101"/>
      <c r="F117" s="101"/>
      <c r="G117" s="105"/>
      <c r="H117" s="101"/>
      <c r="I117" s="101"/>
      <c r="J117" s="21" t="str">
        <f>IF(H117&lt;&gt;"",H117*I117,"")</f>
        <v/>
      </c>
      <c r="K117" s="120" t="s">
        <v>540</v>
      </c>
      <c r="L117" s="74" t="s">
        <v>76</v>
      </c>
      <c r="M117" s="34" t="s">
        <v>88</v>
      </c>
      <c r="N117" s="34"/>
      <c r="O117" s="35"/>
    </row>
    <row r="118" spans="1:16" hidden="1" x14ac:dyDescent="0.25">
      <c r="A118" s="100"/>
      <c r="B118" s="100"/>
      <c r="C118" s="100"/>
      <c r="D118" s="101"/>
      <c r="E118" s="102"/>
      <c r="F118" s="100"/>
      <c r="G118" s="100"/>
      <c r="H118" s="100"/>
      <c r="I118" s="100"/>
      <c r="J118" s="21" t="str">
        <f>IF(H118&lt;&gt;"",H118*I118,"")</f>
        <v/>
      </c>
      <c r="K118" s="120" t="s">
        <v>540</v>
      </c>
      <c r="L118" s="74" t="s">
        <v>76</v>
      </c>
      <c r="M118" s="34" t="s">
        <v>88</v>
      </c>
      <c r="N118" s="34"/>
      <c r="O118" s="35"/>
    </row>
    <row r="119" spans="1:16" x14ac:dyDescent="0.25">
      <c r="A119" s="126"/>
      <c r="B119" s="127"/>
      <c r="C119" s="127"/>
      <c r="D119" s="127"/>
      <c r="E119" s="128" t="s">
        <v>83</v>
      </c>
      <c r="F119" s="129"/>
      <c r="G119" s="157"/>
      <c r="H119" s="131">
        <v>2</v>
      </c>
      <c r="I119" s="132">
        <f>H119*10</f>
        <v>20</v>
      </c>
      <c r="J119" s="133">
        <f>SUM(J120:J124)/I119</f>
        <v>0.9</v>
      </c>
      <c r="K119" s="134" t="str">
        <f>SUM(J120:J124)&amp;" "&amp;"Hrs"&amp;" "&amp;"TURNO"&amp;" "&amp;"NOCTURNO"</f>
        <v>18 Hrs TURNO NOCTURNO</v>
      </c>
      <c r="L119" s="31" t="s">
        <v>84</v>
      </c>
      <c r="M119" s="34" t="s">
        <v>88</v>
      </c>
      <c r="N119" s="34"/>
      <c r="O119" s="35"/>
    </row>
    <row r="120" spans="1:16" x14ac:dyDescent="0.25">
      <c r="A120" s="15">
        <v>892764</v>
      </c>
      <c r="B120" s="17" t="s">
        <v>120</v>
      </c>
      <c r="C120" s="18" t="s">
        <v>121</v>
      </c>
      <c r="D120" s="19" t="s">
        <v>122</v>
      </c>
      <c r="E120" s="16" t="s">
        <v>130</v>
      </c>
      <c r="F120" s="15" t="s">
        <v>131</v>
      </c>
      <c r="G120" s="16" t="s">
        <v>132</v>
      </c>
      <c r="H120" s="94">
        <v>2</v>
      </c>
      <c r="I120" s="94">
        <v>4</v>
      </c>
      <c r="J120" s="21">
        <f>IF(H120&lt;&gt;"",H120*I120,"")</f>
        <v>8</v>
      </c>
      <c r="K120" s="120" t="s">
        <v>713</v>
      </c>
      <c r="L120" s="31" t="s">
        <v>84</v>
      </c>
      <c r="M120" s="34" t="s">
        <v>88</v>
      </c>
      <c r="N120" s="34"/>
      <c r="O120" s="35"/>
    </row>
    <row r="121" spans="1:16" x14ac:dyDescent="0.25">
      <c r="A121" s="15">
        <v>892762</v>
      </c>
      <c r="B121" s="17" t="s">
        <v>120</v>
      </c>
      <c r="C121" s="18" t="s">
        <v>121</v>
      </c>
      <c r="D121" s="19" t="s">
        <v>122</v>
      </c>
      <c r="E121" s="16" t="s">
        <v>123</v>
      </c>
      <c r="F121" s="15" t="s">
        <v>126</v>
      </c>
      <c r="G121" s="16" t="s">
        <v>127</v>
      </c>
      <c r="H121" s="94">
        <v>2</v>
      </c>
      <c r="I121" s="94">
        <v>3</v>
      </c>
      <c r="J121" s="21">
        <f>IF(H121&lt;&gt;"",H121*I121,"")</f>
        <v>6</v>
      </c>
      <c r="K121" s="120" t="s">
        <v>713</v>
      </c>
      <c r="L121" s="31" t="s">
        <v>84</v>
      </c>
      <c r="M121" s="34" t="s">
        <v>88</v>
      </c>
      <c r="N121" s="34"/>
      <c r="O121" s="35"/>
    </row>
    <row r="122" spans="1:16" x14ac:dyDescent="0.25">
      <c r="A122" s="15">
        <v>893497</v>
      </c>
      <c r="B122" s="17" t="s">
        <v>120</v>
      </c>
      <c r="C122" s="18" t="s">
        <v>121</v>
      </c>
      <c r="D122" s="19" t="s">
        <v>122</v>
      </c>
      <c r="E122" s="16" t="s">
        <v>141</v>
      </c>
      <c r="F122" s="15" t="s">
        <v>386</v>
      </c>
      <c r="G122" s="16" t="s">
        <v>387</v>
      </c>
      <c r="H122" s="94">
        <v>2</v>
      </c>
      <c r="I122" s="15">
        <v>2</v>
      </c>
      <c r="J122" s="21">
        <f>IF(H122&lt;&gt;"",H122*I122,"")</f>
        <v>4</v>
      </c>
      <c r="K122" s="120" t="s">
        <v>713</v>
      </c>
      <c r="L122" s="31" t="s">
        <v>84</v>
      </c>
      <c r="M122" s="34" t="s">
        <v>88</v>
      </c>
      <c r="N122" s="34"/>
      <c r="O122" s="35"/>
    </row>
    <row r="123" spans="1:16" hidden="1" x14ac:dyDescent="0.25">
      <c r="A123" s="75"/>
      <c r="B123" s="109"/>
      <c r="C123" s="110"/>
      <c r="D123" s="111"/>
      <c r="E123" s="73"/>
      <c r="F123" s="92"/>
      <c r="G123" s="93"/>
      <c r="H123" s="94"/>
      <c r="I123" s="94"/>
      <c r="J123" s="21" t="str">
        <f>IF(H123&lt;&gt;"",H123*I123,"")</f>
        <v/>
      </c>
      <c r="K123" s="120" t="s">
        <v>713</v>
      </c>
      <c r="L123" s="31" t="s">
        <v>84</v>
      </c>
      <c r="M123" s="34" t="s">
        <v>88</v>
      </c>
      <c r="N123" s="34"/>
      <c r="O123" s="35"/>
    </row>
    <row r="124" spans="1:16" hidden="1" x14ac:dyDescent="0.25">
      <c r="A124" s="95"/>
      <c r="B124" s="19"/>
      <c r="C124" s="91"/>
      <c r="D124" s="15"/>
      <c r="E124" s="69"/>
      <c r="F124" s="15"/>
      <c r="G124" s="69"/>
      <c r="H124" s="15"/>
      <c r="I124" s="15"/>
      <c r="J124" s="21" t="str">
        <f>IF(H124&lt;&gt;"",H124*I124,"")</f>
        <v/>
      </c>
      <c r="K124" s="120" t="s">
        <v>713</v>
      </c>
      <c r="L124" s="31" t="s">
        <v>84</v>
      </c>
      <c r="M124" s="34" t="s">
        <v>88</v>
      </c>
      <c r="N124" s="34"/>
      <c r="O124" s="35"/>
    </row>
    <row r="125" spans="1:16" ht="14.25" thickBot="1" x14ac:dyDescent="0.3">
      <c r="A125" s="135"/>
      <c r="B125" s="136"/>
      <c r="C125" s="136"/>
      <c r="D125" s="136"/>
      <c r="E125" s="137" t="s">
        <v>85</v>
      </c>
      <c r="F125" s="138"/>
      <c r="G125" s="139"/>
      <c r="H125" s="140">
        <f>H89+H95+H101+H107+H113+H119</f>
        <v>6.0019999999999998</v>
      </c>
      <c r="I125" s="141">
        <f>H125*10</f>
        <v>60.019999999999996</v>
      </c>
      <c r="J125" s="142">
        <f>SUM(J90:J94,J96:J100,J102:J106,J108:J112,J114:J118,J120:J124)</f>
        <v>56</v>
      </c>
      <c r="K125" s="143">
        <f>J125/I125</f>
        <v>0.93302232589136957</v>
      </c>
      <c r="L125" s="31" t="s">
        <v>86</v>
      </c>
      <c r="M125" s="34" t="s">
        <v>88</v>
      </c>
      <c r="N125" s="34"/>
      <c r="O125" s="35"/>
    </row>
    <row r="126" spans="1:16" ht="15" thickTop="1" thickBot="1" x14ac:dyDescent="0.3">
      <c r="A126" s="45"/>
      <c r="B126" s="46"/>
      <c r="C126" s="46"/>
      <c r="D126" s="46"/>
      <c r="E126" s="297">
        <f>E87+1</f>
        <v>46149</v>
      </c>
      <c r="F126" s="298"/>
      <c r="G126" s="158"/>
      <c r="H126" s="48"/>
      <c r="I126" s="46"/>
      <c r="J126" s="49"/>
      <c r="K126" s="50"/>
      <c r="L126" s="31" t="s">
        <v>35</v>
      </c>
      <c r="M126" s="34" t="s">
        <v>89</v>
      </c>
      <c r="N126" s="34"/>
      <c r="O126" s="35"/>
    </row>
    <row r="127" spans="1:16" ht="28.5" thickTop="1" thickBot="1" x14ac:dyDescent="0.3">
      <c r="A127" s="147" t="s">
        <v>37</v>
      </c>
      <c r="B127" s="148" t="s">
        <v>38</v>
      </c>
      <c r="C127" s="148" t="s">
        <v>39</v>
      </c>
      <c r="D127" s="148" t="s">
        <v>4</v>
      </c>
      <c r="E127" s="52" t="s">
        <v>40</v>
      </c>
      <c r="F127" s="148" t="s">
        <v>6</v>
      </c>
      <c r="G127" s="149" t="s">
        <v>7</v>
      </c>
      <c r="H127" s="148" t="s">
        <v>41</v>
      </c>
      <c r="I127" s="148" t="s">
        <v>9</v>
      </c>
      <c r="J127" s="150" t="s">
        <v>42</v>
      </c>
      <c r="K127" s="151" t="s">
        <v>43</v>
      </c>
      <c r="L127" s="31" t="s">
        <v>44</v>
      </c>
      <c r="M127" s="34" t="s">
        <v>89</v>
      </c>
      <c r="N127" s="34"/>
      <c r="O127" s="56">
        <f>E126</f>
        <v>46149</v>
      </c>
    </row>
    <row r="128" spans="1:16" ht="14.25" thickTop="1" x14ac:dyDescent="0.25">
      <c r="A128" s="57"/>
      <c r="B128" s="57"/>
      <c r="C128" s="58"/>
      <c r="D128" s="57"/>
      <c r="E128" s="59" t="s">
        <v>45</v>
      </c>
      <c r="F128" s="57"/>
      <c r="G128" s="58"/>
      <c r="H128" s="88">
        <v>1</v>
      </c>
      <c r="I128" s="61">
        <f>H128*10</f>
        <v>10</v>
      </c>
      <c r="J128" s="62">
        <f>SUM(J129:J133)/I128</f>
        <v>1</v>
      </c>
      <c r="K128" s="63" t="str">
        <f>SUM(J129:J133)&amp;" "&amp;"Hrs"&amp;" "&amp;"GRUPO 1"</f>
        <v>10 Hrs GRUPO 1</v>
      </c>
      <c r="L128" s="31" t="s">
        <v>19</v>
      </c>
      <c r="M128" s="34" t="s">
        <v>89</v>
      </c>
      <c r="N128" s="64"/>
      <c r="O128" s="159" t="s">
        <v>48</v>
      </c>
      <c r="P128" s="179" t="s">
        <v>53</v>
      </c>
    </row>
    <row r="129" spans="1:16" x14ac:dyDescent="0.25">
      <c r="A129" s="19">
        <v>935717</v>
      </c>
      <c r="B129" s="67" t="s">
        <v>159</v>
      </c>
      <c r="C129" s="68" t="s">
        <v>160</v>
      </c>
      <c r="D129" s="67" t="s">
        <v>281</v>
      </c>
      <c r="E129" s="69" t="s">
        <v>719</v>
      </c>
      <c r="F129" s="19" t="s">
        <v>134</v>
      </c>
      <c r="G129" s="69" t="s">
        <v>135</v>
      </c>
      <c r="H129" s="19">
        <v>1</v>
      </c>
      <c r="I129" s="19">
        <v>10</v>
      </c>
      <c r="J129" s="21">
        <f>IF(H129&lt;&gt;"",H129*I129,"")</f>
        <v>10</v>
      </c>
      <c r="K129" s="70" t="s">
        <v>714</v>
      </c>
      <c r="L129" s="31" t="s">
        <v>19</v>
      </c>
      <c r="M129" s="34" t="s">
        <v>89</v>
      </c>
      <c r="N129" s="64"/>
      <c r="O129" s="180" t="s">
        <v>50</v>
      </c>
      <c r="P129" s="179" t="s">
        <v>53</v>
      </c>
    </row>
    <row r="130" spans="1:16" hidden="1" x14ac:dyDescent="0.25">
      <c r="A130" s="15"/>
      <c r="B130" s="17"/>
      <c r="C130" s="18"/>
      <c r="D130" s="19"/>
      <c r="E130" s="16"/>
      <c r="F130" s="15"/>
      <c r="G130" s="16"/>
      <c r="H130" s="19"/>
      <c r="I130" s="19"/>
      <c r="J130" s="21"/>
      <c r="K130" s="70" t="s">
        <v>714</v>
      </c>
      <c r="L130" s="31" t="s">
        <v>19</v>
      </c>
      <c r="M130" s="34" t="s">
        <v>89</v>
      </c>
      <c r="N130" s="34"/>
      <c r="O130" s="159" t="s">
        <v>51</v>
      </c>
      <c r="P130" s="179" t="s">
        <v>53</v>
      </c>
    </row>
    <row r="131" spans="1:16" hidden="1" x14ac:dyDescent="0.25">
      <c r="A131" s="15"/>
      <c r="B131" s="17"/>
      <c r="C131" s="18"/>
      <c r="D131" s="19"/>
      <c r="E131" s="16"/>
      <c r="F131" s="15"/>
      <c r="G131" s="16"/>
      <c r="H131" s="78"/>
      <c r="I131" s="78"/>
      <c r="J131" s="21"/>
      <c r="K131" s="70" t="s">
        <v>714</v>
      </c>
      <c r="L131" s="31" t="s">
        <v>19</v>
      </c>
      <c r="M131" s="34" t="s">
        <v>89</v>
      </c>
      <c r="N131" s="64"/>
      <c r="O131" s="159" t="s">
        <v>46</v>
      </c>
      <c r="P131" s="181" t="s">
        <v>57</v>
      </c>
    </row>
    <row r="132" spans="1:16" hidden="1" x14ac:dyDescent="0.25">
      <c r="A132" s="75"/>
      <c r="B132" s="109"/>
      <c r="C132" s="110"/>
      <c r="D132" s="111"/>
      <c r="E132" s="73"/>
      <c r="F132" s="92"/>
      <c r="G132" s="93"/>
      <c r="H132" s="94"/>
      <c r="I132" s="94"/>
      <c r="J132" s="21"/>
      <c r="K132" s="70" t="s">
        <v>714</v>
      </c>
      <c r="L132" s="31" t="s">
        <v>19</v>
      </c>
      <c r="M132" s="34" t="s">
        <v>89</v>
      </c>
      <c r="N132" s="64"/>
      <c r="O132" s="161" t="s">
        <v>52</v>
      </c>
      <c r="P132" s="181" t="s">
        <v>57</v>
      </c>
    </row>
    <row r="133" spans="1:16" hidden="1" x14ac:dyDescent="0.25">
      <c r="A133" s="75"/>
      <c r="B133" s="109"/>
      <c r="C133" s="110"/>
      <c r="D133" s="111"/>
      <c r="E133" s="73"/>
      <c r="F133" s="92"/>
      <c r="G133" s="93"/>
      <c r="H133" s="94"/>
      <c r="I133" s="94"/>
      <c r="J133" s="21"/>
      <c r="K133" s="70" t="s">
        <v>714</v>
      </c>
      <c r="L133" s="31" t="s">
        <v>19</v>
      </c>
      <c r="M133" s="34" t="s">
        <v>89</v>
      </c>
      <c r="N133" s="64"/>
      <c r="O133" s="159" t="s">
        <v>56</v>
      </c>
      <c r="P133" s="179" t="s">
        <v>53</v>
      </c>
    </row>
    <row r="134" spans="1:16" x14ac:dyDescent="0.25">
      <c r="A134" s="85"/>
      <c r="B134" s="86"/>
      <c r="C134" s="86"/>
      <c r="D134" s="57"/>
      <c r="E134" s="59" t="s">
        <v>55</v>
      </c>
      <c r="F134" s="57"/>
      <c r="G134" s="87"/>
      <c r="H134" s="88">
        <v>1</v>
      </c>
      <c r="I134" s="61">
        <f>H134*10</f>
        <v>10</v>
      </c>
      <c r="J134" s="62">
        <f>SUM(J135:J139)/I134</f>
        <v>1</v>
      </c>
      <c r="K134" s="63" t="str">
        <f>SUM(J135:J139)&amp;" "&amp;"Hrs"&amp;" "&amp;"GRUPO 2"</f>
        <v>10 Hrs GRUPO 2</v>
      </c>
      <c r="L134" s="31" t="s">
        <v>22</v>
      </c>
      <c r="M134" s="34" t="s">
        <v>89</v>
      </c>
      <c r="N134" s="64"/>
      <c r="O134" s="159" t="s">
        <v>58</v>
      </c>
      <c r="P134" s="179" t="s">
        <v>53</v>
      </c>
    </row>
    <row r="135" spans="1:16" x14ac:dyDescent="0.25">
      <c r="A135" s="19">
        <v>935723</v>
      </c>
      <c r="B135" s="67" t="s">
        <v>209</v>
      </c>
      <c r="C135" s="68" t="s">
        <v>210</v>
      </c>
      <c r="D135" s="67">
        <v>3</v>
      </c>
      <c r="E135" s="69" t="s">
        <v>253</v>
      </c>
      <c r="F135" s="19" t="s">
        <v>254</v>
      </c>
      <c r="G135" s="69" t="s">
        <v>255</v>
      </c>
      <c r="H135" s="94">
        <v>1</v>
      </c>
      <c r="I135" s="94">
        <v>10</v>
      </c>
      <c r="J135" s="21">
        <f>IF(H135&lt;&gt;"",H135*I135,"")</f>
        <v>10</v>
      </c>
      <c r="K135" s="70" t="s">
        <v>113</v>
      </c>
      <c r="L135" s="31" t="s">
        <v>22</v>
      </c>
      <c r="M135" s="34" t="s">
        <v>89</v>
      </c>
      <c r="N135" s="64"/>
      <c r="O135" s="159" t="s">
        <v>59</v>
      </c>
      <c r="P135" s="179" t="s">
        <v>47</v>
      </c>
    </row>
    <row r="136" spans="1:16" hidden="1" x14ac:dyDescent="0.25">
      <c r="A136" s="75"/>
      <c r="B136" s="109"/>
      <c r="C136" s="110"/>
      <c r="D136" s="111"/>
      <c r="E136" s="73"/>
      <c r="F136" s="92"/>
      <c r="G136" s="93"/>
      <c r="H136" s="94"/>
      <c r="I136" s="94"/>
      <c r="J136" s="21" t="str">
        <f>IF(H136&lt;&gt;"",H136*I136,"")</f>
        <v/>
      </c>
      <c r="K136" s="70" t="s">
        <v>113</v>
      </c>
      <c r="L136" s="31" t="s">
        <v>22</v>
      </c>
      <c r="M136" s="34" t="s">
        <v>89</v>
      </c>
      <c r="N136" s="64"/>
      <c r="O136" s="159" t="s">
        <v>60</v>
      </c>
      <c r="P136" s="179" t="s">
        <v>47</v>
      </c>
    </row>
    <row r="137" spans="1:16" hidden="1" x14ac:dyDescent="0.25">
      <c r="A137" s="75"/>
      <c r="B137" s="109"/>
      <c r="C137" s="110"/>
      <c r="D137" s="111"/>
      <c r="E137" s="73"/>
      <c r="F137" s="92"/>
      <c r="G137" s="93"/>
      <c r="H137" s="94"/>
      <c r="I137" s="94"/>
      <c r="J137" s="21" t="str">
        <f>IF(H137&lt;&gt;"",H137*I137,"")</f>
        <v/>
      </c>
      <c r="K137" s="70" t="s">
        <v>113</v>
      </c>
      <c r="L137" s="31" t="s">
        <v>22</v>
      </c>
      <c r="M137" s="34" t="s">
        <v>89</v>
      </c>
      <c r="N137" s="64"/>
      <c r="O137" s="159" t="s">
        <v>64</v>
      </c>
      <c r="P137" s="179" t="s">
        <v>47</v>
      </c>
    </row>
    <row r="138" spans="1:16" hidden="1" x14ac:dyDescent="0.25">
      <c r="A138" s="95"/>
      <c r="B138" s="19"/>
      <c r="C138" s="91"/>
      <c r="D138" s="15"/>
      <c r="E138" s="69"/>
      <c r="F138" s="15"/>
      <c r="G138" s="69"/>
      <c r="H138" s="15"/>
      <c r="I138" s="15"/>
      <c r="J138" s="21" t="str">
        <f>IF(H138&lt;&gt;"",H138*I138,"")</f>
        <v/>
      </c>
      <c r="K138" s="70" t="s">
        <v>113</v>
      </c>
      <c r="L138" s="31" t="s">
        <v>22</v>
      </c>
      <c r="M138" s="34" t="s">
        <v>89</v>
      </c>
      <c r="N138" s="64"/>
      <c r="O138" s="161" t="s">
        <v>65</v>
      </c>
      <c r="P138" s="179" t="s">
        <v>53</v>
      </c>
    </row>
    <row r="139" spans="1:16" hidden="1" x14ac:dyDescent="0.25">
      <c r="A139" s="100"/>
      <c r="B139" s="100"/>
      <c r="C139" s="100"/>
      <c r="D139" s="101"/>
      <c r="E139" s="102"/>
      <c r="F139" s="100"/>
      <c r="G139" s="100"/>
      <c r="H139" s="100"/>
      <c r="I139" s="100"/>
      <c r="J139" s="21" t="str">
        <f>IF(H139&lt;&gt;"",H139*I139,"")</f>
        <v/>
      </c>
      <c r="K139" s="70" t="s">
        <v>113</v>
      </c>
      <c r="L139" s="31" t="s">
        <v>22</v>
      </c>
      <c r="M139" s="34" t="s">
        <v>89</v>
      </c>
      <c r="N139" s="64"/>
      <c r="O139" s="161" t="s">
        <v>66</v>
      </c>
      <c r="P139" s="179" t="s">
        <v>47</v>
      </c>
    </row>
    <row r="140" spans="1:16" x14ac:dyDescent="0.25">
      <c r="A140" s="85"/>
      <c r="B140" s="86"/>
      <c r="C140" s="86"/>
      <c r="D140" s="57"/>
      <c r="E140" s="59" t="s">
        <v>63</v>
      </c>
      <c r="F140" s="57"/>
      <c r="G140" s="87"/>
      <c r="H140" s="88">
        <v>1E-3</v>
      </c>
      <c r="I140" s="61">
        <f>H140*10</f>
        <v>0.01</v>
      </c>
      <c r="J140" s="62">
        <f>SUM(J141:J145)/I140</f>
        <v>0</v>
      </c>
      <c r="K140" s="63" t="str">
        <f>SUM(J141:J145)&amp;" "&amp;"Hrs"&amp;" "&amp;"GRUPO 3"</f>
        <v>0 Hrs GRUPO 3</v>
      </c>
      <c r="L140" s="31" t="s">
        <v>24</v>
      </c>
      <c r="M140" s="34" t="s">
        <v>89</v>
      </c>
      <c r="N140" s="64"/>
      <c r="O140" s="161" t="s">
        <v>61</v>
      </c>
      <c r="P140" s="179" t="s">
        <v>47</v>
      </c>
    </row>
    <row r="141" spans="1:16" x14ac:dyDescent="0.25">
      <c r="A141" s="15">
        <v>892747</v>
      </c>
      <c r="B141" s="17" t="s">
        <v>120</v>
      </c>
      <c r="C141" s="18" t="s">
        <v>121</v>
      </c>
      <c r="D141" s="19" t="s">
        <v>122</v>
      </c>
      <c r="E141" s="16" t="s">
        <v>123</v>
      </c>
      <c r="F141" s="15" t="s">
        <v>124</v>
      </c>
      <c r="G141" s="16" t="s">
        <v>125</v>
      </c>
      <c r="H141" s="15"/>
      <c r="I141" s="15"/>
      <c r="J141" s="21" t="str">
        <f>IF(H141&lt;&gt;"",H141*I141,"")</f>
        <v/>
      </c>
      <c r="K141" s="70" t="s">
        <v>451</v>
      </c>
      <c r="L141" s="31" t="s">
        <v>24</v>
      </c>
      <c r="M141" s="34" t="s">
        <v>89</v>
      </c>
      <c r="N141" s="64"/>
      <c r="O141" s="161" t="s">
        <v>62</v>
      </c>
      <c r="P141" s="179" t="s">
        <v>47</v>
      </c>
    </row>
    <row r="142" spans="1:16" x14ac:dyDescent="0.25">
      <c r="A142" s="15">
        <v>892766</v>
      </c>
      <c r="B142" s="17" t="s">
        <v>120</v>
      </c>
      <c r="C142" s="18" t="s">
        <v>121</v>
      </c>
      <c r="D142" s="19" t="s">
        <v>122</v>
      </c>
      <c r="E142" s="16" t="s">
        <v>123</v>
      </c>
      <c r="F142" s="15" t="s">
        <v>133</v>
      </c>
      <c r="G142" s="16" t="s">
        <v>125</v>
      </c>
      <c r="H142" s="94"/>
      <c r="I142" s="94"/>
      <c r="J142" s="21" t="str">
        <f>IF(H142&lt;&gt;"",H142*I142,"")</f>
        <v/>
      </c>
      <c r="K142" s="70" t="s">
        <v>451</v>
      </c>
      <c r="L142" s="31" t="s">
        <v>24</v>
      </c>
      <c r="M142" s="34" t="s">
        <v>89</v>
      </c>
      <c r="N142" s="64"/>
      <c r="O142" s="161" t="s">
        <v>54</v>
      </c>
      <c r="P142" s="179" t="s">
        <v>47</v>
      </c>
    </row>
    <row r="143" spans="1:16" hidden="1" x14ac:dyDescent="0.25">
      <c r="A143" s="75"/>
      <c r="B143" s="109"/>
      <c r="C143" s="110"/>
      <c r="D143" s="111"/>
      <c r="E143" s="73"/>
      <c r="F143" s="92"/>
      <c r="G143" s="93"/>
      <c r="H143" s="94"/>
      <c r="I143" s="94"/>
      <c r="J143" s="21" t="str">
        <f>IF(H143&lt;&gt;"",H143*I143,"")</f>
        <v/>
      </c>
      <c r="K143" s="70"/>
      <c r="L143" s="31" t="s">
        <v>24</v>
      </c>
      <c r="M143" s="34" t="s">
        <v>89</v>
      </c>
      <c r="N143" s="64"/>
      <c r="O143" s="161" t="s">
        <v>67</v>
      </c>
      <c r="P143" s="184" t="s">
        <v>68</v>
      </c>
    </row>
    <row r="144" spans="1:16" hidden="1" x14ac:dyDescent="0.25">
      <c r="A144" s="95"/>
      <c r="B144" s="19"/>
      <c r="C144" s="91"/>
      <c r="D144" s="15"/>
      <c r="E144" s="69"/>
      <c r="F144" s="15"/>
      <c r="G144" s="69"/>
      <c r="H144" s="15"/>
      <c r="I144" s="15"/>
      <c r="J144" s="21" t="str">
        <f>IF(H144&lt;&gt;"",H144*I144,"")</f>
        <v/>
      </c>
      <c r="K144" s="70"/>
      <c r="L144" s="31" t="s">
        <v>24</v>
      </c>
      <c r="M144" s="34" t="s">
        <v>89</v>
      </c>
      <c r="N144" s="64"/>
      <c r="O144" s="180" t="s">
        <v>69</v>
      </c>
      <c r="P144" s="184" t="s">
        <v>68</v>
      </c>
    </row>
    <row r="145" spans="1:15" hidden="1" x14ac:dyDescent="0.25">
      <c r="A145" s="100"/>
      <c r="B145" s="100"/>
      <c r="C145" s="100"/>
      <c r="D145" s="101"/>
      <c r="E145" s="102"/>
      <c r="F145" s="100"/>
      <c r="G145" s="100"/>
      <c r="H145" s="100"/>
      <c r="I145" s="100"/>
      <c r="J145" s="21" t="str">
        <f>IF(H145&lt;&gt;"",H145*I145,"")</f>
        <v/>
      </c>
      <c r="K145" s="70"/>
      <c r="L145" s="31" t="s">
        <v>24</v>
      </c>
      <c r="M145" s="34" t="s">
        <v>89</v>
      </c>
      <c r="N145" s="64"/>
      <c r="O145" s="103"/>
    </row>
    <row r="146" spans="1:15" x14ac:dyDescent="0.25">
      <c r="A146" s="85"/>
      <c r="B146" s="86"/>
      <c r="C146" s="86"/>
      <c r="D146" s="57"/>
      <c r="E146" s="59" t="s">
        <v>70</v>
      </c>
      <c r="F146" s="57"/>
      <c r="G146" s="87"/>
      <c r="H146" s="88">
        <v>1</v>
      </c>
      <c r="I146" s="61">
        <f>H146*10</f>
        <v>10</v>
      </c>
      <c r="J146" s="62">
        <f>SUM(J147:J151)/I146</f>
        <v>1</v>
      </c>
      <c r="K146" s="63" t="str">
        <f>SUM(J147:J151)&amp;" "&amp;"Hrs"&amp;" "&amp;"GRUPO 4"</f>
        <v>10 Hrs GRUPO 4</v>
      </c>
      <c r="L146" s="31" t="s">
        <v>26</v>
      </c>
      <c r="M146" s="34" t="s">
        <v>89</v>
      </c>
      <c r="N146" s="64"/>
      <c r="O146" s="104"/>
    </row>
    <row r="147" spans="1:15" x14ac:dyDescent="0.25">
      <c r="A147" s="15">
        <v>825201</v>
      </c>
      <c r="B147" s="17" t="s">
        <v>159</v>
      </c>
      <c r="C147" s="18" t="s">
        <v>160</v>
      </c>
      <c r="D147" s="19" t="s">
        <v>281</v>
      </c>
      <c r="E147" s="16" t="s">
        <v>718</v>
      </c>
      <c r="F147" s="15" t="s">
        <v>711</v>
      </c>
      <c r="G147" s="16" t="s">
        <v>278</v>
      </c>
      <c r="H147" s="19">
        <v>1</v>
      </c>
      <c r="I147" s="19">
        <v>10</v>
      </c>
      <c r="J147" s="21">
        <f>IF(H147&lt;&gt;"",H147*I147,"")</f>
        <v>10</v>
      </c>
      <c r="K147" s="70" t="s">
        <v>392</v>
      </c>
      <c r="L147" s="31" t="s">
        <v>26</v>
      </c>
      <c r="M147" s="34" t="s">
        <v>89</v>
      </c>
      <c r="N147" s="106"/>
      <c r="O147" s="107" t="s">
        <v>71</v>
      </c>
    </row>
    <row r="148" spans="1:15" hidden="1" x14ac:dyDescent="0.25">
      <c r="A148" s="100"/>
      <c r="B148" s="100"/>
      <c r="C148" s="102"/>
      <c r="D148" s="101"/>
      <c r="E148" s="101"/>
      <c r="F148" s="101"/>
      <c r="G148" s="105"/>
      <c r="H148" s="101"/>
      <c r="I148" s="101"/>
      <c r="J148" s="21" t="str">
        <f>IF(H148&lt;&gt;"",H148*I148,"")</f>
        <v/>
      </c>
      <c r="K148" s="70" t="s">
        <v>392</v>
      </c>
      <c r="L148" s="31" t="s">
        <v>26</v>
      </c>
      <c r="M148" s="34" t="s">
        <v>89</v>
      </c>
      <c r="N148" s="108"/>
      <c r="O148" s="107" t="s">
        <v>72</v>
      </c>
    </row>
    <row r="149" spans="1:15" hidden="1" x14ac:dyDescent="0.25">
      <c r="A149" s="100"/>
      <c r="B149" s="100"/>
      <c r="C149" s="102"/>
      <c r="D149" s="101"/>
      <c r="E149" s="101"/>
      <c r="F149" s="101"/>
      <c r="G149" s="105"/>
      <c r="H149" s="101"/>
      <c r="I149" s="101"/>
      <c r="J149" s="21" t="str">
        <f>IF(H149&lt;&gt;"",H149*I149,"")</f>
        <v/>
      </c>
      <c r="K149" s="70" t="s">
        <v>392</v>
      </c>
      <c r="L149" s="31" t="s">
        <v>26</v>
      </c>
      <c r="M149" s="34" t="s">
        <v>89</v>
      </c>
      <c r="N149" s="112"/>
      <c r="O149" s="107" t="s">
        <v>90</v>
      </c>
    </row>
    <row r="150" spans="1:15" hidden="1" x14ac:dyDescent="0.25">
      <c r="A150" s="100"/>
      <c r="B150" s="100"/>
      <c r="C150" s="102"/>
      <c r="D150" s="101"/>
      <c r="E150" s="101"/>
      <c r="F150" s="101"/>
      <c r="G150" s="105"/>
      <c r="H150" s="101"/>
      <c r="I150" s="101"/>
      <c r="J150" s="21" t="str">
        <f>IF(H150&lt;&gt;"",H150*I150,"")</f>
        <v/>
      </c>
      <c r="K150" s="70" t="s">
        <v>392</v>
      </c>
      <c r="L150" s="31" t="s">
        <v>26</v>
      </c>
      <c r="M150" s="34" t="s">
        <v>89</v>
      </c>
      <c r="N150" s="113"/>
      <c r="O150" s="107" t="s">
        <v>73</v>
      </c>
    </row>
    <row r="151" spans="1:15" hidden="1" x14ac:dyDescent="0.25">
      <c r="A151" s="100"/>
      <c r="B151" s="100"/>
      <c r="C151" s="100"/>
      <c r="D151" s="101"/>
      <c r="E151" s="102"/>
      <c r="F151" s="100"/>
      <c r="G151" s="100"/>
      <c r="H151" s="100"/>
      <c r="I151" s="100"/>
      <c r="J151" s="21" t="str">
        <f>IF(H151&lt;&gt;"",H151*I151,"")</f>
        <v/>
      </c>
      <c r="K151" s="70" t="s">
        <v>392</v>
      </c>
      <c r="L151" s="31" t="s">
        <v>26</v>
      </c>
      <c r="M151" s="34" t="s">
        <v>89</v>
      </c>
      <c r="N151" s="114"/>
      <c r="O151" s="107" t="s">
        <v>74</v>
      </c>
    </row>
    <row r="152" spans="1:15" x14ac:dyDescent="0.25">
      <c r="A152" s="85"/>
      <c r="B152" s="86"/>
      <c r="C152" s="86"/>
      <c r="D152" s="86"/>
      <c r="E152" s="115" t="s">
        <v>75</v>
      </c>
      <c r="F152" s="116"/>
      <c r="G152" s="117"/>
      <c r="H152" s="118">
        <v>2</v>
      </c>
      <c r="I152" s="61">
        <f>H152*10</f>
        <v>20</v>
      </c>
      <c r="J152" s="62">
        <f>SUM(J153:J157)/I152</f>
        <v>0.9</v>
      </c>
      <c r="K152" s="63" t="str">
        <f>SUM(J153:J157)&amp;" "&amp;"Hrs"&amp;" "&amp;"TURNO"&amp;" "&amp;"DIURNO"</f>
        <v>18 Hrs TURNO DIURNO</v>
      </c>
      <c r="L152" s="74" t="s">
        <v>76</v>
      </c>
      <c r="M152" s="34" t="s">
        <v>89</v>
      </c>
      <c r="N152" s="119"/>
      <c r="O152" s="107" t="s">
        <v>77</v>
      </c>
    </row>
    <row r="153" spans="1:15" x14ac:dyDescent="0.25">
      <c r="A153" s="15">
        <v>892764</v>
      </c>
      <c r="B153" s="17" t="s">
        <v>120</v>
      </c>
      <c r="C153" s="18" t="s">
        <v>121</v>
      </c>
      <c r="D153" s="19" t="s">
        <v>122</v>
      </c>
      <c r="E153" s="16" t="s">
        <v>130</v>
      </c>
      <c r="F153" s="15" t="s">
        <v>131</v>
      </c>
      <c r="G153" s="16" t="s">
        <v>132</v>
      </c>
      <c r="H153" s="94">
        <v>2</v>
      </c>
      <c r="I153" s="94">
        <v>4</v>
      </c>
      <c r="J153" s="21">
        <f>IF(H153&lt;&gt;"",H153*I153,"")</f>
        <v>8</v>
      </c>
      <c r="K153" s="70" t="s">
        <v>709</v>
      </c>
      <c r="L153" s="74" t="s">
        <v>76</v>
      </c>
      <c r="M153" s="34" t="s">
        <v>89</v>
      </c>
      <c r="N153" s="121"/>
      <c r="O153" s="107" t="s">
        <v>78</v>
      </c>
    </row>
    <row r="154" spans="1:15" x14ac:dyDescent="0.25">
      <c r="A154" s="15">
        <v>892824</v>
      </c>
      <c r="B154" s="17" t="s">
        <v>120</v>
      </c>
      <c r="C154" s="18" t="s">
        <v>121</v>
      </c>
      <c r="D154" s="19" t="s">
        <v>122</v>
      </c>
      <c r="E154" s="16" t="s">
        <v>123</v>
      </c>
      <c r="F154" s="15" t="s">
        <v>136</v>
      </c>
      <c r="G154" s="16" t="s">
        <v>137</v>
      </c>
      <c r="H154" s="94">
        <v>2</v>
      </c>
      <c r="I154" s="94">
        <v>5</v>
      </c>
      <c r="J154" s="21">
        <f>IF(H154&lt;&gt;"",H154*I154,"")</f>
        <v>10</v>
      </c>
      <c r="K154" s="70" t="s">
        <v>709</v>
      </c>
      <c r="L154" s="74" t="s">
        <v>76</v>
      </c>
      <c r="M154" s="34" t="s">
        <v>89</v>
      </c>
      <c r="N154" s="122"/>
      <c r="O154" s="107" t="s">
        <v>79</v>
      </c>
    </row>
    <row r="155" spans="1:15" ht="14.25" hidden="1" thickBot="1" x14ac:dyDescent="0.3">
      <c r="A155" s="100"/>
      <c r="B155" s="100"/>
      <c r="C155" s="100"/>
      <c r="D155" s="101"/>
      <c r="E155" s="102"/>
      <c r="F155" s="100"/>
      <c r="G155" s="100"/>
      <c r="H155" s="100"/>
      <c r="I155" s="100"/>
      <c r="J155" s="21" t="str">
        <f>IF(H155&lt;&gt;"",H155*I155,"")</f>
        <v/>
      </c>
      <c r="K155" s="70" t="s">
        <v>709</v>
      </c>
      <c r="L155" s="74" t="s">
        <v>76</v>
      </c>
      <c r="M155" s="34" t="s">
        <v>89</v>
      </c>
      <c r="N155" s="123"/>
      <c r="O155" s="107" t="s">
        <v>80</v>
      </c>
    </row>
    <row r="156" spans="1:15" hidden="1" x14ac:dyDescent="0.25">
      <c r="A156" s="100"/>
      <c r="B156" s="100"/>
      <c r="C156" s="100"/>
      <c r="D156" s="101"/>
      <c r="E156" s="102"/>
      <c r="F156" s="100"/>
      <c r="G156" s="100"/>
      <c r="H156" s="100"/>
      <c r="I156" s="100"/>
      <c r="J156" s="21" t="str">
        <f>IF(H156&lt;&gt;"",H156*I156,"")</f>
        <v/>
      </c>
      <c r="K156" s="70" t="s">
        <v>709</v>
      </c>
      <c r="L156" s="74" t="s">
        <v>76</v>
      </c>
      <c r="M156" s="34" t="s">
        <v>89</v>
      </c>
      <c r="N156" s="124"/>
      <c r="O156" s="107" t="s">
        <v>81</v>
      </c>
    </row>
    <row r="157" spans="1:15" hidden="1" x14ac:dyDescent="0.25">
      <c r="A157" s="100"/>
      <c r="B157" s="100"/>
      <c r="C157" s="100"/>
      <c r="D157" s="101"/>
      <c r="E157" s="102"/>
      <c r="F157" s="100"/>
      <c r="G157" s="100"/>
      <c r="H157" s="100"/>
      <c r="I157" s="100"/>
      <c r="J157" s="21" t="str">
        <f>IF(H157&lt;&gt;"",H157*I157,"")</f>
        <v/>
      </c>
      <c r="K157" s="70" t="s">
        <v>709</v>
      </c>
      <c r="L157" s="74" t="s">
        <v>76</v>
      </c>
      <c r="M157" s="34" t="s">
        <v>89</v>
      </c>
      <c r="N157" s="125">
        <v>20</v>
      </c>
      <c r="O157" s="107" t="s">
        <v>82</v>
      </c>
    </row>
    <row r="158" spans="1:15" x14ac:dyDescent="0.25">
      <c r="A158" s="126"/>
      <c r="B158" s="127"/>
      <c r="C158" s="127"/>
      <c r="D158" s="127"/>
      <c r="E158" s="128" t="s">
        <v>83</v>
      </c>
      <c r="F158" s="129"/>
      <c r="G158" s="157"/>
      <c r="H158" s="131">
        <v>2</v>
      </c>
      <c r="I158" s="132">
        <f>H158*10</f>
        <v>20</v>
      </c>
      <c r="J158" s="133">
        <f>SUM(J159:J163)/I158</f>
        <v>1</v>
      </c>
      <c r="K158" s="163" t="str">
        <f>SUM(J159:J163)&amp;" "&amp;"Hrs"&amp;" "&amp;"TURNO"&amp;" "&amp;"NOCTURNO"</f>
        <v>20 Hrs TURNO NOCTURNO</v>
      </c>
      <c r="L158" s="31" t="s">
        <v>84</v>
      </c>
      <c r="M158" s="34" t="s">
        <v>89</v>
      </c>
      <c r="N158" s="34"/>
      <c r="O158" s="35"/>
    </row>
    <row r="159" spans="1:15" x14ac:dyDescent="0.25">
      <c r="A159" s="15">
        <v>892764</v>
      </c>
      <c r="B159" s="17" t="s">
        <v>120</v>
      </c>
      <c r="C159" s="18" t="s">
        <v>121</v>
      </c>
      <c r="D159" s="19" t="s">
        <v>122</v>
      </c>
      <c r="E159" s="16" t="s">
        <v>130</v>
      </c>
      <c r="F159" s="15" t="s">
        <v>131</v>
      </c>
      <c r="G159" s="16" t="s">
        <v>132</v>
      </c>
      <c r="H159" s="94">
        <v>2</v>
      </c>
      <c r="I159" s="94">
        <v>4</v>
      </c>
      <c r="J159" s="21">
        <f>IF(H159&lt;&gt;"",H159*I159,"")</f>
        <v>8</v>
      </c>
      <c r="K159" s="120" t="s">
        <v>710</v>
      </c>
      <c r="L159" s="31" t="s">
        <v>84</v>
      </c>
      <c r="M159" s="34" t="s">
        <v>89</v>
      </c>
      <c r="N159" s="34"/>
      <c r="O159" s="35"/>
    </row>
    <row r="160" spans="1:15" x14ac:dyDescent="0.25">
      <c r="A160" s="15">
        <v>892762</v>
      </c>
      <c r="B160" s="17" t="s">
        <v>120</v>
      </c>
      <c r="C160" s="18" t="s">
        <v>121</v>
      </c>
      <c r="D160" s="19" t="s">
        <v>122</v>
      </c>
      <c r="E160" s="16" t="s">
        <v>123</v>
      </c>
      <c r="F160" s="15" t="s">
        <v>126</v>
      </c>
      <c r="G160" s="16" t="s">
        <v>127</v>
      </c>
      <c r="H160" s="94">
        <v>2</v>
      </c>
      <c r="I160" s="94">
        <v>3</v>
      </c>
      <c r="J160" s="21">
        <f>IF(H160&lt;&gt;"",H160*I160,"")</f>
        <v>6</v>
      </c>
      <c r="K160" s="120" t="s">
        <v>710</v>
      </c>
      <c r="L160" s="31" t="s">
        <v>84</v>
      </c>
      <c r="M160" s="34" t="s">
        <v>89</v>
      </c>
      <c r="N160" s="34"/>
      <c r="O160" s="35"/>
    </row>
    <row r="161" spans="1:16" x14ac:dyDescent="0.25">
      <c r="A161" s="15">
        <v>893517</v>
      </c>
      <c r="B161" s="17" t="s">
        <v>120</v>
      </c>
      <c r="C161" s="18" t="s">
        <v>121</v>
      </c>
      <c r="D161" s="19" t="s">
        <v>122</v>
      </c>
      <c r="E161" s="16" t="s">
        <v>141</v>
      </c>
      <c r="F161" s="15" t="s">
        <v>323</v>
      </c>
      <c r="G161" s="16" t="s">
        <v>324</v>
      </c>
      <c r="H161" s="94">
        <v>2</v>
      </c>
      <c r="I161" s="94">
        <v>3</v>
      </c>
      <c r="J161" s="21">
        <f>IF(H161&lt;&gt;"",H161*I161,"")</f>
        <v>6</v>
      </c>
      <c r="K161" s="120" t="s">
        <v>710</v>
      </c>
      <c r="L161" s="31" t="s">
        <v>84</v>
      </c>
      <c r="M161" s="34" t="s">
        <v>89</v>
      </c>
      <c r="N161" s="34"/>
      <c r="O161" s="35"/>
    </row>
    <row r="162" spans="1:16" hidden="1" x14ac:dyDescent="0.25">
      <c r="A162" s="75"/>
      <c r="B162" s="109"/>
      <c r="C162" s="110"/>
      <c r="D162" s="111"/>
      <c r="E162" s="73"/>
      <c r="F162" s="92"/>
      <c r="G162" s="93"/>
      <c r="H162" s="94"/>
      <c r="I162" s="94"/>
      <c r="J162" s="21" t="str">
        <f>IF(H162&lt;&gt;"",H162*I162,"")</f>
        <v/>
      </c>
      <c r="K162" s="120" t="s">
        <v>710</v>
      </c>
      <c r="L162" s="31" t="s">
        <v>84</v>
      </c>
      <c r="M162" s="34" t="s">
        <v>89</v>
      </c>
      <c r="N162" s="34"/>
      <c r="O162" s="35"/>
    </row>
    <row r="163" spans="1:16" hidden="1" x14ac:dyDescent="0.25">
      <c r="A163" s="95"/>
      <c r="B163" s="19"/>
      <c r="C163" s="91"/>
      <c r="D163" s="15"/>
      <c r="E163" s="69"/>
      <c r="F163" s="15"/>
      <c r="G163" s="69"/>
      <c r="H163" s="15"/>
      <c r="I163" s="15"/>
      <c r="J163" s="21" t="str">
        <f>IF(H163&lt;&gt;"",H163*I163,"")</f>
        <v/>
      </c>
      <c r="K163" s="120" t="s">
        <v>710</v>
      </c>
      <c r="L163" s="31" t="s">
        <v>84</v>
      </c>
      <c r="M163" s="34" t="s">
        <v>89</v>
      </c>
      <c r="N163" s="34"/>
      <c r="O163" s="35"/>
    </row>
    <row r="164" spans="1:16" ht="14.25" thickBot="1" x14ac:dyDescent="0.3">
      <c r="A164" s="135"/>
      <c r="B164" s="136"/>
      <c r="C164" s="136"/>
      <c r="D164" s="136"/>
      <c r="E164" s="137" t="s">
        <v>85</v>
      </c>
      <c r="F164" s="138"/>
      <c r="G164" s="139"/>
      <c r="H164" s="140">
        <f>H128+H134+H140+H146+H152+H158</f>
        <v>7.0009999999999994</v>
      </c>
      <c r="I164" s="141">
        <f>H164*10</f>
        <v>70.009999999999991</v>
      </c>
      <c r="J164" s="142">
        <f>SUM(J129:J133,J135:J139,J141:J145,J147:J151,J153:J157,J159:J163)</f>
        <v>68</v>
      </c>
      <c r="K164" s="143">
        <f>J164/I164</f>
        <v>0.97128981574060858</v>
      </c>
      <c r="L164" s="31" t="s">
        <v>86</v>
      </c>
      <c r="M164" s="34" t="s">
        <v>89</v>
      </c>
      <c r="N164" s="34"/>
      <c r="O164" s="35"/>
    </row>
    <row r="165" spans="1:16" ht="15" thickTop="1" thickBot="1" x14ac:dyDescent="0.3">
      <c r="A165" s="45"/>
      <c r="B165" s="46"/>
      <c r="C165" s="46"/>
      <c r="D165" s="46"/>
      <c r="E165" s="297">
        <f>E126+1</f>
        <v>46150</v>
      </c>
      <c r="F165" s="298"/>
      <c r="G165" s="158"/>
      <c r="H165" s="48"/>
      <c r="I165" s="46"/>
      <c r="J165" s="49"/>
      <c r="K165" s="50"/>
      <c r="L165" s="31" t="s">
        <v>35</v>
      </c>
      <c r="M165" s="34" t="s">
        <v>91</v>
      </c>
      <c r="N165" s="34"/>
      <c r="O165" s="35"/>
    </row>
    <row r="166" spans="1:16" ht="28.5" thickTop="1" thickBot="1" x14ac:dyDescent="0.3">
      <c r="A166" s="147" t="s">
        <v>37</v>
      </c>
      <c r="B166" s="148" t="s">
        <v>38</v>
      </c>
      <c r="C166" s="148" t="s">
        <v>39</v>
      </c>
      <c r="D166" s="148" t="s">
        <v>4</v>
      </c>
      <c r="E166" s="52" t="s">
        <v>40</v>
      </c>
      <c r="F166" s="148" t="s">
        <v>6</v>
      </c>
      <c r="G166" s="149" t="s">
        <v>7</v>
      </c>
      <c r="H166" s="148" t="s">
        <v>41</v>
      </c>
      <c r="I166" s="148" t="s">
        <v>9</v>
      </c>
      <c r="J166" s="150" t="s">
        <v>42</v>
      </c>
      <c r="K166" s="151" t="s">
        <v>43</v>
      </c>
      <c r="L166" s="31" t="s">
        <v>44</v>
      </c>
      <c r="M166" s="34" t="s">
        <v>91</v>
      </c>
      <c r="N166" s="34"/>
      <c r="O166" s="56">
        <f>E165</f>
        <v>46150</v>
      </c>
    </row>
    <row r="167" spans="1:16" ht="14.25" thickTop="1" x14ac:dyDescent="0.25">
      <c r="A167" s="57"/>
      <c r="B167" s="57"/>
      <c r="C167" s="58"/>
      <c r="D167" s="57"/>
      <c r="E167" s="59" t="s">
        <v>45</v>
      </c>
      <c r="F167" s="57"/>
      <c r="G167" s="58"/>
      <c r="H167" s="88">
        <v>1</v>
      </c>
      <c r="I167" s="61">
        <f>H167*10</f>
        <v>10</v>
      </c>
      <c r="J167" s="62">
        <f>SUM(J168:J172)/I167</f>
        <v>1</v>
      </c>
      <c r="K167" s="63" t="str">
        <f>SUM(J168:J172)&amp;" "&amp;"Hrs"&amp;" "&amp;"GRUPO 1"</f>
        <v>10 Hrs GRUPO 1</v>
      </c>
      <c r="L167" s="31" t="s">
        <v>19</v>
      </c>
      <c r="M167" s="34" t="s">
        <v>91</v>
      </c>
      <c r="N167" s="64"/>
      <c r="O167" s="159" t="s">
        <v>48</v>
      </c>
      <c r="P167" s="179" t="s">
        <v>53</v>
      </c>
    </row>
    <row r="168" spans="1:16" x14ac:dyDescent="0.25">
      <c r="A168" s="19">
        <v>935717</v>
      </c>
      <c r="B168" s="67" t="s">
        <v>159</v>
      </c>
      <c r="C168" s="68" t="s">
        <v>160</v>
      </c>
      <c r="D168" s="67" t="s">
        <v>281</v>
      </c>
      <c r="E168" s="69" t="s">
        <v>719</v>
      </c>
      <c r="F168" s="19" t="s">
        <v>134</v>
      </c>
      <c r="G168" s="69" t="s">
        <v>135</v>
      </c>
      <c r="H168" s="19">
        <v>1</v>
      </c>
      <c r="I168" s="19">
        <v>10</v>
      </c>
      <c r="J168" s="21">
        <f>IF(H168&lt;&gt;"",H168*I168,"")</f>
        <v>10</v>
      </c>
      <c r="K168" s="70" t="s">
        <v>714</v>
      </c>
      <c r="L168" s="31" t="s">
        <v>19</v>
      </c>
      <c r="M168" s="34" t="s">
        <v>91</v>
      </c>
      <c r="N168" s="64"/>
      <c r="O168" s="180" t="s">
        <v>50</v>
      </c>
      <c r="P168" s="179" t="s">
        <v>53</v>
      </c>
    </row>
    <row r="169" spans="1:16" hidden="1" x14ac:dyDescent="0.25">
      <c r="A169" s="15"/>
      <c r="B169" s="17"/>
      <c r="C169" s="18"/>
      <c r="D169" s="19"/>
      <c r="E169" s="16"/>
      <c r="F169" s="15"/>
      <c r="G169" s="16"/>
      <c r="H169" s="19"/>
      <c r="I169" s="19"/>
      <c r="J169" s="21"/>
      <c r="K169" s="70" t="s">
        <v>714</v>
      </c>
      <c r="L169" s="31" t="s">
        <v>19</v>
      </c>
      <c r="M169" s="34" t="s">
        <v>91</v>
      </c>
      <c r="N169" s="64"/>
      <c r="O169" s="159" t="s">
        <v>51</v>
      </c>
      <c r="P169" s="179" t="s">
        <v>53</v>
      </c>
    </row>
    <row r="170" spans="1:16" hidden="1" x14ac:dyDescent="0.25">
      <c r="A170" s="15"/>
      <c r="B170" s="17"/>
      <c r="C170" s="18"/>
      <c r="D170" s="19"/>
      <c r="E170" s="16"/>
      <c r="F170" s="15"/>
      <c r="G170" s="16"/>
      <c r="H170" s="78"/>
      <c r="I170" s="78"/>
      <c r="J170" s="21"/>
      <c r="K170" s="70" t="s">
        <v>714</v>
      </c>
      <c r="L170" s="31" t="s">
        <v>19</v>
      </c>
      <c r="M170" s="34" t="s">
        <v>91</v>
      </c>
      <c r="N170" s="64"/>
      <c r="O170" s="159" t="s">
        <v>46</v>
      </c>
      <c r="P170" s="181" t="s">
        <v>57</v>
      </c>
    </row>
    <row r="171" spans="1:16" hidden="1" x14ac:dyDescent="0.25">
      <c r="A171" s="75"/>
      <c r="B171" s="109"/>
      <c r="C171" s="110"/>
      <c r="D171" s="111"/>
      <c r="E171" s="73"/>
      <c r="F171" s="92"/>
      <c r="G171" s="93"/>
      <c r="H171" s="94"/>
      <c r="I171" s="94"/>
      <c r="J171" s="21"/>
      <c r="K171" s="70" t="s">
        <v>714</v>
      </c>
      <c r="L171" s="31" t="s">
        <v>19</v>
      </c>
      <c r="M171" s="34" t="s">
        <v>91</v>
      </c>
      <c r="N171" s="64"/>
      <c r="O171" s="161" t="s">
        <v>52</v>
      </c>
      <c r="P171" s="181" t="s">
        <v>57</v>
      </c>
    </row>
    <row r="172" spans="1:16" hidden="1" x14ac:dyDescent="0.25">
      <c r="A172" s="95"/>
      <c r="B172" s="19"/>
      <c r="C172" s="91"/>
      <c r="D172" s="15"/>
      <c r="E172" s="69"/>
      <c r="F172" s="15"/>
      <c r="G172" s="69"/>
      <c r="H172" s="15"/>
      <c r="I172" s="15"/>
      <c r="J172" s="21"/>
      <c r="K172" s="70" t="s">
        <v>714</v>
      </c>
      <c r="L172" s="31" t="s">
        <v>19</v>
      </c>
      <c r="M172" s="34" t="s">
        <v>91</v>
      </c>
      <c r="N172" s="64"/>
      <c r="O172" s="159" t="s">
        <v>56</v>
      </c>
      <c r="P172" s="179" t="s">
        <v>53</v>
      </c>
    </row>
    <row r="173" spans="1:16" x14ac:dyDescent="0.25">
      <c r="A173" s="85"/>
      <c r="B173" s="86"/>
      <c r="C173" s="86"/>
      <c r="D173" s="57"/>
      <c r="E173" s="59" t="s">
        <v>55</v>
      </c>
      <c r="F173" s="57"/>
      <c r="G173" s="87"/>
      <c r="H173" s="88">
        <v>1</v>
      </c>
      <c r="I173" s="61">
        <f>H173*10</f>
        <v>10</v>
      </c>
      <c r="J173" s="62">
        <f>SUM(J174:J178)/I173</f>
        <v>1</v>
      </c>
      <c r="K173" s="63" t="str">
        <f>SUM(J174:J178)&amp;" "&amp;"Hrs"&amp;" "&amp;"GRUPO 2"</f>
        <v>10 Hrs GRUPO 2</v>
      </c>
      <c r="L173" s="31" t="s">
        <v>22</v>
      </c>
      <c r="M173" s="34" t="s">
        <v>91</v>
      </c>
      <c r="N173" s="64"/>
      <c r="O173" s="159" t="s">
        <v>58</v>
      </c>
      <c r="P173" s="179" t="s">
        <v>53</v>
      </c>
    </row>
    <row r="174" spans="1:16" x14ac:dyDescent="0.25">
      <c r="A174" s="19">
        <v>935723</v>
      </c>
      <c r="B174" s="67" t="s">
        <v>209</v>
      </c>
      <c r="C174" s="68" t="s">
        <v>210</v>
      </c>
      <c r="D174" s="67">
        <v>3</v>
      </c>
      <c r="E174" s="69" t="s">
        <v>253</v>
      </c>
      <c r="F174" s="19" t="s">
        <v>254</v>
      </c>
      <c r="G174" s="69" t="s">
        <v>255</v>
      </c>
      <c r="H174" s="94">
        <v>1</v>
      </c>
      <c r="I174" s="94">
        <v>10</v>
      </c>
      <c r="J174" s="21">
        <f>IF(H174&lt;&gt;"",H174*I174,"")</f>
        <v>10</v>
      </c>
      <c r="K174" s="70" t="s">
        <v>113</v>
      </c>
      <c r="L174" s="31" t="s">
        <v>22</v>
      </c>
      <c r="M174" s="34" t="s">
        <v>91</v>
      </c>
      <c r="N174" s="56"/>
      <c r="O174" s="159" t="s">
        <v>59</v>
      </c>
      <c r="P174" s="179" t="s">
        <v>47</v>
      </c>
    </row>
    <row r="175" spans="1:16" hidden="1" x14ac:dyDescent="0.25">
      <c r="A175" s="75"/>
      <c r="B175" s="19"/>
      <c r="C175" s="69"/>
      <c r="D175" s="19"/>
      <c r="E175" s="73"/>
      <c r="F175" s="19"/>
      <c r="G175" s="69"/>
      <c r="H175" s="19"/>
      <c r="I175" s="19"/>
      <c r="J175" s="21" t="str">
        <f>IF(H175&lt;&gt;"",H175*I175,"")</f>
        <v/>
      </c>
      <c r="K175" s="70" t="s">
        <v>113</v>
      </c>
      <c r="L175" s="31" t="s">
        <v>22</v>
      </c>
      <c r="M175" s="34" t="s">
        <v>91</v>
      </c>
      <c r="N175" s="56"/>
      <c r="O175" s="159" t="s">
        <v>60</v>
      </c>
      <c r="P175" s="179" t="s">
        <v>47</v>
      </c>
    </row>
    <row r="176" spans="1:16" hidden="1" x14ac:dyDescent="0.25">
      <c r="A176" s="75"/>
      <c r="B176" s="19"/>
      <c r="C176" s="69"/>
      <c r="D176" s="19"/>
      <c r="E176" s="69"/>
      <c r="F176" s="19"/>
      <c r="G176" s="69"/>
      <c r="H176" s="19"/>
      <c r="I176" s="19"/>
      <c r="J176" s="21" t="str">
        <f>IF(H176&lt;&gt;"",H176*I176,"")</f>
        <v/>
      </c>
      <c r="K176" s="70" t="s">
        <v>113</v>
      </c>
      <c r="L176" s="31" t="s">
        <v>22</v>
      </c>
      <c r="M176" s="34" t="s">
        <v>91</v>
      </c>
      <c r="N176" s="64"/>
      <c r="O176" s="159" t="s">
        <v>64</v>
      </c>
      <c r="P176" s="179" t="s">
        <v>47</v>
      </c>
    </row>
    <row r="177" spans="1:16" hidden="1" x14ac:dyDescent="0.25">
      <c r="A177" s="95"/>
      <c r="B177" s="19"/>
      <c r="C177" s="91"/>
      <c r="D177" s="15"/>
      <c r="E177" s="69"/>
      <c r="F177" s="15"/>
      <c r="G177" s="69"/>
      <c r="H177" s="15"/>
      <c r="I177" s="15"/>
      <c r="J177" s="21" t="str">
        <f>IF(H177&lt;&gt;"",H177*I177,"")</f>
        <v/>
      </c>
      <c r="K177" s="70" t="s">
        <v>113</v>
      </c>
      <c r="L177" s="31" t="s">
        <v>22</v>
      </c>
      <c r="M177" s="34" t="s">
        <v>91</v>
      </c>
      <c r="N177" s="64"/>
      <c r="O177" s="161" t="s">
        <v>65</v>
      </c>
      <c r="P177" s="179" t="s">
        <v>53</v>
      </c>
    </row>
    <row r="178" spans="1:16" hidden="1" x14ac:dyDescent="0.25">
      <c r="A178" s="95"/>
      <c r="B178" s="19"/>
      <c r="C178" s="152"/>
      <c r="D178" s="81"/>
      <c r="E178" s="69"/>
      <c r="F178" s="15"/>
      <c r="G178" s="69"/>
      <c r="H178" s="82"/>
      <c r="I178" s="82"/>
      <c r="J178" s="21" t="str">
        <f>IF(H178&lt;&gt;"",H178*I178,"")</f>
        <v/>
      </c>
      <c r="K178" s="70" t="s">
        <v>113</v>
      </c>
      <c r="L178" s="31" t="s">
        <v>22</v>
      </c>
      <c r="M178" s="34" t="s">
        <v>91</v>
      </c>
      <c r="N178" s="64"/>
      <c r="O178" s="161" t="s">
        <v>66</v>
      </c>
      <c r="P178" s="179" t="s">
        <v>47</v>
      </c>
    </row>
    <row r="179" spans="1:16" x14ac:dyDescent="0.25">
      <c r="A179" s="85"/>
      <c r="B179" s="86"/>
      <c r="C179" s="86"/>
      <c r="D179" s="57"/>
      <c r="E179" s="59" t="s">
        <v>63</v>
      </c>
      <c r="F179" s="57"/>
      <c r="G179" s="87"/>
      <c r="H179" s="88">
        <v>1</v>
      </c>
      <c r="I179" s="61">
        <f>H179*10</f>
        <v>10</v>
      </c>
      <c r="J179" s="62">
        <f>SUM(J180:J184)/I179</f>
        <v>1</v>
      </c>
      <c r="K179" s="63" t="str">
        <f>SUM(J180:J184)&amp;" "&amp;"Hrs"&amp;" "&amp;"GRUPO 3"</f>
        <v>10 Hrs GRUPO 3</v>
      </c>
      <c r="L179" s="31" t="s">
        <v>24</v>
      </c>
      <c r="M179" s="34" t="s">
        <v>91</v>
      </c>
      <c r="N179" s="64"/>
      <c r="O179" s="161" t="s">
        <v>61</v>
      </c>
      <c r="P179" s="179" t="s">
        <v>47</v>
      </c>
    </row>
    <row r="180" spans="1:16" x14ac:dyDescent="0.25">
      <c r="A180" s="15">
        <v>825201</v>
      </c>
      <c r="B180" s="17" t="s">
        <v>159</v>
      </c>
      <c r="C180" s="18" t="s">
        <v>160</v>
      </c>
      <c r="D180" s="19" t="s">
        <v>281</v>
      </c>
      <c r="E180" s="16" t="s">
        <v>718</v>
      </c>
      <c r="F180" s="15" t="s">
        <v>711</v>
      </c>
      <c r="G180" s="16" t="s">
        <v>278</v>
      </c>
      <c r="H180" s="19">
        <v>1</v>
      </c>
      <c r="I180" s="19">
        <v>10</v>
      </c>
      <c r="J180" s="21">
        <f>IF(H180&lt;&gt;"",H180*I180,"")</f>
        <v>10</v>
      </c>
      <c r="K180" s="70" t="s">
        <v>392</v>
      </c>
      <c r="L180" s="31" t="s">
        <v>24</v>
      </c>
      <c r="M180" s="34" t="s">
        <v>91</v>
      </c>
      <c r="N180" s="64"/>
      <c r="O180" s="161" t="s">
        <v>62</v>
      </c>
      <c r="P180" s="179" t="s">
        <v>47</v>
      </c>
    </row>
    <row r="181" spans="1:16" hidden="1" x14ac:dyDescent="0.25">
      <c r="A181" s="75"/>
      <c r="B181" s="109"/>
      <c r="C181" s="110"/>
      <c r="D181" s="111"/>
      <c r="E181" s="73"/>
      <c r="F181" s="92"/>
      <c r="G181" s="93"/>
      <c r="H181" s="94"/>
      <c r="I181" s="94"/>
      <c r="J181" s="21" t="str">
        <f>IF(H181&lt;&gt;"",H181*I181,"")</f>
        <v/>
      </c>
      <c r="K181" s="70" t="s">
        <v>392</v>
      </c>
      <c r="L181" s="31" t="s">
        <v>24</v>
      </c>
      <c r="M181" s="34" t="s">
        <v>91</v>
      </c>
      <c r="N181" s="64"/>
      <c r="O181" s="161" t="s">
        <v>54</v>
      </c>
      <c r="P181" s="179" t="s">
        <v>47</v>
      </c>
    </row>
    <row r="182" spans="1:16" hidden="1" x14ac:dyDescent="0.25">
      <c r="A182" s="75"/>
      <c r="B182" s="67"/>
      <c r="C182" s="68"/>
      <c r="D182" s="67"/>
      <c r="E182" s="73"/>
      <c r="F182" s="92"/>
      <c r="G182" s="93"/>
      <c r="H182" s="94"/>
      <c r="I182" s="94"/>
      <c r="J182" s="21" t="str">
        <f>IF(H182&lt;&gt;"",H182*I182,"")</f>
        <v/>
      </c>
      <c r="K182" s="70" t="s">
        <v>392</v>
      </c>
      <c r="L182" s="31" t="s">
        <v>24</v>
      </c>
      <c r="M182" s="34" t="s">
        <v>91</v>
      </c>
      <c r="N182" s="64"/>
      <c r="O182" s="161" t="s">
        <v>67</v>
      </c>
      <c r="P182" s="184" t="s">
        <v>68</v>
      </c>
    </row>
    <row r="183" spans="1:16" hidden="1" x14ac:dyDescent="0.25">
      <c r="A183" s="75"/>
      <c r="B183" s="19"/>
      <c r="C183" s="69"/>
      <c r="D183" s="19"/>
      <c r="E183" s="73"/>
      <c r="F183" s="19"/>
      <c r="G183" s="69"/>
      <c r="H183" s="19"/>
      <c r="I183" s="19"/>
      <c r="J183" s="21" t="str">
        <f>IF(H183&lt;&gt;"",H183*I183,"")</f>
        <v/>
      </c>
      <c r="K183" s="70" t="s">
        <v>392</v>
      </c>
      <c r="L183" s="31" t="s">
        <v>24</v>
      </c>
      <c r="M183" s="34" t="s">
        <v>91</v>
      </c>
      <c r="N183" s="64"/>
      <c r="O183" s="180" t="s">
        <v>69</v>
      </c>
      <c r="P183" s="184" t="s">
        <v>68</v>
      </c>
    </row>
    <row r="184" spans="1:16" hidden="1" x14ac:dyDescent="0.25">
      <c r="A184" s="19"/>
      <c r="B184" s="19"/>
      <c r="C184" s="69"/>
      <c r="D184" s="15"/>
      <c r="E184" s="69"/>
      <c r="F184" s="19"/>
      <c r="G184" s="69"/>
      <c r="H184" s="19"/>
      <c r="I184" s="19"/>
      <c r="J184" s="21" t="str">
        <f>IF(H184&lt;&gt;"",H184*I184,"")</f>
        <v/>
      </c>
      <c r="K184" s="70" t="s">
        <v>392</v>
      </c>
      <c r="L184" s="31" t="s">
        <v>24</v>
      </c>
      <c r="M184" s="34" t="s">
        <v>91</v>
      </c>
      <c r="N184" s="64"/>
      <c r="O184" s="103"/>
    </row>
    <row r="185" spans="1:16" x14ac:dyDescent="0.25">
      <c r="A185" s="85"/>
      <c r="B185" s="86"/>
      <c r="C185" s="86"/>
      <c r="D185" s="57"/>
      <c r="E185" s="59" t="s">
        <v>70</v>
      </c>
      <c r="F185" s="57"/>
      <c r="G185" s="87"/>
      <c r="H185" s="88">
        <v>1E-3</v>
      </c>
      <c r="I185" s="61">
        <f>H185*10</f>
        <v>0.01</v>
      </c>
      <c r="J185" s="62">
        <f>SUM(J186:J190)/I185</f>
        <v>0</v>
      </c>
      <c r="K185" s="63" t="str">
        <f>SUM(J186:J190)&amp;" "&amp;"Hrs"&amp;" "&amp;"GRUPO 4"</f>
        <v>0 Hrs GRUPO 4</v>
      </c>
      <c r="L185" s="31" t="s">
        <v>26</v>
      </c>
      <c r="M185" s="34" t="s">
        <v>91</v>
      </c>
      <c r="N185" s="64"/>
      <c r="O185" s="104"/>
    </row>
    <row r="186" spans="1:16" hidden="1" x14ac:dyDescent="0.25">
      <c r="A186" s="95"/>
      <c r="B186" s="67"/>
      <c r="C186" s="68"/>
      <c r="D186" s="67"/>
      <c r="E186" s="73"/>
      <c r="F186" s="15"/>
      <c r="G186" s="69"/>
      <c r="H186" s="15"/>
      <c r="I186" s="15"/>
      <c r="J186" s="21" t="str">
        <f>IF(H186&lt;&gt;"",H186*I186,"")</f>
        <v/>
      </c>
      <c r="K186" s="164"/>
      <c r="L186" s="31" t="s">
        <v>26</v>
      </c>
      <c r="M186" s="34" t="s">
        <v>91</v>
      </c>
      <c r="N186" s="64"/>
      <c r="O186" s="107" t="s">
        <v>71</v>
      </c>
    </row>
    <row r="187" spans="1:16" hidden="1" x14ac:dyDescent="0.25">
      <c r="A187" s="95"/>
      <c r="B187" s="19"/>
      <c r="C187" s="91"/>
      <c r="D187" s="15"/>
      <c r="E187" s="73"/>
      <c r="F187" s="15"/>
      <c r="G187" s="69"/>
      <c r="H187" s="15"/>
      <c r="I187" s="15"/>
      <c r="J187" s="21" t="str">
        <f>IF(H187&lt;&gt;"",H187*I187,"")</f>
        <v/>
      </c>
      <c r="K187" s="164"/>
      <c r="L187" s="31" t="s">
        <v>26</v>
      </c>
      <c r="M187" s="34" t="s">
        <v>91</v>
      </c>
      <c r="N187" s="64"/>
      <c r="O187" s="107" t="s">
        <v>72</v>
      </c>
    </row>
    <row r="188" spans="1:16" hidden="1" x14ac:dyDescent="0.25">
      <c r="A188" s="19"/>
      <c r="B188" s="19"/>
      <c r="C188" s="69"/>
      <c r="D188" s="15"/>
      <c r="E188" s="69"/>
      <c r="F188" s="19"/>
      <c r="G188" s="69"/>
      <c r="H188" s="19"/>
      <c r="I188" s="19"/>
      <c r="J188" s="21" t="str">
        <f>IF(H188&lt;&gt;"",H188*I188,"")</f>
        <v/>
      </c>
      <c r="K188" s="164"/>
      <c r="L188" s="31" t="s">
        <v>26</v>
      </c>
      <c r="M188" s="34" t="s">
        <v>91</v>
      </c>
      <c r="N188" s="64"/>
      <c r="O188" s="35"/>
    </row>
    <row r="189" spans="1:16" hidden="1" x14ac:dyDescent="0.25">
      <c r="A189" s="19"/>
      <c r="B189" s="19"/>
      <c r="C189" s="69"/>
      <c r="D189" s="15"/>
      <c r="E189" s="69"/>
      <c r="F189" s="19"/>
      <c r="G189" s="69"/>
      <c r="H189" s="19"/>
      <c r="I189" s="19"/>
      <c r="J189" s="21" t="str">
        <f>IF(H189&lt;&gt;"",H189*I189,"")</f>
        <v/>
      </c>
      <c r="K189" s="164"/>
      <c r="L189" s="31" t="s">
        <v>26</v>
      </c>
      <c r="M189" s="34" t="s">
        <v>91</v>
      </c>
      <c r="N189" s="64"/>
      <c r="O189" s="35"/>
    </row>
    <row r="190" spans="1:16" hidden="1" x14ac:dyDescent="0.25">
      <c r="A190" s="100"/>
      <c r="B190" s="100"/>
      <c r="C190" s="100"/>
      <c r="D190" s="101"/>
      <c r="E190" s="102"/>
      <c r="F190" s="100"/>
      <c r="G190" s="100"/>
      <c r="H190" s="100"/>
      <c r="I190" s="100"/>
      <c r="J190" s="21" t="str">
        <f>IF(H190&lt;&gt;"",H190*I190,"")</f>
        <v/>
      </c>
      <c r="K190" s="70"/>
      <c r="L190" s="31" t="s">
        <v>26</v>
      </c>
      <c r="M190" s="34" t="s">
        <v>91</v>
      </c>
      <c r="N190" s="156"/>
      <c r="O190" s="35"/>
    </row>
    <row r="191" spans="1:16" x14ac:dyDescent="0.25">
      <c r="A191" s="85"/>
      <c r="B191" s="86"/>
      <c r="C191" s="86"/>
      <c r="D191" s="86"/>
      <c r="E191" s="115" t="s">
        <v>75</v>
      </c>
      <c r="F191" s="116"/>
      <c r="G191" s="117"/>
      <c r="H191" s="165">
        <v>2</v>
      </c>
      <c r="I191" s="61">
        <f>H191*10</f>
        <v>20</v>
      </c>
      <c r="J191" s="62">
        <f>SUM(J192:J197)/I191</f>
        <v>0.9</v>
      </c>
      <c r="K191" s="63" t="str">
        <f>SUM(J192:J197)&amp;" "&amp;"Hrs"&amp;" "&amp;"TURNO"&amp;" "&amp;"DIURNO"</f>
        <v>18 Hrs TURNO DIURNO</v>
      </c>
      <c r="L191" s="74" t="s">
        <v>76</v>
      </c>
      <c r="M191" s="34" t="s">
        <v>91</v>
      </c>
      <c r="N191" s="34"/>
      <c r="O191" s="35"/>
    </row>
    <row r="192" spans="1:16" x14ac:dyDescent="0.25">
      <c r="A192" s="15">
        <v>892764</v>
      </c>
      <c r="B192" s="17" t="s">
        <v>120</v>
      </c>
      <c r="C192" s="18" t="s">
        <v>121</v>
      </c>
      <c r="D192" s="19" t="s">
        <v>122</v>
      </c>
      <c r="E192" s="16" t="s">
        <v>130</v>
      </c>
      <c r="F192" s="15" t="s">
        <v>131</v>
      </c>
      <c r="G192" s="16" t="s">
        <v>132</v>
      </c>
      <c r="H192" s="94">
        <v>2</v>
      </c>
      <c r="I192" s="94">
        <v>4</v>
      </c>
      <c r="J192" s="21">
        <f t="shared" ref="J192:J197" si="0">IF(H192&lt;&gt;"",H192*I192,"")</f>
        <v>8</v>
      </c>
      <c r="K192" s="70" t="s">
        <v>709</v>
      </c>
      <c r="L192" s="74" t="s">
        <v>76</v>
      </c>
      <c r="M192" s="34" t="s">
        <v>91</v>
      </c>
      <c r="N192" s="34"/>
      <c r="O192" s="35"/>
    </row>
    <row r="193" spans="1:16" x14ac:dyDescent="0.25">
      <c r="A193" s="15">
        <v>892763</v>
      </c>
      <c r="B193" s="17" t="s">
        <v>120</v>
      </c>
      <c r="C193" s="18" t="s">
        <v>121</v>
      </c>
      <c r="D193" s="19" t="s">
        <v>122</v>
      </c>
      <c r="E193" s="16" t="s">
        <v>123</v>
      </c>
      <c r="F193" s="15" t="s">
        <v>128</v>
      </c>
      <c r="G193" s="16" t="s">
        <v>129</v>
      </c>
      <c r="H193" s="94">
        <v>2</v>
      </c>
      <c r="I193" s="94">
        <v>5</v>
      </c>
      <c r="J193" s="21">
        <f t="shared" si="0"/>
        <v>10</v>
      </c>
      <c r="K193" s="70" t="s">
        <v>709</v>
      </c>
      <c r="L193" s="74" t="s">
        <v>76</v>
      </c>
      <c r="M193" s="34" t="s">
        <v>91</v>
      </c>
      <c r="N193" s="34"/>
      <c r="O193" s="35"/>
    </row>
    <row r="194" spans="1:16" hidden="1" x14ac:dyDescent="0.25">
      <c r="A194" s="95"/>
      <c r="B194" s="109"/>
      <c r="C194" s="110"/>
      <c r="D194" s="111"/>
      <c r="E194" s="69"/>
      <c r="F194" s="15"/>
      <c r="G194" s="69"/>
      <c r="H194" s="15"/>
      <c r="I194" s="15"/>
      <c r="J194" s="21" t="str">
        <f t="shared" si="0"/>
        <v/>
      </c>
      <c r="K194" s="70" t="s">
        <v>709</v>
      </c>
      <c r="L194" s="74" t="s">
        <v>76</v>
      </c>
      <c r="M194" s="34" t="s">
        <v>91</v>
      </c>
      <c r="N194" s="34"/>
      <c r="O194" s="35"/>
    </row>
    <row r="195" spans="1:16" hidden="1" x14ac:dyDescent="0.25">
      <c r="A195" s="95"/>
      <c r="B195" s="109"/>
      <c r="C195" s="110"/>
      <c r="D195" s="111"/>
      <c r="E195" s="69"/>
      <c r="F195" s="15"/>
      <c r="G195" s="69"/>
      <c r="H195" s="15"/>
      <c r="I195" s="15"/>
      <c r="J195" s="21" t="str">
        <f t="shared" si="0"/>
        <v/>
      </c>
      <c r="K195" s="70" t="s">
        <v>709</v>
      </c>
      <c r="L195" s="74" t="s">
        <v>76</v>
      </c>
      <c r="M195" s="34" t="s">
        <v>91</v>
      </c>
      <c r="N195" s="34"/>
      <c r="O195" s="35"/>
    </row>
    <row r="196" spans="1:16" hidden="1" x14ac:dyDescent="0.25">
      <c r="A196" s="100"/>
      <c r="B196" s="100"/>
      <c r="C196" s="102"/>
      <c r="D196" s="101"/>
      <c r="E196" s="101"/>
      <c r="F196" s="101"/>
      <c r="G196" s="105"/>
      <c r="H196" s="101"/>
      <c r="I196" s="101"/>
      <c r="J196" s="21" t="str">
        <f t="shared" si="0"/>
        <v/>
      </c>
      <c r="K196" s="70" t="s">
        <v>709</v>
      </c>
      <c r="L196" s="74" t="s">
        <v>76</v>
      </c>
      <c r="M196" s="34" t="s">
        <v>91</v>
      </c>
      <c r="N196" s="34"/>
      <c r="O196" s="35"/>
    </row>
    <row r="197" spans="1:16" hidden="1" x14ac:dyDescent="0.25">
      <c r="A197" s="100"/>
      <c r="B197" s="100"/>
      <c r="C197" s="100"/>
      <c r="D197" s="101"/>
      <c r="E197" s="102"/>
      <c r="F197" s="100"/>
      <c r="G197" s="100"/>
      <c r="H197" s="100"/>
      <c r="I197" s="100"/>
      <c r="J197" s="21" t="str">
        <f t="shared" si="0"/>
        <v/>
      </c>
      <c r="K197" s="70" t="s">
        <v>709</v>
      </c>
      <c r="L197" s="74" t="s">
        <v>76</v>
      </c>
      <c r="M197" s="34" t="s">
        <v>91</v>
      </c>
      <c r="N197" s="34"/>
      <c r="O197" s="35"/>
    </row>
    <row r="198" spans="1:16" x14ac:dyDescent="0.25">
      <c r="A198" s="126"/>
      <c r="B198" s="127"/>
      <c r="C198" s="127"/>
      <c r="D198" s="127"/>
      <c r="E198" s="128" t="s">
        <v>83</v>
      </c>
      <c r="F198" s="129"/>
      <c r="G198" s="157"/>
      <c r="H198" s="131">
        <v>2</v>
      </c>
      <c r="I198" s="132">
        <f>H198*10</f>
        <v>20</v>
      </c>
      <c r="J198" s="133">
        <f>SUM(J199:J203)/I198</f>
        <v>1</v>
      </c>
      <c r="K198" s="163" t="str">
        <f>SUM(J199:J203)&amp;" "&amp;"Hrs"&amp;" "&amp;"TURNO"&amp;" "&amp;"NOCTURNO"</f>
        <v>20 Hrs TURNO NOCTURNO</v>
      </c>
      <c r="L198" s="31" t="s">
        <v>84</v>
      </c>
      <c r="M198" s="34" t="s">
        <v>91</v>
      </c>
      <c r="N198" s="34"/>
      <c r="O198" s="35"/>
    </row>
    <row r="199" spans="1:16" x14ac:dyDescent="0.25">
      <c r="A199" s="15">
        <v>892764</v>
      </c>
      <c r="B199" s="17" t="s">
        <v>120</v>
      </c>
      <c r="C199" s="18" t="s">
        <v>121</v>
      </c>
      <c r="D199" s="19" t="s">
        <v>122</v>
      </c>
      <c r="E199" s="16" t="s">
        <v>130</v>
      </c>
      <c r="F199" s="15" t="s">
        <v>131</v>
      </c>
      <c r="G199" s="16" t="s">
        <v>132</v>
      </c>
      <c r="H199" s="94">
        <v>2</v>
      </c>
      <c r="I199" s="94">
        <v>4</v>
      </c>
      <c r="J199" s="21">
        <f>IF(H199&lt;&gt;"",H199*I199,"")</f>
        <v>8</v>
      </c>
      <c r="K199" s="120" t="s">
        <v>710</v>
      </c>
      <c r="L199" s="31" t="s">
        <v>84</v>
      </c>
      <c r="M199" s="34" t="s">
        <v>91</v>
      </c>
      <c r="N199" s="34"/>
      <c r="O199" s="35"/>
    </row>
    <row r="200" spans="1:16" x14ac:dyDescent="0.25">
      <c r="A200" s="15">
        <v>892762</v>
      </c>
      <c r="B200" s="17" t="s">
        <v>120</v>
      </c>
      <c r="C200" s="18" t="s">
        <v>121</v>
      </c>
      <c r="D200" s="19" t="s">
        <v>122</v>
      </c>
      <c r="E200" s="16" t="s">
        <v>123</v>
      </c>
      <c r="F200" s="15" t="s">
        <v>126</v>
      </c>
      <c r="G200" s="16" t="s">
        <v>127</v>
      </c>
      <c r="H200" s="94">
        <v>2</v>
      </c>
      <c r="I200" s="94">
        <v>3</v>
      </c>
      <c r="J200" s="21">
        <f>IF(H200&lt;&gt;"",H200*I200,"")</f>
        <v>6</v>
      </c>
      <c r="K200" s="120" t="s">
        <v>710</v>
      </c>
      <c r="L200" s="31" t="s">
        <v>84</v>
      </c>
      <c r="M200" s="34" t="s">
        <v>91</v>
      </c>
      <c r="N200" s="34"/>
      <c r="O200" s="35"/>
    </row>
    <row r="201" spans="1:16" x14ac:dyDescent="0.25">
      <c r="A201" s="15">
        <v>893517</v>
      </c>
      <c r="B201" s="17" t="s">
        <v>120</v>
      </c>
      <c r="C201" s="18" t="s">
        <v>121</v>
      </c>
      <c r="D201" s="19" t="s">
        <v>122</v>
      </c>
      <c r="E201" s="16" t="s">
        <v>141</v>
      </c>
      <c r="F201" s="15" t="s">
        <v>323</v>
      </c>
      <c r="G201" s="16" t="s">
        <v>324</v>
      </c>
      <c r="H201" s="94">
        <v>2</v>
      </c>
      <c r="I201" s="94">
        <v>3</v>
      </c>
      <c r="J201" s="21">
        <f>IF(H201&lt;&gt;"",H201*I201,"")</f>
        <v>6</v>
      </c>
      <c r="K201" s="120" t="s">
        <v>710</v>
      </c>
      <c r="L201" s="31" t="s">
        <v>84</v>
      </c>
      <c r="M201" s="34" t="s">
        <v>91</v>
      </c>
      <c r="N201" s="34"/>
      <c r="O201" s="35"/>
    </row>
    <row r="202" spans="1:16" hidden="1" x14ac:dyDescent="0.25">
      <c r="A202" s="75"/>
      <c r="B202" s="109"/>
      <c r="C202" s="110"/>
      <c r="D202" s="111"/>
      <c r="E202" s="73"/>
      <c r="F202" s="92"/>
      <c r="G202" s="93"/>
      <c r="H202" s="94"/>
      <c r="I202" s="94"/>
      <c r="J202" s="21" t="str">
        <f>IF(H202&lt;&gt;"",H202*I202,"")</f>
        <v/>
      </c>
      <c r="K202" s="120" t="s">
        <v>710</v>
      </c>
      <c r="L202" s="31" t="s">
        <v>84</v>
      </c>
      <c r="M202" s="34" t="s">
        <v>91</v>
      </c>
      <c r="N202" s="34"/>
      <c r="O202" s="35"/>
    </row>
    <row r="203" spans="1:16" hidden="1" x14ac:dyDescent="0.25">
      <c r="A203" s="75"/>
      <c r="B203" s="109"/>
      <c r="C203" s="110"/>
      <c r="D203" s="19"/>
      <c r="E203" s="69"/>
      <c r="F203" s="19"/>
      <c r="G203" s="69"/>
      <c r="H203" s="19"/>
      <c r="I203" s="19"/>
      <c r="J203" s="21" t="str">
        <f>IF(H203&lt;&gt;"",H203*I203,"")</f>
        <v/>
      </c>
      <c r="K203" s="120" t="s">
        <v>710</v>
      </c>
      <c r="L203" s="31" t="s">
        <v>84</v>
      </c>
      <c r="M203" s="34" t="s">
        <v>91</v>
      </c>
      <c r="N203" s="34"/>
      <c r="O203" s="35"/>
    </row>
    <row r="204" spans="1:16" ht="14.25" thickBot="1" x14ac:dyDescent="0.3">
      <c r="A204" s="135"/>
      <c r="B204" s="136"/>
      <c r="C204" s="136"/>
      <c r="D204" s="136"/>
      <c r="E204" s="137" t="s">
        <v>85</v>
      </c>
      <c r="F204" s="138"/>
      <c r="G204" s="139"/>
      <c r="H204" s="140">
        <f>H167+H173+H179+H185+H191+H198</f>
        <v>7.0009999999999994</v>
      </c>
      <c r="I204" s="141">
        <f>H204*10</f>
        <v>70.009999999999991</v>
      </c>
      <c r="J204" s="142">
        <f>SUM(J168:J172,J174:J178,J180:J184,J186:J190,J192:J197,J199:J203)</f>
        <v>68</v>
      </c>
      <c r="K204" s="143">
        <f>J204/I204</f>
        <v>0.97128981574060858</v>
      </c>
      <c r="L204" s="31" t="s">
        <v>86</v>
      </c>
      <c r="M204" s="34" t="s">
        <v>91</v>
      </c>
      <c r="N204" s="34"/>
      <c r="O204" s="35"/>
    </row>
    <row r="205" spans="1:16" ht="15" thickTop="1" thickBot="1" x14ac:dyDescent="0.3">
      <c r="A205" s="45"/>
      <c r="B205" s="46"/>
      <c r="C205" s="46"/>
      <c r="D205" s="46"/>
      <c r="E205" s="297">
        <f>E165+1</f>
        <v>46151</v>
      </c>
      <c r="F205" s="298"/>
      <c r="G205" s="158"/>
      <c r="H205" s="48"/>
      <c r="I205" s="46"/>
      <c r="J205" s="49"/>
      <c r="K205" s="50"/>
      <c r="L205" s="31" t="s">
        <v>35</v>
      </c>
      <c r="M205" s="34" t="s">
        <v>92</v>
      </c>
      <c r="N205" s="34"/>
      <c r="O205" s="35"/>
    </row>
    <row r="206" spans="1:16" ht="28.5" thickTop="1" thickBot="1" x14ac:dyDescent="0.3">
      <c r="A206" s="147" t="s">
        <v>37</v>
      </c>
      <c r="B206" s="148" t="s">
        <v>38</v>
      </c>
      <c r="C206" s="148" t="s">
        <v>39</v>
      </c>
      <c r="D206" s="148" t="s">
        <v>4</v>
      </c>
      <c r="E206" s="52" t="s">
        <v>40</v>
      </c>
      <c r="F206" s="148" t="s">
        <v>6</v>
      </c>
      <c r="G206" s="149" t="s">
        <v>7</v>
      </c>
      <c r="H206" s="148" t="s">
        <v>41</v>
      </c>
      <c r="I206" s="148" t="s">
        <v>9</v>
      </c>
      <c r="J206" s="150" t="s">
        <v>42</v>
      </c>
      <c r="K206" s="151" t="s">
        <v>43</v>
      </c>
      <c r="L206" s="31" t="s">
        <v>44</v>
      </c>
      <c r="M206" s="34" t="s">
        <v>92</v>
      </c>
      <c r="N206" s="34"/>
      <c r="O206" s="56">
        <f>E205</f>
        <v>46151</v>
      </c>
    </row>
    <row r="207" spans="1:16" ht="14.25" thickTop="1" x14ac:dyDescent="0.25">
      <c r="A207" s="57"/>
      <c r="B207" s="57"/>
      <c r="C207" s="58"/>
      <c r="D207" s="57"/>
      <c r="E207" s="59" t="s">
        <v>45</v>
      </c>
      <c r="F207" s="57"/>
      <c r="G207" s="58"/>
      <c r="H207" s="88">
        <v>1</v>
      </c>
      <c r="I207" s="61">
        <f>H207*10</f>
        <v>10</v>
      </c>
      <c r="J207" s="62">
        <f>SUM(J208:J214)/I207</f>
        <v>1</v>
      </c>
      <c r="K207" s="63" t="str">
        <f>SUM(J208:J214)&amp;" "&amp;"Hrs"&amp;" "&amp;"GRUPO 1"</f>
        <v>10 Hrs GRUPO 1</v>
      </c>
      <c r="L207" s="31" t="s">
        <v>19</v>
      </c>
      <c r="M207" s="34" t="s">
        <v>92</v>
      </c>
      <c r="N207" s="64"/>
      <c r="O207" s="159" t="s">
        <v>48</v>
      </c>
      <c r="P207" s="179" t="s">
        <v>53</v>
      </c>
    </row>
    <row r="208" spans="1:16" x14ac:dyDescent="0.25">
      <c r="A208" s="19">
        <v>935717</v>
      </c>
      <c r="B208" s="67" t="s">
        <v>159</v>
      </c>
      <c r="C208" s="68" t="s">
        <v>160</v>
      </c>
      <c r="D208" s="67" t="s">
        <v>281</v>
      </c>
      <c r="E208" s="69" t="s">
        <v>719</v>
      </c>
      <c r="F208" s="19" t="s">
        <v>134</v>
      </c>
      <c r="G208" s="69" t="s">
        <v>135</v>
      </c>
      <c r="H208" s="19">
        <v>1</v>
      </c>
      <c r="I208" s="19">
        <v>10</v>
      </c>
      <c r="J208" s="21">
        <f>IF(H208&lt;&gt;"",H208*I208,"")</f>
        <v>10</v>
      </c>
      <c r="K208" s="70" t="s">
        <v>714</v>
      </c>
      <c r="L208" s="31" t="s">
        <v>19</v>
      </c>
      <c r="M208" s="34" t="s">
        <v>92</v>
      </c>
      <c r="N208" s="64"/>
      <c r="O208" s="180" t="s">
        <v>50</v>
      </c>
      <c r="P208" s="179" t="s">
        <v>53</v>
      </c>
    </row>
    <row r="209" spans="1:16" hidden="1" x14ac:dyDescent="0.25">
      <c r="A209" s="15"/>
      <c r="B209" s="17"/>
      <c r="C209" s="18"/>
      <c r="D209" s="19"/>
      <c r="E209" s="16"/>
      <c r="F209" s="15"/>
      <c r="G209" s="16"/>
      <c r="H209" s="19"/>
      <c r="I209" s="19"/>
      <c r="J209" s="21"/>
      <c r="K209" s="70" t="s">
        <v>714</v>
      </c>
      <c r="L209" s="31" t="s">
        <v>19</v>
      </c>
      <c r="M209" s="34" t="s">
        <v>92</v>
      </c>
      <c r="N209" s="64"/>
      <c r="O209" s="159" t="s">
        <v>51</v>
      </c>
      <c r="P209" s="179" t="s">
        <v>53</v>
      </c>
    </row>
    <row r="210" spans="1:16" hidden="1" x14ac:dyDescent="0.25">
      <c r="A210" s="15"/>
      <c r="B210" s="17"/>
      <c r="C210" s="18"/>
      <c r="D210" s="19"/>
      <c r="E210" s="16"/>
      <c r="F210" s="15"/>
      <c r="G210" s="16"/>
      <c r="H210" s="78"/>
      <c r="I210" s="78"/>
      <c r="J210" s="21"/>
      <c r="K210" s="70" t="s">
        <v>714</v>
      </c>
      <c r="L210" s="31" t="s">
        <v>19</v>
      </c>
      <c r="M210" s="34" t="s">
        <v>92</v>
      </c>
      <c r="N210" s="64"/>
      <c r="O210" s="159" t="s">
        <v>46</v>
      </c>
      <c r="P210" s="181" t="s">
        <v>57</v>
      </c>
    </row>
    <row r="211" spans="1:16" hidden="1" x14ac:dyDescent="0.25">
      <c r="A211" s="95"/>
      <c r="B211" s="67"/>
      <c r="C211" s="68"/>
      <c r="D211" s="67"/>
      <c r="E211" s="69"/>
      <c r="F211" s="15"/>
      <c r="G211" s="69"/>
      <c r="H211" s="15"/>
      <c r="I211" s="15"/>
      <c r="J211" s="21"/>
      <c r="K211" s="70" t="s">
        <v>714</v>
      </c>
      <c r="L211" s="31" t="s">
        <v>19</v>
      </c>
      <c r="M211" s="34" t="s">
        <v>92</v>
      </c>
      <c r="N211" s="64"/>
      <c r="O211" s="161" t="s">
        <v>52</v>
      </c>
      <c r="P211" s="181" t="s">
        <v>57</v>
      </c>
    </row>
    <row r="212" spans="1:16" hidden="1" x14ac:dyDescent="0.25">
      <c r="A212" s="19"/>
      <c r="B212" s="67"/>
      <c r="C212" s="68"/>
      <c r="D212" s="67"/>
      <c r="E212" s="18"/>
      <c r="F212" s="17"/>
      <c r="G212" s="18"/>
      <c r="H212" s="94"/>
      <c r="I212" s="94"/>
      <c r="J212" s="21"/>
      <c r="K212" s="70" t="s">
        <v>714</v>
      </c>
      <c r="L212" s="31" t="s">
        <v>19</v>
      </c>
      <c r="M212" s="34" t="s">
        <v>92</v>
      </c>
      <c r="N212" s="64"/>
      <c r="O212" s="159" t="s">
        <v>56</v>
      </c>
      <c r="P212" s="179" t="s">
        <v>53</v>
      </c>
    </row>
    <row r="213" spans="1:16" hidden="1" x14ac:dyDescent="0.25">
      <c r="A213" s="19"/>
      <c r="B213" s="67"/>
      <c r="C213" s="68"/>
      <c r="D213" s="67"/>
      <c r="E213" s="69"/>
      <c r="F213" s="15"/>
      <c r="G213" s="69"/>
      <c r="H213" s="15"/>
      <c r="I213" s="15"/>
      <c r="J213" s="21"/>
      <c r="K213" s="70" t="s">
        <v>714</v>
      </c>
      <c r="L213" s="31" t="s">
        <v>19</v>
      </c>
      <c r="M213" s="34" t="s">
        <v>92</v>
      </c>
      <c r="N213" s="64"/>
      <c r="O213" s="159" t="s">
        <v>58</v>
      </c>
      <c r="P213" s="179" t="s">
        <v>53</v>
      </c>
    </row>
    <row r="214" spans="1:16" hidden="1" x14ac:dyDescent="0.25">
      <c r="A214" s="19"/>
      <c r="B214" s="19"/>
      <c r="C214" s="69"/>
      <c r="D214" s="15"/>
      <c r="E214" s="69"/>
      <c r="F214" s="15"/>
      <c r="G214" s="69"/>
      <c r="H214" s="15"/>
      <c r="I214" s="15"/>
      <c r="J214" s="21"/>
      <c r="K214" s="70" t="s">
        <v>714</v>
      </c>
      <c r="L214" s="31" t="s">
        <v>19</v>
      </c>
      <c r="M214" s="34" t="s">
        <v>92</v>
      </c>
      <c r="N214" s="64"/>
      <c r="O214" s="159" t="s">
        <v>59</v>
      </c>
      <c r="P214" s="179" t="s">
        <v>47</v>
      </c>
    </row>
    <row r="215" spans="1:16" x14ac:dyDescent="0.25">
      <c r="A215" s="85"/>
      <c r="B215" s="86"/>
      <c r="C215" s="86"/>
      <c r="D215" s="57"/>
      <c r="E215" s="59" t="s">
        <v>55</v>
      </c>
      <c r="F215" s="57"/>
      <c r="G215" s="87"/>
      <c r="H215" s="88">
        <v>1</v>
      </c>
      <c r="I215" s="61">
        <f>H215*10</f>
        <v>10</v>
      </c>
      <c r="J215" s="62">
        <f>SUM(J216:J220)/I215</f>
        <v>1</v>
      </c>
      <c r="K215" s="63" t="str">
        <f>SUM(J216:J220)&amp;" "&amp;"Hrs"&amp;" "&amp;"GRUPO 2"</f>
        <v>10 Hrs GRUPO 2</v>
      </c>
      <c r="L215" s="31" t="s">
        <v>22</v>
      </c>
      <c r="M215" s="34" t="s">
        <v>92</v>
      </c>
      <c r="N215" s="64"/>
      <c r="O215" s="159" t="s">
        <v>60</v>
      </c>
      <c r="P215" s="179" t="s">
        <v>47</v>
      </c>
    </row>
    <row r="216" spans="1:16" x14ac:dyDescent="0.25">
      <c r="A216" s="19">
        <v>935723</v>
      </c>
      <c r="B216" s="67" t="s">
        <v>209</v>
      </c>
      <c r="C216" s="68" t="s">
        <v>210</v>
      </c>
      <c r="D216" s="67">
        <v>3</v>
      </c>
      <c r="E216" s="69" t="s">
        <v>253</v>
      </c>
      <c r="F216" s="19" t="s">
        <v>254</v>
      </c>
      <c r="G216" s="69" t="s">
        <v>255</v>
      </c>
      <c r="H216" s="94">
        <v>1</v>
      </c>
      <c r="I216" s="94">
        <v>10</v>
      </c>
      <c r="J216" s="21">
        <f>IF(H216&lt;&gt;"",H216*I216,"")</f>
        <v>10</v>
      </c>
      <c r="K216" s="70" t="s">
        <v>113</v>
      </c>
      <c r="L216" s="31" t="s">
        <v>22</v>
      </c>
      <c r="M216" s="34" t="s">
        <v>92</v>
      </c>
      <c r="N216" s="64"/>
      <c r="O216" s="159" t="s">
        <v>64</v>
      </c>
      <c r="P216" s="179" t="s">
        <v>47</v>
      </c>
    </row>
    <row r="217" spans="1:16" hidden="1" x14ac:dyDescent="0.25">
      <c r="A217" s="75"/>
      <c r="B217" s="109"/>
      <c r="C217" s="110"/>
      <c r="D217" s="111"/>
      <c r="E217" s="73"/>
      <c r="F217" s="92"/>
      <c r="G217" s="93"/>
      <c r="H217" s="94"/>
      <c r="I217" s="94"/>
      <c r="J217" s="21" t="str">
        <f>IF(H217&lt;&gt;"",H217*I217,"")</f>
        <v/>
      </c>
      <c r="K217" s="70" t="s">
        <v>113</v>
      </c>
      <c r="L217" s="31" t="s">
        <v>22</v>
      </c>
      <c r="M217" s="34" t="s">
        <v>92</v>
      </c>
      <c r="N217" s="64"/>
      <c r="O217" s="161" t="s">
        <v>65</v>
      </c>
      <c r="P217" s="179" t="s">
        <v>53</v>
      </c>
    </row>
    <row r="218" spans="1:16" hidden="1" x14ac:dyDescent="0.25">
      <c r="A218" s="75"/>
      <c r="B218" s="109"/>
      <c r="C218" s="110"/>
      <c r="D218" s="111"/>
      <c r="E218" s="73"/>
      <c r="F218" s="92"/>
      <c r="G218" s="93"/>
      <c r="H218" s="94"/>
      <c r="I218" s="94"/>
      <c r="J218" s="21" t="str">
        <f>IF(H218&lt;&gt;"",H218*I218,"")</f>
        <v/>
      </c>
      <c r="K218" s="70" t="s">
        <v>113</v>
      </c>
      <c r="L218" s="31" t="s">
        <v>22</v>
      </c>
      <c r="M218" s="34" t="s">
        <v>92</v>
      </c>
      <c r="N218" s="64"/>
      <c r="O218" s="161" t="s">
        <v>66</v>
      </c>
      <c r="P218" s="179" t="s">
        <v>47</v>
      </c>
    </row>
    <row r="219" spans="1:16" hidden="1" x14ac:dyDescent="0.25">
      <c r="A219" s="15"/>
      <c r="B219" s="19"/>
      <c r="C219" s="152"/>
      <c r="D219" s="15"/>
      <c r="E219" s="69"/>
      <c r="F219" s="15"/>
      <c r="G219" s="69"/>
      <c r="H219" s="15"/>
      <c r="I219" s="15"/>
      <c r="J219" s="21" t="str">
        <f>IF(H219&lt;&gt;"",H219*I219,"")</f>
        <v/>
      </c>
      <c r="K219" s="70" t="s">
        <v>113</v>
      </c>
      <c r="L219" s="31" t="s">
        <v>22</v>
      </c>
      <c r="M219" s="34" t="s">
        <v>92</v>
      </c>
      <c r="N219" s="64"/>
      <c r="O219" s="161" t="s">
        <v>61</v>
      </c>
      <c r="P219" s="179" t="s">
        <v>47</v>
      </c>
    </row>
    <row r="220" spans="1:16" hidden="1" x14ac:dyDescent="0.25">
      <c r="A220" s="166"/>
      <c r="B220" s="95"/>
      <c r="C220" s="152"/>
      <c r="D220" s="67"/>
      <c r="E220" s="69"/>
      <c r="F220" s="77"/>
      <c r="G220" s="76"/>
      <c r="H220" s="167"/>
      <c r="I220" s="167"/>
      <c r="J220" s="21" t="str">
        <f>IF(H220&lt;&gt;"",H220*I220,"")</f>
        <v/>
      </c>
      <c r="K220" s="70" t="s">
        <v>113</v>
      </c>
      <c r="L220" s="31" t="s">
        <v>22</v>
      </c>
      <c r="M220" s="34" t="s">
        <v>92</v>
      </c>
      <c r="N220" s="64"/>
      <c r="O220" s="161" t="s">
        <v>62</v>
      </c>
      <c r="P220" s="179" t="s">
        <v>47</v>
      </c>
    </row>
    <row r="221" spans="1:16" x14ac:dyDescent="0.25">
      <c r="A221" s="85"/>
      <c r="B221" s="86"/>
      <c r="C221" s="86"/>
      <c r="D221" s="57"/>
      <c r="E221" s="59" t="s">
        <v>63</v>
      </c>
      <c r="F221" s="57"/>
      <c r="G221" s="87"/>
      <c r="H221" s="88">
        <v>1</v>
      </c>
      <c r="I221" s="61">
        <f>H221*10</f>
        <v>10</v>
      </c>
      <c r="J221" s="62">
        <f>SUM(J222:J226)/I221</f>
        <v>1</v>
      </c>
      <c r="K221" s="63" t="str">
        <f>SUM(J222:J226)&amp;" "&amp;"Hrs"&amp;" "&amp;"GRUPO 3"</f>
        <v>10 Hrs GRUPO 3</v>
      </c>
      <c r="L221" s="31" t="s">
        <v>24</v>
      </c>
      <c r="M221" s="34" t="s">
        <v>92</v>
      </c>
      <c r="N221" s="64"/>
      <c r="O221" s="161" t="s">
        <v>54</v>
      </c>
      <c r="P221" s="179" t="s">
        <v>47</v>
      </c>
    </row>
    <row r="222" spans="1:16" x14ac:dyDescent="0.25">
      <c r="A222" s="15">
        <v>825201</v>
      </c>
      <c r="B222" s="17" t="s">
        <v>159</v>
      </c>
      <c r="C222" s="18" t="s">
        <v>160</v>
      </c>
      <c r="D222" s="19" t="s">
        <v>281</v>
      </c>
      <c r="E222" s="16" t="s">
        <v>718</v>
      </c>
      <c r="F222" s="15" t="s">
        <v>711</v>
      </c>
      <c r="G222" s="16" t="s">
        <v>278</v>
      </c>
      <c r="H222" s="19">
        <v>1</v>
      </c>
      <c r="I222" s="19">
        <v>10</v>
      </c>
      <c r="J222" s="21">
        <f>IF(H222&lt;&gt;"",H222*I222,"")</f>
        <v>10</v>
      </c>
      <c r="K222" s="70" t="s">
        <v>392</v>
      </c>
      <c r="L222" s="31" t="s">
        <v>24</v>
      </c>
      <c r="M222" s="34" t="s">
        <v>92</v>
      </c>
      <c r="N222" s="64"/>
      <c r="O222" s="161" t="s">
        <v>67</v>
      </c>
      <c r="P222" s="184" t="s">
        <v>68</v>
      </c>
    </row>
    <row r="223" spans="1:16" hidden="1" x14ac:dyDescent="0.25">
      <c r="A223" s="75"/>
      <c r="B223" s="109"/>
      <c r="C223" s="110"/>
      <c r="D223" s="111"/>
      <c r="E223" s="73"/>
      <c r="F223" s="92"/>
      <c r="G223" s="93"/>
      <c r="H223" s="94"/>
      <c r="I223" s="94"/>
      <c r="J223" s="21" t="str">
        <f>IF(H223&lt;&gt;"",H223*I223,"")</f>
        <v/>
      </c>
      <c r="K223" s="70"/>
      <c r="L223" s="31" t="s">
        <v>24</v>
      </c>
      <c r="M223" s="34" t="s">
        <v>92</v>
      </c>
      <c r="N223" s="64"/>
      <c r="O223" s="180" t="s">
        <v>69</v>
      </c>
      <c r="P223" s="184" t="s">
        <v>68</v>
      </c>
    </row>
    <row r="224" spans="1:16" hidden="1" x14ac:dyDescent="0.25">
      <c r="A224" s="75"/>
      <c r="B224" s="109"/>
      <c r="C224" s="110"/>
      <c r="D224" s="111"/>
      <c r="E224" s="73"/>
      <c r="F224" s="92"/>
      <c r="G224" s="93"/>
      <c r="H224" s="94"/>
      <c r="I224" s="94"/>
      <c r="J224" s="21" t="str">
        <f>IF(H224&lt;&gt;"",H224*I224,"")</f>
        <v/>
      </c>
      <c r="K224" s="70"/>
      <c r="L224" s="31" t="s">
        <v>24</v>
      </c>
      <c r="M224" s="34" t="s">
        <v>92</v>
      </c>
      <c r="N224" s="64"/>
      <c r="O224" s="103"/>
    </row>
    <row r="225" spans="1:16" hidden="1" x14ac:dyDescent="0.25">
      <c r="A225" s="19"/>
      <c r="B225" s="19"/>
      <c r="C225" s="69"/>
      <c r="D225" s="19"/>
      <c r="E225" s="69"/>
      <c r="F225" s="19"/>
      <c r="G225" s="69"/>
      <c r="H225" s="19"/>
      <c r="I225" s="19"/>
      <c r="J225" s="21" t="str">
        <f>IF(H225&lt;&gt;"",H225*I225,"")</f>
        <v/>
      </c>
      <c r="K225" s="70"/>
      <c r="L225" s="31" t="s">
        <v>24</v>
      </c>
      <c r="M225" s="34" t="s">
        <v>92</v>
      </c>
      <c r="N225" s="64"/>
      <c r="O225" s="104"/>
      <c r="P225" s="104"/>
    </row>
    <row r="226" spans="1:16" hidden="1" x14ac:dyDescent="0.25">
      <c r="A226" s="100"/>
      <c r="B226" s="100"/>
      <c r="C226" s="100"/>
      <c r="D226" s="101"/>
      <c r="E226" s="102"/>
      <c r="F226" s="100"/>
      <c r="G226" s="100"/>
      <c r="H226" s="100"/>
      <c r="I226" s="100"/>
      <c r="J226" s="21" t="str">
        <f>IF(H226&lt;&gt;"",H226*I226,"")</f>
        <v/>
      </c>
      <c r="K226" s="70"/>
      <c r="L226" s="31" t="s">
        <v>24</v>
      </c>
      <c r="M226" s="34" t="s">
        <v>92</v>
      </c>
      <c r="N226" s="64"/>
      <c r="O226" s="107" t="s">
        <v>71</v>
      </c>
    </row>
    <row r="227" spans="1:16" x14ac:dyDescent="0.25">
      <c r="A227" s="85"/>
      <c r="B227" s="86"/>
      <c r="C227" s="86"/>
      <c r="D227" s="57"/>
      <c r="E227" s="59" t="s">
        <v>70</v>
      </c>
      <c r="F227" s="57"/>
      <c r="G227" s="87"/>
      <c r="H227" s="88">
        <v>1E-3</v>
      </c>
      <c r="I227" s="61">
        <f>H227*10</f>
        <v>0.01</v>
      </c>
      <c r="J227" s="62">
        <f>SUM(J228:J232)/I227</f>
        <v>0</v>
      </c>
      <c r="K227" s="63" t="str">
        <f>SUM(J228:J232)&amp;" "&amp;"Hrs"&amp;" "&amp;"GRUPO 4"</f>
        <v>0 Hrs GRUPO 4</v>
      </c>
      <c r="L227" s="31" t="s">
        <v>26</v>
      </c>
      <c r="M227" s="34" t="s">
        <v>92</v>
      </c>
      <c r="N227" s="64"/>
      <c r="O227" s="107" t="s">
        <v>72</v>
      </c>
    </row>
    <row r="228" spans="1:16" hidden="1" x14ac:dyDescent="0.25">
      <c r="A228" s="100"/>
      <c r="B228" s="100"/>
      <c r="C228" s="102"/>
      <c r="D228" s="101"/>
      <c r="E228" s="101"/>
      <c r="F228" s="101"/>
      <c r="G228" s="105"/>
      <c r="H228" s="101"/>
      <c r="I228" s="101"/>
      <c r="J228" s="21" t="str">
        <f>IF(H228&lt;&gt;"",H228*I228,"")</f>
        <v/>
      </c>
      <c r="K228" s="70"/>
      <c r="L228" s="31" t="s">
        <v>26</v>
      </c>
      <c r="M228" s="34" t="s">
        <v>92</v>
      </c>
      <c r="N228" s="64"/>
      <c r="O228" s="104"/>
    </row>
    <row r="229" spans="1:16" hidden="1" x14ac:dyDescent="0.25">
      <c r="A229" s="100"/>
      <c r="B229" s="100"/>
      <c r="C229" s="102"/>
      <c r="D229" s="101"/>
      <c r="E229" s="101"/>
      <c r="F229" s="101"/>
      <c r="G229" s="105"/>
      <c r="H229" s="101"/>
      <c r="I229" s="101"/>
      <c r="J229" s="21" t="str">
        <f>IF(H229&lt;&gt;"",H229*I229,"")</f>
        <v/>
      </c>
      <c r="K229" s="70"/>
      <c r="L229" s="31" t="s">
        <v>26</v>
      </c>
      <c r="M229" s="34" t="s">
        <v>92</v>
      </c>
      <c r="N229" s="64"/>
      <c r="O229" s="104"/>
    </row>
    <row r="230" spans="1:16" hidden="1" x14ac:dyDescent="0.25">
      <c r="A230" s="100"/>
      <c r="B230" s="100"/>
      <c r="C230" s="102"/>
      <c r="D230" s="101"/>
      <c r="E230" s="101"/>
      <c r="F230" s="101"/>
      <c r="G230" s="105"/>
      <c r="H230" s="101"/>
      <c r="I230" s="101"/>
      <c r="J230" s="21" t="str">
        <f>IF(H230&lt;&gt;"",H230*I230,"")</f>
        <v/>
      </c>
      <c r="K230" s="70"/>
      <c r="L230" s="31" t="s">
        <v>26</v>
      </c>
      <c r="M230" s="34" t="s">
        <v>92</v>
      </c>
      <c r="N230" s="64"/>
      <c r="O230" s="35"/>
    </row>
    <row r="231" spans="1:16" hidden="1" x14ac:dyDescent="0.25">
      <c r="A231" s="100"/>
      <c r="B231" s="100"/>
      <c r="C231" s="102"/>
      <c r="D231" s="101"/>
      <c r="E231" s="101"/>
      <c r="F231" s="101"/>
      <c r="G231" s="105"/>
      <c r="H231" s="101"/>
      <c r="I231" s="101"/>
      <c r="J231" s="21" t="str">
        <f>IF(H231&lt;&gt;"",H231*I231,"")</f>
        <v/>
      </c>
      <c r="K231" s="70"/>
      <c r="L231" s="31" t="s">
        <v>26</v>
      </c>
      <c r="M231" s="34" t="s">
        <v>92</v>
      </c>
      <c r="N231" s="64"/>
      <c r="O231" s="35"/>
    </row>
    <row r="232" spans="1:16" hidden="1" x14ac:dyDescent="0.25">
      <c r="A232" s="100"/>
      <c r="B232" s="100"/>
      <c r="C232" s="100"/>
      <c r="D232" s="101"/>
      <c r="E232" s="102"/>
      <c r="F232" s="100"/>
      <c r="G232" s="100"/>
      <c r="H232" s="100"/>
      <c r="I232" s="100"/>
      <c r="J232" s="21" t="str">
        <f>IF(H232&lt;&gt;"",H232*I232,"")</f>
        <v/>
      </c>
      <c r="K232" s="70"/>
      <c r="L232" s="31" t="s">
        <v>26</v>
      </c>
      <c r="M232" s="34" t="s">
        <v>92</v>
      </c>
      <c r="N232" s="156"/>
      <c r="O232" s="35"/>
    </row>
    <row r="233" spans="1:16" x14ac:dyDescent="0.25">
      <c r="A233" s="85"/>
      <c r="B233" s="86"/>
      <c r="C233" s="86"/>
      <c r="D233" s="86"/>
      <c r="E233" s="115" t="s">
        <v>75</v>
      </c>
      <c r="F233" s="116"/>
      <c r="G233" s="117"/>
      <c r="H233" s="165">
        <v>2</v>
      </c>
      <c r="I233" s="61">
        <f>H233*10</f>
        <v>20</v>
      </c>
      <c r="J233" s="62">
        <f>SUM(J234:J239)/I233</f>
        <v>0.9</v>
      </c>
      <c r="K233" s="63" t="str">
        <f>SUM(J234:J239)&amp;" "&amp;"Hrs"&amp;" "&amp;"TURNO"&amp;" "&amp;"DIURNO"</f>
        <v>18 Hrs TURNO DIURNO</v>
      </c>
      <c r="L233" s="74" t="s">
        <v>76</v>
      </c>
      <c r="M233" s="34" t="s">
        <v>92</v>
      </c>
      <c r="N233" s="34"/>
      <c r="O233" s="35"/>
    </row>
    <row r="234" spans="1:16" x14ac:dyDescent="0.25">
      <c r="A234" s="15">
        <v>892764</v>
      </c>
      <c r="B234" s="17" t="s">
        <v>120</v>
      </c>
      <c r="C234" s="18" t="s">
        <v>121</v>
      </c>
      <c r="D234" s="19" t="s">
        <v>122</v>
      </c>
      <c r="E234" s="16" t="s">
        <v>130</v>
      </c>
      <c r="F234" s="15" t="s">
        <v>131</v>
      </c>
      <c r="G234" s="16" t="s">
        <v>132</v>
      </c>
      <c r="H234" s="94">
        <v>2</v>
      </c>
      <c r="I234" s="94">
        <v>4</v>
      </c>
      <c r="J234" s="21">
        <f t="shared" ref="J234:J239" si="1">IF(H234&lt;&gt;"",H234*I234,"")</f>
        <v>8</v>
      </c>
      <c r="K234" s="70" t="s">
        <v>709</v>
      </c>
      <c r="L234" s="74" t="s">
        <v>76</v>
      </c>
      <c r="M234" s="34" t="s">
        <v>92</v>
      </c>
      <c r="N234" s="34"/>
      <c r="O234" s="35"/>
    </row>
    <row r="235" spans="1:16" x14ac:dyDescent="0.25">
      <c r="A235" s="15">
        <v>893511</v>
      </c>
      <c r="B235" s="17" t="s">
        <v>120</v>
      </c>
      <c r="C235" s="18" t="s">
        <v>121</v>
      </c>
      <c r="D235" s="19" t="s">
        <v>122</v>
      </c>
      <c r="E235" s="16" t="s">
        <v>141</v>
      </c>
      <c r="F235" s="15" t="s">
        <v>428</v>
      </c>
      <c r="G235" s="16" t="s">
        <v>429</v>
      </c>
      <c r="H235" s="15">
        <v>2</v>
      </c>
      <c r="I235" s="15">
        <v>5</v>
      </c>
      <c r="J235" s="21">
        <f t="shared" si="1"/>
        <v>10</v>
      </c>
      <c r="K235" s="70" t="s">
        <v>709</v>
      </c>
      <c r="L235" s="74" t="s">
        <v>76</v>
      </c>
      <c r="M235" s="34" t="s">
        <v>92</v>
      </c>
      <c r="N235" s="34"/>
      <c r="O235" s="35"/>
    </row>
    <row r="236" spans="1:16" hidden="1" x14ac:dyDescent="0.25">
      <c r="A236" s="95"/>
      <c r="B236" s="19"/>
      <c r="C236" s="91"/>
      <c r="D236" s="15"/>
      <c r="E236" s="69"/>
      <c r="F236" s="15"/>
      <c r="G236" s="69"/>
      <c r="H236" s="15"/>
      <c r="I236" s="15"/>
      <c r="J236" s="21" t="str">
        <f t="shared" si="1"/>
        <v/>
      </c>
      <c r="K236" s="70" t="s">
        <v>709</v>
      </c>
      <c r="L236" s="74" t="s">
        <v>76</v>
      </c>
      <c r="M236" s="34" t="s">
        <v>92</v>
      </c>
      <c r="N236" s="34"/>
      <c r="O236" s="35"/>
    </row>
    <row r="237" spans="1:16" hidden="1" x14ac:dyDescent="0.25">
      <c r="A237" s="95"/>
      <c r="B237" s="19"/>
      <c r="C237" s="91"/>
      <c r="D237" s="15"/>
      <c r="E237" s="69"/>
      <c r="F237" s="15"/>
      <c r="G237" s="69"/>
      <c r="H237" s="15"/>
      <c r="I237" s="15"/>
      <c r="J237" s="21" t="str">
        <f t="shared" si="1"/>
        <v/>
      </c>
      <c r="K237" s="70" t="s">
        <v>709</v>
      </c>
      <c r="L237" s="74" t="s">
        <v>76</v>
      </c>
      <c r="M237" s="34" t="s">
        <v>92</v>
      </c>
      <c r="N237" s="34"/>
      <c r="O237" s="35"/>
    </row>
    <row r="238" spans="1:16" hidden="1" x14ac:dyDescent="0.25">
      <c r="A238" s="95"/>
      <c r="B238" s="19"/>
      <c r="C238" s="91"/>
      <c r="D238" s="15"/>
      <c r="E238" s="69"/>
      <c r="F238" s="15"/>
      <c r="G238" s="69"/>
      <c r="H238" s="15"/>
      <c r="I238" s="15"/>
      <c r="J238" s="21" t="str">
        <f t="shared" si="1"/>
        <v/>
      </c>
      <c r="K238" s="70" t="s">
        <v>709</v>
      </c>
      <c r="L238" s="74" t="s">
        <v>76</v>
      </c>
      <c r="M238" s="34" t="s">
        <v>92</v>
      </c>
      <c r="N238" s="34"/>
      <c r="O238" s="35"/>
    </row>
    <row r="239" spans="1:16" hidden="1" x14ac:dyDescent="0.25">
      <c r="A239" s="100"/>
      <c r="B239" s="100"/>
      <c r="C239" s="100"/>
      <c r="D239" s="101"/>
      <c r="E239" s="69"/>
      <c r="F239" s="15"/>
      <c r="G239" s="69"/>
      <c r="H239" s="100"/>
      <c r="I239" s="100"/>
      <c r="J239" s="21" t="str">
        <f t="shared" si="1"/>
        <v/>
      </c>
      <c r="K239" s="70" t="s">
        <v>709</v>
      </c>
      <c r="L239" s="74" t="s">
        <v>76</v>
      </c>
      <c r="M239" s="34" t="s">
        <v>92</v>
      </c>
      <c r="N239" s="34"/>
      <c r="O239" s="35"/>
    </row>
    <row r="240" spans="1:16" x14ac:dyDescent="0.25">
      <c r="A240" s="126"/>
      <c r="B240" s="127"/>
      <c r="C240" s="127"/>
      <c r="D240" s="127"/>
      <c r="E240" s="128" t="s">
        <v>83</v>
      </c>
      <c r="F240" s="129"/>
      <c r="G240" s="157"/>
      <c r="H240" s="131">
        <v>2</v>
      </c>
      <c r="I240" s="132">
        <f>H240*10</f>
        <v>20</v>
      </c>
      <c r="J240" s="133">
        <f>SUM(J241:J245)/I240</f>
        <v>1</v>
      </c>
      <c r="K240" s="163" t="str">
        <f>SUM(J241:J245)&amp;" "&amp;"Hrs"&amp;" "&amp;"TURNO"&amp;" "&amp;"NOCTURNO"</f>
        <v>20 Hrs TURNO NOCTURNO</v>
      </c>
      <c r="L240" s="31" t="s">
        <v>84</v>
      </c>
      <c r="M240" s="34" t="s">
        <v>92</v>
      </c>
      <c r="N240" s="34"/>
      <c r="O240" s="35"/>
    </row>
    <row r="241" spans="1:16" x14ac:dyDescent="0.25">
      <c r="A241" s="15">
        <v>892764</v>
      </c>
      <c r="B241" s="17" t="s">
        <v>120</v>
      </c>
      <c r="C241" s="18" t="s">
        <v>121</v>
      </c>
      <c r="D241" s="19" t="s">
        <v>122</v>
      </c>
      <c r="E241" s="16" t="s">
        <v>130</v>
      </c>
      <c r="F241" s="15" t="s">
        <v>131</v>
      </c>
      <c r="G241" s="16" t="s">
        <v>132</v>
      </c>
      <c r="H241" s="94">
        <v>2</v>
      </c>
      <c r="I241" s="94">
        <v>4</v>
      </c>
      <c r="J241" s="21">
        <f>IF(H241&lt;&gt;"",H241*I241,"")</f>
        <v>8</v>
      </c>
      <c r="K241" s="120" t="s">
        <v>710</v>
      </c>
      <c r="L241" s="31" t="s">
        <v>84</v>
      </c>
      <c r="M241" s="34" t="s">
        <v>92</v>
      </c>
      <c r="N241" s="34"/>
      <c r="O241" s="35"/>
    </row>
    <row r="242" spans="1:16" x14ac:dyDescent="0.25">
      <c r="A242" s="15">
        <v>892762</v>
      </c>
      <c r="B242" s="17" t="s">
        <v>120</v>
      </c>
      <c r="C242" s="18" t="s">
        <v>121</v>
      </c>
      <c r="D242" s="19" t="s">
        <v>122</v>
      </c>
      <c r="E242" s="16" t="s">
        <v>123</v>
      </c>
      <c r="F242" s="15" t="s">
        <v>126</v>
      </c>
      <c r="G242" s="16" t="s">
        <v>127</v>
      </c>
      <c r="H242" s="94">
        <v>2</v>
      </c>
      <c r="I242" s="94">
        <v>3</v>
      </c>
      <c r="J242" s="21">
        <f>IF(H242&lt;&gt;"",H242*I242,"")</f>
        <v>6</v>
      </c>
      <c r="K242" s="120" t="s">
        <v>710</v>
      </c>
      <c r="L242" s="31" t="s">
        <v>84</v>
      </c>
      <c r="M242" s="34" t="s">
        <v>92</v>
      </c>
      <c r="N242" s="34"/>
      <c r="O242" s="35"/>
    </row>
    <row r="243" spans="1:16" x14ac:dyDescent="0.25">
      <c r="A243" s="15">
        <v>893522</v>
      </c>
      <c r="B243" s="17" t="s">
        <v>120</v>
      </c>
      <c r="C243" s="18" t="s">
        <v>121</v>
      </c>
      <c r="D243" s="19" t="s">
        <v>122</v>
      </c>
      <c r="E243" s="16" t="s">
        <v>141</v>
      </c>
      <c r="F243" s="15" t="s">
        <v>383</v>
      </c>
      <c r="G243" s="16" t="s">
        <v>324</v>
      </c>
      <c r="H243" s="15">
        <v>2</v>
      </c>
      <c r="I243" s="15">
        <v>3</v>
      </c>
      <c r="J243" s="21">
        <f>IF(H243&lt;&gt;"",H243*I243,"")</f>
        <v>6</v>
      </c>
      <c r="K243" s="120" t="s">
        <v>710</v>
      </c>
      <c r="L243" s="31" t="s">
        <v>84</v>
      </c>
      <c r="M243" s="34" t="s">
        <v>92</v>
      </c>
      <c r="N243" s="34"/>
      <c r="O243" s="35"/>
    </row>
    <row r="244" spans="1:16" hidden="1" x14ac:dyDescent="0.25">
      <c r="A244" s="75"/>
      <c r="B244" s="109"/>
      <c r="C244" s="110"/>
      <c r="D244" s="111"/>
      <c r="E244" s="73"/>
      <c r="F244" s="92"/>
      <c r="G244" s="93"/>
      <c r="H244" s="94"/>
      <c r="I244" s="94"/>
      <c r="J244" s="21" t="str">
        <f>IF(H244&lt;&gt;"",H244*I244,"")</f>
        <v/>
      </c>
      <c r="K244" s="120" t="s">
        <v>710</v>
      </c>
      <c r="L244" s="31" t="s">
        <v>84</v>
      </c>
      <c r="M244" s="34" t="s">
        <v>92</v>
      </c>
      <c r="N244" s="34"/>
      <c r="O244" s="35"/>
    </row>
    <row r="245" spans="1:16" hidden="1" x14ac:dyDescent="0.25">
      <c r="A245" s="95"/>
      <c r="B245" s="19"/>
      <c r="C245" s="91"/>
      <c r="D245" s="15"/>
      <c r="E245" s="69"/>
      <c r="F245" s="15"/>
      <c r="G245" s="69"/>
      <c r="H245" s="15"/>
      <c r="I245" s="15"/>
      <c r="J245" s="21" t="str">
        <f>IF(H245&lt;&gt;"",H245*I245,"")</f>
        <v/>
      </c>
      <c r="K245" s="120" t="s">
        <v>710</v>
      </c>
      <c r="L245" s="31" t="s">
        <v>84</v>
      </c>
      <c r="M245" s="34" t="s">
        <v>92</v>
      </c>
      <c r="N245" s="34"/>
      <c r="O245" s="35"/>
    </row>
    <row r="246" spans="1:16" ht="14.25" thickBot="1" x14ac:dyDescent="0.3">
      <c r="A246" s="135"/>
      <c r="B246" s="136"/>
      <c r="C246" s="136"/>
      <c r="D246" s="136"/>
      <c r="E246" s="137" t="s">
        <v>85</v>
      </c>
      <c r="F246" s="138"/>
      <c r="G246" s="139"/>
      <c r="H246" s="140">
        <f>H207+H215+H221+H227+H233+H240</f>
        <v>7.0009999999999994</v>
      </c>
      <c r="I246" s="141">
        <f>H246*10</f>
        <v>70.009999999999991</v>
      </c>
      <c r="J246" s="142">
        <f>SUM(J208:J214,J216:J220,J222:J226,J228:J232,J234:J239,J241:J245)</f>
        <v>68</v>
      </c>
      <c r="K246" s="143">
        <f>J246/I246</f>
        <v>0.97128981574060858</v>
      </c>
      <c r="L246" s="31" t="s">
        <v>86</v>
      </c>
      <c r="M246" s="34" t="s">
        <v>92</v>
      </c>
      <c r="N246" s="34"/>
      <c r="O246" s="35"/>
    </row>
    <row r="247" spans="1:16" ht="15" thickTop="1" thickBot="1" x14ac:dyDescent="0.3">
      <c r="A247" s="45"/>
      <c r="B247" s="46"/>
      <c r="C247" s="46"/>
      <c r="D247" s="46"/>
      <c r="E247" s="297">
        <f>E205+1</f>
        <v>46152</v>
      </c>
      <c r="F247" s="298"/>
      <c r="G247" s="158"/>
      <c r="H247" s="48"/>
      <c r="I247" s="46"/>
      <c r="J247" s="49"/>
      <c r="K247" s="50"/>
      <c r="L247" s="31" t="s">
        <v>35</v>
      </c>
      <c r="M247" s="34" t="s">
        <v>93</v>
      </c>
      <c r="N247" s="34"/>
      <c r="O247" s="35"/>
    </row>
    <row r="248" spans="1:16" ht="28.5" thickTop="1" thickBot="1" x14ac:dyDescent="0.3">
      <c r="A248" s="147" t="s">
        <v>37</v>
      </c>
      <c r="B248" s="148" t="s">
        <v>38</v>
      </c>
      <c r="C248" s="148" t="s">
        <v>39</v>
      </c>
      <c r="D248" s="148" t="s">
        <v>4</v>
      </c>
      <c r="E248" s="52" t="s">
        <v>40</v>
      </c>
      <c r="F248" s="148" t="s">
        <v>6</v>
      </c>
      <c r="G248" s="149" t="s">
        <v>7</v>
      </c>
      <c r="H248" s="148" t="s">
        <v>41</v>
      </c>
      <c r="I248" s="148" t="s">
        <v>9</v>
      </c>
      <c r="J248" s="150" t="s">
        <v>42</v>
      </c>
      <c r="K248" s="151" t="s">
        <v>43</v>
      </c>
      <c r="L248" s="31" t="s">
        <v>44</v>
      </c>
      <c r="M248" s="34" t="s">
        <v>93</v>
      </c>
      <c r="N248" s="34"/>
      <c r="O248" s="56">
        <f>E247</f>
        <v>46152</v>
      </c>
    </row>
    <row r="249" spans="1:16" ht="14.25" thickTop="1" x14ac:dyDescent="0.25">
      <c r="A249" s="57"/>
      <c r="B249" s="57"/>
      <c r="C249" s="58"/>
      <c r="D249" s="57"/>
      <c r="E249" s="59" t="s">
        <v>45</v>
      </c>
      <c r="F249" s="57"/>
      <c r="G249" s="58"/>
      <c r="H249" s="88">
        <v>1</v>
      </c>
      <c r="I249" s="61">
        <f>H249*10</f>
        <v>10</v>
      </c>
      <c r="J249" s="62">
        <f>SUM(J250:J254)/I249</f>
        <v>1</v>
      </c>
      <c r="K249" s="63" t="str">
        <f>SUM(J250:J254)&amp;" "&amp;"Hrs"&amp;" "&amp;"GRUPO 1"</f>
        <v>10 Hrs GRUPO 1</v>
      </c>
      <c r="L249" s="31" t="s">
        <v>19</v>
      </c>
      <c r="M249" s="34" t="s">
        <v>93</v>
      </c>
      <c r="N249" s="64"/>
      <c r="O249" s="159" t="s">
        <v>48</v>
      </c>
      <c r="P249" s="179" t="s">
        <v>53</v>
      </c>
    </row>
    <row r="250" spans="1:16" x14ac:dyDescent="0.25">
      <c r="A250" s="95">
        <v>892969</v>
      </c>
      <c r="B250" s="19" t="s">
        <v>167</v>
      </c>
      <c r="C250" s="91" t="s">
        <v>168</v>
      </c>
      <c r="D250" s="15" t="s">
        <v>122</v>
      </c>
      <c r="E250" s="69" t="s">
        <v>169</v>
      </c>
      <c r="F250" s="15" t="s">
        <v>145</v>
      </c>
      <c r="G250" s="69" t="s">
        <v>146</v>
      </c>
      <c r="H250" s="15">
        <v>1</v>
      </c>
      <c r="I250" s="15">
        <v>2</v>
      </c>
      <c r="J250" s="21">
        <f t="shared" ref="J250" si="2">IF(H250&lt;&gt;"",H250*I250,"")</f>
        <v>2</v>
      </c>
      <c r="K250" s="70" t="s">
        <v>714</v>
      </c>
      <c r="L250" s="31" t="s">
        <v>19</v>
      </c>
      <c r="M250" s="34" t="s">
        <v>93</v>
      </c>
      <c r="N250" s="56"/>
      <c r="O250" s="159" t="s">
        <v>50</v>
      </c>
      <c r="P250" s="179" t="s">
        <v>53</v>
      </c>
    </row>
    <row r="251" spans="1:16" x14ac:dyDescent="0.25">
      <c r="A251" s="19">
        <v>935717</v>
      </c>
      <c r="B251" s="67" t="s">
        <v>159</v>
      </c>
      <c r="C251" s="68" t="s">
        <v>160</v>
      </c>
      <c r="D251" s="67" t="s">
        <v>281</v>
      </c>
      <c r="E251" s="69" t="s">
        <v>719</v>
      </c>
      <c r="F251" s="19" t="s">
        <v>134</v>
      </c>
      <c r="G251" s="69" t="s">
        <v>135</v>
      </c>
      <c r="H251" s="19">
        <v>1</v>
      </c>
      <c r="I251" s="19">
        <v>8</v>
      </c>
      <c r="J251" s="21">
        <f>IF(H251&lt;&gt;"",H251*I251,"")</f>
        <v>8</v>
      </c>
      <c r="K251" s="70" t="s">
        <v>714</v>
      </c>
      <c r="L251" s="31" t="s">
        <v>19</v>
      </c>
      <c r="M251" s="34" t="s">
        <v>93</v>
      </c>
      <c r="N251" s="56"/>
      <c r="O251" s="159" t="s">
        <v>51</v>
      </c>
      <c r="P251" s="179" t="s">
        <v>53</v>
      </c>
    </row>
    <row r="252" spans="1:16" hidden="1" x14ac:dyDescent="0.25">
      <c r="A252" s="15"/>
      <c r="B252" s="17"/>
      <c r="C252" s="18"/>
      <c r="D252" s="19"/>
      <c r="E252" s="16"/>
      <c r="F252" s="15"/>
      <c r="G252" s="16"/>
      <c r="H252" s="19"/>
      <c r="I252" s="19"/>
      <c r="J252" s="21"/>
      <c r="K252" s="70" t="s">
        <v>714</v>
      </c>
      <c r="L252" s="31" t="s">
        <v>19</v>
      </c>
      <c r="M252" s="34" t="s">
        <v>93</v>
      </c>
      <c r="N252" s="56"/>
      <c r="O252" s="159" t="s">
        <v>46</v>
      </c>
      <c r="P252" s="181" t="s">
        <v>57</v>
      </c>
    </row>
    <row r="253" spans="1:16" hidden="1" x14ac:dyDescent="0.25">
      <c r="A253" s="15"/>
      <c r="B253" s="17"/>
      <c r="C253" s="18"/>
      <c r="D253" s="19"/>
      <c r="E253" s="16"/>
      <c r="F253" s="15"/>
      <c r="G253" s="16"/>
      <c r="H253" s="78"/>
      <c r="I253" s="78"/>
      <c r="J253" s="21"/>
      <c r="K253" s="70" t="s">
        <v>714</v>
      </c>
      <c r="L253" s="31" t="s">
        <v>19</v>
      </c>
      <c r="M253" s="34" t="s">
        <v>93</v>
      </c>
      <c r="N253" s="56"/>
      <c r="O253" s="161" t="s">
        <v>52</v>
      </c>
      <c r="P253" s="181" t="s">
        <v>57</v>
      </c>
    </row>
    <row r="254" spans="1:16" hidden="1" x14ac:dyDescent="0.25">
      <c r="A254" s="95"/>
      <c r="B254" s="19"/>
      <c r="C254" s="91"/>
      <c r="D254" s="15"/>
      <c r="E254" s="69"/>
      <c r="F254" s="15"/>
      <c r="G254" s="69"/>
      <c r="H254" s="15"/>
      <c r="I254" s="15"/>
      <c r="J254" s="21"/>
      <c r="K254" s="70" t="s">
        <v>714</v>
      </c>
      <c r="L254" s="31" t="s">
        <v>19</v>
      </c>
      <c r="M254" s="34" t="s">
        <v>93</v>
      </c>
      <c r="N254" s="56"/>
      <c r="O254" s="159" t="s">
        <v>56</v>
      </c>
      <c r="P254" s="179" t="s">
        <v>53</v>
      </c>
    </row>
    <row r="255" spans="1:16" x14ac:dyDescent="0.25">
      <c r="A255" s="85"/>
      <c r="B255" s="86"/>
      <c r="C255" s="86"/>
      <c r="D255" s="57"/>
      <c r="E255" s="59" t="s">
        <v>55</v>
      </c>
      <c r="F255" s="57"/>
      <c r="G255" s="87"/>
      <c r="H255" s="88">
        <v>1</v>
      </c>
      <c r="I255" s="61">
        <f>H255*10</f>
        <v>10</v>
      </c>
      <c r="J255" s="62">
        <f>SUM(J256:J260)/I255</f>
        <v>1</v>
      </c>
      <c r="K255" s="63" t="str">
        <f>SUM(J256:J260)&amp;" "&amp;"Hrs"&amp;" "&amp;"GRUPO 2"</f>
        <v>10 Hrs GRUPO 2</v>
      </c>
      <c r="L255" s="31" t="s">
        <v>22</v>
      </c>
      <c r="M255" s="34" t="s">
        <v>93</v>
      </c>
      <c r="N255" s="64"/>
      <c r="O255" s="159" t="s">
        <v>58</v>
      </c>
      <c r="P255" s="179" t="s">
        <v>53</v>
      </c>
    </row>
    <row r="256" spans="1:16" x14ac:dyDescent="0.25">
      <c r="A256" s="95">
        <v>892969</v>
      </c>
      <c r="B256" s="19" t="s">
        <v>167</v>
      </c>
      <c r="C256" s="91" t="s">
        <v>168</v>
      </c>
      <c r="D256" s="15" t="s">
        <v>122</v>
      </c>
      <c r="E256" s="69" t="s">
        <v>169</v>
      </c>
      <c r="F256" s="15" t="s">
        <v>145</v>
      </c>
      <c r="G256" s="69" t="s">
        <v>146</v>
      </c>
      <c r="H256" s="94">
        <v>1</v>
      </c>
      <c r="I256" s="94">
        <v>2</v>
      </c>
      <c r="J256" s="21">
        <f>IF(H256&lt;&gt;"",H256*I256,"")</f>
        <v>2</v>
      </c>
      <c r="K256" s="70" t="s">
        <v>113</v>
      </c>
      <c r="L256" s="74" t="s">
        <v>22</v>
      </c>
      <c r="M256" s="34" t="s">
        <v>93</v>
      </c>
      <c r="N256" s="56"/>
      <c r="O256" s="159" t="s">
        <v>59</v>
      </c>
      <c r="P256" s="179" t="s">
        <v>47</v>
      </c>
    </row>
    <row r="257" spans="1:16" x14ac:dyDescent="0.25">
      <c r="A257" s="19">
        <v>935723</v>
      </c>
      <c r="B257" s="67" t="s">
        <v>209</v>
      </c>
      <c r="C257" s="68" t="s">
        <v>210</v>
      </c>
      <c r="D257" s="67">
        <v>3</v>
      </c>
      <c r="E257" s="69" t="s">
        <v>253</v>
      </c>
      <c r="F257" s="19" t="s">
        <v>254</v>
      </c>
      <c r="G257" s="69" t="s">
        <v>255</v>
      </c>
      <c r="H257" s="94">
        <v>1</v>
      </c>
      <c r="I257" s="94">
        <v>8</v>
      </c>
      <c r="J257" s="21">
        <f>IF(H257&lt;&gt;"",H257*I257,"")</f>
        <v>8</v>
      </c>
      <c r="K257" s="70" t="s">
        <v>113</v>
      </c>
      <c r="L257" s="74" t="s">
        <v>22</v>
      </c>
      <c r="M257" s="34" t="s">
        <v>93</v>
      </c>
      <c r="N257" s="56"/>
      <c r="O257" s="159" t="s">
        <v>60</v>
      </c>
      <c r="P257" s="179" t="s">
        <v>47</v>
      </c>
    </row>
    <row r="258" spans="1:16" hidden="1" x14ac:dyDescent="0.25">
      <c r="A258" s="75"/>
      <c r="B258" s="109"/>
      <c r="C258" s="110"/>
      <c r="D258" s="111"/>
      <c r="E258" s="73"/>
      <c r="F258" s="92"/>
      <c r="G258" s="93"/>
      <c r="H258" s="94"/>
      <c r="I258" s="94"/>
      <c r="J258" s="21" t="str">
        <f>IF(H258&lt;&gt;"",H258*I258,"")</f>
        <v/>
      </c>
      <c r="K258" s="70" t="s">
        <v>113</v>
      </c>
      <c r="L258" s="74" t="s">
        <v>22</v>
      </c>
      <c r="M258" s="34" t="s">
        <v>93</v>
      </c>
      <c r="N258" s="56"/>
      <c r="O258" s="159" t="s">
        <v>64</v>
      </c>
      <c r="P258" s="179" t="s">
        <v>47</v>
      </c>
    </row>
    <row r="259" spans="1:16" hidden="1" x14ac:dyDescent="0.25">
      <c r="A259" s="95"/>
      <c r="B259" s="19"/>
      <c r="C259" s="91"/>
      <c r="D259" s="15"/>
      <c r="E259" s="69"/>
      <c r="F259" s="15"/>
      <c r="G259" s="69"/>
      <c r="H259" s="15"/>
      <c r="I259" s="15"/>
      <c r="J259" s="21" t="str">
        <f>IF(H259&lt;&gt;"",H259*I259,"")</f>
        <v/>
      </c>
      <c r="K259" s="70" t="s">
        <v>113</v>
      </c>
      <c r="L259" s="74" t="s">
        <v>22</v>
      </c>
      <c r="M259" s="34" t="s">
        <v>93</v>
      </c>
      <c r="N259" s="64"/>
      <c r="O259" s="161" t="s">
        <v>65</v>
      </c>
      <c r="P259" s="179" t="s">
        <v>53</v>
      </c>
    </row>
    <row r="260" spans="1:16" hidden="1" x14ac:dyDescent="0.25">
      <c r="A260" s="95"/>
      <c r="B260" s="19"/>
      <c r="C260" s="91"/>
      <c r="D260" s="15"/>
      <c r="E260" s="69"/>
      <c r="F260" s="15"/>
      <c r="G260" s="69"/>
      <c r="H260" s="15"/>
      <c r="I260" s="15"/>
      <c r="J260" s="21" t="str">
        <f>IF(H260&lt;&gt;"",H260*I260,"")</f>
        <v/>
      </c>
      <c r="K260" s="70" t="s">
        <v>113</v>
      </c>
      <c r="L260" s="31" t="s">
        <v>22</v>
      </c>
      <c r="M260" s="34" t="s">
        <v>93</v>
      </c>
      <c r="N260" s="64"/>
      <c r="O260" s="161" t="s">
        <v>66</v>
      </c>
      <c r="P260" s="179" t="s">
        <v>47</v>
      </c>
    </row>
    <row r="261" spans="1:16" x14ac:dyDescent="0.25">
      <c r="A261" s="85"/>
      <c r="B261" s="86"/>
      <c r="C261" s="86"/>
      <c r="D261" s="57"/>
      <c r="E261" s="59" t="s">
        <v>63</v>
      </c>
      <c r="F261" s="57"/>
      <c r="G261" s="87"/>
      <c r="H261" s="88">
        <v>1</v>
      </c>
      <c r="I261" s="61">
        <f>H261*10</f>
        <v>10</v>
      </c>
      <c r="J261" s="62">
        <f>SUM(J262:J266)/I261</f>
        <v>1</v>
      </c>
      <c r="K261" s="63" t="str">
        <f>SUM(J262:J266)&amp;" "&amp;"Hrs"&amp;" "&amp;"GRUPO 3"</f>
        <v>10 Hrs GRUPO 3</v>
      </c>
      <c r="L261" s="31" t="s">
        <v>24</v>
      </c>
      <c r="M261" s="34" t="s">
        <v>93</v>
      </c>
      <c r="N261" s="64"/>
      <c r="O261" s="161" t="s">
        <v>61</v>
      </c>
      <c r="P261" s="179" t="s">
        <v>47</v>
      </c>
    </row>
    <row r="262" spans="1:16" x14ac:dyDescent="0.25">
      <c r="A262" s="95">
        <v>892969</v>
      </c>
      <c r="B262" s="19" t="s">
        <v>167</v>
      </c>
      <c r="C262" s="91" t="s">
        <v>168</v>
      </c>
      <c r="D262" s="15" t="s">
        <v>122</v>
      </c>
      <c r="E262" s="69" t="s">
        <v>169</v>
      </c>
      <c r="F262" s="15" t="s">
        <v>145</v>
      </c>
      <c r="G262" s="69" t="s">
        <v>146</v>
      </c>
      <c r="H262" s="94">
        <v>1</v>
      </c>
      <c r="I262" s="94">
        <v>2</v>
      </c>
      <c r="J262" s="21">
        <f>IF(H262&lt;&gt;"",H262*I262,"")</f>
        <v>2</v>
      </c>
      <c r="K262" s="70" t="s">
        <v>392</v>
      </c>
      <c r="L262" s="31" t="s">
        <v>24</v>
      </c>
      <c r="M262" s="34" t="s">
        <v>93</v>
      </c>
      <c r="N262" s="64"/>
      <c r="O262" s="161" t="s">
        <v>62</v>
      </c>
      <c r="P262" s="179" t="s">
        <v>47</v>
      </c>
    </row>
    <row r="263" spans="1:16" x14ac:dyDescent="0.25">
      <c r="A263" s="15">
        <v>825201</v>
      </c>
      <c r="B263" s="17" t="s">
        <v>159</v>
      </c>
      <c r="C263" s="18" t="s">
        <v>160</v>
      </c>
      <c r="D263" s="19" t="s">
        <v>281</v>
      </c>
      <c r="E263" s="16" t="s">
        <v>718</v>
      </c>
      <c r="F263" s="15" t="s">
        <v>711</v>
      </c>
      <c r="G263" s="16" t="s">
        <v>278</v>
      </c>
      <c r="H263" s="19">
        <v>1</v>
      </c>
      <c r="I263" s="19">
        <v>8</v>
      </c>
      <c r="J263" s="21">
        <f>IF(H263&lt;&gt;"",H263*I263,"")</f>
        <v>8</v>
      </c>
      <c r="K263" s="70" t="s">
        <v>392</v>
      </c>
      <c r="L263" s="31" t="s">
        <v>24</v>
      </c>
      <c r="M263" s="34" t="s">
        <v>93</v>
      </c>
      <c r="N263" s="64"/>
      <c r="O263" s="161" t="s">
        <v>54</v>
      </c>
      <c r="P263" s="179" t="s">
        <v>47</v>
      </c>
    </row>
    <row r="264" spans="1:16" hidden="1" x14ac:dyDescent="0.25">
      <c r="A264" s="95"/>
      <c r="B264" s="19"/>
      <c r="C264" s="91"/>
      <c r="D264" s="15"/>
      <c r="E264" s="69"/>
      <c r="F264" s="15"/>
      <c r="G264" s="69"/>
      <c r="H264" s="15"/>
      <c r="I264" s="15"/>
      <c r="J264" s="21" t="str">
        <f>IF(H264&lt;&gt;"",H264*I264,"")</f>
        <v/>
      </c>
      <c r="K264" s="70" t="s">
        <v>392</v>
      </c>
      <c r="L264" s="31" t="s">
        <v>24</v>
      </c>
      <c r="M264" s="34" t="s">
        <v>93</v>
      </c>
      <c r="N264" s="64"/>
      <c r="O264" s="161" t="s">
        <v>67</v>
      </c>
      <c r="P264" s="184" t="s">
        <v>68</v>
      </c>
    </row>
    <row r="265" spans="1:16" hidden="1" x14ac:dyDescent="0.25">
      <c r="A265" s="95"/>
      <c r="B265" s="19"/>
      <c r="C265" s="91"/>
      <c r="D265" s="15"/>
      <c r="E265" s="69"/>
      <c r="F265" s="15"/>
      <c r="G265" s="69"/>
      <c r="H265" s="15"/>
      <c r="I265" s="15"/>
      <c r="J265" s="21" t="str">
        <f>IF(H265&lt;&gt;"",H265*I265,"")</f>
        <v/>
      </c>
      <c r="K265" s="70" t="s">
        <v>392</v>
      </c>
      <c r="L265" s="31" t="s">
        <v>24</v>
      </c>
      <c r="M265" s="34" t="s">
        <v>93</v>
      </c>
      <c r="N265" s="64"/>
      <c r="O265" s="180" t="s">
        <v>69</v>
      </c>
      <c r="P265" s="184" t="s">
        <v>68</v>
      </c>
    </row>
    <row r="266" spans="1:16" hidden="1" x14ac:dyDescent="0.25">
      <c r="A266" s="95"/>
      <c r="B266" s="19"/>
      <c r="C266" s="91"/>
      <c r="D266" s="15"/>
      <c r="E266" s="69"/>
      <c r="F266" s="15"/>
      <c r="G266" s="69"/>
      <c r="H266" s="15"/>
      <c r="I266" s="15"/>
      <c r="J266" s="21" t="str">
        <f>IF(H266&lt;&gt;"",H266*I266,"")</f>
        <v/>
      </c>
      <c r="K266" s="70" t="s">
        <v>392</v>
      </c>
      <c r="L266" s="31" t="s">
        <v>24</v>
      </c>
      <c r="M266" s="34" t="s">
        <v>93</v>
      </c>
      <c r="N266" s="64"/>
      <c r="O266" s="103"/>
    </row>
    <row r="267" spans="1:16" x14ac:dyDescent="0.25">
      <c r="A267" s="85"/>
      <c r="B267" s="86"/>
      <c r="C267" s="86"/>
      <c r="D267" s="57"/>
      <c r="E267" s="59" t="s">
        <v>70</v>
      </c>
      <c r="F267" s="57"/>
      <c r="G267" s="87"/>
      <c r="H267" s="88">
        <v>1E-3</v>
      </c>
      <c r="I267" s="61">
        <f>H267*10</f>
        <v>0.01</v>
      </c>
      <c r="J267" s="62">
        <f>SUM(J268:J272)/I267</f>
        <v>0</v>
      </c>
      <c r="K267" s="63" t="str">
        <f>SUM(J268:J272)&amp;" "&amp;"Hrs"&amp;" "&amp;"GRUPO 4"</f>
        <v>0 Hrs GRUPO 4</v>
      </c>
      <c r="L267" s="31" t="s">
        <v>26</v>
      </c>
      <c r="M267" s="34" t="s">
        <v>93</v>
      </c>
      <c r="N267" s="64"/>
      <c r="O267" s="104"/>
      <c r="P267" s="104"/>
    </row>
    <row r="268" spans="1:16" hidden="1" x14ac:dyDescent="0.25">
      <c r="A268" s="100"/>
      <c r="B268" s="100"/>
      <c r="C268" s="102"/>
      <c r="D268" s="101"/>
      <c r="E268" s="101"/>
      <c r="F268" s="101"/>
      <c r="G268" s="105"/>
      <c r="H268" s="101"/>
      <c r="I268" s="101"/>
      <c r="J268" s="21" t="str">
        <f>IF(H268&lt;&gt;"",H268*I268,"")</f>
        <v/>
      </c>
      <c r="K268" s="164"/>
      <c r="L268" s="31" t="s">
        <v>26</v>
      </c>
      <c r="M268" s="34" t="s">
        <v>93</v>
      </c>
      <c r="N268" s="64"/>
      <c r="O268" s="107" t="s">
        <v>71</v>
      </c>
    </row>
    <row r="269" spans="1:16" hidden="1" x14ac:dyDescent="0.25">
      <c r="A269" s="100"/>
      <c r="B269" s="100"/>
      <c r="C269" s="102"/>
      <c r="D269" s="101"/>
      <c r="E269" s="101"/>
      <c r="F269" s="101"/>
      <c r="G269" s="105"/>
      <c r="H269" s="101"/>
      <c r="I269" s="101"/>
      <c r="J269" s="21" t="str">
        <f>IF(H269&lt;&gt;"",H269*I269,"")</f>
        <v/>
      </c>
      <c r="K269" s="70"/>
      <c r="L269" s="31" t="s">
        <v>26</v>
      </c>
      <c r="M269" s="34" t="s">
        <v>93</v>
      </c>
      <c r="N269" s="64"/>
      <c r="O269" s="107" t="s">
        <v>72</v>
      </c>
    </row>
    <row r="270" spans="1:16" hidden="1" x14ac:dyDescent="0.25">
      <c r="A270" s="100"/>
      <c r="B270" s="100"/>
      <c r="C270" s="102"/>
      <c r="D270" s="101"/>
      <c r="E270" s="101"/>
      <c r="F270" s="101"/>
      <c r="G270" s="105"/>
      <c r="H270" s="101"/>
      <c r="I270" s="101"/>
      <c r="J270" s="21" t="str">
        <f>IF(H270&lt;&gt;"",H270*I270,"")</f>
        <v/>
      </c>
      <c r="K270" s="70"/>
      <c r="L270" s="31" t="s">
        <v>26</v>
      </c>
      <c r="M270" s="34" t="s">
        <v>93</v>
      </c>
      <c r="N270" s="64"/>
      <c r="O270" s="35"/>
    </row>
    <row r="271" spans="1:16" hidden="1" x14ac:dyDescent="0.25">
      <c r="A271" s="100"/>
      <c r="B271" s="100"/>
      <c r="C271" s="102"/>
      <c r="D271" s="101"/>
      <c r="E271" s="101"/>
      <c r="F271" s="101"/>
      <c r="G271" s="105"/>
      <c r="H271" s="101"/>
      <c r="I271" s="101"/>
      <c r="J271" s="21" t="str">
        <f>IF(H271&lt;&gt;"",H271*I271,"")</f>
        <v/>
      </c>
      <c r="K271" s="70"/>
      <c r="L271" s="31" t="s">
        <v>26</v>
      </c>
      <c r="M271" s="34" t="s">
        <v>93</v>
      </c>
      <c r="N271" s="64"/>
      <c r="O271" s="35"/>
    </row>
    <row r="272" spans="1:16" hidden="1" x14ac:dyDescent="0.25">
      <c r="A272" s="100"/>
      <c r="B272" s="100"/>
      <c r="C272" s="100"/>
      <c r="D272" s="101"/>
      <c r="E272" s="102"/>
      <c r="F272" s="100"/>
      <c r="G272" s="100"/>
      <c r="H272" s="100"/>
      <c r="I272" s="100"/>
      <c r="J272" s="21" t="str">
        <f>IF(H272&lt;&gt;"",H272*I272,"")</f>
        <v/>
      </c>
      <c r="K272" s="164"/>
      <c r="L272" s="31" t="s">
        <v>26</v>
      </c>
      <c r="M272" s="34" t="s">
        <v>93</v>
      </c>
      <c r="N272" s="156"/>
      <c r="O272" s="35"/>
    </row>
    <row r="273" spans="1:15" x14ac:dyDescent="0.25">
      <c r="A273" s="85"/>
      <c r="B273" s="86"/>
      <c r="C273" s="86"/>
      <c r="D273" s="86"/>
      <c r="E273" s="115" t="s">
        <v>75</v>
      </c>
      <c r="F273" s="116"/>
      <c r="G273" s="117"/>
      <c r="H273" s="165">
        <v>2</v>
      </c>
      <c r="I273" s="61">
        <f>H273*10</f>
        <v>20</v>
      </c>
      <c r="J273" s="62">
        <f>SUM(J274:J278)/I273</f>
        <v>1</v>
      </c>
      <c r="K273" s="63" t="str">
        <f>SUM(J274:J278)&amp;" "&amp;"Hrs"&amp;" "&amp;"TURNO"&amp;" "&amp;"DIURNO"</f>
        <v>20 Hrs TURNO DIURNO</v>
      </c>
      <c r="L273" s="74" t="s">
        <v>76</v>
      </c>
      <c r="M273" s="34" t="s">
        <v>93</v>
      </c>
      <c r="N273" s="34"/>
      <c r="O273" s="35"/>
    </row>
    <row r="274" spans="1:15" x14ac:dyDescent="0.25">
      <c r="A274" s="95">
        <v>892969</v>
      </c>
      <c r="B274" s="19" t="s">
        <v>167</v>
      </c>
      <c r="C274" s="91" t="s">
        <v>168</v>
      </c>
      <c r="D274" s="15" t="s">
        <v>122</v>
      </c>
      <c r="E274" s="69" t="s">
        <v>169</v>
      </c>
      <c r="F274" s="15" t="s">
        <v>145</v>
      </c>
      <c r="G274" s="69" t="s">
        <v>146</v>
      </c>
      <c r="H274" s="94">
        <v>2</v>
      </c>
      <c r="I274" s="94">
        <v>2</v>
      </c>
      <c r="J274" s="21">
        <f>IF(H274&lt;&gt;"",H274*I274,"")</f>
        <v>4</v>
      </c>
      <c r="K274" s="70" t="s">
        <v>709</v>
      </c>
      <c r="L274" s="74" t="s">
        <v>76</v>
      </c>
      <c r="M274" s="34" t="s">
        <v>93</v>
      </c>
      <c r="N274" s="34"/>
      <c r="O274" s="35"/>
    </row>
    <row r="275" spans="1:15" x14ac:dyDescent="0.25">
      <c r="A275" s="15">
        <v>892764</v>
      </c>
      <c r="B275" s="17" t="s">
        <v>120</v>
      </c>
      <c r="C275" s="18" t="s">
        <v>121</v>
      </c>
      <c r="D275" s="19" t="s">
        <v>122</v>
      </c>
      <c r="E275" s="16" t="s">
        <v>130</v>
      </c>
      <c r="F275" s="15" t="s">
        <v>131</v>
      </c>
      <c r="G275" s="16" t="s">
        <v>132</v>
      </c>
      <c r="H275" s="94">
        <v>2</v>
      </c>
      <c r="I275" s="94">
        <v>4</v>
      </c>
      <c r="J275" s="21">
        <f>IF(H275&lt;&gt;"",H275*I275,"")</f>
        <v>8</v>
      </c>
      <c r="K275" s="70" t="s">
        <v>709</v>
      </c>
      <c r="L275" s="74" t="s">
        <v>76</v>
      </c>
      <c r="M275" s="34" t="s">
        <v>93</v>
      </c>
      <c r="N275" s="34"/>
      <c r="O275" s="35"/>
    </row>
    <row r="276" spans="1:15" x14ac:dyDescent="0.25">
      <c r="A276" s="15">
        <v>893507</v>
      </c>
      <c r="B276" s="17" t="s">
        <v>120</v>
      </c>
      <c r="C276" s="18" t="s">
        <v>121</v>
      </c>
      <c r="D276" s="19" t="s">
        <v>122</v>
      </c>
      <c r="E276" s="16" t="s">
        <v>141</v>
      </c>
      <c r="F276" s="15" t="s">
        <v>457</v>
      </c>
      <c r="G276" s="16" t="s">
        <v>135</v>
      </c>
      <c r="H276" s="15">
        <v>2</v>
      </c>
      <c r="I276" s="15">
        <v>4</v>
      </c>
      <c r="J276" s="21">
        <f>IF(H276&lt;&gt;"",H276*I276,"")</f>
        <v>8</v>
      </c>
      <c r="K276" s="70" t="s">
        <v>709</v>
      </c>
      <c r="L276" s="74" t="s">
        <v>76</v>
      </c>
      <c r="M276" s="34" t="s">
        <v>93</v>
      </c>
      <c r="N276" s="34"/>
      <c r="O276" s="35"/>
    </row>
    <row r="277" spans="1:15" hidden="1" x14ac:dyDescent="0.25">
      <c r="A277" s="19"/>
      <c r="B277" s="19"/>
      <c r="C277" s="69"/>
      <c r="D277" s="15"/>
      <c r="E277" s="69"/>
      <c r="F277" s="19"/>
      <c r="G277" s="69"/>
      <c r="H277" s="19"/>
      <c r="I277" s="19"/>
      <c r="J277" s="21" t="str">
        <f>IF(H277&lt;&gt;"",H277*I277,"")</f>
        <v/>
      </c>
      <c r="K277" s="70" t="s">
        <v>709</v>
      </c>
      <c r="L277" s="74" t="s">
        <v>76</v>
      </c>
      <c r="M277" s="34" t="s">
        <v>93</v>
      </c>
      <c r="N277" s="34"/>
      <c r="O277" s="35"/>
    </row>
    <row r="278" spans="1:15" hidden="1" x14ac:dyDescent="0.25">
      <c r="A278" s="100"/>
      <c r="B278" s="100"/>
      <c r="C278" s="100"/>
      <c r="D278" s="101"/>
      <c r="E278" s="102"/>
      <c r="F278" s="100"/>
      <c r="G278" s="100"/>
      <c r="H278" s="100"/>
      <c r="I278" s="100"/>
      <c r="J278" s="21" t="str">
        <f>IF(H278&lt;&gt;"",H278*I278,"")</f>
        <v/>
      </c>
      <c r="K278" s="70" t="s">
        <v>709</v>
      </c>
      <c r="L278" s="74" t="s">
        <v>76</v>
      </c>
      <c r="M278" s="34" t="s">
        <v>93</v>
      </c>
      <c r="N278" s="34"/>
      <c r="O278" s="35"/>
    </row>
    <row r="279" spans="1:15" x14ac:dyDescent="0.25">
      <c r="A279" s="126"/>
      <c r="B279" s="127"/>
      <c r="C279" s="127"/>
      <c r="D279" s="127"/>
      <c r="E279" s="128" t="s">
        <v>83</v>
      </c>
      <c r="F279" s="129"/>
      <c r="G279" s="157"/>
      <c r="H279" s="131">
        <v>2</v>
      </c>
      <c r="I279" s="132">
        <f>H279*10</f>
        <v>20</v>
      </c>
      <c r="J279" s="133">
        <f>SUM(J280:J284)/I279</f>
        <v>1</v>
      </c>
      <c r="K279" s="163" t="str">
        <f>SUM(J280:J284)&amp;" "&amp;"Hrs"&amp;" "&amp;"TURNO"&amp;" "&amp;"NOCTURNO"</f>
        <v>20 Hrs TURNO NOCTURNO</v>
      </c>
      <c r="L279" s="31" t="s">
        <v>84</v>
      </c>
      <c r="M279" s="34" t="s">
        <v>93</v>
      </c>
      <c r="N279" s="34"/>
      <c r="O279" s="35"/>
    </row>
    <row r="280" spans="1:15" x14ac:dyDescent="0.25">
      <c r="A280" s="15">
        <v>892764</v>
      </c>
      <c r="B280" s="17" t="s">
        <v>120</v>
      </c>
      <c r="C280" s="18" t="s">
        <v>121</v>
      </c>
      <c r="D280" s="19" t="s">
        <v>122</v>
      </c>
      <c r="E280" s="16" t="s">
        <v>130</v>
      </c>
      <c r="F280" s="15" t="s">
        <v>131</v>
      </c>
      <c r="G280" s="16" t="s">
        <v>132</v>
      </c>
      <c r="H280" s="94">
        <v>2</v>
      </c>
      <c r="I280" s="94">
        <v>4</v>
      </c>
      <c r="J280" s="21">
        <f>IF(H280&lt;&gt;"",H280*I280,"")</f>
        <v>8</v>
      </c>
      <c r="K280" s="120" t="s">
        <v>710</v>
      </c>
      <c r="L280" s="31" t="s">
        <v>84</v>
      </c>
      <c r="M280" s="34" t="s">
        <v>93</v>
      </c>
      <c r="N280" s="34"/>
      <c r="O280" s="35"/>
    </row>
    <row r="281" spans="1:15" x14ac:dyDescent="0.25">
      <c r="A281" s="15">
        <v>892762</v>
      </c>
      <c r="B281" s="17" t="s">
        <v>120</v>
      </c>
      <c r="C281" s="18" t="s">
        <v>121</v>
      </c>
      <c r="D281" s="19" t="s">
        <v>122</v>
      </c>
      <c r="E281" s="16" t="s">
        <v>123</v>
      </c>
      <c r="F281" s="15" t="s">
        <v>126</v>
      </c>
      <c r="G281" s="16" t="s">
        <v>127</v>
      </c>
      <c r="H281" s="94">
        <v>2</v>
      </c>
      <c r="I281" s="94">
        <v>3</v>
      </c>
      <c r="J281" s="21">
        <f>IF(H281&lt;&gt;"",H281*I281,"")</f>
        <v>6</v>
      </c>
      <c r="K281" s="120" t="s">
        <v>710</v>
      </c>
      <c r="L281" s="31" t="s">
        <v>84</v>
      </c>
      <c r="M281" s="34" t="s">
        <v>93</v>
      </c>
      <c r="N281" s="34"/>
      <c r="O281" s="35"/>
    </row>
    <row r="282" spans="1:15" x14ac:dyDescent="0.25">
      <c r="A282" s="15">
        <v>893522</v>
      </c>
      <c r="B282" s="17" t="s">
        <v>120</v>
      </c>
      <c r="C282" s="18" t="s">
        <v>121</v>
      </c>
      <c r="D282" s="19" t="s">
        <v>122</v>
      </c>
      <c r="E282" s="16" t="s">
        <v>141</v>
      </c>
      <c r="F282" s="15" t="s">
        <v>383</v>
      </c>
      <c r="G282" s="16" t="s">
        <v>324</v>
      </c>
      <c r="H282" s="15">
        <v>2</v>
      </c>
      <c r="I282" s="15">
        <v>3</v>
      </c>
      <c r="J282" s="21">
        <f>IF(H282&lt;&gt;"",H282*I282,"")</f>
        <v>6</v>
      </c>
      <c r="K282" s="120" t="s">
        <v>710</v>
      </c>
      <c r="L282" s="31" t="s">
        <v>84</v>
      </c>
      <c r="M282" s="34" t="s">
        <v>93</v>
      </c>
      <c r="N282" s="34"/>
      <c r="O282" s="35"/>
    </row>
    <row r="283" spans="1:15" hidden="1" x14ac:dyDescent="0.25">
      <c r="A283" s="75"/>
      <c r="B283" s="109"/>
      <c r="C283" s="110"/>
      <c r="D283" s="111"/>
      <c r="E283" s="73"/>
      <c r="F283" s="92"/>
      <c r="G283" s="93"/>
      <c r="H283" s="94"/>
      <c r="I283" s="94"/>
      <c r="J283" s="21" t="str">
        <f>IF(H283&lt;&gt;"",H283*I283,"")</f>
        <v/>
      </c>
      <c r="K283" s="120" t="s">
        <v>710</v>
      </c>
      <c r="L283" s="31" t="s">
        <v>84</v>
      </c>
      <c r="M283" s="34" t="s">
        <v>93</v>
      </c>
      <c r="N283" s="34"/>
      <c r="O283" s="35"/>
    </row>
    <row r="284" spans="1:15" hidden="1" x14ac:dyDescent="0.25">
      <c r="A284" s="95"/>
      <c r="B284" s="19"/>
      <c r="C284" s="91"/>
      <c r="D284" s="15"/>
      <c r="E284" s="69"/>
      <c r="F284" s="15"/>
      <c r="G284" s="69"/>
      <c r="H284" s="15"/>
      <c r="I284" s="15"/>
      <c r="J284" s="21" t="str">
        <f>IF(H284&lt;&gt;"",H284*I284,"")</f>
        <v/>
      </c>
      <c r="K284" s="120" t="s">
        <v>710</v>
      </c>
      <c r="L284" s="31" t="s">
        <v>84</v>
      </c>
      <c r="M284" s="34" t="s">
        <v>93</v>
      </c>
      <c r="N284" s="34"/>
      <c r="O284" s="35"/>
    </row>
    <row r="285" spans="1:15" ht="14.25" thickBot="1" x14ac:dyDescent="0.3">
      <c r="A285" s="168"/>
      <c r="B285" s="169"/>
      <c r="C285" s="169"/>
      <c r="D285" s="169"/>
      <c r="E285" s="170" t="s">
        <v>85</v>
      </c>
      <c r="F285" s="171"/>
      <c r="G285" s="172"/>
      <c r="H285" s="140">
        <f>H249+H255+H261+H267+H273+H279</f>
        <v>7.0009999999999994</v>
      </c>
      <c r="I285" s="142">
        <f>H285*10</f>
        <v>70.009999999999991</v>
      </c>
      <c r="J285" s="142">
        <f>SUM(J250:J254,J256:J260,J262:J266,J268:J272,J274:J278,J280:J284)</f>
        <v>70</v>
      </c>
      <c r="K285" s="143">
        <f>J285/I285</f>
        <v>0.99985716326239127</v>
      </c>
      <c r="L285" s="31" t="s">
        <v>86</v>
      </c>
      <c r="M285" s="34" t="s">
        <v>93</v>
      </c>
      <c r="N285" s="34"/>
      <c r="O285" s="35"/>
    </row>
    <row r="286" spans="1:15" ht="14.25" thickTop="1" x14ac:dyDescent="0.25">
      <c r="A286" s="32"/>
      <c r="B286" s="32"/>
      <c r="C286" s="32"/>
      <c r="D286" s="173"/>
      <c r="E286" s="32"/>
      <c r="F286" s="174"/>
      <c r="G286" s="39"/>
      <c r="H286" s="32"/>
      <c r="I286" s="32"/>
      <c r="J286" s="29"/>
      <c r="K286" s="33"/>
      <c r="L286" s="31"/>
      <c r="M286" s="34"/>
      <c r="N286" s="34"/>
      <c r="O286" s="35"/>
    </row>
    <row r="287" spans="1:15" x14ac:dyDescent="0.25">
      <c r="A287" s="32"/>
      <c r="B287" s="32"/>
      <c r="C287" s="32"/>
      <c r="D287" s="173"/>
      <c r="E287" s="32"/>
      <c r="F287" s="174"/>
      <c r="G287" s="39"/>
      <c r="H287" s="32"/>
      <c r="I287" s="32"/>
      <c r="J287" s="29"/>
      <c r="K287" s="33"/>
      <c r="L287" s="31"/>
      <c r="M287" s="34"/>
      <c r="N287" s="34"/>
      <c r="O287" s="35"/>
    </row>
    <row r="288" spans="1:15" x14ac:dyDescent="0.25">
      <c r="A288" s="32"/>
      <c r="B288" s="32"/>
      <c r="C288" s="32"/>
      <c r="D288" s="173"/>
      <c r="E288" s="32"/>
      <c r="F288" s="174"/>
      <c r="G288" s="39"/>
      <c r="H288" s="32"/>
      <c r="I288" s="32"/>
      <c r="J288" s="29"/>
      <c r="K288" s="33"/>
      <c r="L288" s="31"/>
      <c r="M288" s="34"/>
      <c r="N288" s="34"/>
      <c r="O288" s="35"/>
    </row>
    <row r="289" spans="1:15" x14ac:dyDescent="0.25">
      <c r="A289" s="32"/>
      <c r="B289" s="32"/>
      <c r="C289" s="32"/>
      <c r="D289" s="173"/>
      <c r="E289" s="32"/>
      <c r="F289" s="174"/>
      <c r="G289" s="39"/>
      <c r="H289" s="32"/>
      <c r="I289" s="32"/>
      <c r="J289" s="29"/>
      <c r="K289" s="33"/>
      <c r="L289" s="31"/>
      <c r="M289" s="34"/>
      <c r="N289" s="34"/>
      <c r="O289" s="35"/>
    </row>
    <row r="290" spans="1:15" x14ac:dyDescent="0.25">
      <c r="A290" s="32"/>
      <c r="B290" s="32"/>
      <c r="C290" s="32"/>
      <c r="D290" s="173"/>
      <c r="E290" s="32"/>
      <c r="F290" s="174"/>
      <c r="G290" s="39"/>
      <c r="H290" s="32"/>
      <c r="I290" s="32"/>
      <c r="J290" s="29"/>
      <c r="K290" s="33"/>
      <c r="L290" s="31"/>
      <c r="M290" s="34"/>
      <c r="N290" s="34"/>
      <c r="O290" s="35"/>
    </row>
    <row r="291" spans="1:15" x14ac:dyDescent="0.25">
      <c r="A291" s="32"/>
      <c r="B291" s="32"/>
      <c r="C291" s="32"/>
      <c r="D291" s="173"/>
      <c r="E291" s="32"/>
      <c r="F291" s="174"/>
      <c r="G291" s="39"/>
      <c r="H291" s="32"/>
      <c r="I291" s="32"/>
      <c r="J291" s="29"/>
      <c r="K291" s="33"/>
      <c r="L291" s="31"/>
      <c r="M291" s="34"/>
      <c r="N291" s="34"/>
      <c r="O291" s="35"/>
    </row>
    <row r="292" spans="1:15" x14ac:dyDescent="0.25">
      <c r="A292" s="32"/>
      <c r="B292" s="32"/>
      <c r="C292" s="32"/>
      <c r="D292" s="173"/>
      <c r="E292" s="32"/>
      <c r="F292" s="174"/>
      <c r="G292" s="39"/>
      <c r="H292" s="32"/>
      <c r="I292" s="32"/>
      <c r="J292" s="29"/>
      <c r="K292" s="33"/>
      <c r="L292" s="31"/>
      <c r="M292" s="34"/>
      <c r="N292" s="34"/>
      <c r="O292" s="35"/>
    </row>
    <row r="293" spans="1:15" x14ac:dyDescent="0.25">
      <c r="A293" s="32"/>
      <c r="B293" s="32"/>
      <c r="C293" s="32"/>
      <c r="D293" s="173"/>
      <c r="E293" s="32"/>
      <c r="F293" s="174"/>
      <c r="G293" s="39"/>
      <c r="H293" s="32"/>
      <c r="I293" s="32"/>
      <c r="J293" s="29"/>
      <c r="K293" s="33"/>
      <c r="L293" s="31"/>
      <c r="M293" s="34"/>
      <c r="N293" s="34"/>
      <c r="O293" s="35"/>
    </row>
    <row r="294" spans="1:15" x14ac:dyDescent="0.25">
      <c r="A294" s="32"/>
      <c r="B294" s="32"/>
      <c r="C294" s="32"/>
      <c r="D294" s="173"/>
      <c r="E294" s="32"/>
      <c r="F294" s="174"/>
      <c r="G294" s="39"/>
      <c r="H294" s="32"/>
      <c r="I294" s="32"/>
      <c r="J294" s="29"/>
      <c r="K294" s="33"/>
      <c r="L294" s="31"/>
      <c r="M294" s="34"/>
      <c r="N294" s="34"/>
      <c r="O294" s="35"/>
    </row>
    <row r="295" spans="1:15" x14ac:dyDescent="0.25">
      <c r="A295" s="32"/>
      <c r="B295" s="32"/>
      <c r="C295" s="32"/>
      <c r="D295" s="173"/>
      <c r="E295" s="32"/>
      <c r="F295" s="174"/>
      <c r="G295" s="39"/>
      <c r="H295" s="32"/>
      <c r="I295" s="32"/>
      <c r="J295" s="29"/>
      <c r="K295" s="33"/>
      <c r="L295" s="31"/>
      <c r="M295" s="34"/>
      <c r="N295" s="34"/>
      <c r="O295" s="35"/>
    </row>
    <row r="296" spans="1:15" x14ac:dyDescent="0.25">
      <c r="A296" s="32"/>
      <c r="B296" s="32"/>
      <c r="C296" s="32"/>
      <c r="D296" s="173"/>
      <c r="E296" s="32"/>
      <c r="F296" s="174"/>
      <c r="G296" s="39"/>
      <c r="H296" s="32"/>
      <c r="I296" s="32"/>
      <c r="J296" s="29"/>
      <c r="K296" s="33"/>
      <c r="L296" s="31"/>
      <c r="M296" s="34"/>
      <c r="N296" s="34"/>
      <c r="O296" s="35"/>
    </row>
    <row r="297" spans="1:15" x14ac:dyDescent="0.25">
      <c r="A297" s="32"/>
      <c r="B297" s="32"/>
      <c r="C297" s="32"/>
      <c r="D297" s="173"/>
      <c r="E297" s="32"/>
      <c r="F297" s="174"/>
      <c r="G297" s="39"/>
      <c r="H297" s="32"/>
      <c r="I297" s="32"/>
      <c r="J297" s="29"/>
      <c r="K297" s="33"/>
      <c r="L297" s="31"/>
      <c r="M297" s="34"/>
      <c r="N297" s="34"/>
      <c r="O297" s="35"/>
    </row>
    <row r="298" spans="1:15" x14ac:dyDescent="0.25">
      <c r="A298" s="32"/>
      <c r="B298" s="32"/>
      <c r="C298" s="32"/>
      <c r="D298" s="173"/>
      <c r="E298" s="32"/>
      <c r="F298" s="174"/>
      <c r="G298" s="39"/>
      <c r="H298" s="32"/>
      <c r="I298" s="32"/>
      <c r="J298" s="29"/>
      <c r="K298" s="33"/>
      <c r="L298" s="31"/>
      <c r="M298" s="34"/>
      <c r="N298" s="34"/>
      <c r="O298" s="35"/>
    </row>
    <row r="299" spans="1:15" x14ac:dyDescent="0.25">
      <c r="A299" s="32"/>
      <c r="B299" s="32"/>
      <c r="C299" s="32"/>
      <c r="D299" s="173"/>
      <c r="E299" s="32"/>
      <c r="F299" s="174"/>
      <c r="G299" s="39"/>
      <c r="H299" s="32"/>
      <c r="I299" s="32"/>
      <c r="J299" s="29"/>
      <c r="K299" s="33"/>
      <c r="L299" s="31"/>
      <c r="M299" s="34"/>
      <c r="N299" s="34"/>
      <c r="O299" s="35"/>
    </row>
    <row r="300" spans="1:15" x14ac:dyDescent="0.25">
      <c r="A300" s="32"/>
      <c r="B300" s="32"/>
      <c r="C300" s="32"/>
      <c r="D300" s="173"/>
      <c r="E300" s="32"/>
      <c r="F300" s="174"/>
      <c r="G300" s="39"/>
      <c r="H300" s="32"/>
      <c r="I300" s="32"/>
      <c r="J300" s="29"/>
      <c r="K300" s="33"/>
      <c r="L300" s="31"/>
      <c r="M300" s="34"/>
      <c r="N300" s="34"/>
      <c r="O300" s="35"/>
    </row>
    <row r="301" spans="1:15" x14ac:dyDescent="0.25">
      <c r="A301" s="32"/>
      <c r="B301" s="32"/>
      <c r="C301" s="32"/>
      <c r="D301" s="173"/>
      <c r="E301" s="32"/>
      <c r="F301" s="174"/>
      <c r="G301" s="39"/>
      <c r="H301" s="32"/>
      <c r="I301" s="32"/>
      <c r="J301" s="29"/>
      <c r="K301" s="33"/>
      <c r="L301" s="31"/>
      <c r="M301" s="34"/>
      <c r="N301" s="34"/>
      <c r="O301" s="35"/>
    </row>
    <row r="302" spans="1:15" x14ac:dyDescent="0.25">
      <c r="A302" s="32"/>
      <c r="B302" s="32"/>
      <c r="C302" s="32"/>
      <c r="D302" s="173"/>
      <c r="E302" s="32"/>
      <c r="F302" s="174"/>
      <c r="G302" s="39"/>
      <c r="H302" s="32"/>
      <c r="I302" s="32"/>
      <c r="J302" s="29"/>
      <c r="K302" s="33"/>
      <c r="L302" s="31"/>
      <c r="M302" s="34"/>
      <c r="N302" s="34"/>
      <c r="O302" s="35"/>
    </row>
    <row r="303" spans="1:15" x14ac:dyDescent="0.25">
      <c r="A303" s="32"/>
      <c r="B303" s="32"/>
      <c r="C303" s="32"/>
      <c r="D303" s="173"/>
      <c r="E303" s="32"/>
      <c r="F303" s="174"/>
      <c r="G303" s="39"/>
      <c r="H303" s="32"/>
      <c r="I303" s="32"/>
      <c r="J303" s="29"/>
      <c r="K303" s="33"/>
      <c r="L303" s="31"/>
      <c r="M303" s="34"/>
      <c r="N303" s="34"/>
      <c r="O303" s="35"/>
    </row>
  </sheetData>
  <autoFilter ref="A10:P285" xr:uid="{D7579ED8-31C3-4AB8-9133-38A4225E2A89}">
    <filterColumn colId="4">
      <customFilters>
        <customFilter operator="notEqual" val=" "/>
      </customFilters>
    </filterColumn>
  </autoFilter>
  <mergeCells count="9">
    <mergeCell ref="E165:F165"/>
    <mergeCell ref="E205:F205"/>
    <mergeCell ref="E247:F247"/>
    <mergeCell ref="E8:G8"/>
    <mergeCell ref="I8:K8"/>
    <mergeCell ref="E9:F9"/>
    <mergeCell ref="E48:F48"/>
    <mergeCell ref="E87:F87"/>
    <mergeCell ref="E126:F126"/>
  </mergeCells>
  <phoneticPr fontId="24" type="noConversion"/>
  <conditionalFormatting sqref="B1:B7">
    <cfRule type="cellIs" dxfId="37" priority="1" stopIfTrue="1" operator="greaterThan">
      <formula>0.9</formula>
    </cfRule>
    <cfRule type="cellIs" dxfId="36" priority="2" stopIfTrue="1" operator="greaterThan">
      <formula>0.8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26E34-A7FC-4FAC-9EE5-341AD652BBE5}">
  <sheetPr filterMode="1"/>
  <dimension ref="A1:P303"/>
  <sheetViews>
    <sheetView view="pageBreakPreview" topLeftCell="A76" zoomScale="86" zoomScaleNormal="100" zoomScaleSheetLayoutView="86" workbookViewId="0">
      <selection activeCell="A96" sqref="A96"/>
    </sheetView>
  </sheetViews>
  <sheetFormatPr defaultRowHeight="13.5" x14ac:dyDescent="0.25"/>
  <cols>
    <col min="1" max="1" width="10.140625" style="175" customWidth="1"/>
    <col min="2" max="2" width="9.7109375" style="175" customWidth="1"/>
    <col min="3" max="3" width="22" style="36" customWidth="1"/>
    <col min="4" max="4" width="11.42578125" style="36" customWidth="1"/>
    <col min="5" max="5" width="34.42578125" style="36" customWidth="1"/>
    <col min="6" max="6" width="15.7109375" style="175" customWidth="1"/>
    <col min="7" max="7" width="23.85546875" style="36" customWidth="1"/>
    <col min="8" max="8" width="6.5703125" style="36" customWidth="1"/>
    <col min="9" max="9" width="6.85546875" style="36" customWidth="1"/>
    <col min="10" max="10" width="10.85546875" style="36" customWidth="1"/>
    <col min="11" max="11" width="27.140625" style="36" customWidth="1"/>
    <col min="12" max="12" width="13.7109375" style="36" customWidth="1"/>
    <col min="13" max="13" width="6" style="36" customWidth="1"/>
    <col min="14" max="14" width="3.7109375" style="36" customWidth="1"/>
    <col min="15" max="15" width="38.5703125" style="176" customWidth="1"/>
    <col min="16" max="217" width="9.140625" style="36"/>
    <col min="218" max="218" width="11.5703125" style="36" customWidth="1"/>
    <col min="219" max="219" width="12" style="36" customWidth="1"/>
    <col min="220" max="220" width="22.42578125" style="36" bestFit="1" customWidth="1"/>
    <col min="221" max="221" width="11.42578125" style="36" customWidth="1"/>
    <col min="222" max="222" width="46.42578125" style="36" bestFit="1" customWidth="1"/>
    <col min="223" max="223" width="15.7109375" style="36" customWidth="1"/>
    <col min="224" max="224" width="44" style="36" bestFit="1" customWidth="1"/>
    <col min="225" max="225" width="6.5703125" style="36" customWidth="1"/>
    <col min="226" max="226" width="6.85546875" style="36" customWidth="1"/>
    <col min="227" max="227" width="10.85546875" style="36" customWidth="1"/>
    <col min="228" max="228" width="38.28515625" style="36" customWidth="1"/>
    <col min="229" max="229" width="13.7109375" style="36" customWidth="1"/>
    <col min="230" max="230" width="6" style="36" customWidth="1"/>
    <col min="231" max="231" width="3.7109375" style="36" customWidth="1"/>
    <col min="232" max="232" width="38.5703125" style="36" customWidth="1"/>
    <col min="233" max="473" width="9.140625" style="36"/>
    <col min="474" max="474" width="11.5703125" style="36" customWidth="1"/>
    <col min="475" max="475" width="12" style="36" customWidth="1"/>
    <col min="476" max="476" width="22.42578125" style="36" bestFit="1" customWidth="1"/>
    <col min="477" max="477" width="11.42578125" style="36" customWidth="1"/>
    <col min="478" max="478" width="46.42578125" style="36" bestFit="1" customWidth="1"/>
    <col min="479" max="479" width="15.7109375" style="36" customWidth="1"/>
    <col min="480" max="480" width="44" style="36" bestFit="1" customWidth="1"/>
    <col min="481" max="481" width="6.5703125" style="36" customWidth="1"/>
    <col min="482" max="482" width="6.85546875" style="36" customWidth="1"/>
    <col min="483" max="483" width="10.85546875" style="36" customWidth="1"/>
    <col min="484" max="484" width="38.28515625" style="36" customWidth="1"/>
    <col min="485" max="485" width="13.7109375" style="36" customWidth="1"/>
    <col min="486" max="486" width="6" style="36" customWidth="1"/>
    <col min="487" max="487" width="3.7109375" style="36" customWidth="1"/>
    <col min="488" max="488" width="38.5703125" style="36" customWidth="1"/>
    <col min="489" max="729" width="9.140625" style="36"/>
    <col min="730" max="730" width="11.5703125" style="36" customWidth="1"/>
    <col min="731" max="731" width="12" style="36" customWidth="1"/>
    <col min="732" max="732" width="22.42578125" style="36" bestFit="1" customWidth="1"/>
    <col min="733" max="733" width="11.42578125" style="36" customWidth="1"/>
    <col min="734" max="734" width="46.42578125" style="36" bestFit="1" customWidth="1"/>
    <col min="735" max="735" width="15.7109375" style="36" customWidth="1"/>
    <col min="736" max="736" width="44" style="36" bestFit="1" customWidth="1"/>
    <col min="737" max="737" width="6.5703125" style="36" customWidth="1"/>
    <col min="738" max="738" width="6.85546875" style="36" customWidth="1"/>
    <col min="739" max="739" width="10.85546875" style="36" customWidth="1"/>
    <col min="740" max="740" width="38.28515625" style="36" customWidth="1"/>
    <col min="741" max="741" width="13.7109375" style="36" customWidth="1"/>
    <col min="742" max="742" width="6" style="36" customWidth="1"/>
    <col min="743" max="743" width="3.7109375" style="36" customWidth="1"/>
    <col min="744" max="744" width="38.5703125" style="36" customWidth="1"/>
    <col min="745" max="985" width="9.140625" style="36"/>
    <col min="986" max="986" width="11.5703125" style="36" customWidth="1"/>
    <col min="987" max="987" width="12" style="36" customWidth="1"/>
    <col min="988" max="988" width="22.42578125" style="36" bestFit="1" customWidth="1"/>
    <col min="989" max="989" width="11.42578125" style="36" customWidth="1"/>
    <col min="990" max="990" width="46.42578125" style="36" bestFit="1" customWidth="1"/>
    <col min="991" max="991" width="15.7109375" style="36" customWidth="1"/>
    <col min="992" max="992" width="44" style="36" bestFit="1" customWidth="1"/>
    <col min="993" max="993" width="6.5703125" style="36" customWidth="1"/>
    <col min="994" max="994" width="6.85546875" style="36" customWidth="1"/>
    <col min="995" max="995" width="10.85546875" style="36" customWidth="1"/>
    <col min="996" max="996" width="38.28515625" style="36" customWidth="1"/>
    <col min="997" max="997" width="13.7109375" style="36" customWidth="1"/>
    <col min="998" max="998" width="6" style="36" customWidth="1"/>
    <col min="999" max="999" width="3.7109375" style="36" customWidth="1"/>
    <col min="1000" max="1000" width="38.5703125" style="36" customWidth="1"/>
    <col min="1001" max="1241" width="9.140625" style="36"/>
    <col min="1242" max="1242" width="11.5703125" style="36" customWidth="1"/>
    <col min="1243" max="1243" width="12" style="36" customWidth="1"/>
    <col min="1244" max="1244" width="22.42578125" style="36" bestFit="1" customWidth="1"/>
    <col min="1245" max="1245" width="11.42578125" style="36" customWidth="1"/>
    <col min="1246" max="1246" width="46.42578125" style="36" bestFit="1" customWidth="1"/>
    <col min="1247" max="1247" width="15.7109375" style="36" customWidth="1"/>
    <col min="1248" max="1248" width="44" style="36" bestFit="1" customWidth="1"/>
    <col min="1249" max="1249" width="6.5703125" style="36" customWidth="1"/>
    <col min="1250" max="1250" width="6.85546875" style="36" customWidth="1"/>
    <col min="1251" max="1251" width="10.85546875" style="36" customWidth="1"/>
    <col min="1252" max="1252" width="38.28515625" style="36" customWidth="1"/>
    <col min="1253" max="1253" width="13.7109375" style="36" customWidth="1"/>
    <col min="1254" max="1254" width="6" style="36" customWidth="1"/>
    <col min="1255" max="1255" width="3.7109375" style="36" customWidth="1"/>
    <col min="1256" max="1256" width="38.5703125" style="36" customWidth="1"/>
    <col min="1257" max="1497" width="9.140625" style="36"/>
    <col min="1498" max="1498" width="11.5703125" style="36" customWidth="1"/>
    <col min="1499" max="1499" width="12" style="36" customWidth="1"/>
    <col min="1500" max="1500" width="22.42578125" style="36" bestFit="1" customWidth="1"/>
    <col min="1501" max="1501" width="11.42578125" style="36" customWidth="1"/>
    <col min="1502" max="1502" width="46.42578125" style="36" bestFit="1" customWidth="1"/>
    <col min="1503" max="1503" width="15.7109375" style="36" customWidth="1"/>
    <col min="1504" max="1504" width="44" style="36" bestFit="1" customWidth="1"/>
    <col min="1505" max="1505" width="6.5703125" style="36" customWidth="1"/>
    <col min="1506" max="1506" width="6.85546875" style="36" customWidth="1"/>
    <col min="1507" max="1507" width="10.85546875" style="36" customWidth="1"/>
    <col min="1508" max="1508" width="38.28515625" style="36" customWidth="1"/>
    <col min="1509" max="1509" width="13.7109375" style="36" customWidth="1"/>
    <col min="1510" max="1510" width="6" style="36" customWidth="1"/>
    <col min="1511" max="1511" width="3.7109375" style="36" customWidth="1"/>
    <col min="1512" max="1512" width="38.5703125" style="36" customWidth="1"/>
    <col min="1513" max="1753" width="9.140625" style="36"/>
    <col min="1754" max="1754" width="11.5703125" style="36" customWidth="1"/>
    <col min="1755" max="1755" width="12" style="36" customWidth="1"/>
    <col min="1756" max="1756" width="22.42578125" style="36" bestFit="1" customWidth="1"/>
    <col min="1757" max="1757" width="11.42578125" style="36" customWidth="1"/>
    <col min="1758" max="1758" width="46.42578125" style="36" bestFit="1" customWidth="1"/>
    <col min="1759" max="1759" width="15.7109375" style="36" customWidth="1"/>
    <col min="1760" max="1760" width="44" style="36" bestFit="1" customWidth="1"/>
    <col min="1761" max="1761" width="6.5703125" style="36" customWidth="1"/>
    <col min="1762" max="1762" width="6.85546875" style="36" customWidth="1"/>
    <col min="1763" max="1763" width="10.85546875" style="36" customWidth="1"/>
    <col min="1764" max="1764" width="38.28515625" style="36" customWidth="1"/>
    <col min="1765" max="1765" width="13.7109375" style="36" customWidth="1"/>
    <col min="1766" max="1766" width="6" style="36" customWidth="1"/>
    <col min="1767" max="1767" width="3.7109375" style="36" customWidth="1"/>
    <col min="1768" max="1768" width="38.5703125" style="36" customWidth="1"/>
    <col min="1769" max="2009" width="9.140625" style="36"/>
    <col min="2010" max="2010" width="11.5703125" style="36" customWidth="1"/>
    <col min="2011" max="2011" width="12" style="36" customWidth="1"/>
    <col min="2012" max="2012" width="22.42578125" style="36" bestFit="1" customWidth="1"/>
    <col min="2013" max="2013" width="11.42578125" style="36" customWidth="1"/>
    <col min="2014" max="2014" width="46.42578125" style="36" bestFit="1" customWidth="1"/>
    <col min="2015" max="2015" width="15.7109375" style="36" customWidth="1"/>
    <col min="2016" max="2016" width="44" style="36" bestFit="1" customWidth="1"/>
    <col min="2017" max="2017" width="6.5703125" style="36" customWidth="1"/>
    <col min="2018" max="2018" width="6.85546875" style="36" customWidth="1"/>
    <col min="2019" max="2019" width="10.85546875" style="36" customWidth="1"/>
    <col min="2020" max="2020" width="38.28515625" style="36" customWidth="1"/>
    <col min="2021" max="2021" width="13.7109375" style="36" customWidth="1"/>
    <col min="2022" max="2022" width="6" style="36" customWidth="1"/>
    <col min="2023" max="2023" width="3.7109375" style="36" customWidth="1"/>
    <col min="2024" max="2024" width="38.5703125" style="36" customWidth="1"/>
    <col min="2025" max="2265" width="9.140625" style="36"/>
    <col min="2266" max="2266" width="11.5703125" style="36" customWidth="1"/>
    <col min="2267" max="2267" width="12" style="36" customWidth="1"/>
    <col min="2268" max="2268" width="22.42578125" style="36" bestFit="1" customWidth="1"/>
    <col min="2269" max="2269" width="11.42578125" style="36" customWidth="1"/>
    <col min="2270" max="2270" width="46.42578125" style="36" bestFit="1" customWidth="1"/>
    <col min="2271" max="2271" width="15.7109375" style="36" customWidth="1"/>
    <col min="2272" max="2272" width="44" style="36" bestFit="1" customWidth="1"/>
    <col min="2273" max="2273" width="6.5703125" style="36" customWidth="1"/>
    <col min="2274" max="2274" width="6.85546875" style="36" customWidth="1"/>
    <col min="2275" max="2275" width="10.85546875" style="36" customWidth="1"/>
    <col min="2276" max="2276" width="38.28515625" style="36" customWidth="1"/>
    <col min="2277" max="2277" width="13.7109375" style="36" customWidth="1"/>
    <col min="2278" max="2278" width="6" style="36" customWidth="1"/>
    <col min="2279" max="2279" width="3.7109375" style="36" customWidth="1"/>
    <col min="2280" max="2280" width="38.5703125" style="36" customWidth="1"/>
    <col min="2281" max="2521" width="9.140625" style="36"/>
    <col min="2522" max="2522" width="11.5703125" style="36" customWidth="1"/>
    <col min="2523" max="2523" width="12" style="36" customWidth="1"/>
    <col min="2524" max="2524" width="22.42578125" style="36" bestFit="1" customWidth="1"/>
    <col min="2525" max="2525" width="11.42578125" style="36" customWidth="1"/>
    <col min="2526" max="2526" width="46.42578125" style="36" bestFit="1" customWidth="1"/>
    <col min="2527" max="2527" width="15.7109375" style="36" customWidth="1"/>
    <col min="2528" max="2528" width="44" style="36" bestFit="1" customWidth="1"/>
    <col min="2529" max="2529" width="6.5703125" style="36" customWidth="1"/>
    <col min="2530" max="2530" width="6.85546875" style="36" customWidth="1"/>
    <col min="2531" max="2531" width="10.85546875" style="36" customWidth="1"/>
    <col min="2532" max="2532" width="38.28515625" style="36" customWidth="1"/>
    <col min="2533" max="2533" width="13.7109375" style="36" customWidth="1"/>
    <col min="2534" max="2534" width="6" style="36" customWidth="1"/>
    <col min="2535" max="2535" width="3.7109375" style="36" customWidth="1"/>
    <col min="2536" max="2536" width="38.5703125" style="36" customWidth="1"/>
    <col min="2537" max="2777" width="9.140625" style="36"/>
    <col min="2778" max="2778" width="11.5703125" style="36" customWidth="1"/>
    <col min="2779" max="2779" width="12" style="36" customWidth="1"/>
    <col min="2780" max="2780" width="22.42578125" style="36" bestFit="1" customWidth="1"/>
    <col min="2781" max="2781" width="11.42578125" style="36" customWidth="1"/>
    <col min="2782" max="2782" width="46.42578125" style="36" bestFit="1" customWidth="1"/>
    <col min="2783" max="2783" width="15.7109375" style="36" customWidth="1"/>
    <col min="2784" max="2784" width="44" style="36" bestFit="1" customWidth="1"/>
    <col min="2785" max="2785" width="6.5703125" style="36" customWidth="1"/>
    <col min="2786" max="2786" width="6.85546875" style="36" customWidth="1"/>
    <col min="2787" max="2787" width="10.85546875" style="36" customWidth="1"/>
    <col min="2788" max="2788" width="38.28515625" style="36" customWidth="1"/>
    <col min="2789" max="2789" width="13.7109375" style="36" customWidth="1"/>
    <col min="2790" max="2790" width="6" style="36" customWidth="1"/>
    <col min="2791" max="2791" width="3.7109375" style="36" customWidth="1"/>
    <col min="2792" max="2792" width="38.5703125" style="36" customWidth="1"/>
    <col min="2793" max="3033" width="9.140625" style="36"/>
    <col min="3034" max="3034" width="11.5703125" style="36" customWidth="1"/>
    <col min="3035" max="3035" width="12" style="36" customWidth="1"/>
    <col min="3036" max="3036" width="22.42578125" style="36" bestFit="1" customWidth="1"/>
    <col min="3037" max="3037" width="11.42578125" style="36" customWidth="1"/>
    <col min="3038" max="3038" width="46.42578125" style="36" bestFit="1" customWidth="1"/>
    <col min="3039" max="3039" width="15.7109375" style="36" customWidth="1"/>
    <col min="3040" max="3040" width="44" style="36" bestFit="1" customWidth="1"/>
    <col min="3041" max="3041" width="6.5703125" style="36" customWidth="1"/>
    <col min="3042" max="3042" width="6.85546875" style="36" customWidth="1"/>
    <col min="3043" max="3043" width="10.85546875" style="36" customWidth="1"/>
    <col min="3044" max="3044" width="38.28515625" style="36" customWidth="1"/>
    <col min="3045" max="3045" width="13.7109375" style="36" customWidth="1"/>
    <col min="3046" max="3046" width="6" style="36" customWidth="1"/>
    <col min="3047" max="3047" width="3.7109375" style="36" customWidth="1"/>
    <col min="3048" max="3048" width="38.5703125" style="36" customWidth="1"/>
    <col min="3049" max="3289" width="9.140625" style="36"/>
    <col min="3290" max="3290" width="11.5703125" style="36" customWidth="1"/>
    <col min="3291" max="3291" width="12" style="36" customWidth="1"/>
    <col min="3292" max="3292" width="22.42578125" style="36" bestFit="1" customWidth="1"/>
    <col min="3293" max="3293" width="11.42578125" style="36" customWidth="1"/>
    <col min="3294" max="3294" width="46.42578125" style="36" bestFit="1" customWidth="1"/>
    <col min="3295" max="3295" width="15.7109375" style="36" customWidth="1"/>
    <col min="3296" max="3296" width="44" style="36" bestFit="1" customWidth="1"/>
    <col min="3297" max="3297" width="6.5703125" style="36" customWidth="1"/>
    <col min="3298" max="3298" width="6.85546875" style="36" customWidth="1"/>
    <col min="3299" max="3299" width="10.85546875" style="36" customWidth="1"/>
    <col min="3300" max="3300" width="38.28515625" style="36" customWidth="1"/>
    <col min="3301" max="3301" width="13.7109375" style="36" customWidth="1"/>
    <col min="3302" max="3302" width="6" style="36" customWidth="1"/>
    <col min="3303" max="3303" width="3.7109375" style="36" customWidth="1"/>
    <col min="3304" max="3304" width="38.5703125" style="36" customWidth="1"/>
    <col min="3305" max="3545" width="9.140625" style="36"/>
    <col min="3546" max="3546" width="11.5703125" style="36" customWidth="1"/>
    <col min="3547" max="3547" width="12" style="36" customWidth="1"/>
    <col min="3548" max="3548" width="22.42578125" style="36" bestFit="1" customWidth="1"/>
    <col min="3549" max="3549" width="11.42578125" style="36" customWidth="1"/>
    <col min="3550" max="3550" width="46.42578125" style="36" bestFit="1" customWidth="1"/>
    <col min="3551" max="3551" width="15.7109375" style="36" customWidth="1"/>
    <col min="3552" max="3552" width="44" style="36" bestFit="1" customWidth="1"/>
    <col min="3553" max="3553" width="6.5703125" style="36" customWidth="1"/>
    <col min="3554" max="3554" width="6.85546875" style="36" customWidth="1"/>
    <col min="3555" max="3555" width="10.85546875" style="36" customWidth="1"/>
    <col min="3556" max="3556" width="38.28515625" style="36" customWidth="1"/>
    <col min="3557" max="3557" width="13.7109375" style="36" customWidth="1"/>
    <col min="3558" max="3558" width="6" style="36" customWidth="1"/>
    <col min="3559" max="3559" width="3.7109375" style="36" customWidth="1"/>
    <col min="3560" max="3560" width="38.5703125" style="36" customWidth="1"/>
    <col min="3561" max="3801" width="9.140625" style="36"/>
    <col min="3802" max="3802" width="11.5703125" style="36" customWidth="1"/>
    <col min="3803" max="3803" width="12" style="36" customWidth="1"/>
    <col min="3804" max="3804" width="22.42578125" style="36" bestFit="1" customWidth="1"/>
    <col min="3805" max="3805" width="11.42578125" style="36" customWidth="1"/>
    <col min="3806" max="3806" width="46.42578125" style="36" bestFit="1" customWidth="1"/>
    <col min="3807" max="3807" width="15.7109375" style="36" customWidth="1"/>
    <col min="3808" max="3808" width="44" style="36" bestFit="1" customWidth="1"/>
    <col min="3809" max="3809" width="6.5703125" style="36" customWidth="1"/>
    <col min="3810" max="3810" width="6.85546875" style="36" customWidth="1"/>
    <col min="3811" max="3811" width="10.85546875" style="36" customWidth="1"/>
    <col min="3812" max="3812" width="38.28515625" style="36" customWidth="1"/>
    <col min="3813" max="3813" width="13.7109375" style="36" customWidth="1"/>
    <col min="3814" max="3814" width="6" style="36" customWidth="1"/>
    <col min="3815" max="3815" width="3.7109375" style="36" customWidth="1"/>
    <col min="3816" max="3816" width="38.5703125" style="36" customWidth="1"/>
    <col min="3817" max="4057" width="9.140625" style="36"/>
    <col min="4058" max="4058" width="11.5703125" style="36" customWidth="1"/>
    <col min="4059" max="4059" width="12" style="36" customWidth="1"/>
    <col min="4060" max="4060" width="22.42578125" style="36" bestFit="1" customWidth="1"/>
    <col min="4061" max="4061" width="11.42578125" style="36" customWidth="1"/>
    <col min="4062" max="4062" width="46.42578125" style="36" bestFit="1" customWidth="1"/>
    <col min="4063" max="4063" width="15.7109375" style="36" customWidth="1"/>
    <col min="4064" max="4064" width="44" style="36" bestFit="1" customWidth="1"/>
    <col min="4065" max="4065" width="6.5703125" style="36" customWidth="1"/>
    <col min="4066" max="4066" width="6.85546875" style="36" customWidth="1"/>
    <col min="4067" max="4067" width="10.85546875" style="36" customWidth="1"/>
    <col min="4068" max="4068" width="38.28515625" style="36" customWidth="1"/>
    <col min="4069" max="4069" width="13.7109375" style="36" customWidth="1"/>
    <col min="4070" max="4070" width="6" style="36" customWidth="1"/>
    <col min="4071" max="4071" width="3.7109375" style="36" customWidth="1"/>
    <col min="4072" max="4072" width="38.5703125" style="36" customWidth="1"/>
    <col min="4073" max="4313" width="9.140625" style="36"/>
    <col min="4314" max="4314" width="11.5703125" style="36" customWidth="1"/>
    <col min="4315" max="4315" width="12" style="36" customWidth="1"/>
    <col min="4316" max="4316" width="22.42578125" style="36" bestFit="1" customWidth="1"/>
    <col min="4317" max="4317" width="11.42578125" style="36" customWidth="1"/>
    <col min="4318" max="4318" width="46.42578125" style="36" bestFit="1" customWidth="1"/>
    <col min="4319" max="4319" width="15.7109375" style="36" customWidth="1"/>
    <col min="4320" max="4320" width="44" style="36" bestFit="1" customWidth="1"/>
    <col min="4321" max="4321" width="6.5703125" style="36" customWidth="1"/>
    <col min="4322" max="4322" width="6.85546875" style="36" customWidth="1"/>
    <col min="4323" max="4323" width="10.85546875" style="36" customWidth="1"/>
    <col min="4324" max="4324" width="38.28515625" style="36" customWidth="1"/>
    <col min="4325" max="4325" width="13.7109375" style="36" customWidth="1"/>
    <col min="4326" max="4326" width="6" style="36" customWidth="1"/>
    <col min="4327" max="4327" width="3.7109375" style="36" customWidth="1"/>
    <col min="4328" max="4328" width="38.5703125" style="36" customWidth="1"/>
    <col min="4329" max="4569" width="9.140625" style="36"/>
    <col min="4570" max="4570" width="11.5703125" style="36" customWidth="1"/>
    <col min="4571" max="4571" width="12" style="36" customWidth="1"/>
    <col min="4572" max="4572" width="22.42578125" style="36" bestFit="1" customWidth="1"/>
    <col min="4573" max="4573" width="11.42578125" style="36" customWidth="1"/>
    <col min="4574" max="4574" width="46.42578125" style="36" bestFit="1" customWidth="1"/>
    <col min="4575" max="4575" width="15.7109375" style="36" customWidth="1"/>
    <col min="4576" max="4576" width="44" style="36" bestFit="1" customWidth="1"/>
    <col min="4577" max="4577" width="6.5703125" style="36" customWidth="1"/>
    <col min="4578" max="4578" width="6.85546875" style="36" customWidth="1"/>
    <col min="4579" max="4579" width="10.85546875" style="36" customWidth="1"/>
    <col min="4580" max="4580" width="38.28515625" style="36" customWidth="1"/>
    <col min="4581" max="4581" width="13.7109375" style="36" customWidth="1"/>
    <col min="4582" max="4582" width="6" style="36" customWidth="1"/>
    <col min="4583" max="4583" width="3.7109375" style="36" customWidth="1"/>
    <col min="4584" max="4584" width="38.5703125" style="36" customWidth="1"/>
    <col min="4585" max="4825" width="9.140625" style="36"/>
    <col min="4826" max="4826" width="11.5703125" style="36" customWidth="1"/>
    <col min="4827" max="4827" width="12" style="36" customWidth="1"/>
    <col min="4828" max="4828" width="22.42578125" style="36" bestFit="1" customWidth="1"/>
    <col min="4829" max="4829" width="11.42578125" style="36" customWidth="1"/>
    <col min="4830" max="4830" width="46.42578125" style="36" bestFit="1" customWidth="1"/>
    <col min="4831" max="4831" width="15.7109375" style="36" customWidth="1"/>
    <col min="4832" max="4832" width="44" style="36" bestFit="1" customWidth="1"/>
    <col min="4833" max="4833" width="6.5703125" style="36" customWidth="1"/>
    <col min="4834" max="4834" width="6.85546875" style="36" customWidth="1"/>
    <col min="4835" max="4835" width="10.85546875" style="36" customWidth="1"/>
    <col min="4836" max="4836" width="38.28515625" style="36" customWidth="1"/>
    <col min="4837" max="4837" width="13.7109375" style="36" customWidth="1"/>
    <col min="4838" max="4838" width="6" style="36" customWidth="1"/>
    <col min="4839" max="4839" width="3.7109375" style="36" customWidth="1"/>
    <col min="4840" max="4840" width="38.5703125" style="36" customWidth="1"/>
    <col min="4841" max="5081" width="9.140625" style="36"/>
    <col min="5082" max="5082" width="11.5703125" style="36" customWidth="1"/>
    <col min="5083" max="5083" width="12" style="36" customWidth="1"/>
    <col min="5084" max="5084" width="22.42578125" style="36" bestFit="1" customWidth="1"/>
    <col min="5085" max="5085" width="11.42578125" style="36" customWidth="1"/>
    <col min="5086" max="5086" width="46.42578125" style="36" bestFit="1" customWidth="1"/>
    <col min="5087" max="5087" width="15.7109375" style="36" customWidth="1"/>
    <col min="5088" max="5088" width="44" style="36" bestFit="1" customWidth="1"/>
    <col min="5089" max="5089" width="6.5703125" style="36" customWidth="1"/>
    <col min="5090" max="5090" width="6.85546875" style="36" customWidth="1"/>
    <col min="5091" max="5091" width="10.85546875" style="36" customWidth="1"/>
    <col min="5092" max="5092" width="38.28515625" style="36" customWidth="1"/>
    <col min="5093" max="5093" width="13.7109375" style="36" customWidth="1"/>
    <col min="5094" max="5094" width="6" style="36" customWidth="1"/>
    <col min="5095" max="5095" width="3.7109375" style="36" customWidth="1"/>
    <col min="5096" max="5096" width="38.5703125" style="36" customWidth="1"/>
    <col min="5097" max="5337" width="9.140625" style="36"/>
    <col min="5338" max="5338" width="11.5703125" style="36" customWidth="1"/>
    <col min="5339" max="5339" width="12" style="36" customWidth="1"/>
    <col min="5340" max="5340" width="22.42578125" style="36" bestFit="1" customWidth="1"/>
    <col min="5341" max="5341" width="11.42578125" style="36" customWidth="1"/>
    <col min="5342" max="5342" width="46.42578125" style="36" bestFit="1" customWidth="1"/>
    <col min="5343" max="5343" width="15.7109375" style="36" customWidth="1"/>
    <col min="5344" max="5344" width="44" style="36" bestFit="1" customWidth="1"/>
    <col min="5345" max="5345" width="6.5703125" style="36" customWidth="1"/>
    <col min="5346" max="5346" width="6.85546875" style="36" customWidth="1"/>
    <col min="5347" max="5347" width="10.85546875" style="36" customWidth="1"/>
    <col min="5348" max="5348" width="38.28515625" style="36" customWidth="1"/>
    <col min="5349" max="5349" width="13.7109375" style="36" customWidth="1"/>
    <col min="5350" max="5350" width="6" style="36" customWidth="1"/>
    <col min="5351" max="5351" width="3.7109375" style="36" customWidth="1"/>
    <col min="5352" max="5352" width="38.5703125" style="36" customWidth="1"/>
    <col min="5353" max="5593" width="9.140625" style="36"/>
    <col min="5594" max="5594" width="11.5703125" style="36" customWidth="1"/>
    <col min="5595" max="5595" width="12" style="36" customWidth="1"/>
    <col min="5596" max="5596" width="22.42578125" style="36" bestFit="1" customWidth="1"/>
    <col min="5597" max="5597" width="11.42578125" style="36" customWidth="1"/>
    <col min="5598" max="5598" width="46.42578125" style="36" bestFit="1" customWidth="1"/>
    <col min="5599" max="5599" width="15.7109375" style="36" customWidth="1"/>
    <col min="5600" max="5600" width="44" style="36" bestFit="1" customWidth="1"/>
    <col min="5601" max="5601" width="6.5703125" style="36" customWidth="1"/>
    <col min="5602" max="5602" width="6.85546875" style="36" customWidth="1"/>
    <col min="5603" max="5603" width="10.85546875" style="36" customWidth="1"/>
    <col min="5604" max="5604" width="38.28515625" style="36" customWidth="1"/>
    <col min="5605" max="5605" width="13.7109375" style="36" customWidth="1"/>
    <col min="5606" max="5606" width="6" style="36" customWidth="1"/>
    <col min="5607" max="5607" width="3.7109375" style="36" customWidth="1"/>
    <col min="5608" max="5608" width="38.5703125" style="36" customWidth="1"/>
    <col min="5609" max="5849" width="9.140625" style="36"/>
    <col min="5850" max="5850" width="11.5703125" style="36" customWidth="1"/>
    <col min="5851" max="5851" width="12" style="36" customWidth="1"/>
    <col min="5852" max="5852" width="22.42578125" style="36" bestFit="1" customWidth="1"/>
    <col min="5853" max="5853" width="11.42578125" style="36" customWidth="1"/>
    <col min="5854" max="5854" width="46.42578125" style="36" bestFit="1" customWidth="1"/>
    <col min="5855" max="5855" width="15.7109375" style="36" customWidth="1"/>
    <col min="5856" max="5856" width="44" style="36" bestFit="1" customWidth="1"/>
    <col min="5857" max="5857" width="6.5703125" style="36" customWidth="1"/>
    <col min="5858" max="5858" width="6.85546875" style="36" customWidth="1"/>
    <col min="5859" max="5859" width="10.85546875" style="36" customWidth="1"/>
    <col min="5860" max="5860" width="38.28515625" style="36" customWidth="1"/>
    <col min="5861" max="5861" width="13.7109375" style="36" customWidth="1"/>
    <col min="5862" max="5862" width="6" style="36" customWidth="1"/>
    <col min="5863" max="5863" width="3.7109375" style="36" customWidth="1"/>
    <col min="5864" max="5864" width="38.5703125" style="36" customWidth="1"/>
    <col min="5865" max="6105" width="9.140625" style="36"/>
    <col min="6106" max="6106" width="11.5703125" style="36" customWidth="1"/>
    <col min="6107" max="6107" width="12" style="36" customWidth="1"/>
    <col min="6108" max="6108" width="22.42578125" style="36" bestFit="1" customWidth="1"/>
    <col min="6109" max="6109" width="11.42578125" style="36" customWidth="1"/>
    <col min="6110" max="6110" width="46.42578125" style="36" bestFit="1" customWidth="1"/>
    <col min="6111" max="6111" width="15.7109375" style="36" customWidth="1"/>
    <col min="6112" max="6112" width="44" style="36" bestFit="1" customWidth="1"/>
    <col min="6113" max="6113" width="6.5703125" style="36" customWidth="1"/>
    <col min="6114" max="6114" width="6.85546875" style="36" customWidth="1"/>
    <col min="6115" max="6115" width="10.85546875" style="36" customWidth="1"/>
    <col min="6116" max="6116" width="38.28515625" style="36" customWidth="1"/>
    <col min="6117" max="6117" width="13.7109375" style="36" customWidth="1"/>
    <col min="6118" max="6118" width="6" style="36" customWidth="1"/>
    <col min="6119" max="6119" width="3.7109375" style="36" customWidth="1"/>
    <col min="6120" max="6120" width="38.5703125" style="36" customWidth="1"/>
    <col min="6121" max="6361" width="9.140625" style="36"/>
    <col min="6362" max="6362" width="11.5703125" style="36" customWidth="1"/>
    <col min="6363" max="6363" width="12" style="36" customWidth="1"/>
    <col min="6364" max="6364" width="22.42578125" style="36" bestFit="1" customWidth="1"/>
    <col min="6365" max="6365" width="11.42578125" style="36" customWidth="1"/>
    <col min="6366" max="6366" width="46.42578125" style="36" bestFit="1" customWidth="1"/>
    <col min="6367" max="6367" width="15.7109375" style="36" customWidth="1"/>
    <col min="6368" max="6368" width="44" style="36" bestFit="1" customWidth="1"/>
    <col min="6369" max="6369" width="6.5703125" style="36" customWidth="1"/>
    <col min="6370" max="6370" width="6.85546875" style="36" customWidth="1"/>
    <col min="6371" max="6371" width="10.85546875" style="36" customWidth="1"/>
    <col min="6372" max="6372" width="38.28515625" style="36" customWidth="1"/>
    <col min="6373" max="6373" width="13.7109375" style="36" customWidth="1"/>
    <col min="6374" max="6374" width="6" style="36" customWidth="1"/>
    <col min="6375" max="6375" width="3.7109375" style="36" customWidth="1"/>
    <col min="6376" max="6376" width="38.5703125" style="36" customWidth="1"/>
    <col min="6377" max="6617" width="9.140625" style="36"/>
    <col min="6618" max="6618" width="11.5703125" style="36" customWidth="1"/>
    <col min="6619" max="6619" width="12" style="36" customWidth="1"/>
    <col min="6620" max="6620" width="22.42578125" style="36" bestFit="1" customWidth="1"/>
    <col min="6621" max="6621" width="11.42578125" style="36" customWidth="1"/>
    <col min="6622" max="6622" width="46.42578125" style="36" bestFit="1" customWidth="1"/>
    <col min="6623" max="6623" width="15.7109375" style="36" customWidth="1"/>
    <col min="6624" max="6624" width="44" style="36" bestFit="1" customWidth="1"/>
    <col min="6625" max="6625" width="6.5703125" style="36" customWidth="1"/>
    <col min="6626" max="6626" width="6.85546875" style="36" customWidth="1"/>
    <col min="6627" max="6627" width="10.85546875" style="36" customWidth="1"/>
    <col min="6628" max="6628" width="38.28515625" style="36" customWidth="1"/>
    <col min="6629" max="6629" width="13.7109375" style="36" customWidth="1"/>
    <col min="6630" max="6630" width="6" style="36" customWidth="1"/>
    <col min="6631" max="6631" width="3.7109375" style="36" customWidth="1"/>
    <col min="6632" max="6632" width="38.5703125" style="36" customWidth="1"/>
    <col min="6633" max="6873" width="9.140625" style="36"/>
    <col min="6874" max="6874" width="11.5703125" style="36" customWidth="1"/>
    <col min="6875" max="6875" width="12" style="36" customWidth="1"/>
    <col min="6876" max="6876" width="22.42578125" style="36" bestFit="1" customWidth="1"/>
    <col min="6877" max="6877" width="11.42578125" style="36" customWidth="1"/>
    <col min="6878" max="6878" width="46.42578125" style="36" bestFit="1" customWidth="1"/>
    <col min="6879" max="6879" width="15.7109375" style="36" customWidth="1"/>
    <col min="6880" max="6880" width="44" style="36" bestFit="1" customWidth="1"/>
    <col min="6881" max="6881" width="6.5703125" style="36" customWidth="1"/>
    <col min="6882" max="6882" width="6.85546875" style="36" customWidth="1"/>
    <col min="6883" max="6883" width="10.85546875" style="36" customWidth="1"/>
    <col min="6884" max="6884" width="38.28515625" style="36" customWidth="1"/>
    <col min="6885" max="6885" width="13.7109375" style="36" customWidth="1"/>
    <col min="6886" max="6886" width="6" style="36" customWidth="1"/>
    <col min="6887" max="6887" width="3.7109375" style="36" customWidth="1"/>
    <col min="6888" max="6888" width="38.5703125" style="36" customWidth="1"/>
    <col min="6889" max="7129" width="9.140625" style="36"/>
    <col min="7130" max="7130" width="11.5703125" style="36" customWidth="1"/>
    <col min="7131" max="7131" width="12" style="36" customWidth="1"/>
    <col min="7132" max="7132" width="22.42578125" style="36" bestFit="1" customWidth="1"/>
    <col min="7133" max="7133" width="11.42578125" style="36" customWidth="1"/>
    <col min="7134" max="7134" width="46.42578125" style="36" bestFit="1" customWidth="1"/>
    <col min="7135" max="7135" width="15.7109375" style="36" customWidth="1"/>
    <col min="7136" max="7136" width="44" style="36" bestFit="1" customWidth="1"/>
    <col min="7137" max="7137" width="6.5703125" style="36" customWidth="1"/>
    <col min="7138" max="7138" width="6.85546875" style="36" customWidth="1"/>
    <col min="7139" max="7139" width="10.85546875" style="36" customWidth="1"/>
    <col min="7140" max="7140" width="38.28515625" style="36" customWidth="1"/>
    <col min="7141" max="7141" width="13.7109375" style="36" customWidth="1"/>
    <col min="7142" max="7142" width="6" style="36" customWidth="1"/>
    <col min="7143" max="7143" width="3.7109375" style="36" customWidth="1"/>
    <col min="7144" max="7144" width="38.5703125" style="36" customWidth="1"/>
    <col min="7145" max="7385" width="9.140625" style="36"/>
    <col min="7386" max="7386" width="11.5703125" style="36" customWidth="1"/>
    <col min="7387" max="7387" width="12" style="36" customWidth="1"/>
    <col min="7388" max="7388" width="22.42578125" style="36" bestFit="1" customWidth="1"/>
    <col min="7389" max="7389" width="11.42578125" style="36" customWidth="1"/>
    <col min="7390" max="7390" width="46.42578125" style="36" bestFit="1" customWidth="1"/>
    <col min="7391" max="7391" width="15.7109375" style="36" customWidth="1"/>
    <col min="7392" max="7392" width="44" style="36" bestFit="1" customWidth="1"/>
    <col min="7393" max="7393" width="6.5703125" style="36" customWidth="1"/>
    <col min="7394" max="7394" width="6.85546875" style="36" customWidth="1"/>
    <col min="7395" max="7395" width="10.85546875" style="36" customWidth="1"/>
    <col min="7396" max="7396" width="38.28515625" style="36" customWidth="1"/>
    <col min="7397" max="7397" width="13.7109375" style="36" customWidth="1"/>
    <col min="7398" max="7398" width="6" style="36" customWidth="1"/>
    <col min="7399" max="7399" width="3.7109375" style="36" customWidth="1"/>
    <col min="7400" max="7400" width="38.5703125" style="36" customWidth="1"/>
    <col min="7401" max="7641" width="9.140625" style="36"/>
    <col min="7642" max="7642" width="11.5703125" style="36" customWidth="1"/>
    <col min="7643" max="7643" width="12" style="36" customWidth="1"/>
    <col min="7644" max="7644" width="22.42578125" style="36" bestFit="1" customWidth="1"/>
    <col min="7645" max="7645" width="11.42578125" style="36" customWidth="1"/>
    <col min="7646" max="7646" width="46.42578125" style="36" bestFit="1" customWidth="1"/>
    <col min="7647" max="7647" width="15.7109375" style="36" customWidth="1"/>
    <col min="7648" max="7648" width="44" style="36" bestFit="1" customWidth="1"/>
    <col min="7649" max="7649" width="6.5703125" style="36" customWidth="1"/>
    <col min="7650" max="7650" width="6.85546875" style="36" customWidth="1"/>
    <col min="7651" max="7651" width="10.85546875" style="36" customWidth="1"/>
    <col min="7652" max="7652" width="38.28515625" style="36" customWidth="1"/>
    <col min="7653" max="7653" width="13.7109375" style="36" customWidth="1"/>
    <col min="7654" max="7654" width="6" style="36" customWidth="1"/>
    <col min="7655" max="7655" width="3.7109375" style="36" customWidth="1"/>
    <col min="7656" max="7656" width="38.5703125" style="36" customWidth="1"/>
    <col min="7657" max="7897" width="9.140625" style="36"/>
    <col min="7898" max="7898" width="11.5703125" style="36" customWidth="1"/>
    <col min="7899" max="7899" width="12" style="36" customWidth="1"/>
    <col min="7900" max="7900" width="22.42578125" style="36" bestFit="1" customWidth="1"/>
    <col min="7901" max="7901" width="11.42578125" style="36" customWidth="1"/>
    <col min="7902" max="7902" width="46.42578125" style="36" bestFit="1" customWidth="1"/>
    <col min="7903" max="7903" width="15.7109375" style="36" customWidth="1"/>
    <col min="7904" max="7904" width="44" style="36" bestFit="1" customWidth="1"/>
    <col min="7905" max="7905" width="6.5703125" style="36" customWidth="1"/>
    <col min="7906" max="7906" width="6.85546875" style="36" customWidth="1"/>
    <col min="7907" max="7907" width="10.85546875" style="36" customWidth="1"/>
    <col min="7908" max="7908" width="38.28515625" style="36" customWidth="1"/>
    <col min="7909" max="7909" width="13.7109375" style="36" customWidth="1"/>
    <col min="7910" max="7910" width="6" style="36" customWidth="1"/>
    <col min="7911" max="7911" width="3.7109375" style="36" customWidth="1"/>
    <col min="7912" max="7912" width="38.5703125" style="36" customWidth="1"/>
    <col min="7913" max="8153" width="9.140625" style="36"/>
    <col min="8154" max="8154" width="11.5703125" style="36" customWidth="1"/>
    <col min="8155" max="8155" width="12" style="36" customWidth="1"/>
    <col min="8156" max="8156" width="22.42578125" style="36" bestFit="1" customWidth="1"/>
    <col min="8157" max="8157" width="11.42578125" style="36" customWidth="1"/>
    <col min="8158" max="8158" width="46.42578125" style="36" bestFit="1" customWidth="1"/>
    <col min="8159" max="8159" width="15.7109375" style="36" customWidth="1"/>
    <col min="8160" max="8160" width="44" style="36" bestFit="1" customWidth="1"/>
    <col min="8161" max="8161" width="6.5703125" style="36" customWidth="1"/>
    <col min="8162" max="8162" width="6.85546875" style="36" customWidth="1"/>
    <col min="8163" max="8163" width="10.85546875" style="36" customWidth="1"/>
    <col min="8164" max="8164" width="38.28515625" style="36" customWidth="1"/>
    <col min="8165" max="8165" width="13.7109375" style="36" customWidth="1"/>
    <col min="8166" max="8166" width="6" style="36" customWidth="1"/>
    <col min="8167" max="8167" width="3.7109375" style="36" customWidth="1"/>
    <col min="8168" max="8168" width="38.5703125" style="36" customWidth="1"/>
    <col min="8169" max="8409" width="9.140625" style="36"/>
    <col min="8410" max="8410" width="11.5703125" style="36" customWidth="1"/>
    <col min="8411" max="8411" width="12" style="36" customWidth="1"/>
    <col min="8412" max="8412" width="22.42578125" style="36" bestFit="1" customWidth="1"/>
    <col min="8413" max="8413" width="11.42578125" style="36" customWidth="1"/>
    <col min="8414" max="8414" width="46.42578125" style="36" bestFit="1" customWidth="1"/>
    <col min="8415" max="8415" width="15.7109375" style="36" customWidth="1"/>
    <col min="8416" max="8416" width="44" style="36" bestFit="1" customWidth="1"/>
    <col min="8417" max="8417" width="6.5703125" style="36" customWidth="1"/>
    <col min="8418" max="8418" width="6.85546875" style="36" customWidth="1"/>
    <col min="8419" max="8419" width="10.85546875" style="36" customWidth="1"/>
    <col min="8420" max="8420" width="38.28515625" style="36" customWidth="1"/>
    <col min="8421" max="8421" width="13.7109375" style="36" customWidth="1"/>
    <col min="8422" max="8422" width="6" style="36" customWidth="1"/>
    <col min="8423" max="8423" width="3.7109375" style="36" customWidth="1"/>
    <col min="8424" max="8424" width="38.5703125" style="36" customWidth="1"/>
    <col min="8425" max="8665" width="9.140625" style="36"/>
    <col min="8666" max="8666" width="11.5703125" style="36" customWidth="1"/>
    <col min="8667" max="8667" width="12" style="36" customWidth="1"/>
    <col min="8668" max="8668" width="22.42578125" style="36" bestFit="1" customWidth="1"/>
    <col min="8669" max="8669" width="11.42578125" style="36" customWidth="1"/>
    <col min="8670" max="8670" width="46.42578125" style="36" bestFit="1" customWidth="1"/>
    <col min="8671" max="8671" width="15.7109375" style="36" customWidth="1"/>
    <col min="8672" max="8672" width="44" style="36" bestFit="1" customWidth="1"/>
    <col min="8673" max="8673" width="6.5703125" style="36" customWidth="1"/>
    <col min="8674" max="8674" width="6.85546875" style="36" customWidth="1"/>
    <col min="8675" max="8675" width="10.85546875" style="36" customWidth="1"/>
    <col min="8676" max="8676" width="38.28515625" style="36" customWidth="1"/>
    <col min="8677" max="8677" width="13.7109375" style="36" customWidth="1"/>
    <col min="8678" max="8678" width="6" style="36" customWidth="1"/>
    <col min="8679" max="8679" width="3.7109375" style="36" customWidth="1"/>
    <col min="8680" max="8680" width="38.5703125" style="36" customWidth="1"/>
    <col min="8681" max="8921" width="9.140625" style="36"/>
    <col min="8922" max="8922" width="11.5703125" style="36" customWidth="1"/>
    <col min="8923" max="8923" width="12" style="36" customWidth="1"/>
    <col min="8924" max="8924" width="22.42578125" style="36" bestFit="1" customWidth="1"/>
    <col min="8925" max="8925" width="11.42578125" style="36" customWidth="1"/>
    <col min="8926" max="8926" width="46.42578125" style="36" bestFit="1" customWidth="1"/>
    <col min="8927" max="8927" width="15.7109375" style="36" customWidth="1"/>
    <col min="8928" max="8928" width="44" style="36" bestFit="1" customWidth="1"/>
    <col min="8929" max="8929" width="6.5703125" style="36" customWidth="1"/>
    <col min="8930" max="8930" width="6.85546875" style="36" customWidth="1"/>
    <col min="8931" max="8931" width="10.85546875" style="36" customWidth="1"/>
    <col min="8932" max="8932" width="38.28515625" style="36" customWidth="1"/>
    <col min="8933" max="8933" width="13.7109375" style="36" customWidth="1"/>
    <col min="8934" max="8934" width="6" style="36" customWidth="1"/>
    <col min="8935" max="8935" width="3.7109375" style="36" customWidth="1"/>
    <col min="8936" max="8936" width="38.5703125" style="36" customWidth="1"/>
    <col min="8937" max="9177" width="9.140625" style="36"/>
    <col min="9178" max="9178" width="11.5703125" style="36" customWidth="1"/>
    <col min="9179" max="9179" width="12" style="36" customWidth="1"/>
    <col min="9180" max="9180" width="22.42578125" style="36" bestFit="1" customWidth="1"/>
    <col min="9181" max="9181" width="11.42578125" style="36" customWidth="1"/>
    <col min="9182" max="9182" width="46.42578125" style="36" bestFit="1" customWidth="1"/>
    <col min="9183" max="9183" width="15.7109375" style="36" customWidth="1"/>
    <col min="9184" max="9184" width="44" style="36" bestFit="1" customWidth="1"/>
    <col min="9185" max="9185" width="6.5703125" style="36" customWidth="1"/>
    <col min="9186" max="9186" width="6.85546875" style="36" customWidth="1"/>
    <col min="9187" max="9187" width="10.85546875" style="36" customWidth="1"/>
    <col min="9188" max="9188" width="38.28515625" style="36" customWidth="1"/>
    <col min="9189" max="9189" width="13.7109375" style="36" customWidth="1"/>
    <col min="9190" max="9190" width="6" style="36" customWidth="1"/>
    <col min="9191" max="9191" width="3.7109375" style="36" customWidth="1"/>
    <col min="9192" max="9192" width="38.5703125" style="36" customWidth="1"/>
    <col min="9193" max="9433" width="9.140625" style="36"/>
    <col min="9434" max="9434" width="11.5703125" style="36" customWidth="1"/>
    <col min="9435" max="9435" width="12" style="36" customWidth="1"/>
    <col min="9436" max="9436" width="22.42578125" style="36" bestFit="1" customWidth="1"/>
    <col min="9437" max="9437" width="11.42578125" style="36" customWidth="1"/>
    <col min="9438" max="9438" width="46.42578125" style="36" bestFit="1" customWidth="1"/>
    <col min="9439" max="9439" width="15.7109375" style="36" customWidth="1"/>
    <col min="9440" max="9440" width="44" style="36" bestFit="1" customWidth="1"/>
    <col min="9441" max="9441" width="6.5703125" style="36" customWidth="1"/>
    <col min="9442" max="9442" width="6.85546875" style="36" customWidth="1"/>
    <col min="9443" max="9443" width="10.85546875" style="36" customWidth="1"/>
    <col min="9444" max="9444" width="38.28515625" style="36" customWidth="1"/>
    <col min="9445" max="9445" width="13.7109375" style="36" customWidth="1"/>
    <col min="9446" max="9446" width="6" style="36" customWidth="1"/>
    <col min="9447" max="9447" width="3.7109375" style="36" customWidth="1"/>
    <col min="9448" max="9448" width="38.5703125" style="36" customWidth="1"/>
    <col min="9449" max="9689" width="9.140625" style="36"/>
    <col min="9690" max="9690" width="11.5703125" style="36" customWidth="1"/>
    <col min="9691" max="9691" width="12" style="36" customWidth="1"/>
    <col min="9692" max="9692" width="22.42578125" style="36" bestFit="1" customWidth="1"/>
    <col min="9693" max="9693" width="11.42578125" style="36" customWidth="1"/>
    <col min="9694" max="9694" width="46.42578125" style="36" bestFit="1" customWidth="1"/>
    <col min="9695" max="9695" width="15.7109375" style="36" customWidth="1"/>
    <col min="9696" max="9696" width="44" style="36" bestFit="1" customWidth="1"/>
    <col min="9697" max="9697" width="6.5703125" style="36" customWidth="1"/>
    <col min="9698" max="9698" width="6.85546875" style="36" customWidth="1"/>
    <col min="9699" max="9699" width="10.85546875" style="36" customWidth="1"/>
    <col min="9700" max="9700" width="38.28515625" style="36" customWidth="1"/>
    <col min="9701" max="9701" width="13.7109375" style="36" customWidth="1"/>
    <col min="9702" max="9702" width="6" style="36" customWidth="1"/>
    <col min="9703" max="9703" width="3.7109375" style="36" customWidth="1"/>
    <col min="9704" max="9704" width="38.5703125" style="36" customWidth="1"/>
    <col min="9705" max="9945" width="9.140625" style="36"/>
    <col min="9946" max="9946" width="11.5703125" style="36" customWidth="1"/>
    <col min="9947" max="9947" width="12" style="36" customWidth="1"/>
    <col min="9948" max="9948" width="22.42578125" style="36" bestFit="1" customWidth="1"/>
    <col min="9949" max="9949" width="11.42578125" style="36" customWidth="1"/>
    <col min="9950" max="9950" width="46.42578125" style="36" bestFit="1" customWidth="1"/>
    <col min="9951" max="9951" width="15.7109375" style="36" customWidth="1"/>
    <col min="9952" max="9952" width="44" style="36" bestFit="1" customWidth="1"/>
    <col min="9953" max="9953" width="6.5703125" style="36" customWidth="1"/>
    <col min="9954" max="9954" width="6.85546875" style="36" customWidth="1"/>
    <col min="9955" max="9955" width="10.85546875" style="36" customWidth="1"/>
    <col min="9956" max="9956" width="38.28515625" style="36" customWidth="1"/>
    <col min="9957" max="9957" width="13.7109375" style="36" customWidth="1"/>
    <col min="9958" max="9958" width="6" style="36" customWidth="1"/>
    <col min="9959" max="9959" width="3.7109375" style="36" customWidth="1"/>
    <col min="9960" max="9960" width="38.5703125" style="36" customWidth="1"/>
    <col min="9961" max="10201" width="9.140625" style="36"/>
    <col min="10202" max="10202" width="11.5703125" style="36" customWidth="1"/>
    <col min="10203" max="10203" width="12" style="36" customWidth="1"/>
    <col min="10204" max="10204" width="22.42578125" style="36" bestFit="1" customWidth="1"/>
    <col min="10205" max="10205" width="11.42578125" style="36" customWidth="1"/>
    <col min="10206" max="10206" width="46.42578125" style="36" bestFit="1" customWidth="1"/>
    <col min="10207" max="10207" width="15.7109375" style="36" customWidth="1"/>
    <col min="10208" max="10208" width="44" style="36" bestFit="1" customWidth="1"/>
    <col min="10209" max="10209" width="6.5703125" style="36" customWidth="1"/>
    <col min="10210" max="10210" width="6.85546875" style="36" customWidth="1"/>
    <col min="10211" max="10211" width="10.85546875" style="36" customWidth="1"/>
    <col min="10212" max="10212" width="38.28515625" style="36" customWidth="1"/>
    <col min="10213" max="10213" width="13.7109375" style="36" customWidth="1"/>
    <col min="10214" max="10214" width="6" style="36" customWidth="1"/>
    <col min="10215" max="10215" width="3.7109375" style="36" customWidth="1"/>
    <col min="10216" max="10216" width="38.5703125" style="36" customWidth="1"/>
    <col min="10217" max="10457" width="9.140625" style="36"/>
    <col min="10458" max="10458" width="11.5703125" style="36" customWidth="1"/>
    <col min="10459" max="10459" width="12" style="36" customWidth="1"/>
    <col min="10460" max="10460" width="22.42578125" style="36" bestFit="1" customWidth="1"/>
    <col min="10461" max="10461" width="11.42578125" style="36" customWidth="1"/>
    <col min="10462" max="10462" width="46.42578125" style="36" bestFit="1" customWidth="1"/>
    <col min="10463" max="10463" width="15.7109375" style="36" customWidth="1"/>
    <col min="10464" max="10464" width="44" style="36" bestFit="1" customWidth="1"/>
    <col min="10465" max="10465" width="6.5703125" style="36" customWidth="1"/>
    <col min="10466" max="10466" width="6.85546875" style="36" customWidth="1"/>
    <col min="10467" max="10467" width="10.85546875" style="36" customWidth="1"/>
    <col min="10468" max="10468" width="38.28515625" style="36" customWidth="1"/>
    <col min="10469" max="10469" width="13.7109375" style="36" customWidth="1"/>
    <col min="10470" max="10470" width="6" style="36" customWidth="1"/>
    <col min="10471" max="10471" width="3.7109375" style="36" customWidth="1"/>
    <col min="10472" max="10472" width="38.5703125" style="36" customWidth="1"/>
    <col min="10473" max="10713" width="9.140625" style="36"/>
    <col min="10714" max="10714" width="11.5703125" style="36" customWidth="1"/>
    <col min="10715" max="10715" width="12" style="36" customWidth="1"/>
    <col min="10716" max="10716" width="22.42578125" style="36" bestFit="1" customWidth="1"/>
    <col min="10717" max="10717" width="11.42578125" style="36" customWidth="1"/>
    <col min="10718" max="10718" width="46.42578125" style="36" bestFit="1" customWidth="1"/>
    <col min="10719" max="10719" width="15.7109375" style="36" customWidth="1"/>
    <col min="10720" max="10720" width="44" style="36" bestFit="1" customWidth="1"/>
    <col min="10721" max="10721" width="6.5703125" style="36" customWidth="1"/>
    <col min="10722" max="10722" width="6.85546875" style="36" customWidth="1"/>
    <col min="10723" max="10723" width="10.85546875" style="36" customWidth="1"/>
    <col min="10724" max="10724" width="38.28515625" style="36" customWidth="1"/>
    <col min="10725" max="10725" width="13.7109375" style="36" customWidth="1"/>
    <col min="10726" max="10726" width="6" style="36" customWidth="1"/>
    <col min="10727" max="10727" width="3.7109375" style="36" customWidth="1"/>
    <col min="10728" max="10728" width="38.5703125" style="36" customWidth="1"/>
    <col min="10729" max="10969" width="9.140625" style="36"/>
    <col min="10970" max="10970" width="11.5703125" style="36" customWidth="1"/>
    <col min="10971" max="10971" width="12" style="36" customWidth="1"/>
    <col min="10972" max="10972" width="22.42578125" style="36" bestFit="1" customWidth="1"/>
    <col min="10973" max="10973" width="11.42578125" style="36" customWidth="1"/>
    <col min="10974" max="10974" width="46.42578125" style="36" bestFit="1" customWidth="1"/>
    <col min="10975" max="10975" width="15.7109375" style="36" customWidth="1"/>
    <col min="10976" max="10976" width="44" style="36" bestFit="1" customWidth="1"/>
    <col min="10977" max="10977" width="6.5703125" style="36" customWidth="1"/>
    <col min="10978" max="10978" width="6.85546875" style="36" customWidth="1"/>
    <col min="10979" max="10979" width="10.85546875" style="36" customWidth="1"/>
    <col min="10980" max="10980" width="38.28515625" style="36" customWidth="1"/>
    <col min="10981" max="10981" width="13.7109375" style="36" customWidth="1"/>
    <col min="10982" max="10982" width="6" style="36" customWidth="1"/>
    <col min="10983" max="10983" width="3.7109375" style="36" customWidth="1"/>
    <col min="10984" max="10984" width="38.5703125" style="36" customWidth="1"/>
    <col min="10985" max="11225" width="9.140625" style="36"/>
    <col min="11226" max="11226" width="11.5703125" style="36" customWidth="1"/>
    <col min="11227" max="11227" width="12" style="36" customWidth="1"/>
    <col min="11228" max="11228" width="22.42578125" style="36" bestFit="1" customWidth="1"/>
    <col min="11229" max="11229" width="11.42578125" style="36" customWidth="1"/>
    <col min="11230" max="11230" width="46.42578125" style="36" bestFit="1" customWidth="1"/>
    <col min="11231" max="11231" width="15.7109375" style="36" customWidth="1"/>
    <col min="11232" max="11232" width="44" style="36" bestFit="1" customWidth="1"/>
    <col min="11233" max="11233" width="6.5703125" style="36" customWidth="1"/>
    <col min="11234" max="11234" width="6.85546875" style="36" customWidth="1"/>
    <col min="11235" max="11235" width="10.85546875" style="36" customWidth="1"/>
    <col min="11236" max="11236" width="38.28515625" style="36" customWidth="1"/>
    <col min="11237" max="11237" width="13.7109375" style="36" customWidth="1"/>
    <col min="11238" max="11238" width="6" style="36" customWidth="1"/>
    <col min="11239" max="11239" width="3.7109375" style="36" customWidth="1"/>
    <col min="11240" max="11240" width="38.5703125" style="36" customWidth="1"/>
    <col min="11241" max="11481" width="9.140625" style="36"/>
    <col min="11482" max="11482" width="11.5703125" style="36" customWidth="1"/>
    <col min="11483" max="11483" width="12" style="36" customWidth="1"/>
    <col min="11484" max="11484" width="22.42578125" style="36" bestFit="1" customWidth="1"/>
    <col min="11485" max="11485" width="11.42578125" style="36" customWidth="1"/>
    <col min="11486" max="11486" width="46.42578125" style="36" bestFit="1" customWidth="1"/>
    <col min="11487" max="11487" width="15.7109375" style="36" customWidth="1"/>
    <col min="11488" max="11488" width="44" style="36" bestFit="1" customWidth="1"/>
    <col min="11489" max="11489" width="6.5703125" style="36" customWidth="1"/>
    <col min="11490" max="11490" width="6.85546875" style="36" customWidth="1"/>
    <col min="11491" max="11491" width="10.85546875" style="36" customWidth="1"/>
    <col min="11492" max="11492" width="38.28515625" style="36" customWidth="1"/>
    <col min="11493" max="11493" width="13.7109375" style="36" customWidth="1"/>
    <col min="11494" max="11494" width="6" style="36" customWidth="1"/>
    <col min="11495" max="11495" width="3.7109375" style="36" customWidth="1"/>
    <col min="11496" max="11496" width="38.5703125" style="36" customWidth="1"/>
    <col min="11497" max="11737" width="9.140625" style="36"/>
    <col min="11738" max="11738" width="11.5703125" style="36" customWidth="1"/>
    <col min="11739" max="11739" width="12" style="36" customWidth="1"/>
    <col min="11740" max="11740" width="22.42578125" style="36" bestFit="1" customWidth="1"/>
    <col min="11741" max="11741" width="11.42578125" style="36" customWidth="1"/>
    <col min="11742" max="11742" width="46.42578125" style="36" bestFit="1" customWidth="1"/>
    <col min="11743" max="11743" width="15.7109375" style="36" customWidth="1"/>
    <col min="11744" max="11744" width="44" style="36" bestFit="1" customWidth="1"/>
    <col min="11745" max="11745" width="6.5703125" style="36" customWidth="1"/>
    <col min="11746" max="11746" width="6.85546875" style="36" customWidth="1"/>
    <col min="11747" max="11747" width="10.85546875" style="36" customWidth="1"/>
    <col min="11748" max="11748" width="38.28515625" style="36" customWidth="1"/>
    <col min="11749" max="11749" width="13.7109375" style="36" customWidth="1"/>
    <col min="11750" max="11750" width="6" style="36" customWidth="1"/>
    <col min="11751" max="11751" width="3.7109375" style="36" customWidth="1"/>
    <col min="11752" max="11752" width="38.5703125" style="36" customWidth="1"/>
    <col min="11753" max="11993" width="9.140625" style="36"/>
    <col min="11994" max="11994" width="11.5703125" style="36" customWidth="1"/>
    <col min="11995" max="11995" width="12" style="36" customWidth="1"/>
    <col min="11996" max="11996" width="22.42578125" style="36" bestFit="1" customWidth="1"/>
    <col min="11997" max="11997" width="11.42578125" style="36" customWidth="1"/>
    <col min="11998" max="11998" width="46.42578125" style="36" bestFit="1" customWidth="1"/>
    <col min="11999" max="11999" width="15.7109375" style="36" customWidth="1"/>
    <col min="12000" max="12000" width="44" style="36" bestFit="1" customWidth="1"/>
    <col min="12001" max="12001" width="6.5703125" style="36" customWidth="1"/>
    <col min="12002" max="12002" width="6.85546875" style="36" customWidth="1"/>
    <col min="12003" max="12003" width="10.85546875" style="36" customWidth="1"/>
    <col min="12004" max="12004" width="38.28515625" style="36" customWidth="1"/>
    <col min="12005" max="12005" width="13.7109375" style="36" customWidth="1"/>
    <col min="12006" max="12006" width="6" style="36" customWidth="1"/>
    <col min="12007" max="12007" width="3.7109375" style="36" customWidth="1"/>
    <col min="12008" max="12008" width="38.5703125" style="36" customWidth="1"/>
    <col min="12009" max="12249" width="9.140625" style="36"/>
    <col min="12250" max="12250" width="11.5703125" style="36" customWidth="1"/>
    <col min="12251" max="12251" width="12" style="36" customWidth="1"/>
    <col min="12252" max="12252" width="22.42578125" style="36" bestFit="1" customWidth="1"/>
    <col min="12253" max="12253" width="11.42578125" style="36" customWidth="1"/>
    <col min="12254" max="12254" width="46.42578125" style="36" bestFit="1" customWidth="1"/>
    <col min="12255" max="12255" width="15.7109375" style="36" customWidth="1"/>
    <col min="12256" max="12256" width="44" style="36" bestFit="1" customWidth="1"/>
    <col min="12257" max="12257" width="6.5703125" style="36" customWidth="1"/>
    <col min="12258" max="12258" width="6.85546875" style="36" customWidth="1"/>
    <col min="12259" max="12259" width="10.85546875" style="36" customWidth="1"/>
    <col min="12260" max="12260" width="38.28515625" style="36" customWidth="1"/>
    <col min="12261" max="12261" width="13.7109375" style="36" customWidth="1"/>
    <col min="12262" max="12262" width="6" style="36" customWidth="1"/>
    <col min="12263" max="12263" width="3.7109375" style="36" customWidth="1"/>
    <col min="12264" max="12264" width="38.5703125" style="36" customWidth="1"/>
    <col min="12265" max="12505" width="9.140625" style="36"/>
    <col min="12506" max="12506" width="11.5703125" style="36" customWidth="1"/>
    <col min="12507" max="12507" width="12" style="36" customWidth="1"/>
    <col min="12508" max="12508" width="22.42578125" style="36" bestFit="1" customWidth="1"/>
    <col min="12509" max="12509" width="11.42578125" style="36" customWidth="1"/>
    <col min="12510" max="12510" width="46.42578125" style="36" bestFit="1" customWidth="1"/>
    <col min="12511" max="12511" width="15.7109375" style="36" customWidth="1"/>
    <col min="12512" max="12512" width="44" style="36" bestFit="1" customWidth="1"/>
    <col min="12513" max="12513" width="6.5703125" style="36" customWidth="1"/>
    <col min="12514" max="12514" width="6.85546875" style="36" customWidth="1"/>
    <col min="12515" max="12515" width="10.85546875" style="36" customWidth="1"/>
    <col min="12516" max="12516" width="38.28515625" style="36" customWidth="1"/>
    <col min="12517" max="12517" width="13.7109375" style="36" customWidth="1"/>
    <col min="12518" max="12518" width="6" style="36" customWidth="1"/>
    <col min="12519" max="12519" width="3.7109375" style="36" customWidth="1"/>
    <col min="12520" max="12520" width="38.5703125" style="36" customWidth="1"/>
    <col min="12521" max="12761" width="9.140625" style="36"/>
    <col min="12762" max="12762" width="11.5703125" style="36" customWidth="1"/>
    <col min="12763" max="12763" width="12" style="36" customWidth="1"/>
    <col min="12764" max="12764" width="22.42578125" style="36" bestFit="1" customWidth="1"/>
    <col min="12765" max="12765" width="11.42578125" style="36" customWidth="1"/>
    <col min="12766" max="12766" width="46.42578125" style="36" bestFit="1" customWidth="1"/>
    <col min="12767" max="12767" width="15.7109375" style="36" customWidth="1"/>
    <col min="12768" max="12768" width="44" style="36" bestFit="1" customWidth="1"/>
    <col min="12769" max="12769" width="6.5703125" style="36" customWidth="1"/>
    <col min="12770" max="12770" width="6.85546875" style="36" customWidth="1"/>
    <col min="12771" max="12771" width="10.85546875" style="36" customWidth="1"/>
    <col min="12772" max="12772" width="38.28515625" style="36" customWidth="1"/>
    <col min="12773" max="12773" width="13.7109375" style="36" customWidth="1"/>
    <col min="12774" max="12774" width="6" style="36" customWidth="1"/>
    <col min="12775" max="12775" width="3.7109375" style="36" customWidth="1"/>
    <col min="12776" max="12776" width="38.5703125" style="36" customWidth="1"/>
    <col min="12777" max="13017" width="9.140625" style="36"/>
    <col min="13018" max="13018" width="11.5703125" style="36" customWidth="1"/>
    <col min="13019" max="13019" width="12" style="36" customWidth="1"/>
    <col min="13020" max="13020" width="22.42578125" style="36" bestFit="1" customWidth="1"/>
    <col min="13021" max="13021" width="11.42578125" style="36" customWidth="1"/>
    <col min="13022" max="13022" width="46.42578125" style="36" bestFit="1" customWidth="1"/>
    <col min="13023" max="13023" width="15.7109375" style="36" customWidth="1"/>
    <col min="13024" max="13024" width="44" style="36" bestFit="1" customWidth="1"/>
    <col min="13025" max="13025" width="6.5703125" style="36" customWidth="1"/>
    <col min="13026" max="13026" width="6.85546875" style="36" customWidth="1"/>
    <col min="13027" max="13027" width="10.85546875" style="36" customWidth="1"/>
    <col min="13028" max="13028" width="38.28515625" style="36" customWidth="1"/>
    <col min="13029" max="13029" width="13.7109375" style="36" customWidth="1"/>
    <col min="13030" max="13030" width="6" style="36" customWidth="1"/>
    <col min="13031" max="13031" width="3.7109375" style="36" customWidth="1"/>
    <col min="13032" max="13032" width="38.5703125" style="36" customWidth="1"/>
    <col min="13033" max="13273" width="9.140625" style="36"/>
    <col min="13274" max="13274" width="11.5703125" style="36" customWidth="1"/>
    <col min="13275" max="13275" width="12" style="36" customWidth="1"/>
    <col min="13276" max="13276" width="22.42578125" style="36" bestFit="1" customWidth="1"/>
    <col min="13277" max="13277" width="11.42578125" style="36" customWidth="1"/>
    <col min="13278" max="13278" width="46.42578125" style="36" bestFit="1" customWidth="1"/>
    <col min="13279" max="13279" width="15.7109375" style="36" customWidth="1"/>
    <col min="13280" max="13280" width="44" style="36" bestFit="1" customWidth="1"/>
    <col min="13281" max="13281" width="6.5703125" style="36" customWidth="1"/>
    <col min="13282" max="13282" width="6.85546875" style="36" customWidth="1"/>
    <col min="13283" max="13283" width="10.85546875" style="36" customWidth="1"/>
    <col min="13284" max="13284" width="38.28515625" style="36" customWidth="1"/>
    <col min="13285" max="13285" width="13.7109375" style="36" customWidth="1"/>
    <col min="13286" max="13286" width="6" style="36" customWidth="1"/>
    <col min="13287" max="13287" width="3.7109375" style="36" customWidth="1"/>
    <col min="13288" max="13288" width="38.5703125" style="36" customWidth="1"/>
    <col min="13289" max="13529" width="9.140625" style="36"/>
    <col min="13530" max="13530" width="11.5703125" style="36" customWidth="1"/>
    <col min="13531" max="13531" width="12" style="36" customWidth="1"/>
    <col min="13532" max="13532" width="22.42578125" style="36" bestFit="1" customWidth="1"/>
    <col min="13533" max="13533" width="11.42578125" style="36" customWidth="1"/>
    <col min="13534" max="13534" width="46.42578125" style="36" bestFit="1" customWidth="1"/>
    <col min="13535" max="13535" width="15.7109375" style="36" customWidth="1"/>
    <col min="13536" max="13536" width="44" style="36" bestFit="1" customWidth="1"/>
    <col min="13537" max="13537" width="6.5703125" style="36" customWidth="1"/>
    <col min="13538" max="13538" width="6.85546875" style="36" customWidth="1"/>
    <col min="13539" max="13539" width="10.85546875" style="36" customWidth="1"/>
    <col min="13540" max="13540" width="38.28515625" style="36" customWidth="1"/>
    <col min="13541" max="13541" width="13.7109375" style="36" customWidth="1"/>
    <col min="13542" max="13542" width="6" style="36" customWidth="1"/>
    <col min="13543" max="13543" width="3.7109375" style="36" customWidth="1"/>
    <col min="13544" max="13544" width="38.5703125" style="36" customWidth="1"/>
    <col min="13545" max="13785" width="9.140625" style="36"/>
    <col min="13786" max="13786" width="11.5703125" style="36" customWidth="1"/>
    <col min="13787" max="13787" width="12" style="36" customWidth="1"/>
    <col min="13788" max="13788" width="22.42578125" style="36" bestFit="1" customWidth="1"/>
    <col min="13789" max="13789" width="11.42578125" style="36" customWidth="1"/>
    <col min="13790" max="13790" width="46.42578125" style="36" bestFit="1" customWidth="1"/>
    <col min="13791" max="13791" width="15.7109375" style="36" customWidth="1"/>
    <col min="13792" max="13792" width="44" style="36" bestFit="1" customWidth="1"/>
    <col min="13793" max="13793" width="6.5703125" style="36" customWidth="1"/>
    <col min="13794" max="13794" width="6.85546875" style="36" customWidth="1"/>
    <col min="13795" max="13795" width="10.85546875" style="36" customWidth="1"/>
    <col min="13796" max="13796" width="38.28515625" style="36" customWidth="1"/>
    <col min="13797" max="13797" width="13.7109375" style="36" customWidth="1"/>
    <col min="13798" max="13798" width="6" style="36" customWidth="1"/>
    <col min="13799" max="13799" width="3.7109375" style="36" customWidth="1"/>
    <col min="13800" max="13800" width="38.5703125" style="36" customWidth="1"/>
    <col min="13801" max="14041" width="9.140625" style="36"/>
    <col min="14042" max="14042" width="11.5703125" style="36" customWidth="1"/>
    <col min="14043" max="14043" width="12" style="36" customWidth="1"/>
    <col min="14044" max="14044" width="22.42578125" style="36" bestFit="1" customWidth="1"/>
    <col min="14045" max="14045" width="11.42578125" style="36" customWidth="1"/>
    <col min="14046" max="14046" width="46.42578125" style="36" bestFit="1" customWidth="1"/>
    <col min="14047" max="14047" width="15.7109375" style="36" customWidth="1"/>
    <col min="14048" max="14048" width="44" style="36" bestFit="1" customWidth="1"/>
    <col min="14049" max="14049" width="6.5703125" style="36" customWidth="1"/>
    <col min="14050" max="14050" width="6.85546875" style="36" customWidth="1"/>
    <col min="14051" max="14051" width="10.85546875" style="36" customWidth="1"/>
    <col min="14052" max="14052" width="38.28515625" style="36" customWidth="1"/>
    <col min="14053" max="14053" width="13.7109375" style="36" customWidth="1"/>
    <col min="14054" max="14054" width="6" style="36" customWidth="1"/>
    <col min="14055" max="14055" width="3.7109375" style="36" customWidth="1"/>
    <col min="14056" max="14056" width="38.5703125" style="36" customWidth="1"/>
    <col min="14057" max="14297" width="9.140625" style="36"/>
    <col min="14298" max="14298" width="11.5703125" style="36" customWidth="1"/>
    <col min="14299" max="14299" width="12" style="36" customWidth="1"/>
    <col min="14300" max="14300" width="22.42578125" style="36" bestFit="1" customWidth="1"/>
    <col min="14301" max="14301" width="11.42578125" style="36" customWidth="1"/>
    <col min="14302" max="14302" width="46.42578125" style="36" bestFit="1" customWidth="1"/>
    <col min="14303" max="14303" width="15.7109375" style="36" customWidth="1"/>
    <col min="14304" max="14304" width="44" style="36" bestFit="1" customWidth="1"/>
    <col min="14305" max="14305" width="6.5703125" style="36" customWidth="1"/>
    <col min="14306" max="14306" width="6.85546875" style="36" customWidth="1"/>
    <col min="14307" max="14307" width="10.85546875" style="36" customWidth="1"/>
    <col min="14308" max="14308" width="38.28515625" style="36" customWidth="1"/>
    <col min="14309" max="14309" width="13.7109375" style="36" customWidth="1"/>
    <col min="14310" max="14310" width="6" style="36" customWidth="1"/>
    <col min="14311" max="14311" width="3.7109375" style="36" customWidth="1"/>
    <col min="14312" max="14312" width="38.5703125" style="36" customWidth="1"/>
    <col min="14313" max="14553" width="9.140625" style="36"/>
    <col min="14554" max="14554" width="11.5703125" style="36" customWidth="1"/>
    <col min="14555" max="14555" width="12" style="36" customWidth="1"/>
    <col min="14556" max="14556" width="22.42578125" style="36" bestFit="1" customWidth="1"/>
    <col min="14557" max="14557" width="11.42578125" style="36" customWidth="1"/>
    <col min="14558" max="14558" width="46.42578125" style="36" bestFit="1" customWidth="1"/>
    <col min="14559" max="14559" width="15.7109375" style="36" customWidth="1"/>
    <col min="14560" max="14560" width="44" style="36" bestFit="1" customWidth="1"/>
    <col min="14561" max="14561" width="6.5703125" style="36" customWidth="1"/>
    <col min="14562" max="14562" width="6.85546875" style="36" customWidth="1"/>
    <col min="14563" max="14563" width="10.85546875" style="36" customWidth="1"/>
    <col min="14564" max="14564" width="38.28515625" style="36" customWidth="1"/>
    <col min="14565" max="14565" width="13.7109375" style="36" customWidth="1"/>
    <col min="14566" max="14566" width="6" style="36" customWidth="1"/>
    <col min="14567" max="14567" width="3.7109375" style="36" customWidth="1"/>
    <col min="14568" max="14568" width="38.5703125" style="36" customWidth="1"/>
    <col min="14569" max="14809" width="9.140625" style="36"/>
    <col min="14810" max="14810" width="11.5703125" style="36" customWidth="1"/>
    <col min="14811" max="14811" width="12" style="36" customWidth="1"/>
    <col min="14812" max="14812" width="22.42578125" style="36" bestFit="1" customWidth="1"/>
    <col min="14813" max="14813" width="11.42578125" style="36" customWidth="1"/>
    <col min="14814" max="14814" width="46.42578125" style="36" bestFit="1" customWidth="1"/>
    <col min="14815" max="14815" width="15.7109375" style="36" customWidth="1"/>
    <col min="14816" max="14816" width="44" style="36" bestFit="1" customWidth="1"/>
    <col min="14817" max="14817" width="6.5703125" style="36" customWidth="1"/>
    <col min="14818" max="14818" width="6.85546875" style="36" customWidth="1"/>
    <col min="14819" max="14819" width="10.85546875" style="36" customWidth="1"/>
    <col min="14820" max="14820" width="38.28515625" style="36" customWidth="1"/>
    <col min="14821" max="14821" width="13.7109375" style="36" customWidth="1"/>
    <col min="14822" max="14822" width="6" style="36" customWidth="1"/>
    <col min="14823" max="14823" width="3.7109375" style="36" customWidth="1"/>
    <col min="14824" max="14824" width="38.5703125" style="36" customWidth="1"/>
    <col min="14825" max="15065" width="9.140625" style="36"/>
    <col min="15066" max="15066" width="11.5703125" style="36" customWidth="1"/>
    <col min="15067" max="15067" width="12" style="36" customWidth="1"/>
    <col min="15068" max="15068" width="22.42578125" style="36" bestFit="1" customWidth="1"/>
    <col min="15069" max="15069" width="11.42578125" style="36" customWidth="1"/>
    <col min="15070" max="15070" width="46.42578125" style="36" bestFit="1" customWidth="1"/>
    <col min="15071" max="15071" width="15.7109375" style="36" customWidth="1"/>
    <col min="15072" max="15072" width="44" style="36" bestFit="1" customWidth="1"/>
    <col min="15073" max="15073" width="6.5703125" style="36" customWidth="1"/>
    <col min="15074" max="15074" width="6.85546875" style="36" customWidth="1"/>
    <col min="15075" max="15075" width="10.85546875" style="36" customWidth="1"/>
    <col min="15076" max="15076" width="38.28515625" style="36" customWidth="1"/>
    <col min="15077" max="15077" width="13.7109375" style="36" customWidth="1"/>
    <col min="15078" max="15078" width="6" style="36" customWidth="1"/>
    <col min="15079" max="15079" width="3.7109375" style="36" customWidth="1"/>
    <col min="15080" max="15080" width="38.5703125" style="36" customWidth="1"/>
    <col min="15081" max="15321" width="9.140625" style="36"/>
    <col min="15322" max="15322" width="11.5703125" style="36" customWidth="1"/>
    <col min="15323" max="15323" width="12" style="36" customWidth="1"/>
    <col min="15324" max="15324" width="22.42578125" style="36" bestFit="1" customWidth="1"/>
    <col min="15325" max="15325" width="11.42578125" style="36" customWidth="1"/>
    <col min="15326" max="15326" width="46.42578125" style="36" bestFit="1" customWidth="1"/>
    <col min="15327" max="15327" width="15.7109375" style="36" customWidth="1"/>
    <col min="15328" max="15328" width="44" style="36" bestFit="1" customWidth="1"/>
    <col min="15329" max="15329" width="6.5703125" style="36" customWidth="1"/>
    <col min="15330" max="15330" width="6.85546875" style="36" customWidth="1"/>
    <col min="15331" max="15331" width="10.85546875" style="36" customWidth="1"/>
    <col min="15332" max="15332" width="38.28515625" style="36" customWidth="1"/>
    <col min="15333" max="15333" width="13.7109375" style="36" customWidth="1"/>
    <col min="15334" max="15334" width="6" style="36" customWidth="1"/>
    <col min="15335" max="15335" width="3.7109375" style="36" customWidth="1"/>
    <col min="15336" max="15336" width="38.5703125" style="36" customWidth="1"/>
    <col min="15337" max="15577" width="9.140625" style="36"/>
    <col min="15578" max="15578" width="11.5703125" style="36" customWidth="1"/>
    <col min="15579" max="15579" width="12" style="36" customWidth="1"/>
    <col min="15580" max="15580" width="22.42578125" style="36" bestFit="1" customWidth="1"/>
    <col min="15581" max="15581" width="11.42578125" style="36" customWidth="1"/>
    <col min="15582" max="15582" width="46.42578125" style="36" bestFit="1" customWidth="1"/>
    <col min="15583" max="15583" width="15.7109375" style="36" customWidth="1"/>
    <col min="15584" max="15584" width="44" style="36" bestFit="1" customWidth="1"/>
    <col min="15585" max="15585" width="6.5703125" style="36" customWidth="1"/>
    <col min="15586" max="15586" width="6.85546875" style="36" customWidth="1"/>
    <col min="15587" max="15587" width="10.85546875" style="36" customWidth="1"/>
    <col min="15588" max="15588" width="38.28515625" style="36" customWidth="1"/>
    <col min="15589" max="15589" width="13.7109375" style="36" customWidth="1"/>
    <col min="15590" max="15590" width="6" style="36" customWidth="1"/>
    <col min="15591" max="15591" width="3.7109375" style="36" customWidth="1"/>
    <col min="15592" max="15592" width="38.5703125" style="36" customWidth="1"/>
    <col min="15593" max="15833" width="9.140625" style="36"/>
    <col min="15834" max="15834" width="11.5703125" style="36" customWidth="1"/>
    <col min="15835" max="15835" width="12" style="36" customWidth="1"/>
    <col min="15836" max="15836" width="22.42578125" style="36" bestFit="1" customWidth="1"/>
    <col min="15837" max="15837" width="11.42578125" style="36" customWidth="1"/>
    <col min="15838" max="15838" width="46.42578125" style="36" bestFit="1" customWidth="1"/>
    <col min="15839" max="15839" width="15.7109375" style="36" customWidth="1"/>
    <col min="15840" max="15840" width="44" style="36" bestFit="1" customWidth="1"/>
    <col min="15841" max="15841" width="6.5703125" style="36" customWidth="1"/>
    <col min="15842" max="15842" width="6.85546875" style="36" customWidth="1"/>
    <col min="15843" max="15843" width="10.85546875" style="36" customWidth="1"/>
    <col min="15844" max="15844" width="38.28515625" style="36" customWidth="1"/>
    <col min="15845" max="15845" width="13.7109375" style="36" customWidth="1"/>
    <col min="15846" max="15846" width="6" style="36" customWidth="1"/>
    <col min="15847" max="15847" width="3.7109375" style="36" customWidth="1"/>
    <col min="15848" max="15848" width="38.5703125" style="36" customWidth="1"/>
    <col min="15849" max="16089" width="9.140625" style="36"/>
    <col min="16090" max="16090" width="11.5703125" style="36" customWidth="1"/>
    <col min="16091" max="16091" width="12" style="36" customWidth="1"/>
    <col min="16092" max="16092" width="22.42578125" style="36" bestFit="1" customWidth="1"/>
    <col min="16093" max="16093" width="11.42578125" style="36" customWidth="1"/>
    <col min="16094" max="16094" width="46.42578125" style="36" bestFit="1" customWidth="1"/>
    <col min="16095" max="16095" width="15.7109375" style="36" customWidth="1"/>
    <col min="16096" max="16096" width="44" style="36" bestFit="1" customWidth="1"/>
    <col min="16097" max="16097" width="6.5703125" style="36" customWidth="1"/>
    <col min="16098" max="16098" width="6.85546875" style="36" customWidth="1"/>
    <col min="16099" max="16099" width="10.85546875" style="36" customWidth="1"/>
    <col min="16100" max="16100" width="38.28515625" style="36" customWidth="1"/>
    <col min="16101" max="16101" width="13.7109375" style="36" customWidth="1"/>
    <col min="16102" max="16102" width="6" style="36" customWidth="1"/>
    <col min="16103" max="16103" width="3.7109375" style="36" customWidth="1"/>
    <col min="16104" max="16104" width="38.5703125" style="36" customWidth="1"/>
    <col min="16105" max="16384" width="9.140625" style="36"/>
  </cols>
  <sheetData>
    <row r="1" spans="1:16" x14ac:dyDescent="0.25">
      <c r="A1" s="26" t="s">
        <v>18</v>
      </c>
      <c r="B1" s="27">
        <f>K47</f>
        <v>0.97128981574060858</v>
      </c>
      <c r="C1" s="28">
        <f>AVERAGE(B1:B7)</f>
        <v>0.97322426863010914</v>
      </c>
      <c r="D1" s="29">
        <f>H47</f>
        <v>7.0009999999999994</v>
      </c>
      <c r="E1" s="30">
        <f>AVERAGE(F1:F6)</f>
        <v>0.72380952380952379</v>
      </c>
      <c r="F1" s="30">
        <f>AVERAGE(J11,J50,J89,J128,J167,J207,J249)</f>
        <v>1</v>
      </c>
      <c r="G1" s="31" t="s">
        <v>19</v>
      </c>
      <c r="H1" s="32"/>
      <c r="I1" s="32"/>
      <c r="J1" s="29"/>
      <c r="K1" s="33"/>
      <c r="L1" s="31"/>
      <c r="M1" s="34"/>
      <c r="N1" s="34"/>
      <c r="O1" s="35"/>
    </row>
    <row r="2" spans="1:16" x14ac:dyDescent="0.25">
      <c r="A2" s="26" t="s">
        <v>20</v>
      </c>
      <c r="B2" s="27">
        <f>K86</f>
        <v>0.97128981574060858</v>
      </c>
      <c r="C2" s="37" t="s">
        <v>21</v>
      </c>
      <c r="D2" s="29">
        <f>H86</f>
        <v>7.0009999999999994</v>
      </c>
      <c r="E2" s="32" t="str">
        <f>SUM(D1:D7)*10&amp;" "&amp;"Horas"&amp;" "&amp;"Hombre"&amp;" "&amp;"Disponibles"&amp;" "&amp;"Semana"</f>
        <v>450,11 Horas Hombre Disponibles Semana</v>
      </c>
      <c r="F2" s="30">
        <f>AVERAGE(J17,J56,J95,J134,J173,J215,J255)</f>
        <v>1</v>
      </c>
      <c r="G2" s="31" t="s">
        <v>22</v>
      </c>
      <c r="H2" s="32"/>
      <c r="I2" s="32"/>
      <c r="J2" s="29"/>
      <c r="K2" s="33"/>
      <c r="L2" s="31"/>
      <c r="M2" s="34"/>
      <c r="N2" s="34"/>
      <c r="O2" s="35"/>
    </row>
    <row r="3" spans="1:16" x14ac:dyDescent="0.25">
      <c r="A3" s="26" t="s">
        <v>23</v>
      </c>
      <c r="B3" s="27">
        <f>K125</f>
        <v>0.97128981574060858</v>
      </c>
      <c r="C3" s="32"/>
      <c r="D3" s="29">
        <f>H125</f>
        <v>7.0009999999999994</v>
      </c>
      <c r="E3" s="32" t="str">
        <f>SUM(J47,J86,J125,J164,J204,J246,J285)&amp;" "&amp;"Horas"&amp;" "&amp;"Hombre"&amp;" "&amp;"Programadas"</f>
        <v>438 Horas Hombre Programadas</v>
      </c>
      <c r="F3" s="30">
        <f>AVERAGE(J23,J62,J101,J140,J179,J221,J261)</f>
        <v>0.42857142857142855</v>
      </c>
      <c r="G3" s="31" t="s">
        <v>24</v>
      </c>
      <c r="H3" s="32"/>
      <c r="I3" s="32"/>
      <c r="J3" s="29"/>
      <c r="K3" s="33"/>
      <c r="L3" s="31"/>
      <c r="M3" s="34"/>
      <c r="N3" s="34"/>
      <c r="O3" s="35"/>
    </row>
    <row r="4" spans="1:16" ht="12.75" customHeight="1" x14ac:dyDescent="0.25">
      <c r="A4" s="26" t="s">
        <v>25</v>
      </c>
      <c r="B4" s="27">
        <f>K164</f>
        <v>0.96634455181606138</v>
      </c>
      <c r="C4" s="28">
        <f>1-C1</f>
        <v>2.6775731369890865E-2</v>
      </c>
      <c r="D4" s="29">
        <f>H164</f>
        <v>6.0019999999999998</v>
      </c>
      <c r="E4" s="32" t="str">
        <f>(SUM(D1:D7)*10)-(SUM(J47,J86,J125,J164,J204,J246,J285))&amp;" "&amp;"Horas"&amp;" "&amp;"Atención"&amp;" "&amp;"OT"&amp;" "&amp;"Reactivo"</f>
        <v>12,11 Horas Atención OT Reactivo</v>
      </c>
      <c r="F4" s="38">
        <f>AVERAGE(J29,J68,J107,J146,J185,J227,J267)</f>
        <v>0</v>
      </c>
      <c r="G4" s="31" t="s">
        <v>26</v>
      </c>
      <c r="H4" s="32"/>
      <c r="I4" s="32"/>
      <c r="J4" s="29"/>
      <c r="K4" s="33"/>
      <c r="L4" s="31"/>
      <c r="M4" s="34"/>
      <c r="N4" s="34"/>
      <c r="O4" s="35"/>
    </row>
    <row r="5" spans="1:16" x14ac:dyDescent="0.25">
      <c r="A5" s="26" t="s">
        <v>27</v>
      </c>
      <c r="B5" s="27">
        <f>K204</f>
        <v>0.96634455181606138</v>
      </c>
      <c r="C5" s="37" t="s">
        <v>28</v>
      </c>
      <c r="D5" s="29">
        <f>H204</f>
        <v>6.0019999999999998</v>
      </c>
      <c r="E5" s="32"/>
      <c r="F5" s="30">
        <f>AVERAGE(J35,J74,J113,J152,J191,J233,J273)</f>
        <v>0.91428571428571437</v>
      </c>
      <c r="G5" s="39" t="s">
        <v>29</v>
      </c>
      <c r="H5" s="32"/>
      <c r="I5" s="32"/>
      <c r="J5" s="29"/>
      <c r="K5" s="33"/>
      <c r="L5" s="31"/>
      <c r="M5" s="34"/>
      <c r="N5" s="34"/>
      <c r="O5" s="35"/>
    </row>
    <row r="6" spans="1:16" x14ac:dyDescent="0.25">
      <c r="A6" s="26" t="s">
        <v>30</v>
      </c>
      <c r="B6" s="27">
        <f>K246</f>
        <v>0.96634455181606138</v>
      </c>
      <c r="C6" s="32"/>
      <c r="D6" s="29">
        <f>H246</f>
        <v>6.0019999999999998</v>
      </c>
      <c r="E6" s="32"/>
      <c r="F6" s="30">
        <f>AVERAGE(J41,J80,J119,J158,J198,J240,J279)</f>
        <v>1</v>
      </c>
      <c r="G6" s="39" t="s">
        <v>31</v>
      </c>
      <c r="H6" s="32"/>
      <c r="I6" s="32"/>
      <c r="J6" s="29"/>
      <c r="K6" s="33"/>
      <c r="L6" s="31"/>
      <c r="M6" s="34"/>
      <c r="N6" s="34"/>
      <c r="O6" s="35"/>
    </row>
    <row r="7" spans="1:16" x14ac:dyDescent="0.25">
      <c r="A7" s="26" t="s">
        <v>32</v>
      </c>
      <c r="B7" s="27">
        <f>K285</f>
        <v>0.99966677774075319</v>
      </c>
      <c r="C7" s="32"/>
      <c r="D7" s="29">
        <f>H285</f>
        <v>6.0019999999999998</v>
      </c>
      <c r="E7" s="32"/>
      <c r="F7" s="29"/>
      <c r="G7" s="39"/>
      <c r="H7" s="32"/>
      <c r="I7" s="32"/>
      <c r="J7" s="29"/>
      <c r="K7" s="33"/>
      <c r="L7" s="31"/>
      <c r="M7" s="34"/>
      <c r="N7" s="34"/>
      <c r="O7" s="35"/>
    </row>
    <row r="8" spans="1:16" ht="28.5" customHeight="1" thickBot="1" x14ac:dyDescent="0.3">
      <c r="A8" s="40"/>
      <c r="B8" s="41"/>
      <c r="C8" s="42" t="s">
        <v>14</v>
      </c>
      <c r="D8" s="43" t="s">
        <v>684</v>
      </c>
      <c r="E8" s="299" t="s">
        <v>33</v>
      </c>
      <c r="F8" s="300"/>
      <c r="G8" s="301"/>
      <c r="H8" s="44"/>
      <c r="I8" s="302" t="s">
        <v>34</v>
      </c>
      <c r="J8" s="303"/>
      <c r="K8" s="304"/>
      <c r="L8" s="31"/>
      <c r="M8" s="34"/>
      <c r="N8" s="34"/>
      <c r="O8" s="35"/>
    </row>
    <row r="9" spans="1:16" ht="15" thickTop="1" thickBot="1" x14ac:dyDescent="0.3">
      <c r="A9" s="45"/>
      <c r="B9" s="46"/>
      <c r="C9" s="46"/>
      <c r="D9" s="46"/>
      <c r="E9" s="305">
        <v>46139</v>
      </c>
      <c r="F9" s="305"/>
      <c r="G9" s="47"/>
      <c r="H9" s="48"/>
      <c r="I9" s="46"/>
      <c r="J9" s="49"/>
      <c r="K9" s="50"/>
      <c r="L9" s="31" t="s">
        <v>35</v>
      </c>
      <c r="M9" s="34" t="s">
        <v>36</v>
      </c>
      <c r="N9" s="34"/>
      <c r="O9" s="35"/>
    </row>
    <row r="10" spans="1:16" ht="27.75" thickTop="1" x14ac:dyDescent="0.25">
      <c r="A10" s="51" t="s">
        <v>37</v>
      </c>
      <c r="B10" s="52" t="s">
        <v>38</v>
      </c>
      <c r="C10" s="52" t="s">
        <v>39</v>
      </c>
      <c r="D10" s="52" t="s">
        <v>4</v>
      </c>
      <c r="E10" s="52" t="s">
        <v>40</v>
      </c>
      <c r="F10" s="52" t="s">
        <v>6</v>
      </c>
      <c r="G10" s="53" t="s">
        <v>7</v>
      </c>
      <c r="H10" s="52" t="s">
        <v>41</v>
      </c>
      <c r="I10" s="52" t="s">
        <v>9</v>
      </c>
      <c r="J10" s="54" t="s">
        <v>42</v>
      </c>
      <c r="K10" s="55" t="s">
        <v>43</v>
      </c>
      <c r="L10" s="31" t="s">
        <v>44</v>
      </c>
      <c r="M10" s="34" t="s">
        <v>36</v>
      </c>
      <c r="N10" s="34"/>
      <c r="O10" s="56">
        <f>E9</f>
        <v>46139</v>
      </c>
    </row>
    <row r="11" spans="1:16" x14ac:dyDescent="0.25">
      <c r="A11" s="57"/>
      <c r="B11" s="57"/>
      <c r="C11" s="58"/>
      <c r="D11" s="57"/>
      <c r="E11" s="59" t="s">
        <v>45</v>
      </c>
      <c r="F11" s="57"/>
      <c r="G11" s="58"/>
      <c r="H11" s="60">
        <v>1</v>
      </c>
      <c r="I11" s="61">
        <f>H11*10</f>
        <v>10</v>
      </c>
      <c r="J11" s="62">
        <f>SUM(J12:J16)/I11</f>
        <v>1</v>
      </c>
      <c r="K11" s="63" t="str">
        <f>SUM(J12:J16)&amp;" "&amp;"Hrs"&amp;" "&amp;"GRUPO 1"</f>
        <v>10 Hrs GRUPO 1</v>
      </c>
      <c r="L11" s="31" t="s">
        <v>19</v>
      </c>
      <c r="M11" s="34" t="s">
        <v>36</v>
      </c>
      <c r="N11" s="64"/>
      <c r="O11" s="159" t="s">
        <v>48</v>
      </c>
      <c r="P11" s="179" t="s">
        <v>53</v>
      </c>
    </row>
    <row r="12" spans="1:16" x14ac:dyDescent="0.25">
      <c r="A12" s="248">
        <v>865116</v>
      </c>
      <c r="B12" s="286" t="s">
        <v>159</v>
      </c>
      <c r="C12" s="287" t="s">
        <v>160</v>
      </c>
      <c r="D12" s="286" t="s">
        <v>702</v>
      </c>
      <c r="E12" s="288" t="s">
        <v>705</v>
      </c>
      <c r="F12" s="248" t="s">
        <v>703</v>
      </c>
      <c r="G12" s="289" t="s">
        <v>704</v>
      </c>
      <c r="H12" s="19">
        <v>1</v>
      </c>
      <c r="I12" s="19">
        <v>10</v>
      </c>
      <c r="J12" s="21">
        <f>IF(H12&lt;&gt;"",H12*I12,"")</f>
        <v>10</v>
      </c>
      <c r="K12" s="70" t="s">
        <v>392</v>
      </c>
      <c r="L12" s="31" t="s">
        <v>19</v>
      </c>
      <c r="M12" s="34" t="s">
        <v>36</v>
      </c>
      <c r="N12" s="64"/>
      <c r="O12" s="180" t="s">
        <v>50</v>
      </c>
      <c r="P12" s="179" t="s">
        <v>53</v>
      </c>
    </row>
    <row r="13" spans="1:16" hidden="1" x14ac:dyDescent="0.25">
      <c r="A13" s="248"/>
      <c r="B13" s="286"/>
      <c r="C13" s="287"/>
      <c r="D13" s="286"/>
      <c r="E13" s="288"/>
      <c r="F13" s="248"/>
      <c r="G13" s="289"/>
      <c r="H13" s="19"/>
      <c r="I13" s="19"/>
      <c r="J13" s="21" t="str">
        <f>IF(H13&lt;&gt;"",H13*I13,"")</f>
        <v/>
      </c>
      <c r="K13" s="70" t="s">
        <v>392</v>
      </c>
      <c r="L13" s="74" t="s">
        <v>19</v>
      </c>
      <c r="M13" s="34" t="s">
        <v>36</v>
      </c>
      <c r="N13" s="34"/>
      <c r="O13" s="159" t="s">
        <v>51</v>
      </c>
      <c r="P13" s="179" t="s">
        <v>53</v>
      </c>
    </row>
    <row r="14" spans="1:16" hidden="1" x14ac:dyDescent="0.25">
      <c r="A14" s="75"/>
      <c r="B14" s="67"/>
      <c r="C14" s="68"/>
      <c r="D14" s="67"/>
      <c r="E14" s="76"/>
      <c r="F14" s="77"/>
      <c r="G14" s="76"/>
      <c r="H14" s="78"/>
      <c r="I14" s="78"/>
      <c r="J14" s="21"/>
      <c r="K14" s="70" t="s">
        <v>392</v>
      </c>
      <c r="L14" s="31" t="s">
        <v>19</v>
      </c>
      <c r="M14" s="34" t="s">
        <v>36</v>
      </c>
      <c r="N14" s="64"/>
      <c r="O14" s="159" t="s">
        <v>46</v>
      </c>
      <c r="P14" s="181" t="s">
        <v>57</v>
      </c>
    </row>
    <row r="15" spans="1:16" hidden="1" x14ac:dyDescent="0.25">
      <c r="A15" s="75"/>
      <c r="B15" s="79"/>
      <c r="C15" s="80"/>
      <c r="D15" s="81"/>
      <c r="E15" s="76"/>
      <c r="F15" s="77"/>
      <c r="G15" s="76"/>
      <c r="H15" s="82"/>
      <c r="I15" s="82"/>
      <c r="J15" s="21" t="str">
        <f>IF(H15&lt;&gt;"",H15*I15,"")</f>
        <v/>
      </c>
      <c r="K15" s="70" t="s">
        <v>392</v>
      </c>
      <c r="L15" s="31" t="s">
        <v>19</v>
      </c>
      <c r="M15" s="34" t="s">
        <v>36</v>
      </c>
      <c r="N15" s="64"/>
      <c r="O15" s="161" t="s">
        <v>52</v>
      </c>
      <c r="P15" s="179" t="s">
        <v>47</v>
      </c>
    </row>
    <row r="16" spans="1:16" hidden="1" x14ac:dyDescent="0.25">
      <c r="A16" s="19"/>
      <c r="B16" s="19"/>
      <c r="C16" s="69"/>
      <c r="D16" s="15"/>
      <c r="E16" s="69"/>
      <c r="F16" s="15"/>
      <c r="G16" s="69"/>
      <c r="H16" s="15"/>
      <c r="I16" s="15"/>
      <c r="J16" s="21" t="str">
        <f>IF(H16&lt;&gt;"",H16*I16,"")</f>
        <v/>
      </c>
      <c r="K16" s="70" t="s">
        <v>392</v>
      </c>
      <c r="L16" s="31" t="s">
        <v>19</v>
      </c>
      <c r="M16" s="34" t="s">
        <v>36</v>
      </c>
      <c r="N16" s="64"/>
      <c r="O16" s="159" t="s">
        <v>56</v>
      </c>
      <c r="P16" s="179" t="s">
        <v>47</v>
      </c>
    </row>
    <row r="17" spans="1:16" hidden="1" x14ac:dyDescent="0.25">
      <c r="A17" s="85"/>
      <c r="B17" s="86"/>
      <c r="C17" s="86"/>
      <c r="D17" s="57"/>
      <c r="E17" s="59" t="s">
        <v>55</v>
      </c>
      <c r="F17" s="57"/>
      <c r="G17" s="87"/>
      <c r="H17" s="88">
        <v>1</v>
      </c>
      <c r="I17" s="61">
        <f>H17*10</f>
        <v>10</v>
      </c>
      <c r="J17" s="62">
        <f>SUM(J18:J22)/I17</f>
        <v>1</v>
      </c>
      <c r="K17" s="63" t="str">
        <f>SUM(J18:J22)&amp;" "&amp;"Hrs"&amp;" "&amp;"GRUPO 2"</f>
        <v>10 Hrs GRUPO 2</v>
      </c>
      <c r="L17" s="31" t="s">
        <v>22</v>
      </c>
      <c r="M17" s="34" t="s">
        <v>36</v>
      </c>
      <c r="N17" s="64"/>
      <c r="O17" s="159" t="s">
        <v>58</v>
      </c>
      <c r="P17" s="179" t="s">
        <v>47</v>
      </c>
    </row>
    <row r="18" spans="1:16" x14ac:dyDescent="0.25">
      <c r="A18" s="15">
        <v>935717</v>
      </c>
      <c r="B18" s="17" t="s">
        <v>159</v>
      </c>
      <c r="C18" s="18" t="s">
        <v>160</v>
      </c>
      <c r="D18" s="19" t="s">
        <v>281</v>
      </c>
      <c r="E18" s="16" t="s">
        <v>706</v>
      </c>
      <c r="F18" s="15" t="s">
        <v>134</v>
      </c>
      <c r="G18" s="16" t="s">
        <v>135</v>
      </c>
      <c r="H18" s="19">
        <v>1</v>
      </c>
      <c r="I18" s="19">
        <v>10</v>
      </c>
      <c r="J18" s="21">
        <f>IF(H18&lt;&gt;"",H18*I18,"")</f>
        <v>10</v>
      </c>
      <c r="K18" s="70" t="s">
        <v>291</v>
      </c>
      <c r="L18" s="31" t="s">
        <v>22</v>
      </c>
      <c r="M18" s="34" t="s">
        <v>36</v>
      </c>
      <c r="N18" s="64"/>
      <c r="O18" s="159" t="s">
        <v>59</v>
      </c>
      <c r="P18" s="179" t="s">
        <v>47</v>
      </c>
    </row>
    <row r="19" spans="1:16" hidden="1" x14ac:dyDescent="0.25">
      <c r="A19" s="75"/>
      <c r="B19" s="19"/>
      <c r="C19" s="91"/>
      <c r="D19" s="15"/>
      <c r="E19" s="73"/>
      <c r="F19" s="92"/>
      <c r="G19" s="93"/>
      <c r="H19" s="94"/>
      <c r="I19" s="94"/>
      <c r="J19" s="21" t="str">
        <f>IF(H19&lt;&gt;"",H19*I19,"")</f>
        <v/>
      </c>
      <c r="K19" s="70" t="s">
        <v>291</v>
      </c>
      <c r="L19" s="31" t="s">
        <v>22</v>
      </c>
      <c r="M19" s="34" t="s">
        <v>36</v>
      </c>
      <c r="N19" s="64"/>
      <c r="O19" s="159" t="s">
        <v>60</v>
      </c>
      <c r="P19" s="179" t="s">
        <v>47</v>
      </c>
    </row>
    <row r="20" spans="1:16" hidden="1" x14ac:dyDescent="0.25">
      <c r="A20" s="95"/>
      <c r="B20" s="19"/>
      <c r="C20" s="91"/>
      <c r="D20" s="15"/>
      <c r="E20" s="69"/>
      <c r="F20" s="15"/>
      <c r="G20" s="69"/>
      <c r="H20" s="15"/>
      <c r="I20" s="15"/>
      <c r="J20" s="21" t="str">
        <f>IF(H20&lt;&gt;"",H20*I20,"")</f>
        <v/>
      </c>
      <c r="K20" s="70" t="s">
        <v>291</v>
      </c>
      <c r="L20" s="31" t="s">
        <v>22</v>
      </c>
      <c r="M20" s="34" t="s">
        <v>36</v>
      </c>
      <c r="N20" s="64"/>
      <c r="O20" s="159" t="s">
        <v>64</v>
      </c>
      <c r="P20" s="179" t="s">
        <v>47</v>
      </c>
    </row>
    <row r="21" spans="1:16" hidden="1" x14ac:dyDescent="0.25">
      <c r="A21" s="95"/>
      <c r="B21" s="19"/>
      <c r="C21" s="91"/>
      <c r="D21" s="15"/>
      <c r="E21" s="69"/>
      <c r="F21" s="15"/>
      <c r="G21" s="69"/>
      <c r="H21" s="15"/>
      <c r="I21" s="15"/>
      <c r="J21" s="21" t="str">
        <f>IF(H21&lt;&gt;"",H21*I21,"")</f>
        <v/>
      </c>
      <c r="K21" s="70" t="s">
        <v>291</v>
      </c>
      <c r="L21" s="31" t="s">
        <v>22</v>
      </c>
      <c r="M21" s="34" t="s">
        <v>36</v>
      </c>
      <c r="N21" s="64"/>
      <c r="O21" s="161" t="s">
        <v>65</v>
      </c>
      <c r="P21" s="179" t="s">
        <v>53</v>
      </c>
    </row>
    <row r="22" spans="1:16" hidden="1" x14ac:dyDescent="0.25">
      <c r="A22" s="95"/>
      <c r="B22" s="19"/>
      <c r="C22" s="91"/>
      <c r="D22" s="15"/>
      <c r="E22" s="69"/>
      <c r="F22" s="15"/>
      <c r="G22" s="69"/>
      <c r="H22" s="15"/>
      <c r="I22" s="15"/>
      <c r="J22" s="21" t="str">
        <f>IF(H22&lt;&gt;"",H22*I22,"")</f>
        <v/>
      </c>
      <c r="K22" s="70" t="s">
        <v>291</v>
      </c>
      <c r="L22" s="31" t="s">
        <v>22</v>
      </c>
      <c r="M22" s="34" t="s">
        <v>36</v>
      </c>
      <c r="N22" s="64"/>
      <c r="O22" s="161" t="s">
        <v>66</v>
      </c>
      <c r="P22" s="179" t="s">
        <v>47</v>
      </c>
    </row>
    <row r="23" spans="1:16" hidden="1" x14ac:dyDescent="0.25">
      <c r="A23" s="85"/>
      <c r="B23" s="86"/>
      <c r="C23" s="86"/>
      <c r="D23" s="57"/>
      <c r="E23" s="59" t="s">
        <v>63</v>
      </c>
      <c r="F23" s="57"/>
      <c r="G23" s="87"/>
      <c r="H23" s="60">
        <v>1</v>
      </c>
      <c r="I23" s="61">
        <f>H23*10</f>
        <v>10</v>
      </c>
      <c r="J23" s="62">
        <f>SUM(J24:J28)/I23</f>
        <v>1</v>
      </c>
      <c r="K23" s="63" t="str">
        <f>SUM(J24:J28)&amp;" "&amp;"Hrs"&amp;" "&amp;"GRUPO 3"</f>
        <v>10 Hrs GRUPO 3</v>
      </c>
      <c r="L23" s="31" t="s">
        <v>24</v>
      </c>
      <c r="M23" s="34" t="s">
        <v>36</v>
      </c>
      <c r="N23" s="64"/>
      <c r="O23" s="161" t="s">
        <v>61</v>
      </c>
      <c r="P23" s="181" t="s">
        <v>57</v>
      </c>
    </row>
    <row r="24" spans="1:16" x14ac:dyDescent="0.25">
      <c r="A24" s="19">
        <v>935723</v>
      </c>
      <c r="B24" s="67" t="s">
        <v>209</v>
      </c>
      <c r="C24" s="68" t="s">
        <v>210</v>
      </c>
      <c r="D24" s="67">
        <v>3</v>
      </c>
      <c r="E24" s="69" t="s">
        <v>253</v>
      </c>
      <c r="F24" s="19" t="s">
        <v>254</v>
      </c>
      <c r="G24" s="69" t="s">
        <v>255</v>
      </c>
      <c r="H24" s="15">
        <v>1</v>
      </c>
      <c r="I24" s="15">
        <v>10</v>
      </c>
      <c r="J24" s="21">
        <f>IF(H24&lt;&gt;"",H24*I24,"")</f>
        <v>10</v>
      </c>
      <c r="K24" s="96" t="s">
        <v>113</v>
      </c>
      <c r="L24" s="31" t="s">
        <v>24</v>
      </c>
      <c r="M24" s="34" t="s">
        <v>36</v>
      </c>
      <c r="N24" s="64"/>
      <c r="O24" s="161" t="s">
        <v>62</v>
      </c>
      <c r="P24" s="179" t="s">
        <v>53</v>
      </c>
    </row>
    <row r="25" spans="1:16" hidden="1" x14ac:dyDescent="0.25">
      <c r="A25" s="95"/>
      <c r="B25" s="19"/>
      <c r="C25" s="91"/>
      <c r="D25" s="15"/>
      <c r="E25" s="69"/>
      <c r="F25" s="15"/>
      <c r="G25" s="69"/>
      <c r="H25" s="15"/>
      <c r="I25" s="15"/>
      <c r="J25" s="21" t="str">
        <f>IF(H25&lt;&gt;"",H25*I25,"")</f>
        <v/>
      </c>
      <c r="K25" s="96" t="s">
        <v>113</v>
      </c>
      <c r="L25" s="31" t="s">
        <v>24</v>
      </c>
      <c r="M25" s="34" t="s">
        <v>36</v>
      </c>
      <c r="N25" s="64"/>
      <c r="O25" s="161" t="s">
        <v>54</v>
      </c>
      <c r="P25" s="179" t="s">
        <v>53</v>
      </c>
    </row>
    <row r="26" spans="1:16" hidden="1" x14ac:dyDescent="0.25">
      <c r="A26" s="95"/>
      <c r="B26" s="19"/>
      <c r="C26" s="91"/>
      <c r="D26" s="15"/>
      <c r="E26" s="69"/>
      <c r="F26" s="15"/>
      <c r="G26" s="69"/>
      <c r="H26" s="15"/>
      <c r="I26" s="15"/>
      <c r="J26" s="21" t="str">
        <f>IF(H26&lt;&gt;"",H26*I26,"")</f>
        <v/>
      </c>
      <c r="K26" s="96" t="s">
        <v>113</v>
      </c>
      <c r="L26" s="31" t="s">
        <v>24</v>
      </c>
      <c r="M26" s="34" t="s">
        <v>36</v>
      </c>
      <c r="N26" s="64"/>
      <c r="O26" s="161" t="s">
        <v>67</v>
      </c>
      <c r="P26" s="184" t="s">
        <v>68</v>
      </c>
    </row>
    <row r="27" spans="1:16" hidden="1" x14ac:dyDescent="0.25">
      <c r="A27" s="19"/>
      <c r="B27" s="19"/>
      <c r="C27" s="69"/>
      <c r="D27" s="19"/>
      <c r="E27" s="69"/>
      <c r="F27" s="19"/>
      <c r="G27" s="69"/>
      <c r="H27" s="19"/>
      <c r="I27" s="19"/>
      <c r="J27" s="21" t="str">
        <f>IF(H27&lt;&gt;"",H27*I27,"")</f>
        <v/>
      </c>
      <c r="K27" s="96" t="s">
        <v>113</v>
      </c>
      <c r="L27" s="31" t="s">
        <v>24</v>
      </c>
      <c r="M27" s="34" t="s">
        <v>36</v>
      </c>
      <c r="N27" s="64"/>
      <c r="O27" s="180" t="s">
        <v>69</v>
      </c>
      <c r="P27" s="184" t="s">
        <v>68</v>
      </c>
    </row>
    <row r="28" spans="1:16" hidden="1" x14ac:dyDescent="0.25">
      <c r="A28" s="100"/>
      <c r="B28" s="100"/>
      <c r="C28" s="100"/>
      <c r="D28" s="101"/>
      <c r="E28" s="102"/>
      <c r="F28" s="100"/>
      <c r="G28" s="100"/>
      <c r="H28" s="100"/>
      <c r="I28" s="100"/>
      <c r="J28" s="21" t="str">
        <f>IF(H28&lt;&gt;"",H28*I28,"")</f>
        <v/>
      </c>
      <c r="K28" s="96" t="s">
        <v>113</v>
      </c>
      <c r="L28" s="31" t="s">
        <v>24</v>
      </c>
      <c r="M28" s="34" t="s">
        <v>36</v>
      </c>
      <c r="N28" s="64"/>
      <c r="O28" s="103"/>
    </row>
    <row r="29" spans="1:16" hidden="1" x14ac:dyDescent="0.25">
      <c r="A29" s="85"/>
      <c r="B29" s="86"/>
      <c r="C29" s="86"/>
      <c r="D29" s="57"/>
      <c r="E29" s="59" t="s">
        <v>70</v>
      </c>
      <c r="F29" s="57"/>
      <c r="G29" s="87"/>
      <c r="H29" s="88">
        <v>1E-3</v>
      </c>
      <c r="I29" s="61">
        <f>H29*10</f>
        <v>0.01</v>
      </c>
      <c r="J29" s="62">
        <f>SUM(J30:J34)/I29</f>
        <v>0</v>
      </c>
      <c r="K29" s="63" t="str">
        <f>SUM(J30:J34)&amp;" "&amp;"Hrs"&amp;" "&amp;"GRUPO 4"</f>
        <v>0 Hrs GRUPO 4</v>
      </c>
      <c r="L29" s="31" t="s">
        <v>26</v>
      </c>
      <c r="M29" s="34" t="s">
        <v>36</v>
      </c>
      <c r="N29" s="64"/>
      <c r="O29" s="104"/>
    </row>
    <row r="30" spans="1:16" x14ac:dyDescent="0.25">
      <c r="A30" s="201">
        <v>892726</v>
      </c>
      <c r="B30" s="17" t="s">
        <v>120</v>
      </c>
      <c r="C30" s="18" t="s">
        <v>121</v>
      </c>
      <c r="D30" s="19" t="s">
        <v>122</v>
      </c>
      <c r="E30" s="16" t="s">
        <v>123</v>
      </c>
      <c r="F30" s="15" t="s">
        <v>124</v>
      </c>
      <c r="G30" s="16" t="s">
        <v>125</v>
      </c>
      <c r="H30" s="101"/>
      <c r="I30" s="101"/>
      <c r="J30" s="21" t="str">
        <f>IF(H30&lt;&gt;"",H30*I30,"")</f>
        <v/>
      </c>
      <c r="K30" s="96" t="s">
        <v>686</v>
      </c>
      <c r="L30" s="31" t="s">
        <v>26</v>
      </c>
      <c r="M30" s="34" t="s">
        <v>36</v>
      </c>
      <c r="N30" s="106"/>
      <c r="O30" s="107" t="s">
        <v>71</v>
      </c>
    </row>
    <row r="31" spans="1:16" x14ac:dyDescent="0.25">
      <c r="A31" s="15">
        <v>892745</v>
      </c>
      <c r="B31" s="17" t="s">
        <v>120</v>
      </c>
      <c r="C31" s="18" t="s">
        <v>121</v>
      </c>
      <c r="D31" s="19" t="s">
        <v>122</v>
      </c>
      <c r="E31" s="16" t="s">
        <v>123</v>
      </c>
      <c r="F31" s="15" t="s">
        <v>133</v>
      </c>
      <c r="G31" s="16" t="s">
        <v>125</v>
      </c>
      <c r="H31" s="101"/>
      <c r="I31" s="101"/>
      <c r="J31" s="21" t="str">
        <f>IF(H31&lt;&gt;"",H31*I31,"")</f>
        <v/>
      </c>
      <c r="K31" s="96" t="s">
        <v>686</v>
      </c>
      <c r="L31" s="31" t="s">
        <v>26</v>
      </c>
      <c r="M31" s="34" t="s">
        <v>36</v>
      </c>
      <c r="N31" s="108"/>
      <c r="O31" s="107" t="s">
        <v>72</v>
      </c>
    </row>
    <row r="32" spans="1:16" hidden="1" x14ac:dyDescent="0.25">
      <c r="A32" s="15"/>
      <c r="B32" s="17"/>
      <c r="C32" s="18"/>
      <c r="D32" s="19"/>
      <c r="E32" s="16"/>
      <c r="F32" s="15"/>
      <c r="G32" s="16"/>
      <c r="H32" s="15"/>
      <c r="I32" s="15"/>
      <c r="J32" s="21" t="str">
        <f>IF(H32&lt;&gt;"",H32*I32,"")</f>
        <v/>
      </c>
      <c r="K32" s="96" t="s">
        <v>686</v>
      </c>
      <c r="L32" s="31" t="s">
        <v>26</v>
      </c>
      <c r="M32" s="34" t="s">
        <v>36</v>
      </c>
      <c r="N32" s="112"/>
      <c r="O32" s="107"/>
    </row>
    <row r="33" spans="1:15" hidden="1" x14ac:dyDescent="0.25">
      <c r="A33" s="100"/>
      <c r="B33" s="100"/>
      <c r="C33" s="102"/>
      <c r="D33" s="101"/>
      <c r="E33" s="101"/>
      <c r="F33" s="101"/>
      <c r="G33" s="105"/>
      <c r="H33" s="101"/>
      <c r="I33" s="101"/>
      <c r="J33" s="21" t="str">
        <f>IF(H33&lt;&gt;"",H33*I33,"")</f>
        <v/>
      </c>
      <c r="K33" s="96" t="s">
        <v>686</v>
      </c>
      <c r="L33" s="31" t="s">
        <v>26</v>
      </c>
      <c r="M33" s="34" t="s">
        <v>36</v>
      </c>
      <c r="N33" s="113"/>
      <c r="O33" s="107" t="s">
        <v>73</v>
      </c>
    </row>
    <row r="34" spans="1:15" hidden="1" x14ac:dyDescent="0.25">
      <c r="A34" s="100"/>
      <c r="B34" s="100"/>
      <c r="C34" s="100"/>
      <c r="D34" s="101"/>
      <c r="E34" s="102"/>
      <c r="F34" s="100"/>
      <c r="G34" s="100"/>
      <c r="H34" s="100"/>
      <c r="I34" s="100"/>
      <c r="J34" s="21" t="str">
        <f>IF(H34&lt;&gt;"",H34*I34,"")</f>
        <v/>
      </c>
      <c r="K34" s="96" t="s">
        <v>686</v>
      </c>
      <c r="L34" s="31" t="s">
        <v>26</v>
      </c>
      <c r="M34" s="34" t="s">
        <v>36</v>
      </c>
      <c r="N34" s="114"/>
      <c r="O34" s="107" t="s">
        <v>74</v>
      </c>
    </row>
    <row r="35" spans="1:15" hidden="1" x14ac:dyDescent="0.25">
      <c r="A35" s="85"/>
      <c r="B35" s="86"/>
      <c r="C35" s="86"/>
      <c r="D35" s="86"/>
      <c r="E35" s="115" t="s">
        <v>75</v>
      </c>
      <c r="F35" s="116"/>
      <c r="G35" s="117"/>
      <c r="H35" s="118">
        <v>2</v>
      </c>
      <c r="I35" s="61">
        <f>H35*10</f>
        <v>20</v>
      </c>
      <c r="J35" s="62">
        <f>SUM(J36:J40)/I35</f>
        <v>0.9</v>
      </c>
      <c r="K35" s="63" t="str">
        <f>SUM(J36:J40)&amp;" "&amp;"Hrs"&amp;" "&amp;"TURNO"&amp;" "&amp;"DIURNO"</f>
        <v>18 Hrs TURNO DIURNO</v>
      </c>
      <c r="L35" s="74" t="s">
        <v>76</v>
      </c>
      <c r="M35" s="34" t="s">
        <v>36</v>
      </c>
      <c r="N35" s="119"/>
      <c r="O35" s="107" t="s">
        <v>77</v>
      </c>
    </row>
    <row r="36" spans="1:15" x14ac:dyDescent="0.25">
      <c r="A36" s="15">
        <v>892743</v>
      </c>
      <c r="B36" s="17" t="s">
        <v>120</v>
      </c>
      <c r="C36" s="18" t="s">
        <v>121</v>
      </c>
      <c r="D36" s="19" t="s">
        <v>122</v>
      </c>
      <c r="E36" s="16" t="s">
        <v>130</v>
      </c>
      <c r="F36" s="15" t="s">
        <v>131</v>
      </c>
      <c r="G36" s="16" t="s">
        <v>132</v>
      </c>
      <c r="H36" s="94">
        <v>2</v>
      </c>
      <c r="I36" s="94">
        <v>4</v>
      </c>
      <c r="J36" s="21">
        <f>IF(H36&lt;&gt;"",H36*I36,"")</f>
        <v>8</v>
      </c>
      <c r="K36" s="120" t="s">
        <v>685</v>
      </c>
      <c r="L36" s="74" t="s">
        <v>76</v>
      </c>
      <c r="M36" s="34" t="s">
        <v>36</v>
      </c>
      <c r="N36" s="121"/>
      <c r="O36" s="107" t="s">
        <v>78</v>
      </c>
    </row>
    <row r="37" spans="1:15" x14ac:dyDescent="0.25">
      <c r="A37" s="15">
        <v>892797</v>
      </c>
      <c r="B37" s="17" t="s">
        <v>120</v>
      </c>
      <c r="C37" s="18" t="s">
        <v>121</v>
      </c>
      <c r="D37" s="19" t="s">
        <v>122</v>
      </c>
      <c r="E37" s="16" t="s">
        <v>123</v>
      </c>
      <c r="F37" s="15" t="s">
        <v>136</v>
      </c>
      <c r="G37" s="16" t="s">
        <v>137</v>
      </c>
      <c r="H37" s="94">
        <v>2</v>
      </c>
      <c r="I37" s="94">
        <v>5</v>
      </c>
      <c r="J37" s="21">
        <f>IF(H37&lt;&gt;"",H37*I37,"")</f>
        <v>10</v>
      </c>
      <c r="K37" s="120" t="s">
        <v>685</v>
      </c>
      <c r="L37" s="74" t="s">
        <v>76</v>
      </c>
      <c r="M37" s="34" t="s">
        <v>36</v>
      </c>
      <c r="N37" s="122"/>
      <c r="O37" s="107" t="s">
        <v>79</v>
      </c>
    </row>
    <row r="38" spans="1:15" ht="14.25" hidden="1" thickBot="1" x14ac:dyDescent="0.3">
      <c r="A38" s="15"/>
      <c r="B38" s="17"/>
      <c r="C38" s="18"/>
      <c r="D38" s="19"/>
      <c r="E38" s="16"/>
      <c r="F38" s="15"/>
      <c r="G38" s="16"/>
      <c r="H38" s="15"/>
      <c r="I38" s="15"/>
      <c r="J38" s="21" t="str">
        <f>IF(H38&lt;&gt;"",H38*I38,"")</f>
        <v/>
      </c>
      <c r="K38" s="120" t="s">
        <v>685</v>
      </c>
      <c r="L38" s="74" t="s">
        <v>76</v>
      </c>
      <c r="M38" s="34" t="s">
        <v>36</v>
      </c>
      <c r="N38" s="123"/>
      <c r="O38" s="107" t="s">
        <v>80</v>
      </c>
    </row>
    <row r="39" spans="1:15" hidden="1" x14ac:dyDescent="0.25">
      <c r="A39" s="15"/>
      <c r="B39" s="17"/>
      <c r="C39" s="18"/>
      <c r="D39" s="19"/>
      <c r="E39" s="16"/>
      <c r="F39" s="15"/>
      <c r="G39" s="16"/>
      <c r="H39" s="15"/>
      <c r="I39" s="15"/>
      <c r="J39" s="21" t="str">
        <f>IF(H39&lt;&gt;"",H39*I39,"")</f>
        <v/>
      </c>
      <c r="K39" s="120" t="s">
        <v>685</v>
      </c>
      <c r="L39" s="74" t="s">
        <v>76</v>
      </c>
      <c r="M39" s="34" t="s">
        <v>36</v>
      </c>
      <c r="N39" s="124"/>
      <c r="O39" s="107" t="s">
        <v>81</v>
      </c>
    </row>
    <row r="40" spans="1:15" hidden="1" x14ac:dyDescent="0.25">
      <c r="A40" s="95"/>
      <c r="B40" s="19"/>
      <c r="C40" s="91"/>
      <c r="D40" s="15"/>
      <c r="E40" s="69"/>
      <c r="F40" s="15"/>
      <c r="G40" s="69"/>
      <c r="H40" s="15"/>
      <c r="I40" s="15"/>
      <c r="J40" s="21" t="str">
        <f>IF(H40&lt;&gt;"",H40*I40,"")</f>
        <v/>
      </c>
      <c r="K40" s="120" t="s">
        <v>685</v>
      </c>
      <c r="L40" s="74" t="s">
        <v>76</v>
      </c>
      <c r="M40" s="34" t="s">
        <v>36</v>
      </c>
      <c r="N40" s="125">
        <v>20</v>
      </c>
      <c r="O40" s="107" t="s">
        <v>82</v>
      </c>
    </row>
    <row r="41" spans="1:15" x14ac:dyDescent="0.25">
      <c r="A41" s="126"/>
      <c r="B41" s="127"/>
      <c r="C41" s="127"/>
      <c r="D41" s="127"/>
      <c r="E41" s="128" t="s">
        <v>83</v>
      </c>
      <c r="F41" s="129"/>
      <c r="G41" s="130"/>
      <c r="H41" s="131">
        <v>2</v>
      </c>
      <c r="I41" s="132">
        <f>H41*10</f>
        <v>20</v>
      </c>
      <c r="J41" s="133">
        <f>SUM(J42:J46)/I41</f>
        <v>1</v>
      </c>
      <c r="K41" s="134" t="str">
        <f>SUM(J42:J46)&amp;" "&amp;"Hrs"&amp;" "&amp;"TURNO"&amp;" "&amp;"NOCTURNO"</f>
        <v>20 Hrs TURNO NOCTURNO</v>
      </c>
      <c r="L41" s="31" t="s">
        <v>84</v>
      </c>
      <c r="M41" s="34" t="s">
        <v>36</v>
      </c>
      <c r="N41" s="34"/>
      <c r="O41" s="35"/>
    </row>
    <row r="42" spans="1:15" x14ac:dyDescent="0.25">
      <c r="A42" s="15">
        <v>892743</v>
      </c>
      <c r="B42" s="17" t="s">
        <v>120</v>
      </c>
      <c r="C42" s="18" t="s">
        <v>121</v>
      </c>
      <c r="D42" s="19" t="s">
        <v>122</v>
      </c>
      <c r="E42" s="16" t="s">
        <v>130</v>
      </c>
      <c r="F42" s="15" t="s">
        <v>131</v>
      </c>
      <c r="G42" s="16" t="s">
        <v>132</v>
      </c>
      <c r="H42" s="94">
        <v>2</v>
      </c>
      <c r="I42" s="94">
        <v>4</v>
      </c>
      <c r="J42" s="21">
        <f>IF(H42&lt;&gt;"",H42*I42,"")</f>
        <v>8</v>
      </c>
      <c r="K42" s="120" t="s">
        <v>565</v>
      </c>
      <c r="L42" s="31" t="s">
        <v>84</v>
      </c>
      <c r="M42" s="34" t="s">
        <v>36</v>
      </c>
      <c r="N42" s="34"/>
      <c r="O42" s="35"/>
    </row>
    <row r="43" spans="1:15" x14ac:dyDescent="0.25">
      <c r="A43" s="15">
        <v>892741</v>
      </c>
      <c r="B43" s="17" t="s">
        <v>120</v>
      </c>
      <c r="C43" s="18" t="s">
        <v>121</v>
      </c>
      <c r="D43" s="19" t="s">
        <v>122</v>
      </c>
      <c r="E43" s="16" t="s">
        <v>123</v>
      </c>
      <c r="F43" s="15" t="s">
        <v>126</v>
      </c>
      <c r="G43" s="16" t="s">
        <v>127</v>
      </c>
      <c r="H43" s="94">
        <v>2</v>
      </c>
      <c r="I43" s="94">
        <v>3</v>
      </c>
      <c r="J43" s="21">
        <f>IF(H43&lt;&gt;"",H43*I43,"")</f>
        <v>6</v>
      </c>
      <c r="K43" s="120" t="s">
        <v>565</v>
      </c>
      <c r="L43" s="31" t="s">
        <v>84</v>
      </c>
      <c r="M43" s="34" t="s">
        <v>36</v>
      </c>
      <c r="N43" s="34"/>
      <c r="O43" s="35"/>
    </row>
    <row r="44" spans="1:15" x14ac:dyDescent="0.25">
      <c r="A44" s="15">
        <v>893021</v>
      </c>
      <c r="B44" s="17" t="s">
        <v>120</v>
      </c>
      <c r="C44" s="18" t="s">
        <v>121</v>
      </c>
      <c r="D44" s="19" t="s">
        <v>122</v>
      </c>
      <c r="E44" s="16" t="s">
        <v>138</v>
      </c>
      <c r="F44" s="15" t="s">
        <v>268</v>
      </c>
      <c r="G44" s="16" t="s">
        <v>140</v>
      </c>
      <c r="H44" s="94">
        <v>2</v>
      </c>
      <c r="I44" s="94">
        <v>3</v>
      </c>
      <c r="J44" s="21">
        <f>IF(H44&lt;&gt;"",H44*I44,"")</f>
        <v>6</v>
      </c>
      <c r="K44" s="120" t="s">
        <v>565</v>
      </c>
      <c r="L44" s="31" t="s">
        <v>84</v>
      </c>
      <c r="M44" s="34" t="s">
        <v>36</v>
      </c>
      <c r="N44" s="34"/>
      <c r="O44" s="35"/>
    </row>
    <row r="45" spans="1:15" hidden="1" x14ac:dyDescent="0.25">
      <c r="A45" s="75"/>
      <c r="B45" s="109"/>
      <c r="C45" s="110"/>
      <c r="D45" s="111"/>
      <c r="E45" s="73"/>
      <c r="F45" s="92"/>
      <c r="G45" s="93"/>
      <c r="H45" s="94"/>
      <c r="I45" s="94"/>
      <c r="J45" s="21" t="str">
        <f>IF(H45&lt;&gt;"",H45*I45,"")</f>
        <v/>
      </c>
      <c r="K45" s="120" t="s">
        <v>565</v>
      </c>
      <c r="L45" s="31" t="s">
        <v>84</v>
      </c>
      <c r="M45" s="34" t="s">
        <v>36</v>
      </c>
      <c r="N45" s="34"/>
      <c r="O45" s="35"/>
    </row>
    <row r="46" spans="1:15" hidden="1" x14ac:dyDescent="0.25">
      <c r="A46" s="95"/>
      <c r="B46" s="19"/>
      <c r="C46" s="91"/>
      <c r="D46" s="15"/>
      <c r="E46" s="69"/>
      <c r="F46" s="15"/>
      <c r="G46" s="69"/>
      <c r="H46" s="15"/>
      <c r="I46" s="15"/>
      <c r="J46" s="21" t="str">
        <f>IF(H46&lt;&gt;"",H46*I46,"")</f>
        <v/>
      </c>
      <c r="K46" s="120" t="s">
        <v>565</v>
      </c>
      <c r="L46" s="31" t="s">
        <v>84</v>
      </c>
      <c r="M46" s="34" t="s">
        <v>36</v>
      </c>
      <c r="N46" s="34"/>
      <c r="O46" s="35"/>
    </row>
    <row r="47" spans="1:15" ht="14.25" thickBot="1" x14ac:dyDescent="0.3">
      <c r="A47" s="135"/>
      <c r="B47" s="136"/>
      <c r="C47" s="136"/>
      <c r="D47" s="136"/>
      <c r="E47" s="137" t="s">
        <v>85</v>
      </c>
      <c r="F47" s="138"/>
      <c r="G47" s="139"/>
      <c r="H47" s="140">
        <f>H11+H17+H23+H29+H35+H41</f>
        <v>7.0009999999999994</v>
      </c>
      <c r="I47" s="141">
        <f>H47*10</f>
        <v>70.009999999999991</v>
      </c>
      <c r="J47" s="142">
        <f>SUM(J12:J16,J18:J22,J24:J28,J30:J34,J36:J40,J42:J46)</f>
        <v>68</v>
      </c>
      <c r="K47" s="143">
        <f>J47/I47</f>
        <v>0.97128981574060858</v>
      </c>
      <c r="L47" s="31" t="s">
        <v>86</v>
      </c>
      <c r="M47" s="34" t="s">
        <v>36</v>
      </c>
      <c r="N47" s="34"/>
      <c r="O47" s="35"/>
    </row>
    <row r="48" spans="1:15" ht="15" thickTop="1" thickBot="1" x14ac:dyDescent="0.3">
      <c r="A48" s="144"/>
      <c r="B48" s="145"/>
      <c r="C48" s="145"/>
      <c r="D48" s="145"/>
      <c r="E48" s="306">
        <f>E9+1</f>
        <v>46140</v>
      </c>
      <c r="F48" s="307"/>
      <c r="G48" s="146"/>
      <c r="H48" s="48"/>
      <c r="I48" s="46"/>
      <c r="J48" s="49"/>
      <c r="K48" s="50"/>
      <c r="L48" s="31" t="s">
        <v>35</v>
      </c>
      <c r="M48" s="34" t="s">
        <v>87</v>
      </c>
      <c r="N48" s="34"/>
      <c r="O48" s="35"/>
    </row>
    <row r="49" spans="1:16" ht="28.5" thickTop="1" thickBot="1" x14ac:dyDescent="0.3">
      <c r="A49" s="147" t="s">
        <v>37</v>
      </c>
      <c r="B49" s="148" t="s">
        <v>38</v>
      </c>
      <c r="C49" s="148" t="s">
        <v>39</v>
      </c>
      <c r="D49" s="148" t="s">
        <v>4</v>
      </c>
      <c r="E49" s="52" t="s">
        <v>40</v>
      </c>
      <c r="F49" s="148" t="s">
        <v>6</v>
      </c>
      <c r="G49" s="149" t="s">
        <v>7</v>
      </c>
      <c r="H49" s="148" t="s">
        <v>41</v>
      </c>
      <c r="I49" s="148" t="s">
        <v>9</v>
      </c>
      <c r="J49" s="150" t="s">
        <v>42</v>
      </c>
      <c r="K49" s="151" t="s">
        <v>43</v>
      </c>
      <c r="L49" s="31" t="s">
        <v>44</v>
      </c>
      <c r="M49" s="34" t="s">
        <v>87</v>
      </c>
      <c r="N49" s="34"/>
      <c r="O49" s="56">
        <f>E48</f>
        <v>46140</v>
      </c>
    </row>
    <row r="50" spans="1:16" ht="14.25" thickTop="1" x14ac:dyDescent="0.25">
      <c r="A50" s="57"/>
      <c r="B50" s="57"/>
      <c r="C50" s="58"/>
      <c r="D50" s="57"/>
      <c r="E50" s="59" t="s">
        <v>45</v>
      </c>
      <c r="F50" s="57"/>
      <c r="G50" s="58"/>
      <c r="H50" s="88">
        <v>1</v>
      </c>
      <c r="I50" s="61">
        <f>H50*10</f>
        <v>10</v>
      </c>
      <c r="J50" s="62">
        <f>SUM(J51:J55)/I50</f>
        <v>1</v>
      </c>
      <c r="K50" s="63" t="str">
        <f>SUM(J51:J55)&amp;" "&amp;"Hrs"&amp;" "&amp;"GRUPO 1"</f>
        <v>10 Hrs GRUPO 1</v>
      </c>
      <c r="L50" s="31" t="s">
        <v>19</v>
      </c>
      <c r="M50" s="34" t="s">
        <v>87</v>
      </c>
      <c r="N50" s="64"/>
      <c r="O50" s="159" t="s">
        <v>48</v>
      </c>
      <c r="P50" s="179" t="s">
        <v>53</v>
      </c>
    </row>
    <row r="51" spans="1:16" x14ac:dyDescent="0.25">
      <c r="A51" s="201">
        <v>893733</v>
      </c>
      <c r="B51" s="246" t="s">
        <v>120</v>
      </c>
      <c r="C51" s="247" t="s">
        <v>121</v>
      </c>
      <c r="D51" s="248" t="s">
        <v>122</v>
      </c>
      <c r="E51" s="249" t="s">
        <v>552</v>
      </c>
      <c r="F51" s="245" t="s">
        <v>695</v>
      </c>
      <c r="G51" s="249" t="s">
        <v>140</v>
      </c>
      <c r="H51" s="19">
        <v>1</v>
      </c>
      <c r="I51" s="19">
        <v>10</v>
      </c>
      <c r="J51" s="21">
        <f>IF(H51&lt;&gt;"",H51*I51,"")</f>
        <v>10</v>
      </c>
      <c r="K51" s="70" t="s">
        <v>392</v>
      </c>
      <c r="L51" s="31" t="s">
        <v>19</v>
      </c>
      <c r="M51" s="34" t="s">
        <v>87</v>
      </c>
      <c r="N51" s="64"/>
      <c r="O51" s="180" t="s">
        <v>50</v>
      </c>
      <c r="P51" s="179" t="s">
        <v>53</v>
      </c>
    </row>
    <row r="52" spans="1:16" hidden="1" x14ac:dyDescent="0.25">
      <c r="A52" s="95"/>
      <c r="B52" s="67"/>
      <c r="C52" s="68"/>
      <c r="D52" s="15"/>
      <c r="E52" s="69"/>
      <c r="F52" s="15"/>
      <c r="G52" s="69"/>
      <c r="H52" s="15"/>
      <c r="I52" s="15"/>
      <c r="J52" s="21" t="str">
        <f>IF(H52&lt;&gt;"",H52*I52,"")</f>
        <v/>
      </c>
      <c r="K52" s="70" t="s">
        <v>392</v>
      </c>
      <c r="L52" s="31" t="s">
        <v>19</v>
      </c>
      <c r="M52" s="34" t="s">
        <v>87</v>
      </c>
      <c r="N52" s="64"/>
      <c r="O52" s="159" t="s">
        <v>51</v>
      </c>
      <c r="P52" s="179" t="s">
        <v>53</v>
      </c>
    </row>
    <row r="53" spans="1:16" hidden="1" x14ac:dyDescent="0.25">
      <c r="A53" s="75"/>
      <c r="B53" s="109"/>
      <c r="C53" s="110"/>
      <c r="D53" s="111"/>
      <c r="E53" s="73"/>
      <c r="F53" s="92"/>
      <c r="G53" s="93"/>
      <c r="H53" s="94"/>
      <c r="I53" s="94"/>
      <c r="J53" s="21" t="str">
        <f>IF(H53&lt;&gt;"",H53*I53,"")</f>
        <v/>
      </c>
      <c r="K53" s="70" t="s">
        <v>392</v>
      </c>
      <c r="L53" s="31" t="s">
        <v>19</v>
      </c>
      <c r="M53" s="34" t="s">
        <v>87</v>
      </c>
      <c r="N53" s="64"/>
      <c r="O53" s="159" t="s">
        <v>46</v>
      </c>
      <c r="P53" s="181" t="s">
        <v>57</v>
      </c>
    </row>
    <row r="54" spans="1:16" hidden="1" x14ac:dyDescent="0.25">
      <c r="A54" s="95"/>
      <c r="B54" s="19"/>
      <c r="C54" s="91"/>
      <c r="D54" s="15"/>
      <c r="E54" s="69"/>
      <c r="F54" s="15"/>
      <c r="G54" s="69"/>
      <c r="H54" s="15"/>
      <c r="I54" s="15"/>
      <c r="J54" s="21" t="str">
        <f>IF(H54&lt;&gt;"",H54*I54,"")</f>
        <v/>
      </c>
      <c r="K54" s="70" t="s">
        <v>392</v>
      </c>
      <c r="L54" s="31" t="s">
        <v>19</v>
      </c>
      <c r="M54" s="34" t="s">
        <v>87</v>
      </c>
      <c r="N54" s="64"/>
      <c r="O54" s="161" t="s">
        <v>52</v>
      </c>
      <c r="P54" s="179" t="s">
        <v>47</v>
      </c>
    </row>
    <row r="55" spans="1:16" hidden="1" x14ac:dyDescent="0.25">
      <c r="A55" s="19"/>
      <c r="B55" s="19"/>
      <c r="C55" s="69"/>
      <c r="D55" s="15"/>
      <c r="E55" s="69"/>
      <c r="F55" s="15"/>
      <c r="G55" s="69"/>
      <c r="H55" s="15"/>
      <c r="I55" s="15"/>
      <c r="J55" s="21" t="str">
        <f>IF(H55&lt;&gt;"",H55*I55,"")</f>
        <v/>
      </c>
      <c r="K55" s="70" t="s">
        <v>392</v>
      </c>
      <c r="L55" s="31" t="s">
        <v>19</v>
      </c>
      <c r="M55" s="34" t="s">
        <v>87</v>
      </c>
      <c r="N55" s="64"/>
      <c r="O55" s="159" t="s">
        <v>56</v>
      </c>
      <c r="P55" s="179" t="s">
        <v>47</v>
      </c>
    </row>
    <row r="56" spans="1:16" hidden="1" x14ac:dyDescent="0.25">
      <c r="A56" s="85"/>
      <c r="B56" s="86"/>
      <c r="C56" s="86"/>
      <c r="D56" s="57"/>
      <c r="E56" s="59" t="s">
        <v>55</v>
      </c>
      <c r="F56" s="57"/>
      <c r="G56" s="87"/>
      <c r="H56" s="88">
        <v>1</v>
      </c>
      <c r="I56" s="61">
        <f>H56*10</f>
        <v>10</v>
      </c>
      <c r="J56" s="62">
        <f>SUM(J57:J61)/I56</f>
        <v>1</v>
      </c>
      <c r="K56" s="63" t="str">
        <f>SUM(J57:J61)&amp;" "&amp;"Hrs"&amp;" "&amp;"GRUPO 2"</f>
        <v>10 Hrs GRUPO 2</v>
      </c>
      <c r="L56" s="31" t="s">
        <v>22</v>
      </c>
      <c r="M56" s="34" t="s">
        <v>87</v>
      </c>
      <c r="N56" s="64"/>
      <c r="O56" s="159" t="s">
        <v>58</v>
      </c>
      <c r="P56" s="179" t="s">
        <v>47</v>
      </c>
    </row>
    <row r="57" spans="1:16" x14ac:dyDescent="0.25">
      <c r="A57" s="15">
        <v>935717</v>
      </c>
      <c r="B57" s="17" t="s">
        <v>159</v>
      </c>
      <c r="C57" s="18" t="s">
        <v>160</v>
      </c>
      <c r="D57" s="19" t="s">
        <v>281</v>
      </c>
      <c r="E57" s="16" t="s">
        <v>706</v>
      </c>
      <c r="F57" s="15" t="s">
        <v>134</v>
      </c>
      <c r="G57" s="16" t="s">
        <v>135</v>
      </c>
      <c r="H57" s="19">
        <v>1</v>
      </c>
      <c r="I57" s="19">
        <v>10</v>
      </c>
      <c r="J57" s="21">
        <f>IF(H57&lt;&gt;"",H57*I57,"")</f>
        <v>10</v>
      </c>
      <c r="K57" s="70" t="s">
        <v>291</v>
      </c>
      <c r="L57" s="31" t="s">
        <v>22</v>
      </c>
      <c r="M57" s="34" t="s">
        <v>87</v>
      </c>
      <c r="N57" s="64"/>
      <c r="O57" s="159" t="s">
        <v>59</v>
      </c>
      <c r="P57" s="179" t="s">
        <v>47</v>
      </c>
    </row>
    <row r="58" spans="1:16" hidden="1" x14ac:dyDescent="0.25">
      <c r="A58" s="15"/>
      <c r="B58" s="19"/>
      <c r="C58" s="152"/>
      <c r="D58" s="15"/>
      <c r="E58" s="69"/>
      <c r="F58" s="15"/>
      <c r="G58" s="69"/>
      <c r="H58" s="15"/>
      <c r="I58" s="15"/>
      <c r="J58" s="21" t="str">
        <f>IF(H58&lt;&gt;"",H58*I58,"")</f>
        <v/>
      </c>
      <c r="K58" s="70" t="s">
        <v>291</v>
      </c>
      <c r="L58" s="31" t="s">
        <v>22</v>
      </c>
      <c r="M58" s="34" t="s">
        <v>87</v>
      </c>
      <c r="N58" s="64"/>
      <c r="O58" s="159" t="s">
        <v>60</v>
      </c>
      <c r="P58" s="179" t="s">
        <v>47</v>
      </c>
    </row>
    <row r="59" spans="1:16" hidden="1" x14ac:dyDescent="0.25">
      <c r="A59" s="95"/>
      <c r="B59" s="19"/>
      <c r="C59" s="152"/>
      <c r="D59" s="15"/>
      <c r="E59" s="69"/>
      <c r="F59" s="15"/>
      <c r="G59" s="69"/>
      <c r="H59" s="15"/>
      <c r="I59" s="15"/>
      <c r="J59" s="21" t="str">
        <f>IF(H59&lt;&gt;"",H59*I59,"")</f>
        <v/>
      </c>
      <c r="K59" s="70" t="s">
        <v>291</v>
      </c>
      <c r="L59" s="31" t="s">
        <v>22</v>
      </c>
      <c r="M59" s="34" t="s">
        <v>87</v>
      </c>
      <c r="N59" s="64"/>
      <c r="O59" s="159" t="s">
        <v>64</v>
      </c>
      <c r="P59" s="179" t="s">
        <v>47</v>
      </c>
    </row>
    <row r="60" spans="1:16" hidden="1" x14ac:dyDescent="0.25">
      <c r="A60" s="19"/>
      <c r="B60" s="19"/>
      <c r="C60" s="69"/>
      <c r="D60" s="19"/>
      <c r="E60" s="69"/>
      <c r="F60" s="19"/>
      <c r="G60" s="69"/>
      <c r="H60" s="19"/>
      <c r="I60" s="19"/>
      <c r="J60" s="21" t="str">
        <f>IF(H60&lt;&gt;"",H60*I60,"")</f>
        <v/>
      </c>
      <c r="K60" s="70" t="s">
        <v>291</v>
      </c>
      <c r="L60" s="31" t="s">
        <v>22</v>
      </c>
      <c r="M60" s="34" t="s">
        <v>87</v>
      </c>
      <c r="N60" s="64"/>
      <c r="O60" s="161" t="s">
        <v>65</v>
      </c>
      <c r="P60" s="179" t="s">
        <v>53</v>
      </c>
    </row>
    <row r="61" spans="1:16" hidden="1" x14ac:dyDescent="0.25">
      <c r="A61" s="19"/>
      <c r="B61" s="19"/>
      <c r="C61" s="69"/>
      <c r="D61" s="15"/>
      <c r="E61" s="153"/>
      <c r="F61" s="19"/>
      <c r="G61" s="69"/>
      <c r="H61" s="19"/>
      <c r="I61" s="19"/>
      <c r="J61" s="21" t="str">
        <f>IF(H61&lt;&gt;"",H61*I61,"")</f>
        <v/>
      </c>
      <c r="K61" s="70" t="s">
        <v>291</v>
      </c>
      <c r="L61" s="31" t="s">
        <v>22</v>
      </c>
      <c r="M61" s="34" t="s">
        <v>87</v>
      </c>
      <c r="N61" s="64"/>
      <c r="O61" s="161" t="s">
        <v>66</v>
      </c>
      <c r="P61" s="179" t="s">
        <v>47</v>
      </c>
    </row>
    <row r="62" spans="1:16" hidden="1" x14ac:dyDescent="0.25">
      <c r="A62" s="85"/>
      <c r="B62" s="86"/>
      <c r="C62" s="86"/>
      <c r="D62" s="57"/>
      <c r="E62" s="59" t="s">
        <v>63</v>
      </c>
      <c r="F62" s="57"/>
      <c r="G62" s="87"/>
      <c r="H62" s="88">
        <v>1</v>
      </c>
      <c r="I62" s="61">
        <f>H62*10</f>
        <v>10</v>
      </c>
      <c r="J62" s="62">
        <f>SUM(J63:J67)/I62</f>
        <v>1</v>
      </c>
      <c r="K62" s="63" t="str">
        <f>SUM(J63:J67)&amp;" "&amp;"Hrs"&amp;" "&amp;"GRUPO 3"</f>
        <v>10 Hrs GRUPO 3</v>
      </c>
      <c r="L62" s="31" t="s">
        <v>24</v>
      </c>
      <c r="M62" s="34" t="s">
        <v>87</v>
      </c>
      <c r="N62" s="64"/>
      <c r="O62" s="161" t="s">
        <v>61</v>
      </c>
      <c r="P62" s="181" t="s">
        <v>57</v>
      </c>
    </row>
    <row r="63" spans="1:16" x14ac:dyDescent="0.25">
      <c r="A63" s="19">
        <v>935723</v>
      </c>
      <c r="B63" s="67" t="s">
        <v>209</v>
      </c>
      <c r="C63" s="68" t="s">
        <v>210</v>
      </c>
      <c r="D63" s="67">
        <v>3</v>
      </c>
      <c r="E63" s="69" t="s">
        <v>253</v>
      </c>
      <c r="F63" s="19" t="s">
        <v>254</v>
      </c>
      <c r="G63" s="69" t="s">
        <v>255</v>
      </c>
      <c r="H63" s="15">
        <v>1</v>
      </c>
      <c r="I63" s="15">
        <v>5</v>
      </c>
      <c r="J63" s="21">
        <f>IF(H63&lt;&gt;"",H63*I63,"")</f>
        <v>5</v>
      </c>
      <c r="K63" s="96" t="s">
        <v>113</v>
      </c>
      <c r="L63" s="31" t="s">
        <v>24</v>
      </c>
      <c r="M63" s="34" t="s">
        <v>87</v>
      </c>
      <c r="N63" s="64"/>
      <c r="O63" s="161" t="s">
        <v>62</v>
      </c>
      <c r="P63" s="179" t="s">
        <v>53</v>
      </c>
    </row>
    <row r="64" spans="1:16" x14ac:dyDescent="0.25">
      <c r="A64" s="248">
        <v>911856</v>
      </c>
      <c r="B64" s="19" t="s">
        <v>159</v>
      </c>
      <c r="C64" s="91" t="s">
        <v>160</v>
      </c>
      <c r="D64" s="15" t="s">
        <v>281</v>
      </c>
      <c r="E64" s="69" t="s">
        <v>698</v>
      </c>
      <c r="F64" s="19" t="s">
        <v>145</v>
      </c>
      <c r="G64" s="69" t="s">
        <v>146</v>
      </c>
      <c r="H64" s="82">
        <v>1</v>
      </c>
      <c r="I64" s="82">
        <v>5</v>
      </c>
      <c r="J64" s="21">
        <f>IF(H64&lt;&gt;"",H64*I64,"")</f>
        <v>5</v>
      </c>
      <c r="K64" s="96" t="s">
        <v>113</v>
      </c>
      <c r="L64" s="31" t="s">
        <v>24</v>
      </c>
      <c r="M64" s="34" t="s">
        <v>87</v>
      </c>
      <c r="N64" s="64"/>
      <c r="O64" s="161" t="s">
        <v>54</v>
      </c>
      <c r="P64" s="179" t="s">
        <v>53</v>
      </c>
    </row>
    <row r="65" spans="1:16" hidden="1" x14ac:dyDescent="0.25">
      <c r="A65" s="75"/>
      <c r="B65" s="79"/>
      <c r="C65" s="80"/>
      <c r="D65" s="81"/>
      <c r="E65" s="76"/>
      <c r="F65" s="77"/>
      <c r="G65" s="76"/>
      <c r="H65" s="82"/>
      <c r="I65" s="82"/>
      <c r="J65" s="21" t="str">
        <f>IF(H65&lt;&gt;"",H65*I65,"")</f>
        <v/>
      </c>
      <c r="K65" s="96" t="s">
        <v>113</v>
      </c>
      <c r="L65" s="31" t="s">
        <v>24</v>
      </c>
      <c r="M65" s="34" t="s">
        <v>87</v>
      </c>
      <c r="N65" s="64"/>
      <c r="O65" s="161" t="s">
        <v>67</v>
      </c>
      <c r="P65" s="184" t="s">
        <v>68</v>
      </c>
    </row>
    <row r="66" spans="1:16" hidden="1" x14ac:dyDescent="0.25">
      <c r="A66" s="19"/>
      <c r="B66" s="19"/>
      <c r="C66" s="69"/>
      <c r="D66" s="19"/>
      <c r="E66" s="69"/>
      <c r="F66" s="19"/>
      <c r="G66" s="69"/>
      <c r="H66" s="19"/>
      <c r="I66" s="19"/>
      <c r="J66" s="21" t="str">
        <f>IF(H66&lt;&gt;"",H66*I66,"")</f>
        <v/>
      </c>
      <c r="K66" s="96" t="s">
        <v>113</v>
      </c>
      <c r="L66" s="31" t="s">
        <v>24</v>
      </c>
      <c r="M66" s="34" t="s">
        <v>87</v>
      </c>
      <c r="N66" s="64"/>
      <c r="O66" s="180" t="s">
        <v>69</v>
      </c>
      <c r="P66" s="184" t="s">
        <v>68</v>
      </c>
    </row>
    <row r="67" spans="1:16" hidden="1" x14ac:dyDescent="0.25">
      <c r="A67" s="19"/>
      <c r="B67" s="19"/>
      <c r="C67" s="69"/>
      <c r="D67" s="19"/>
      <c r="E67" s="69"/>
      <c r="F67" s="19"/>
      <c r="G67" s="69"/>
      <c r="H67" s="19"/>
      <c r="I67" s="19"/>
      <c r="J67" s="21" t="str">
        <f>IF(H67&lt;&gt;"",H67*I67,"")</f>
        <v/>
      </c>
      <c r="K67" s="96" t="s">
        <v>113</v>
      </c>
      <c r="L67" s="31" t="s">
        <v>24</v>
      </c>
      <c r="M67" s="34" t="s">
        <v>87</v>
      </c>
      <c r="N67" s="64"/>
      <c r="O67" s="103"/>
    </row>
    <row r="68" spans="1:16" hidden="1" x14ac:dyDescent="0.25">
      <c r="A68" s="85"/>
      <c r="B68" s="86"/>
      <c r="C68" s="86"/>
      <c r="D68" s="57"/>
      <c r="E68" s="59" t="s">
        <v>70</v>
      </c>
      <c r="F68" s="57"/>
      <c r="G68" s="87"/>
      <c r="H68" s="88">
        <v>1E-3</v>
      </c>
      <c r="I68" s="61">
        <f>H68*10</f>
        <v>0.01</v>
      </c>
      <c r="J68" s="62">
        <f>SUM(J69:J73)/I68</f>
        <v>0</v>
      </c>
      <c r="K68" s="63" t="str">
        <f>SUM(J69:J73)&amp;" "&amp;"Hrs"&amp;" "&amp;"GRUPO 4"</f>
        <v>0 Hrs GRUPO 4</v>
      </c>
      <c r="L68" s="31" t="s">
        <v>26</v>
      </c>
      <c r="M68" s="34" t="s">
        <v>87</v>
      </c>
      <c r="N68" s="64"/>
      <c r="O68" s="104"/>
    </row>
    <row r="69" spans="1:16" hidden="1" x14ac:dyDescent="0.25">
      <c r="A69" s="19"/>
      <c r="B69" s="19"/>
      <c r="C69" s="91"/>
      <c r="D69" s="15"/>
      <c r="E69" s="69"/>
      <c r="F69" s="19"/>
      <c r="G69" s="69"/>
      <c r="H69" s="19"/>
      <c r="I69" s="19"/>
      <c r="J69" s="21" t="str">
        <f>IF(H69&lt;&gt;"",H69*I69,"")</f>
        <v/>
      </c>
      <c r="K69" s="96" t="s">
        <v>686</v>
      </c>
      <c r="L69" s="31" t="s">
        <v>26</v>
      </c>
      <c r="M69" s="34" t="s">
        <v>87</v>
      </c>
      <c r="N69" s="64"/>
      <c r="O69" s="107" t="s">
        <v>71</v>
      </c>
    </row>
    <row r="70" spans="1:16" hidden="1" x14ac:dyDescent="0.25">
      <c r="A70" s="75"/>
      <c r="B70" s="19"/>
      <c r="C70" s="91"/>
      <c r="D70" s="15"/>
      <c r="E70" s="73"/>
      <c r="F70" s="92"/>
      <c r="G70" s="93"/>
      <c r="H70" s="94"/>
      <c r="I70" s="94"/>
      <c r="J70" s="21" t="str">
        <f>IF(H70&lt;&gt;"",H70*I70,"")</f>
        <v/>
      </c>
      <c r="K70" s="96" t="s">
        <v>686</v>
      </c>
      <c r="L70" s="31" t="s">
        <v>26</v>
      </c>
      <c r="M70" s="34" t="s">
        <v>87</v>
      </c>
      <c r="N70" s="64"/>
      <c r="O70" s="107" t="s">
        <v>72</v>
      </c>
    </row>
    <row r="71" spans="1:16" hidden="1" x14ac:dyDescent="0.25">
      <c r="A71" s="94"/>
      <c r="B71" s="67"/>
      <c r="C71" s="68"/>
      <c r="D71" s="67"/>
      <c r="E71" s="154"/>
      <c r="F71" s="111"/>
      <c r="G71" s="154"/>
      <c r="H71" s="111"/>
      <c r="I71" s="111"/>
      <c r="J71" s="21" t="str">
        <f>IF(H71&lt;&gt;"",H71*I71,"")</f>
        <v/>
      </c>
      <c r="K71" s="96" t="s">
        <v>686</v>
      </c>
      <c r="L71" s="31" t="s">
        <v>26</v>
      </c>
      <c r="M71" s="34" t="s">
        <v>87</v>
      </c>
      <c r="N71" s="64"/>
      <c r="O71" s="35"/>
    </row>
    <row r="72" spans="1:16" hidden="1" x14ac:dyDescent="0.25">
      <c r="A72" s="95"/>
      <c r="B72" s="19"/>
      <c r="C72" s="91"/>
      <c r="D72" s="15"/>
      <c r="E72" s="69"/>
      <c r="F72" s="15"/>
      <c r="G72" s="69"/>
      <c r="H72" s="15"/>
      <c r="I72" s="15"/>
      <c r="J72" s="21" t="str">
        <f>IF(H72&lt;&gt;"",H72*I72,"")</f>
        <v/>
      </c>
      <c r="K72" s="96" t="s">
        <v>686</v>
      </c>
      <c r="L72" s="31" t="s">
        <v>26</v>
      </c>
      <c r="M72" s="34" t="s">
        <v>87</v>
      </c>
      <c r="N72" s="64"/>
      <c r="O72" s="35"/>
    </row>
    <row r="73" spans="1:16" hidden="1" x14ac:dyDescent="0.25">
      <c r="A73" s="94"/>
      <c r="B73" s="94"/>
      <c r="C73" s="94"/>
      <c r="D73" s="111"/>
      <c r="E73" s="155"/>
      <c r="F73" s="94"/>
      <c r="G73" s="94"/>
      <c r="H73" s="94"/>
      <c r="I73" s="94"/>
      <c r="J73" s="21" t="str">
        <f>IF(H73&lt;&gt;"",H73*I73,"")</f>
        <v/>
      </c>
      <c r="K73" s="96" t="s">
        <v>686</v>
      </c>
      <c r="L73" s="31" t="s">
        <v>26</v>
      </c>
      <c r="M73" s="34" t="s">
        <v>87</v>
      </c>
      <c r="N73" s="156"/>
      <c r="O73" s="35"/>
    </row>
    <row r="74" spans="1:16" hidden="1" x14ac:dyDescent="0.25">
      <c r="A74" s="85"/>
      <c r="B74" s="86"/>
      <c r="C74" s="86"/>
      <c r="D74" s="86"/>
      <c r="E74" s="115" t="s">
        <v>75</v>
      </c>
      <c r="F74" s="116"/>
      <c r="G74" s="117"/>
      <c r="H74" s="118">
        <v>2</v>
      </c>
      <c r="I74" s="61">
        <f>H74*10</f>
        <v>20</v>
      </c>
      <c r="J74" s="62">
        <f>SUM(J75:J79)/I74</f>
        <v>0.9</v>
      </c>
      <c r="K74" s="63" t="str">
        <f>SUM(J75:J79)&amp;" "&amp;"Hrs"&amp;" "&amp;"TURNO"&amp;" "&amp;"DIURNO"</f>
        <v>18 Hrs TURNO DIURNO</v>
      </c>
      <c r="L74" s="74" t="s">
        <v>76</v>
      </c>
      <c r="M74" s="34" t="s">
        <v>87</v>
      </c>
      <c r="N74" s="34"/>
      <c r="O74" s="35"/>
    </row>
    <row r="75" spans="1:16" x14ac:dyDescent="0.25">
      <c r="A75" s="15">
        <v>892743</v>
      </c>
      <c r="B75" s="17" t="s">
        <v>120</v>
      </c>
      <c r="C75" s="18" t="s">
        <v>121</v>
      </c>
      <c r="D75" s="19" t="s">
        <v>122</v>
      </c>
      <c r="E75" s="16" t="s">
        <v>130</v>
      </c>
      <c r="F75" s="15" t="s">
        <v>131</v>
      </c>
      <c r="G75" s="16" t="s">
        <v>132</v>
      </c>
      <c r="H75" s="94">
        <v>2</v>
      </c>
      <c r="I75" s="94">
        <v>4</v>
      </c>
      <c r="J75" s="21">
        <f>IF(H75&lt;&gt;"",H75*I75,"")</f>
        <v>8</v>
      </c>
      <c r="K75" s="120" t="s">
        <v>685</v>
      </c>
      <c r="L75" s="74" t="s">
        <v>76</v>
      </c>
      <c r="M75" s="34" t="s">
        <v>87</v>
      </c>
      <c r="N75" s="34"/>
      <c r="O75" s="35"/>
    </row>
    <row r="76" spans="1:16" x14ac:dyDescent="0.25">
      <c r="A76" s="15">
        <v>892746</v>
      </c>
      <c r="B76" s="17" t="s">
        <v>120</v>
      </c>
      <c r="C76" s="18" t="s">
        <v>121</v>
      </c>
      <c r="D76" s="19" t="s">
        <v>122</v>
      </c>
      <c r="E76" s="16" t="s">
        <v>123</v>
      </c>
      <c r="F76" s="15" t="s">
        <v>134</v>
      </c>
      <c r="G76" s="16" t="s">
        <v>135</v>
      </c>
      <c r="H76" s="94">
        <v>2</v>
      </c>
      <c r="I76" s="94">
        <v>5</v>
      </c>
      <c r="J76" s="21">
        <f>IF(H76&lt;&gt;"",H76*I76,"")</f>
        <v>10</v>
      </c>
      <c r="K76" s="120" t="s">
        <v>685</v>
      </c>
      <c r="L76" s="74" t="s">
        <v>76</v>
      </c>
      <c r="M76" s="34" t="s">
        <v>87</v>
      </c>
      <c r="N76" s="34"/>
      <c r="O76" s="35"/>
    </row>
    <row r="77" spans="1:16" hidden="1" x14ac:dyDescent="0.25">
      <c r="A77" s="95"/>
      <c r="B77" s="17"/>
      <c r="C77" s="18"/>
      <c r="D77" s="15"/>
      <c r="E77" s="69"/>
      <c r="F77" s="15"/>
      <c r="G77" s="69"/>
      <c r="H77" s="15"/>
      <c r="I77" s="15"/>
      <c r="J77" s="21" t="str">
        <f>IF(H77&lt;&gt;"",H77*I77,"")</f>
        <v/>
      </c>
      <c r="K77" s="120" t="s">
        <v>685</v>
      </c>
      <c r="L77" s="74" t="s">
        <v>76</v>
      </c>
      <c r="M77" s="34" t="s">
        <v>87</v>
      </c>
      <c r="N77" s="34"/>
      <c r="O77" s="35"/>
    </row>
    <row r="78" spans="1:16" hidden="1" x14ac:dyDescent="0.25">
      <c r="A78" s="19"/>
      <c r="B78" s="19"/>
      <c r="C78" s="91"/>
      <c r="D78" s="15"/>
      <c r="E78" s="69"/>
      <c r="F78" s="19"/>
      <c r="G78" s="69"/>
      <c r="H78" s="19"/>
      <c r="I78" s="19"/>
      <c r="J78" s="21" t="str">
        <f>IF(H78&lt;&gt;"",H78*I78,"")</f>
        <v/>
      </c>
      <c r="K78" s="120" t="s">
        <v>685</v>
      </c>
      <c r="L78" s="74" t="s">
        <v>76</v>
      </c>
      <c r="M78" s="34" t="s">
        <v>87</v>
      </c>
      <c r="N78" s="34"/>
      <c r="O78" s="35"/>
    </row>
    <row r="79" spans="1:16" hidden="1" x14ac:dyDescent="0.25">
      <c r="A79" s="100"/>
      <c r="B79" s="100"/>
      <c r="C79" s="100"/>
      <c r="D79" s="101"/>
      <c r="E79" s="102"/>
      <c r="F79" s="100"/>
      <c r="G79" s="100"/>
      <c r="H79" s="100"/>
      <c r="I79" s="100"/>
      <c r="J79" s="21" t="str">
        <f>IF(H79&lt;&gt;"",H79*I79,"")</f>
        <v/>
      </c>
      <c r="K79" s="120" t="s">
        <v>685</v>
      </c>
      <c r="L79" s="74" t="s">
        <v>76</v>
      </c>
      <c r="M79" s="34" t="s">
        <v>87</v>
      </c>
      <c r="N79" s="34"/>
      <c r="O79" s="35"/>
    </row>
    <row r="80" spans="1:16" x14ac:dyDescent="0.25">
      <c r="A80" s="126"/>
      <c r="B80" s="127"/>
      <c r="C80" s="127"/>
      <c r="D80" s="127"/>
      <c r="E80" s="128" t="s">
        <v>83</v>
      </c>
      <c r="F80" s="129"/>
      <c r="G80" s="157"/>
      <c r="H80" s="131">
        <v>2</v>
      </c>
      <c r="I80" s="132">
        <f>H80*10</f>
        <v>20</v>
      </c>
      <c r="J80" s="133">
        <f>SUM(J81:J85)/I80</f>
        <v>1</v>
      </c>
      <c r="K80" s="134" t="str">
        <f>SUM(J81:J85)&amp;" "&amp;"Hrs"&amp;" "&amp;"TURNO"&amp;" "&amp;"NOCTURNO"</f>
        <v>20 Hrs TURNO NOCTURNO</v>
      </c>
      <c r="L80" s="31" t="s">
        <v>84</v>
      </c>
      <c r="M80" s="34" t="s">
        <v>87</v>
      </c>
      <c r="N80" s="34"/>
      <c r="O80" s="35"/>
    </row>
    <row r="81" spans="1:16" x14ac:dyDescent="0.25">
      <c r="A81" s="15">
        <v>892743</v>
      </c>
      <c r="B81" s="17" t="s">
        <v>120</v>
      </c>
      <c r="C81" s="18" t="s">
        <v>121</v>
      </c>
      <c r="D81" s="19" t="s">
        <v>122</v>
      </c>
      <c r="E81" s="16" t="s">
        <v>130</v>
      </c>
      <c r="F81" s="15" t="s">
        <v>131</v>
      </c>
      <c r="G81" s="16" t="s">
        <v>132</v>
      </c>
      <c r="H81" s="94">
        <v>2</v>
      </c>
      <c r="I81" s="94">
        <v>4</v>
      </c>
      <c r="J81" s="21">
        <f>IF(H81&lt;&gt;"",H81*I81,"")</f>
        <v>8</v>
      </c>
      <c r="K81" s="120" t="s">
        <v>565</v>
      </c>
      <c r="L81" s="31" t="s">
        <v>84</v>
      </c>
      <c r="M81" s="34" t="s">
        <v>87</v>
      </c>
      <c r="N81" s="34"/>
      <c r="O81" s="35"/>
    </row>
    <row r="82" spans="1:16" x14ac:dyDescent="0.25">
      <c r="A82" s="15">
        <v>892741</v>
      </c>
      <c r="B82" s="17" t="s">
        <v>120</v>
      </c>
      <c r="C82" s="18" t="s">
        <v>121</v>
      </c>
      <c r="D82" s="19" t="s">
        <v>122</v>
      </c>
      <c r="E82" s="16" t="s">
        <v>123</v>
      </c>
      <c r="F82" s="15" t="s">
        <v>126</v>
      </c>
      <c r="G82" s="16" t="s">
        <v>127</v>
      </c>
      <c r="H82" s="94">
        <v>2</v>
      </c>
      <c r="I82" s="94">
        <v>3</v>
      </c>
      <c r="J82" s="21">
        <f>IF(H82&lt;&gt;"",H82*I82,"")</f>
        <v>6</v>
      </c>
      <c r="K82" s="120" t="s">
        <v>565</v>
      </c>
      <c r="L82" s="31" t="s">
        <v>84</v>
      </c>
      <c r="M82" s="34" t="s">
        <v>87</v>
      </c>
      <c r="N82" s="34"/>
      <c r="O82" s="35"/>
    </row>
    <row r="83" spans="1:16" x14ac:dyDescent="0.25">
      <c r="A83" s="15">
        <v>893464</v>
      </c>
      <c r="B83" s="17" t="s">
        <v>120</v>
      </c>
      <c r="C83" s="18" t="s">
        <v>121</v>
      </c>
      <c r="D83" s="19" t="s">
        <v>122</v>
      </c>
      <c r="E83" s="16" t="s">
        <v>141</v>
      </c>
      <c r="F83" s="15" t="s">
        <v>688</v>
      </c>
      <c r="G83" s="16" t="s">
        <v>689</v>
      </c>
      <c r="H83" s="94">
        <v>2</v>
      </c>
      <c r="I83" s="94">
        <v>3</v>
      </c>
      <c r="J83" s="21">
        <f>IF(H83&lt;&gt;"",H83*I83,"")</f>
        <v>6</v>
      </c>
      <c r="K83" s="120" t="s">
        <v>565</v>
      </c>
      <c r="L83" s="31" t="s">
        <v>84</v>
      </c>
      <c r="M83" s="34" t="s">
        <v>87</v>
      </c>
      <c r="N83" s="34"/>
      <c r="O83" s="35"/>
    </row>
    <row r="84" spans="1:16" hidden="1" x14ac:dyDescent="0.25">
      <c r="A84" s="95"/>
      <c r="B84" s="19"/>
      <c r="C84" s="91"/>
      <c r="D84" s="15"/>
      <c r="E84" s="69"/>
      <c r="F84" s="15"/>
      <c r="G84" s="69"/>
      <c r="H84" s="15"/>
      <c r="I84" s="15"/>
      <c r="J84" s="21" t="str">
        <f>IF(H84&lt;&gt;"",H84*I84,"")</f>
        <v/>
      </c>
      <c r="K84" s="120" t="s">
        <v>565</v>
      </c>
      <c r="L84" s="31" t="s">
        <v>84</v>
      </c>
      <c r="M84" s="34" t="s">
        <v>87</v>
      </c>
      <c r="N84" s="34"/>
      <c r="O84" s="35"/>
    </row>
    <row r="85" spans="1:16" hidden="1" x14ac:dyDescent="0.25">
      <c r="A85" s="95"/>
      <c r="B85" s="19"/>
      <c r="C85" s="91"/>
      <c r="D85" s="15"/>
      <c r="E85" s="69"/>
      <c r="F85" s="15"/>
      <c r="G85" s="69"/>
      <c r="H85" s="15"/>
      <c r="I85" s="15"/>
      <c r="J85" s="21" t="str">
        <f>IF(H85&lt;&gt;"",H85*I85,"")</f>
        <v/>
      </c>
      <c r="K85" s="120" t="s">
        <v>565</v>
      </c>
      <c r="L85" s="31" t="s">
        <v>84</v>
      </c>
      <c r="M85" s="34" t="s">
        <v>87</v>
      </c>
      <c r="N85" s="34"/>
      <c r="O85" s="35"/>
    </row>
    <row r="86" spans="1:16" ht="14.25" thickBot="1" x14ac:dyDescent="0.3">
      <c r="A86" s="135"/>
      <c r="B86" s="136"/>
      <c r="C86" s="136"/>
      <c r="D86" s="136"/>
      <c r="E86" s="137" t="s">
        <v>85</v>
      </c>
      <c r="F86" s="138"/>
      <c r="G86" s="139"/>
      <c r="H86" s="140">
        <f>H50+H56+H62+H68+H74+H80</f>
        <v>7.0009999999999994</v>
      </c>
      <c r="I86" s="141">
        <f>H86*10</f>
        <v>70.009999999999991</v>
      </c>
      <c r="J86" s="142">
        <f>SUM(J51:J55,J57:J61,J63:J67,J69:J73,J75:J79,J81:J85)</f>
        <v>68</v>
      </c>
      <c r="K86" s="143">
        <f>J86/I86</f>
        <v>0.97128981574060858</v>
      </c>
      <c r="L86" s="31" t="s">
        <v>86</v>
      </c>
      <c r="M86" s="34" t="s">
        <v>87</v>
      </c>
      <c r="N86" s="34"/>
      <c r="O86" s="35"/>
    </row>
    <row r="87" spans="1:16" ht="15" thickTop="1" thickBot="1" x14ac:dyDescent="0.3">
      <c r="A87" s="45"/>
      <c r="B87" s="46"/>
      <c r="C87" s="46"/>
      <c r="D87" s="46"/>
      <c r="E87" s="297">
        <f>E48+1</f>
        <v>46141</v>
      </c>
      <c r="F87" s="298"/>
      <c r="G87" s="158"/>
      <c r="H87" s="48"/>
      <c r="I87" s="46"/>
      <c r="J87" s="49"/>
      <c r="K87" s="50"/>
      <c r="L87" s="31" t="s">
        <v>35</v>
      </c>
      <c r="M87" s="34" t="s">
        <v>88</v>
      </c>
      <c r="N87" s="34"/>
      <c r="O87" s="35"/>
    </row>
    <row r="88" spans="1:16" ht="28.5" thickTop="1" thickBot="1" x14ac:dyDescent="0.3">
      <c r="A88" s="147" t="s">
        <v>37</v>
      </c>
      <c r="B88" s="148" t="s">
        <v>38</v>
      </c>
      <c r="C88" s="148" t="s">
        <v>39</v>
      </c>
      <c r="D88" s="148" t="s">
        <v>4</v>
      </c>
      <c r="E88" s="52" t="s">
        <v>40</v>
      </c>
      <c r="F88" s="148" t="s">
        <v>6</v>
      </c>
      <c r="G88" s="149" t="s">
        <v>7</v>
      </c>
      <c r="H88" s="148" t="s">
        <v>41</v>
      </c>
      <c r="I88" s="148" t="s">
        <v>9</v>
      </c>
      <c r="J88" s="150" t="s">
        <v>42</v>
      </c>
      <c r="K88" s="151" t="s">
        <v>43</v>
      </c>
      <c r="L88" s="31" t="s">
        <v>44</v>
      </c>
      <c r="M88" s="34" t="s">
        <v>88</v>
      </c>
      <c r="N88" s="34"/>
      <c r="O88" s="56">
        <f>E87</f>
        <v>46141</v>
      </c>
    </row>
    <row r="89" spans="1:16" ht="14.25" thickTop="1" x14ac:dyDescent="0.25">
      <c r="A89" s="57"/>
      <c r="B89" s="57"/>
      <c r="C89" s="58"/>
      <c r="D89" s="57"/>
      <c r="E89" s="59" t="s">
        <v>45</v>
      </c>
      <c r="F89" s="57"/>
      <c r="G89" s="58"/>
      <c r="H89" s="88">
        <v>1</v>
      </c>
      <c r="I89" s="61">
        <f>H89*10</f>
        <v>10</v>
      </c>
      <c r="J89" s="62">
        <f>SUM(J90:J94)/I89</f>
        <v>1</v>
      </c>
      <c r="K89" s="63" t="str">
        <f>SUM(J90:J94)&amp;" "&amp;"Hrs"&amp;" "&amp;"GRUPO 1"</f>
        <v>10 Hrs GRUPO 1</v>
      </c>
      <c r="L89" s="31" t="s">
        <v>19</v>
      </c>
      <c r="M89" s="34" t="s">
        <v>88</v>
      </c>
      <c r="N89" s="64"/>
      <c r="O89" s="159" t="s">
        <v>48</v>
      </c>
      <c r="P89" s="179" t="s">
        <v>53</v>
      </c>
    </row>
    <row r="90" spans="1:16" x14ac:dyDescent="0.25">
      <c r="A90" s="245">
        <v>920126</v>
      </c>
      <c r="B90" s="17" t="s">
        <v>159</v>
      </c>
      <c r="C90" s="18" t="s">
        <v>160</v>
      </c>
      <c r="D90" s="19" t="s">
        <v>281</v>
      </c>
      <c r="E90" s="16" t="s">
        <v>217</v>
      </c>
      <c r="F90" s="15" t="s">
        <v>394</v>
      </c>
      <c r="G90" s="16" t="s">
        <v>395</v>
      </c>
      <c r="H90" s="19">
        <v>1</v>
      </c>
      <c r="I90" s="19">
        <v>10</v>
      </c>
      <c r="J90" s="21">
        <f>IF(H90&lt;&gt;"",H90*I90,"")</f>
        <v>10</v>
      </c>
      <c r="K90" s="70" t="s">
        <v>392</v>
      </c>
      <c r="L90" s="31" t="s">
        <v>19</v>
      </c>
      <c r="M90" s="34" t="s">
        <v>88</v>
      </c>
      <c r="N90" s="64"/>
      <c r="O90" s="180" t="s">
        <v>50</v>
      </c>
      <c r="P90" s="179" t="s">
        <v>53</v>
      </c>
    </row>
    <row r="91" spans="1:16" hidden="1" x14ac:dyDescent="0.25">
      <c r="A91" s="95"/>
      <c r="B91" s="67"/>
      <c r="C91" s="68"/>
      <c r="D91" s="15"/>
      <c r="E91" s="69"/>
      <c r="F91" s="15"/>
      <c r="G91" s="69"/>
      <c r="H91" s="15"/>
      <c r="I91" s="15"/>
      <c r="J91" s="21" t="str">
        <f>IF(H91&lt;&gt;"",H91*I91,"")</f>
        <v/>
      </c>
      <c r="K91" s="70" t="s">
        <v>392</v>
      </c>
      <c r="L91" s="31" t="s">
        <v>19</v>
      </c>
      <c r="M91" s="34" t="s">
        <v>88</v>
      </c>
      <c r="N91" s="64"/>
      <c r="O91" s="159" t="s">
        <v>51</v>
      </c>
      <c r="P91" s="179" t="s">
        <v>53</v>
      </c>
    </row>
    <row r="92" spans="1:16" hidden="1" x14ac:dyDescent="0.25">
      <c r="A92" s="75"/>
      <c r="B92" s="109"/>
      <c r="C92" s="110"/>
      <c r="D92" s="111"/>
      <c r="E92" s="73"/>
      <c r="F92" s="92"/>
      <c r="G92" s="93"/>
      <c r="H92" s="94"/>
      <c r="I92" s="94"/>
      <c r="J92" s="21" t="str">
        <f>IF(H92&lt;&gt;"",H92*I92,"")</f>
        <v/>
      </c>
      <c r="K92" s="70" t="s">
        <v>392</v>
      </c>
      <c r="L92" s="31" t="s">
        <v>19</v>
      </c>
      <c r="M92" s="34" t="s">
        <v>88</v>
      </c>
      <c r="N92" s="64"/>
      <c r="O92" s="159" t="s">
        <v>46</v>
      </c>
      <c r="P92" s="181" t="s">
        <v>57</v>
      </c>
    </row>
    <row r="93" spans="1:16" hidden="1" x14ac:dyDescent="0.25">
      <c r="A93" s="95"/>
      <c r="B93" s="19"/>
      <c r="C93" s="91"/>
      <c r="D93" s="15"/>
      <c r="E93" s="69"/>
      <c r="F93" s="15"/>
      <c r="G93" s="69"/>
      <c r="H93" s="15"/>
      <c r="I93" s="15"/>
      <c r="J93" s="21" t="str">
        <f>IF(H93&lt;&gt;"",H93*I93,"")</f>
        <v/>
      </c>
      <c r="K93" s="70" t="s">
        <v>392</v>
      </c>
      <c r="L93" s="31" t="s">
        <v>19</v>
      </c>
      <c r="M93" s="34" t="s">
        <v>88</v>
      </c>
      <c r="N93" s="64"/>
      <c r="O93" s="161" t="s">
        <v>52</v>
      </c>
      <c r="P93" s="179" t="s">
        <v>47</v>
      </c>
    </row>
    <row r="94" spans="1:16" hidden="1" x14ac:dyDescent="0.25">
      <c r="A94" s="95"/>
      <c r="B94" s="19"/>
      <c r="C94" s="91"/>
      <c r="D94" s="15"/>
      <c r="E94" s="69"/>
      <c r="F94" s="15"/>
      <c r="G94" s="69"/>
      <c r="H94" s="15"/>
      <c r="I94" s="15"/>
      <c r="J94" s="21" t="str">
        <f>IF(H94&lt;&gt;"",H94*I94,"")</f>
        <v/>
      </c>
      <c r="K94" s="70" t="s">
        <v>392</v>
      </c>
      <c r="L94" s="31" t="s">
        <v>19</v>
      </c>
      <c r="M94" s="34" t="s">
        <v>88</v>
      </c>
      <c r="N94" s="64"/>
      <c r="O94" s="159" t="s">
        <v>56</v>
      </c>
      <c r="P94" s="179" t="s">
        <v>47</v>
      </c>
    </row>
    <row r="95" spans="1:16" hidden="1" x14ac:dyDescent="0.25">
      <c r="A95" s="85"/>
      <c r="B95" s="86"/>
      <c r="C95" s="86"/>
      <c r="D95" s="57"/>
      <c r="E95" s="59" t="s">
        <v>55</v>
      </c>
      <c r="F95" s="57"/>
      <c r="G95" s="87"/>
      <c r="H95" s="88">
        <v>1</v>
      </c>
      <c r="I95" s="61">
        <f>H95*10</f>
        <v>10</v>
      </c>
      <c r="J95" s="62">
        <f>SUM(J96:J100)/I95</f>
        <v>1</v>
      </c>
      <c r="K95" s="63" t="str">
        <f>SUM(J96:J100)&amp;" "&amp;"Hrs"&amp;" "&amp;"GRUPO 2"</f>
        <v>10 Hrs GRUPO 2</v>
      </c>
      <c r="L95" s="31" t="s">
        <v>22</v>
      </c>
      <c r="M95" s="34" t="s">
        <v>88</v>
      </c>
      <c r="N95" s="64"/>
      <c r="O95" s="159" t="s">
        <v>58</v>
      </c>
      <c r="P95" s="179" t="s">
        <v>47</v>
      </c>
    </row>
    <row r="96" spans="1:16" x14ac:dyDescent="0.25">
      <c r="A96" s="201">
        <v>935717</v>
      </c>
      <c r="B96" s="17" t="s">
        <v>159</v>
      </c>
      <c r="C96" s="18" t="s">
        <v>160</v>
      </c>
      <c r="D96" s="19" t="s">
        <v>281</v>
      </c>
      <c r="E96" s="16" t="s">
        <v>706</v>
      </c>
      <c r="F96" s="15" t="s">
        <v>134</v>
      </c>
      <c r="G96" s="16" t="s">
        <v>135</v>
      </c>
      <c r="H96" s="19">
        <v>1</v>
      </c>
      <c r="I96" s="19">
        <v>10</v>
      </c>
      <c r="J96" s="21">
        <f>IF(H96&lt;&gt;"",H96*I96,"")</f>
        <v>10</v>
      </c>
      <c r="K96" s="70" t="s">
        <v>291</v>
      </c>
      <c r="L96" s="31" t="s">
        <v>22</v>
      </c>
      <c r="M96" s="34" t="s">
        <v>88</v>
      </c>
      <c r="N96" s="64"/>
      <c r="O96" s="159" t="s">
        <v>59</v>
      </c>
      <c r="P96" s="179" t="s">
        <v>47</v>
      </c>
    </row>
    <row r="97" spans="1:16" hidden="1" x14ac:dyDescent="0.25">
      <c r="A97" s="95"/>
      <c r="B97" s="19"/>
      <c r="C97" s="91"/>
      <c r="D97" s="15"/>
      <c r="E97" s="69"/>
      <c r="F97" s="15"/>
      <c r="G97" s="69"/>
      <c r="H97" s="15"/>
      <c r="I97" s="15"/>
      <c r="J97" s="21" t="str">
        <f>IF(H97&lt;&gt;"",H97*I97,"")</f>
        <v/>
      </c>
      <c r="K97" s="70" t="s">
        <v>291</v>
      </c>
      <c r="L97" s="31" t="s">
        <v>22</v>
      </c>
      <c r="M97" s="34" t="s">
        <v>88</v>
      </c>
      <c r="N97" s="64"/>
      <c r="O97" s="159" t="s">
        <v>60</v>
      </c>
      <c r="P97" s="179" t="s">
        <v>47</v>
      </c>
    </row>
    <row r="98" spans="1:16" hidden="1" x14ac:dyDescent="0.25">
      <c r="A98" s="95"/>
      <c r="B98" s="19"/>
      <c r="C98" s="91"/>
      <c r="D98" s="15"/>
      <c r="E98" s="69"/>
      <c r="F98" s="15"/>
      <c r="G98" s="69"/>
      <c r="H98" s="15"/>
      <c r="I98" s="15"/>
      <c r="J98" s="21" t="str">
        <f>IF(H98&lt;&gt;"",H98*I98,"")</f>
        <v/>
      </c>
      <c r="K98" s="70" t="s">
        <v>291</v>
      </c>
      <c r="L98" s="31" t="s">
        <v>22</v>
      </c>
      <c r="M98" s="34" t="s">
        <v>88</v>
      </c>
      <c r="N98" s="64"/>
      <c r="O98" s="159" t="s">
        <v>64</v>
      </c>
      <c r="P98" s="179" t="s">
        <v>47</v>
      </c>
    </row>
    <row r="99" spans="1:16" hidden="1" x14ac:dyDescent="0.25">
      <c r="A99" s="95"/>
      <c r="B99" s="19"/>
      <c r="C99" s="91"/>
      <c r="D99" s="15"/>
      <c r="E99" s="69"/>
      <c r="F99" s="15"/>
      <c r="G99" s="69"/>
      <c r="H99" s="15"/>
      <c r="I99" s="15"/>
      <c r="J99" s="21" t="str">
        <f>IF(H99&lt;&gt;"",H99*I99,"")</f>
        <v/>
      </c>
      <c r="K99" s="70" t="s">
        <v>291</v>
      </c>
      <c r="L99" s="31" t="s">
        <v>22</v>
      </c>
      <c r="M99" s="34" t="s">
        <v>88</v>
      </c>
      <c r="N99" s="64"/>
      <c r="O99" s="161" t="s">
        <v>65</v>
      </c>
      <c r="P99" s="179" t="s">
        <v>53</v>
      </c>
    </row>
    <row r="100" spans="1:16" hidden="1" x14ac:dyDescent="0.25">
      <c r="A100" s="19"/>
      <c r="B100" s="19"/>
      <c r="C100" s="69"/>
      <c r="D100" s="15"/>
      <c r="E100" s="69"/>
      <c r="F100" s="19"/>
      <c r="G100" s="69"/>
      <c r="H100" s="19"/>
      <c r="I100" s="19"/>
      <c r="J100" s="21" t="str">
        <f>IF(H100&lt;&gt;"",H100*I100,"")</f>
        <v/>
      </c>
      <c r="K100" s="70" t="s">
        <v>291</v>
      </c>
      <c r="L100" s="31" t="s">
        <v>22</v>
      </c>
      <c r="M100" s="34" t="s">
        <v>88</v>
      </c>
      <c r="N100" s="64"/>
      <c r="O100" s="161" t="s">
        <v>66</v>
      </c>
      <c r="P100" s="179" t="s">
        <v>47</v>
      </c>
    </row>
    <row r="101" spans="1:16" hidden="1" x14ac:dyDescent="0.25">
      <c r="A101" s="85"/>
      <c r="B101" s="86"/>
      <c r="C101" s="86"/>
      <c r="D101" s="57"/>
      <c r="E101" s="59" t="s">
        <v>63</v>
      </c>
      <c r="F101" s="57"/>
      <c r="G101" s="87"/>
      <c r="H101" s="88">
        <v>1</v>
      </c>
      <c r="I101" s="61">
        <f>H101*10</f>
        <v>10</v>
      </c>
      <c r="J101" s="62">
        <f>SUM(J102:J106)/I101</f>
        <v>1</v>
      </c>
      <c r="K101" s="63" t="str">
        <f>SUM(J102:J106)&amp;" "&amp;"Hrs"&amp;" "&amp;"GRUPO 3"</f>
        <v>10 Hrs GRUPO 3</v>
      </c>
      <c r="L101" s="31" t="s">
        <v>24</v>
      </c>
      <c r="M101" s="34" t="s">
        <v>88</v>
      </c>
      <c r="N101" s="64"/>
      <c r="O101" s="161" t="s">
        <v>61</v>
      </c>
      <c r="P101" s="181" t="s">
        <v>57</v>
      </c>
    </row>
    <row r="102" spans="1:16" x14ac:dyDescent="0.25">
      <c r="A102" s="19">
        <v>935723</v>
      </c>
      <c r="B102" s="67" t="s">
        <v>209</v>
      </c>
      <c r="C102" s="68" t="s">
        <v>210</v>
      </c>
      <c r="D102" s="67">
        <v>3</v>
      </c>
      <c r="E102" s="69" t="s">
        <v>253</v>
      </c>
      <c r="F102" s="19" t="s">
        <v>254</v>
      </c>
      <c r="G102" s="69" t="s">
        <v>255</v>
      </c>
      <c r="H102" s="15">
        <v>1</v>
      </c>
      <c r="I102" s="15">
        <v>5</v>
      </c>
      <c r="J102" s="21">
        <f>IF(H102&lt;&gt;"",H102*I102,"")</f>
        <v>5</v>
      </c>
      <c r="K102" s="96" t="s">
        <v>113</v>
      </c>
      <c r="L102" s="31" t="s">
        <v>24</v>
      </c>
      <c r="M102" s="34" t="s">
        <v>88</v>
      </c>
      <c r="N102" s="64"/>
      <c r="O102" s="161" t="s">
        <v>62</v>
      </c>
      <c r="P102" s="179" t="s">
        <v>53</v>
      </c>
    </row>
    <row r="103" spans="1:16" x14ac:dyDescent="0.25">
      <c r="A103" s="19">
        <v>911856</v>
      </c>
      <c r="B103" s="19" t="s">
        <v>159</v>
      </c>
      <c r="C103" s="91" t="s">
        <v>160</v>
      </c>
      <c r="D103" s="15" t="s">
        <v>281</v>
      </c>
      <c r="E103" s="69" t="s">
        <v>698</v>
      </c>
      <c r="F103" s="19" t="s">
        <v>145</v>
      </c>
      <c r="G103" s="69" t="s">
        <v>146</v>
      </c>
      <c r="H103" s="101">
        <v>1</v>
      </c>
      <c r="I103" s="101">
        <v>5</v>
      </c>
      <c r="J103" s="21">
        <f>IF(H103&lt;&gt;"",H103*I103,"")</f>
        <v>5</v>
      </c>
      <c r="K103" s="96" t="s">
        <v>113</v>
      </c>
      <c r="L103" s="31" t="s">
        <v>24</v>
      </c>
      <c r="M103" s="34" t="s">
        <v>88</v>
      </c>
      <c r="N103" s="64"/>
      <c r="O103" s="161" t="s">
        <v>54</v>
      </c>
      <c r="P103" s="179" t="s">
        <v>53</v>
      </c>
    </row>
    <row r="104" spans="1:16" hidden="1" x14ac:dyDescent="0.25">
      <c r="A104" s="100"/>
      <c r="B104" s="67"/>
      <c r="C104" s="68"/>
      <c r="D104" s="67"/>
      <c r="E104" s="105"/>
      <c r="F104" s="101"/>
      <c r="G104" s="105"/>
      <c r="H104" s="101"/>
      <c r="I104" s="101"/>
      <c r="J104" s="21" t="str">
        <f>IF(H104&lt;&gt;"",H104*I104,"")</f>
        <v/>
      </c>
      <c r="K104" s="96" t="s">
        <v>113</v>
      </c>
      <c r="L104" s="31" t="s">
        <v>24</v>
      </c>
      <c r="M104" s="34" t="s">
        <v>88</v>
      </c>
      <c r="N104" s="64"/>
      <c r="O104" s="161" t="s">
        <v>67</v>
      </c>
      <c r="P104" s="184" t="s">
        <v>68</v>
      </c>
    </row>
    <row r="105" spans="1:16" hidden="1" x14ac:dyDescent="0.25">
      <c r="A105" s="19"/>
      <c r="B105" s="19"/>
      <c r="C105" s="69"/>
      <c r="D105" s="15"/>
      <c r="E105" s="69"/>
      <c r="F105" s="19"/>
      <c r="G105" s="69"/>
      <c r="H105" s="19"/>
      <c r="I105" s="19"/>
      <c r="J105" s="21" t="str">
        <f>IF(H105&lt;&gt;"",H105*I105,"")</f>
        <v/>
      </c>
      <c r="K105" s="96" t="s">
        <v>113</v>
      </c>
      <c r="L105" s="31" t="s">
        <v>24</v>
      </c>
      <c r="M105" s="34" t="s">
        <v>88</v>
      </c>
      <c r="N105" s="64"/>
      <c r="O105" s="180" t="s">
        <v>69</v>
      </c>
      <c r="P105" s="184" t="s">
        <v>68</v>
      </c>
    </row>
    <row r="106" spans="1:16" hidden="1" x14ac:dyDescent="0.25">
      <c r="A106" s="100"/>
      <c r="B106" s="100"/>
      <c r="C106" s="100"/>
      <c r="D106" s="101"/>
      <c r="E106" s="102"/>
      <c r="F106" s="100"/>
      <c r="G106" s="100"/>
      <c r="H106" s="100"/>
      <c r="I106" s="100"/>
      <c r="J106" s="21" t="str">
        <f>IF(H106&lt;&gt;"",H106*I106,"")</f>
        <v/>
      </c>
      <c r="K106" s="96" t="s">
        <v>113</v>
      </c>
      <c r="L106" s="31" t="s">
        <v>24</v>
      </c>
      <c r="M106" s="34" t="s">
        <v>88</v>
      </c>
      <c r="N106" s="64"/>
      <c r="O106" s="103"/>
    </row>
    <row r="107" spans="1:16" hidden="1" x14ac:dyDescent="0.25">
      <c r="A107" s="85"/>
      <c r="B107" s="86"/>
      <c r="C107" s="86"/>
      <c r="D107" s="57"/>
      <c r="E107" s="59" t="s">
        <v>70</v>
      </c>
      <c r="F107" s="57"/>
      <c r="G107" s="87"/>
      <c r="H107" s="88">
        <v>1E-3</v>
      </c>
      <c r="I107" s="61">
        <f>H107*10</f>
        <v>0.01</v>
      </c>
      <c r="J107" s="62">
        <f>SUM(J108:J112)/I107</f>
        <v>0</v>
      </c>
      <c r="K107" s="63" t="str">
        <f>SUM(J108:J112)&amp;" "&amp;"Hrs"&amp;" "&amp;"GRUPO 4"</f>
        <v>0 Hrs GRUPO 4</v>
      </c>
      <c r="L107" s="31" t="s">
        <v>26</v>
      </c>
      <c r="M107" s="34" t="s">
        <v>88</v>
      </c>
      <c r="N107" s="64"/>
      <c r="O107" s="104"/>
    </row>
    <row r="108" spans="1:16" hidden="1" x14ac:dyDescent="0.25">
      <c r="A108" s="75"/>
      <c r="B108" s="79"/>
      <c r="C108" s="80"/>
      <c r="D108" s="81"/>
      <c r="E108" s="76"/>
      <c r="F108" s="77"/>
      <c r="G108" s="76"/>
      <c r="H108" s="82"/>
      <c r="I108" s="82"/>
      <c r="J108" s="21" t="str">
        <f>IF(H108&lt;&gt;"",H108*I108,"")</f>
        <v/>
      </c>
      <c r="K108" s="96" t="s">
        <v>686</v>
      </c>
      <c r="L108" s="31" t="s">
        <v>26</v>
      </c>
      <c r="M108" s="34" t="s">
        <v>88</v>
      </c>
      <c r="N108" s="64"/>
      <c r="O108" s="107" t="s">
        <v>71</v>
      </c>
    </row>
    <row r="109" spans="1:16" hidden="1" x14ac:dyDescent="0.25">
      <c r="A109" s="75"/>
      <c r="B109" s="79"/>
      <c r="C109" s="80"/>
      <c r="D109" s="81"/>
      <c r="E109" s="76"/>
      <c r="F109" s="77"/>
      <c r="G109" s="76"/>
      <c r="H109" s="82"/>
      <c r="I109" s="82"/>
      <c r="J109" s="21" t="str">
        <f>IF(H109&lt;&gt;"",H109*I109,"")</f>
        <v/>
      </c>
      <c r="K109" s="96" t="s">
        <v>686</v>
      </c>
      <c r="L109" s="31" t="s">
        <v>26</v>
      </c>
      <c r="M109" s="34" t="s">
        <v>88</v>
      </c>
      <c r="N109" s="64"/>
      <c r="O109" s="107" t="s">
        <v>72</v>
      </c>
    </row>
    <row r="110" spans="1:16" hidden="1" x14ac:dyDescent="0.25">
      <c r="A110" s="19"/>
      <c r="B110" s="19"/>
      <c r="C110" s="69"/>
      <c r="D110" s="15"/>
      <c r="E110" s="69"/>
      <c r="F110" s="19"/>
      <c r="G110" s="69"/>
      <c r="H110" s="19"/>
      <c r="I110" s="19"/>
      <c r="J110" s="21" t="str">
        <f>IF(H110&lt;&gt;"",H110*I110,"")</f>
        <v/>
      </c>
      <c r="K110" s="96" t="s">
        <v>686</v>
      </c>
      <c r="L110" s="31" t="s">
        <v>26</v>
      </c>
      <c r="M110" s="34" t="s">
        <v>88</v>
      </c>
      <c r="N110" s="64"/>
      <c r="O110" s="35"/>
    </row>
    <row r="111" spans="1:16" hidden="1" x14ac:dyDescent="0.25">
      <c r="A111" s="100"/>
      <c r="B111" s="100"/>
      <c r="C111" s="102"/>
      <c r="D111" s="101"/>
      <c r="E111" s="101"/>
      <c r="F111" s="101"/>
      <c r="G111" s="105"/>
      <c r="H111" s="101"/>
      <c r="I111" s="101"/>
      <c r="J111" s="21" t="str">
        <f>IF(H111&lt;&gt;"",H111*I111,"")</f>
        <v/>
      </c>
      <c r="K111" s="96" t="s">
        <v>686</v>
      </c>
      <c r="L111" s="31" t="s">
        <v>26</v>
      </c>
      <c r="M111" s="34" t="s">
        <v>88</v>
      </c>
      <c r="N111" s="64"/>
      <c r="O111" s="35"/>
    </row>
    <row r="112" spans="1:16" hidden="1" x14ac:dyDescent="0.25">
      <c r="A112" s="100"/>
      <c r="B112" s="100"/>
      <c r="C112" s="100"/>
      <c r="D112" s="101"/>
      <c r="E112" s="102"/>
      <c r="F112" s="100"/>
      <c r="G112" s="100"/>
      <c r="H112" s="100"/>
      <c r="I112" s="100"/>
      <c r="J112" s="21" t="str">
        <f>IF(H112&lt;&gt;"",H112*I112,"")</f>
        <v/>
      </c>
      <c r="K112" s="96" t="s">
        <v>686</v>
      </c>
      <c r="L112" s="31" t="s">
        <v>26</v>
      </c>
      <c r="M112" s="34" t="s">
        <v>88</v>
      </c>
      <c r="N112" s="156"/>
      <c r="O112" s="35"/>
    </row>
    <row r="113" spans="1:16" hidden="1" x14ac:dyDescent="0.25">
      <c r="A113" s="85"/>
      <c r="B113" s="86"/>
      <c r="C113" s="86"/>
      <c r="D113" s="86"/>
      <c r="E113" s="115" t="s">
        <v>75</v>
      </c>
      <c r="F113" s="116"/>
      <c r="G113" s="117"/>
      <c r="H113" s="118">
        <v>2</v>
      </c>
      <c r="I113" s="61">
        <f>H113*10</f>
        <v>20</v>
      </c>
      <c r="J113" s="62">
        <f>SUM(J114:J118)/I113</f>
        <v>0.9</v>
      </c>
      <c r="K113" s="63" t="str">
        <f>SUM(J114:J118)&amp;" "&amp;"Hrs"&amp;" "&amp;"TURNO"&amp;" "&amp;"DIURNO"</f>
        <v>18 Hrs TURNO DIURNO</v>
      </c>
      <c r="L113" s="74" t="s">
        <v>76</v>
      </c>
      <c r="M113" s="34" t="s">
        <v>88</v>
      </c>
      <c r="N113" s="34"/>
      <c r="O113" s="35"/>
    </row>
    <row r="114" spans="1:16" x14ac:dyDescent="0.25">
      <c r="A114" s="15">
        <v>892743</v>
      </c>
      <c r="B114" s="17" t="s">
        <v>120</v>
      </c>
      <c r="C114" s="18" t="s">
        <v>121</v>
      </c>
      <c r="D114" s="19" t="s">
        <v>122</v>
      </c>
      <c r="E114" s="16" t="s">
        <v>130</v>
      </c>
      <c r="F114" s="15" t="s">
        <v>131</v>
      </c>
      <c r="G114" s="16" t="s">
        <v>132</v>
      </c>
      <c r="H114" s="94">
        <v>2</v>
      </c>
      <c r="I114" s="94">
        <v>4</v>
      </c>
      <c r="J114" s="21">
        <f>IF(H114&lt;&gt;"",H114*I114,"")</f>
        <v>8</v>
      </c>
      <c r="K114" s="120" t="s">
        <v>685</v>
      </c>
      <c r="L114" s="74" t="s">
        <v>76</v>
      </c>
      <c r="M114" s="34" t="s">
        <v>88</v>
      </c>
      <c r="N114" s="34"/>
      <c r="O114" s="35"/>
    </row>
    <row r="115" spans="1:16" x14ac:dyDescent="0.25">
      <c r="A115" s="15">
        <v>893725</v>
      </c>
      <c r="B115" s="17" t="s">
        <v>120</v>
      </c>
      <c r="C115" s="18" t="s">
        <v>121</v>
      </c>
      <c r="D115" s="19" t="s">
        <v>122</v>
      </c>
      <c r="E115" s="16" t="s">
        <v>204</v>
      </c>
      <c r="F115" s="15" t="s">
        <v>693</v>
      </c>
      <c r="G115" s="16" t="s">
        <v>600</v>
      </c>
      <c r="H115" s="15">
        <v>2</v>
      </c>
      <c r="I115" s="15">
        <v>5</v>
      </c>
      <c r="J115" s="21">
        <f>IF(H115&lt;&gt;"",H115*I115,"")</f>
        <v>10</v>
      </c>
      <c r="K115" s="120" t="s">
        <v>685</v>
      </c>
      <c r="L115" s="74" t="s">
        <v>76</v>
      </c>
      <c r="M115" s="34" t="s">
        <v>88</v>
      </c>
      <c r="N115" s="34"/>
      <c r="O115" s="35"/>
    </row>
    <row r="116" spans="1:16" hidden="1" x14ac:dyDescent="0.25">
      <c r="A116" s="19"/>
      <c r="B116" s="19"/>
      <c r="C116" s="69"/>
      <c r="D116" s="15"/>
      <c r="E116" s="69"/>
      <c r="F116" s="15"/>
      <c r="G116" s="69"/>
      <c r="H116" s="15"/>
      <c r="I116" s="15"/>
      <c r="J116" s="21" t="str">
        <f>IF(H116&lt;&gt;"",H116*I116,"")</f>
        <v/>
      </c>
      <c r="K116" s="120" t="s">
        <v>685</v>
      </c>
      <c r="L116" s="74" t="s">
        <v>76</v>
      </c>
      <c r="M116" s="34" t="s">
        <v>88</v>
      </c>
      <c r="N116" s="34"/>
      <c r="O116" s="35"/>
    </row>
    <row r="117" spans="1:16" hidden="1" x14ac:dyDescent="0.25">
      <c r="A117" s="100"/>
      <c r="B117" s="100"/>
      <c r="C117" s="102"/>
      <c r="D117" s="101"/>
      <c r="E117" s="101"/>
      <c r="F117" s="101"/>
      <c r="G117" s="105"/>
      <c r="H117" s="101"/>
      <c r="I117" s="101"/>
      <c r="J117" s="21" t="str">
        <f>IF(H117&lt;&gt;"",H117*I117,"")</f>
        <v/>
      </c>
      <c r="K117" s="120" t="s">
        <v>685</v>
      </c>
      <c r="L117" s="74" t="s">
        <v>76</v>
      </c>
      <c r="M117" s="34" t="s">
        <v>88</v>
      </c>
      <c r="N117" s="34"/>
      <c r="O117" s="35"/>
    </row>
    <row r="118" spans="1:16" hidden="1" x14ac:dyDescent="0.25">
      <c r="A118" s="100"/>
      <c r="B118" s="100"/>
      <c r="C118" s="100"/>
      <c r="D118" s="101"/>
      <c r="E118" s="102"/>
      <c r="F118" s="100"/>
      <c r="G118" s="100"/>
      <c r="H118" s="100"/>
      <c r="I118" s="100"/>
      <c r="J118" s="21" t="str">
        <f>IF(H118&lt;&gt;"",H118*I118,"")</f>
        <v/>
      </c>
      <c r="K118" s="120" t="s">
        <v>685</v>
      </c>
      <c r="L118" s="74" t="s">
        <v>76</v>
      </c>
      <c r="M118" s="34" t="s">
        <v>88</v>
      </c>
      <c r="N118" s="34"/>
      <c r="O118" s="35"/>
    </row>
    <row r="119" spans="1:16" x14ac:dyDescent="0.25">
      <c r="A119" s="126"/>
      <c r="B119" s="127"/>
      <c r="C119" s="127"/>
      <c r="D119" s="127"/>
      <c r="E119" s="128" t="s">
        <v>83</v>
      </c>
      <c r="F119" s="129"/>
      <c r="G119" s="157"/>
      <c r="H119" s="131">
        <v>2</v>
      </c>
      <c r="I119" s="132">
        <f>H119*10</f>
        <v>20</v>
      </c>
      <c r="J119" s="133">
        <f>SUM(J120:J124)/I119</f>
        <v>1</v>
      </c>
      <c r="K119" s="134" t="str">
        <f>SUM(J120:J124)&amp;" "&amp;"Hrs"&amp;" "&amp;"TURNO"&amp;" "&amp;"NOCTURNO"</f>
        <v>20 Hrs TURNO NOCTURNO</v>
      </c>
      <c r="L119" s="31" t="s">
        <v>84</v>
      </c>
      <c r="M119" s="34" t="s">
        <v>88</v>
      </c>
      <c r="N119" s="34"/>
      <c r="O119" s="35"/>
    </row>
    <row r="120" spans="1:16" x14ac:dyDescent="0.25">
      <c r="A120" s="15">
        <v>892743</v>
      </c>
      <c r="B120" s="17" t="s">
        <v>120</v>
      </c>
      <c r="C120" s="18" t="s">
        <v>121</v>
      </c>
      <c r="D120" s="19" t="s">
        <v>122</v>
      </c>
      <c r="E120" s="16" t="s">
        <v>130</v>
      </c>
      <c r="F120" s="15" t="s">
        <v>131</v>
      </c>
      <c r="G120" s="16" t="s">
        <v>132</v>
      </c>
      <c r="H120" s="94">
        <v>2</v>
      </c>
      <c r="I120" s="94">
        <v>4</v>
      </c>
      <c r="J120" s="21">
        <f>IF(H120&lt;&gt;"",H120*I120,"")</f>
        <v>8</v>
      </c>
      <c r="K120" s="120" t="s">
        <v>565</v>
      </c>
      <c r="L120" s="31" t="s">
        <v>84</v>
      </c>
      <c r="M120" s="34" t="s">
        <v>88</v>
      </c>
      <c r="N120" s="34"/>
      <c r="O120" s="35"/>
    </row>
    <row r="121" spans="1:16" x14ac:dyDescent="0.25">
      <c r="A121" s="15">
        <v>892741</v>
      </c>
      <c r="B121" s="17" t="s">
        <v>120</v>
      </c>
      <c r="C121" s="18" t="s">
        <v>121</v>
      </c>
      <c r="D121" s="19" t="s">
        <v>122</v>
      </c>
      <c r="E121" s="16" t="s">
        <v>123</v>
      </c>
      <c r="F121" s="15" t="s">
        <v>126</v>
      </c>
      <c r="G121" s="16" t="s">
        <v>127</v>
      </c>
      <c r="H121" s="94">
        <v>2</v>
      </c>
      <c r="I121" s="94">
        <v>3</v>
      </c>
      <c r="J121" s="21">
        <f>IF(H121&lt;&gt;"",H121*I121,"")</f>
        <v>6</v>
      </c>
      <c r="K121" s="120" t="s">
        <v>565</v>
      </c>
      <c r="L121" s="31" t="s">
        <v>84</v>
      </c>
      <c r="M121" s="34" t="s">
        <v>88</v>
      </c>
      <c r="N121" s="34"/>
      <c r="O121" s="35"/>
    </row>
    <row r="122" spans="1:16" x14ac:dyDescent="0.25">
      <c r="A122" s="15">
        <v>893501</v>
      </c>
      <c r="B122" s="17" t="s">
        <v>120</v>
      </c>
      <c r="C122" s="18" t="s">
        <v>121</v>
      </c>
      <c r="D122" s="19" t="s">
        <v>122</v>
      </c>
      <c r="E122" s="16" t="s">
        <v>141</v>
      </c>
      <c r="F122" s="15" t="s">
        <v>322</v>
      </c>
      <c r="G122" s="16" t="s">
        <v>135</v>
      </c>
      <c r="H122" s="94">
        <v>2</v>
      </c>
      <c r="I122" s="15">
        <v>3</v>
      </c>
      <c r="J122" s="21">
        <f>IF(H122&lt;&gt;"",H122*I122,"")</f>
        <v>6</v>
      </c>
      <c r="K122" s="120" t="s">
        <v>565</v>
      </c>
      <c r="L122" s="31" t="s">
        <v>84</v>
      </c>
      <c r="M122" s="34" t="s">
        <v>88</v>
      </c>
      <c r="N122" s="34"/>
      <c r="O122" s="35"/>
    </row>
    <row r="123" spans="1:16" hidden="1" x14ac:dyDescent="0.25">
      <c r="A123" s="75"/>
      <c r="B123" s="109"/>
      <c r="C123" s="110"/>
      <c r="D123" s="111"/>
      <c r="E123" s="73"/>
      <c r="F123" s="92"/>
      <c r="G123" s="93"/>
      <c r="H123" s="94"/>
      <c r="I123" s="94"/>
      <c r="J123" s="21" t="str">
        <f>IF(H123&lt;&gt;"",H123*I123,"")</f>
        <v/>
      </c>
      <c r="K123" s="120" t="s">
        <v>565</v>
      </c>
      <c r="L123" s="31" t="s">
        <v>84</v>
      </c>
      <c r="M123" s="34" t="s">
        <v>88</v>
      </c>
      <c r="N123" s="34"/>
      <c r="O123" s="35"/>
    </row>
    <row r="124" spans="1:16" hidden="1" x14ac:dyDescent="0.25">
      <c r="A124" s="95"/>
      <c r="B124" s="19"/>
      <c r="C124" s="91"/>
      <c r="D124" s="15"/>
      <c r="E124" s="69"/>
      <c r="F124" s="15"/>
      <c r="G124" s="69"/>
      <c r="H124" s="15"/>
      <c r="I124" s="15"/>
      <c r="J124" s="21" t="str">
        <f>IF(H124&lt;&gt;"",H124*I124,"")</f>
        <v/>
      </c>
      <c r="K124" s="120" t="s">
        <v>565</v>
      </c>
      <c r="L124" s="31" t="s">
        <v>84</v>
      </c>
      <c r="M124" s="34" t="s">
        <v>88</v>
      </c>
      <c r="N124" s="34"/>
      <c r="O124" s="35"/>
    </row>
    <row r="125" spans="1:16" ht="14.25" thickBot="1" x14ac:dyDescent="0.3">
      <c r="A125" s="135"/>
      <c r="B125" s="136"/>
      <c r="C125" s="136"/>
      <c r="D125" s="136"/>
      <c r="E125" s="137" t="s">
        <v>85</v>
      </c>
      <c r="F125" s="138"/>
      <c r="G125" s="139"/>
      <c r="H125" s="140">
        <f>H89+H95+H101+H107+H113+H119</f>
        <v>7.0009999999999994</v>
      </c>
      <c r="I125" s="141">
        <f>H125*10</f>
        <v>70.009999999999991</v>
      </c>
      <c r="J125" s="142">
        <f>SUM(J90:J94,J96:J100,J102:J106,J108:J112,J114:J118,J120:J124)</f>
        <v>68</v>
      </c>
      <c r="K125" s="143">
        <f>J125/I125</f>
        <v>0.97128981574060858</v>
      </c>
      <c r="L125" s="31" t="s">
        <v>86</v>
      </c>
      <c r="M125" s="34" t="s">
        <v>88</v>
      </c>
      <c r="N125" s="34"/>
      <c r="O125" s="35"/>
    </row>
    <row r="126" spans="1:16" ht="15" thickTop="1" thickBot="1" x14ac:dyDescent="0.3">
      <c r="A126" s="45"/>
      <c r="B126" s="46"/>
      <c r="C126" s="46"/>
      <c r="D126" s="46"/>
      <c r="E126" s="297">
        <f>E87+1</f>
        <v>46142</v>
      </c>
      <c r="F126" s="298"/>
      <c r="G126" s="158"/>
      <c r="H126" s="48"/>
      <c r="I126" s="46"/>
      <c r="J126" s="49"/>
      <c r="K126" s="50"/>
      <c r="L126" s="31" t="s">
        <v>35</v>
      </c>
      <c r="M126" s="34" t="s">
        <v>89</v>
      </c>
      <c r="N126" s="34"/>
      <c r="O126" s="35"/>
    </row>
    <row r="127" spans="1:16" ht="28.5" thickTop="1" thickBot="1" x14ac:dyDescent="0.3">
      <c r="A127" s="147" t="s">
        <v>37</v>
      </c>
      <c r="B127" s="148" t="s">
        <v>38</v>
      </c>
      <c r="C127" s="148" t="s">
        <v>39</v>
      </c>
      <c r="D127" s="148" t="s">
        <v>4</v>
      </c>
      <c r="E127" s="52" t="s">
        <v>40</v>
      </c>
      <c r="F127" s="148" t="s">
        <v>6</v>
      </c>
      <c r="G127" s="149" t="s">
        <v>7</v>
      </c>
      <c r="H127" s="148" t="s">
        <v>41</v>
      </c>
      <c r="I127" s="148" t="s">
        <v>9</v>
      </c>
      <c r="J127" s="150" t="s">
        <v>42</v>
      </c>
      <c r="K127" s="151" t="s">
        <v>43</v>
      </c>
      <c r="L127" s="31" t="s">
        <v>44</v>
      </c>
      <c r="M127" s="34" t="s">
        <v>89</v>
      </c>
      <c r="N127" s="34"/>
      <c r="O127" s="56">
        <f>E126</f>
        <v>46142</v>
      </c>
    </row>
    <row r="128" spans="1:16" ht="14.25" thickTop="1" x14ac:dyDescent="0.25">
      <c r="A128" s="57"/>
      <c r="B128" s="57"/>
      <c r="C128" s="58"/>
      <c r="D128" s="57"/>
      <c r="E128" s="59" t="s">
        <v>45</v>
      </c>
      <c r="F128" s="57"/>
      <c r="G128" s="58"/>
      <c r="H128" s="88">
        <v>1</v>
      </c>
      <c r="I128" s="61">
        <f>H128*10</f>
        <v>10</v>
      </c>
      <c r="J128" s="62">
        <f>SUM(J129:J133)/I128</f>
        <v>1</v>
      </c>
      <c r="K128" s="63" t="str">
        <f>SUM(J129:J133)&amp;" "&amp;"Hrs"&amp;" "&amp;"GRUPO 1"</f>
        <v>10 Hrs GRUPO 1</v>
      </c>
      <c r="L128" s="31" t="s">
        <v>19</v>
      </c>
      <c r="M128" s="34" t="s">
        <v>89</v>
      </c>
      <c r="N128" s="64"/>
      <c r="O128" s="159" t="s">
        <v>48</v>
      </c>
      <c r="P128" s="179" t="s">
        <v>53</v>
      </c>
    </row>
    <row r="129" spans="1:16" x14ac:dyDescent="0.25">
      <c r="A129" s="15">
        <v>892726</v>
      </c>
      <c r="B129" s="17" t="s">
        <v>120</v>
      </c>
      <c r="C129" s="18" t="s">
        <v>121</v>
      </c>
      <c r="D129" s="19" t="s">
        <v>122</v>
      </c>
      <c r="E129" s="16" t="s">
        <v>123</v>
      </c>
      <c r="F129" s="15" t="s">
        <v>124</v>
      </c>
      <c r="G129" s="16" t="s">
        <v>125</v>
      </c>
      <c r="H129" s="19">
        <v>1</v>
      </c>
      <c r="I129" s="19">
        <v>10</v>
      </c>
      <c r="J129" s="21">
        <f>IF(H129&lt;&gt;"",H129*I129,"")</f>
        <v>10</v>
      </c>
      <c r="K129" s="70" t="s">
        <v>557</v>
      </c>
      <c r="L129" s="31" t="s">
        <v>19</v>
      </c>
      <c r="M129" s="34" t="s">
        <v>89</v>
      </c>
      <c r="N129" s="64"/>
      <c r="O129" s="180" t="s">
        <v>50</v>
      </c>
      <c r="P129" s="179" t="s">
        <v>53</v>
      </c>
    </row>
    <row r="130" spans="1:16" hidden="1" x14ac:dyDescent="0.25">
      <c r="A130" s="15"/>
      <c r="B130" s="17"/>
      <c r="C130" s="18"/>
      <c r="D130" s="19"/>
      <c r="E130" s="16"/>
      <c r="F130" s="15"/>
      <c r="G130" s="16"/>
      <c r="H130" s="19"/>
      <c r="I130" s="19"/>
      <c r="J130" s="21" t="str">
        <f>IF(H130&lt;&gt;"",H130*I130,"")</f>
        <v/>
      </c>
      <c r="K130" s="70" t="s">
        <v>557</v>
      </c>
      <c r="L130" s="31" t="s">
        <v>19</v>
      </c>
      <c r="M130" s="34" t="s">
        <v>89</v>
      </c>
      <c r="N130" s="34"/>
      <c r="O130" s="159" t="s">
        <v>51</v>
      </c>
      <c r="P130" s="179" t="s">
        <v>53</v>
      </c>
    </row>
    <row r="131" spans="1:16" hidden="1" x14ac:dyDescent="0.25">
      <c r="A131" s="15"/>
      <c r="B131" s="17"/>
      <c r="C131" s="18"/>
      <c r="D131" s="19"/>
      <c r="E131" s="16"/>
      <c r="F131" s="15"/>
      <c r="G131" s="16"/>
      <c r="H131" s="78"/>
      <c r="I131" s="78"/>
      <c r="J131" s="21" t="str">
        <f>IF(H131&lt;&gt;"",H131*I131,"")</f>
        <v/>
      </c>
      <c r="K131" s="70" t="s">
        <v>557</v>
      </c>
      <c r="L131" s="31" t="s">
        <v>19</v>
      </c>
      <c r="M131" s="34" t="s">
        <v>89</v>
      </c>
      <c r="N131" s="64"/>
      <c r="O131" s="159" t="s">
        <v>46</v>
      </c>
      <c r="P131" s="181" t="s">
        <v>57</v>
      </c>
    </row>
    <row r="132" spans="1:16" hidden="1" x14ac:dyDescent="0.25">
      <c r="A132" s="75"/>
      <c r="B132" s="109"/>
      <c r="C132" s="110"/>
      <c r="D132" s="111"/>
      <c r="E132" s="73"/>
      <c r="F132" s="92"/>
      <c r="G132" s="93"/>
      <c r="H132" s="94"/>
      <c r="I132" s="94"/>
      <c r="J132" s="21" t="str">
        <f>IF(H132&lt;&gt;"",H132*I132,"")</f>
        <v/>
      </c>
      <c r="K132" s="70" t="s">
        <v>557</v>
      </c>
      <c r="L132" s="31" t="s">
        <v>19</v>
      </c>
      <c r="M132" s="34" t="s">
        <v>89</v>
      </c>
      <c r="N132" s="64"/>
      <c r="O132" s="161" t="s">
        <v>52</v>
      </c>
      <c r="P132" s="181" t="s">
        <v>57</v>
      </c>
    </row>
    <row r="133" spans="1:16" hidden="1" x14ac:dyDescent="0.25">
      <c r="A133" s="75"/>
      <c r="B133" s="109"/>
      <c r="C133" s="110"/>
      <c r="D133" s="111"/>
      <c r="E133" s="73"/>
      <c r="F133" s="92"/>
      <c r="G133" s="93"/>
      <c r="H133" s="94"/>
      <c r="I133" s="94"/>
      <c r="J133" s="21" t="str">
        <f>IF(H133&lt;&gt;"",H133*I133,"")</f>
        <v/>
      </c>
      <c r="K133" s="70" t="s">
        <v>557</v>
      </c>
      <c r="L133" s="31" t="s">
        <v>19</v>
      </c>
      <c r="M133" s="34" t="s">
        <v>89</v>
      </c>
      <c r="N133" s="64"/>
      <c r="O133" s="159" t="s">
        <v>56</v>
      </c>
      <c r="P133" s="179" t="s">
        <v>53</v>
      </c>
    </row>
    <row r="134" spans="1:16" hidden="1" x14ac:dyDescent="0.25">
      <c r="A134" s="85"/>
      <c r="B134" s="86"/>
      <c r="C134" s="86"/>
      <c r="D134" s="57"/>
      <c r="E134" s="59" t="s">
        <v>55</v>
      </c>
      <c r="F134" s="57"/>
      <c r="G134" s="87"/>
      <c r="H134" s="88">
        <v>1</v>
      </c>
      <c r="I134" s="61">
        <f>H134*10</f>
        <v>10</v>
      </c>
      <c r="J134" s="62">
        <f>SUM(J135:J139)/I134</f>
        <v>1</v>
      </c>
      <c r="K134" s="63" t="str">
        <f>SUM(J135:J139)&amp;" "&amp;"Hrs"&amp;" "&amp;"GRUPO 2"</f>
        <v>10 Hrs GRUPO 2</v>
      </c>
      <c r="L134" s="31" t="s">
        <v>22</v>
      </c>
      <c r="M134" s="34" t="s">
        <v>89</v>
      </c>
      <c r="N134" s="64"/>
      <c r="O134" s="159" t="s">
        <v>58</v>
      </c>
      <c r="P134" s="179" t="s">
        <v>53</v>
      </c>
    </row>
    <row r="135" spans="1:16" x14ac:dyDescent="0.25">
      <c r="A135" s="19">
        <v>935723</v>
      </c>
      <c r="B135" s="67" t="s">
        <v>209</v>
      </c>
      <c r="C135" s="68" t="s">
        <v>210</v>
      </c>
      <c r="D135" s="67">
        <v>3</v>
      </c>
      <c r="E135" s="69" t="s">
        <v>253</v>
      </c>
      <c r="F135" s="19" t="s">
        <v>254</v>
      </c>
      <c r="G135" s="69" t="s">
        <v>255</v>
      </c>
      <c r="H135" s="15">
        <v>1</v>
      </c>
      <c r="I135" s="15">
        <v>5</v>
      </c>
      <c r="J135" s="21">
        <f>IF(H135&lt;&gt;"",H135*I135,"")</f>
        <v>5</v>
      </c>
      <c r="K135" s="70" t="s">
        <v>113</v>
      </c>
      <c r="L135" s="31" t="s">
        <v>22</v>
      </c>
      <c r="M135" s="34" t="s">
        <v>89</v>
      </c>
      <c r="N135" s="64"/>
      <c r="O135" s="159" t="s">
        <v>59</v>
      </c>
      <c r="P135" s="179" t="s">
        <v>47</v>
      </c>
    </row>
    <row r="136" spans="1:16" x14ac:dyDescent="0.25">
      <c r="A136" s="19">
        <v>911856</v>
      </c>
      <c r="B136" s="19" t="s">
        <v>159</v>
      </c>
      <c r="C136" s="91" t="s">
        <v>160</v>
      </c>
      <c r="D136" s="15" t="s">
        <v>281</v>
      </c>
      <c r="E136" s="69" t="s">
        <v>698</v>
      </c>
      <c r="F136" s="19" t="s">
        <v>145</v>
      </c>
      <c r="G136" s="69" t="s">
        <v>146</v>
      </c>
      <c r="H136" s="94">
        <v>1</v>
      </c>
      <c r="I136" s="94">
        <v>5</v>
      </c>
      <c r="J136" s="21">
        <f>IF(H136&lt;&gt;"",H136*I136,"")</f>
        <v>5</v>
      </c>
      <c r="K136" s="70" t="s">
        <v>113</v>
      </c>
      <c r="L136" s="31" t="s">
        <v>22</v>
      </c>
      <c r="M136" s="34" t="s">
        <v>89</v>
      </c>
      <c r="N136" s="64"/>
      <c r="O136" s="159" t="s">
        <v>60</v>
      </c>
      <c r="P136" s="179" t="s">
        <v>47</v>
      </c>
    </row>
    <row r="137" spans="1:16" hidden="1" x14ac:dyDescent="0.25">
      <c r="A137" s="75"/>
      <c r="B137" s="109"/>
      <c r="C137" s="110"/>
      <c r="D137" s="111"/>
      <c r="E137" s="73"/>
      <c r="F137" s="92"/>
      <c r="G137" s="93"/>
      <c r="H137" s="94"/>
      <c r="I137" s="94"/>
      <c r="J137" s="21" t="str">
        <f>IF(H137&lt;&gt;"",H137*I137,"")</f>
        <v/>
      </c>
      <c r="K137" s="70" t="s">
        <v>113</v>
      </c>
      <c r="L137" s="31" t="s">
        <v>22</v>
      </c>
      <c r="M137" s="34" t="s">
        <v>89</v>
      </c>
      <c r="N137" s="64"/>
      <c r="O137" s="159" t="s">
        <v>64</v>
      </c>
      <c r="P137" s="179" t="s">
        <v>47</v>
      </c>
    </row>
    <row r="138" spans="1:16" hidden="1" x14ac:dyDescent="0.25">
      <c r="A138" s="95"/>
      <c r="B138" s="19"/>
      <c r="C138" s="91"/>
      <c r="D138" s="15"/>
      <c r="E138" s="69"/>
      <c r="F138" s="15"/>
      <c r="G138" s="69"/>
      <c r="H138" s="15"/>
      <c r="I138" s="15"/>
      <c r="J138" s="21" t="str">
        <f>IF(H138&lt;&gt;"",H138*I138,"")</f>
        <v/>
      </c>
      <c r="K138" s="70" t="s">
        <v>113</v>
      </c>
      <c r="L138" s="31" t="s">
        <v>22</v>
      </c>
      <c r="M138" s="34" t="s">
        <v>89</v>
      </c>
      <c r="N138" s="64"/>
      <c r="O138" s="161" t="s">
        <v>65</v>
      </c>
      <c r="P138" s="179" t="s">
        <v>53</v>
      </c>
    </row>
    <row r="139" spans="1:16" hidden="1" x14ac:dyDescent="0.25">
      <c r="A139" s="100"/>
      <c r="B139" s="100"/>
      <c r="C139" s="100"/>
      <c r="D139" s="101"/>
      <c r="E139" s="102"/>
      <c r="F139" s="100"/>
      <c r="G139" s="100"/>
      <c r="H139" s="100"/>
      <c r="I139" s="100"/>
      <c r="J139" s="21" t="str">
        <f>IF(H139&lt;&gt;"",H139*I139,"")</f>
        <v/>
      </c>
      <c r="K139" s="70" t="s">
        <v>113</v>
      </c>
      <c r="L139" s="31" t="s">
        <v>22</v>
      </c>
      <c r="M139" s="34" t="s">
        <v>89</v>
      </c>
      <c r="N139" s="64"/>
      <c r="O139" s="161" t="s">
        <v>66</v>
      </c>
      <c r="P139" s="179" t="s">
        <v>47</v>
      </c>
    </row>
    <row r="140" spans="1:16" hidden="1" x14ac:dyDescent="0.25">
      <c r="A140" s="85"/>
      <c r="B140" s="86"/>
      <c r="C140" s="86"/>
      <c r="D140" s="57"/>
      <c r="E140" s="59" t="s">
        <v>63</v>
      </c>
      <c r="F140" s="57"/>
      <c r="G140" s="87"/>
      <c r="H140" s="88">
        <v>1E-3</v>
      </c>
      <c r="I140" s="61">
        <f>H140*10</f>
        <v>0.01</v>
      </c>
      <c r="J140" s="62">
        <f>SUM(J141:J145)/I140</f>
        <v>0</v>
      </c>
      <c r="K140" s="63" t="str">
        <f>SUM(J141:J145)&amp;" "&amp;"Hrs"&amp;" "&amp;"GRUPO 3"</f>
        <v>0 Hrs GRUPO 3</v>
      </c>
      <c r="L140" s="31" t="s">
        <v>24</v>
      </c>
      <c r="M140" s="34" t="s">
        <v>89</v>
      </c>
      <c r="N140" s="64"/>
      <c r="O140" s="161" t="s">
        <v>61</v>
      </c>
      <c r="P140" s="179" t="s">
        <v>47</v>
      </c>
    </row>
    <row r="141" spans="1:16" x14ac:dyDescent="0.25">
      <c r="A141" s="201">
        <v>892745</v>
      </c>
      <c r="B141" s="17" t="s">
        <v>120</v>
      </c>
      <c r="C141" s="18" t="s">
        <v>121</v>
      </c>
      <c r="D141" s="19" t="s">
        <v>122</v>
      </c>
      <c r="E141" s="16" t="s">
        <v>123</v>
      </c>
      <c r="F141" s="15" t="s">
        <v>133</v>
      </c>
      <c r="G141" s="16" t="s">
        <v>125</v>
      </c>
      <c r="H141" s="15"/>
      <c r="I141" s="15"/>
      <c r="J141" s="21" t="str">
        <f>IF(H141&lt;&gt;"",H141*I141,"")</f>
        <v/>
      </c>
      <c r="K141" s="70" t="s">
        <v>451</v>
      </c>
      <c r="L141" s="31" t="s">
        <v>24</v>
      </c>
      <c r="M141" s="34" t="s">
        <v>89</v>
      </c>
      <c r="N141" s="64"/>
      <c r="O141" s="161" t="s">
        <v>62</v>
      </c>
      <c r="P141" s="179" t="s">
        <v>47</v>
      </c>
    </row>
    <row r="142" spans="1:16" hidden="1" x14ac:dyDescent="0.25">
      <c r="A142" s="75"/>
      <c r="B142" s="109"/>
      <c r="C142" s="110"/>
      <c r="D142" s="111"/>
      <c r="E142" s="73"/>
      <c r="F142" s="92"/>
      <c r="G142" s="93"/>
      <c r="H142" s="94"/>
      <c r="I142" s="94"/>
      <c r="J142" s="21" t="str">
        <f>IF(H142&lt;&gt;"",H142*I142,"")</f>
        <v/>
      </c>
      <c r="K142" s="70" t="s">
        <v>451</v>
      </c>
      <c r="L142" s="31" t="s">
        <v>24</v>
      </c>
      <c r="M142" s="34" t="s">
        <v>89</v>
      </c>
      <c r="N142" s="64"/>
      <c r="O142" s="161" t="s">
        <v>54</v>
      </c>
      <c r="P142" s="179" t="s">
        <v>47</v>
      </c>
    </row>
    <row r="143" spans="1:16" hidden="1" x14ac:dyDescent="0.25">
      <c r="A143" s="75"/>
      <c r="B143" s="109"/>
      <c r="C143" s="110"/>
      <c r="D143" s="111"/>
      <c r="E143" s="73"/>
      <c r="F143" s="92"/>
      <c r="G143" s="93"/>
      <c r="H143" s="94"/>
      <c r="I143" s="94"/>
      <c r="J143" s="21" t="str">
        <f>IF(H143&lt;&gt;"",H143*I143,"")</f>
        <v/>
      </c>
      <c r="K143" s="70" t="s">
        <v>451</v>
      </c>
      <c r="L143" s="31" t="s">
        <v>24</v>
      </c>
      <c r="M143" s="34" t="s">
        <v>89</v>
      </c>
      <c r="N143" s="64"/>
      <c r="O143" s="161" t="s">
        <v>67</v>
      </c>
      <c r="P143" s="184" t="s">
        <v>68</v>
      </c>
    </row>
    <row r="144" spans="1:16" hidden="1" x14ac:dyDescent="0.25">
      <c r="A144" s="95"/>
      <c r="B144" s="19"/>
      <c r="C144" s="91"/>
      <c r="D144" s="15"/>
      <c r="E144" s="69"/>
      <c r="F144" s="15"/>
      <c r="G144" s="69"/>
      <c r="H144" s="15"/>
      <c r="I144" s="15"/>
      <c r="J144" s="21" t="str">
        <f>IF(H144&lt;&gt;"",H144*I144,"")</f>
        <v/>
      </c>
      <c r="K144" s="70" t="s">
        <v>451</v>
      </c>
      <c r="L144" s="31" t="s">
        <v>24</v>
      </c>
      <c r="M144" s="34" t="s">
        <v>89</v>
      </c>
      <c r="N144" s="64"/>
      <c r="O144" s="180" t="s">
        <v>69</v>
      </c>
      <c r="P144" s="184" t="s">
        <v>68</v>
      </c>
    </row>
    <row r="145" spans="1:15" hidden="1" x14ac:dyDescent="0.25">
      <c r="A145" s="100"/>
      <c r="B145" s="100"/>
      <c r="C145" s="100"/>
      <c r="D145" s="101"/>
      <c r="E145" s="102"/>
      <c r="F145" s="100"/>
      <c r="G145" s="100"/>
      <c r="H145" s="100"/>
      <c r="I145" s="100"/>
      <c r="J145" s="21" t="str">
        <f>IF(H145&lt;&gt;"",H145*I145,"")</f>
        <v/>
      </c>
      <c r="K145" s="70" t="s">
        <v>451</v>
      </c>
      <c r="L145" s="31" t="s">
        <v>24</v>
      </c>
      <c r="M145" s="34" t="s">
        <v>89</v>
      </c>
      <c r="N145" s="64"/>
      <c r="O145" s="103"/>
    </row>
    <row r="146" spans="1:15" hidden="1" x14ac:dyDescent="0.25">
      <c r="A146" s="85"/>
      <c r="B146" s="86"/>
      <c r="C146" s="86"/>
      <c r="D146" s="57"/>
      <c r="E146" s="59" t="s">
        <v>70</v>
      </c>
      <c r="F146" s="57"/>
      <c r="G146" s="87"/>
      <c r="H146" s="88">
        <v>1E-3</v>
      </c>
      <c r="I146" s="61">
        <f>H146*10</f>
        <v>0.01</v>
      </c>
      <c r="J146" s="62">
        <f>SUM(J147:J151)/I146</f>
        <v>0</v>
      </c>
      <c r="K146" s="63" t="str">
        <f>SUM(J147:J151)&amp;" "&amp;"Hrs"&amp;" "&amp;"GRUPO 4"</f>
        <v>0 Hrs GRUPO 4</v>
      </c>
      <c r="L146" s="31" t="s">
        <v>26</v>
      </c>
      <c r="M146" s="34" t="s">
        <v>89</v>
      </c>
      <c r="N146" s="64"/>
      <c r="O146" s="104"/>
    </row>
    <row r="147" spans="1:15" hidden="1" x14ac:dyDescent="0.25">
      <c r="A147" s="100"/>
      <c r="B147" s="100"/>
      <c r="C147" s="102"/>
      <c r="D147" s="101"/>
      <c r="E147" s="101"/>
      <c r="F147" s="101"/>
      <c r="G147" s="105"/>
      <c r="H147" s="101"/>
      <c r="I147" s="101"/>
      <c r="J147" s="21" t="str">
        <f>IF(H147&lt;&gt;"",H147*I147,"")</f>
        <v/>
      </c>
      <c r="K147" s="70"/>
      <c r="L147" s="31" t="s">
        <v>26</v>
      </c>
      <c r="M147" s="34" t="s">
        <v>89</v>
      </c>
      <c r="N147" s="106"/>
      <c r="O147" s="107" t="s">
        <v>71</v>
      </c>
    </row>
    <row r="148" spans="1:15" hidden="1" x14ac:dyDescent="0.25">
      <c r="A148" s="100"/>
      <c r="B148" s="100"/>
      <c r="C148" s="102"/>
      <c r="D148" s="101"/>
      <c r="E148" s="101"/>
      <c r="F148" s="101"/>
      <c r="G148" s="105"/>
      <c r="H148" s="101"/>
      <c r="I148" s="101"/>
      <c r="J148" s="21" t="str">
        <f>IF(H148&lt;&gt;"",H148*I148,"")</f>
        <v/>
      </c>
      <c r="K148" s="70"/>
      <c r="L148" s="31" t="s">
        <v>26</v>
      </c>
      <c r="M148" s="34" t="s">
        <v>89</v>
      </c>
      <c r="N148" s="108"/>
      <c r="O148" s="107" t="s">
        <v>72</v>
      </c>
    </row>
    <row r="149" spans="1:15" hidden="1" x14ac:dyDescent="0.25">
      <c r="A149" s="100"/>
      <c r="B149" s="100"/>
      <c r="C149" s="102"/>
      <c r="D149" s="101"/>
      <c r="E149" s="101"/>
      <c r="F149" s="101"/>
      <c r="G149" s="105"/>
      <c r="H149" s="101"/>
      <c r="I149" s="101"/>
      <c r="J149" s="21" t="str">
        <f>IF(H149&lt;&gt;"",H149*I149,"")</f>
        <v/>
      </c>
      <c r="K149" s="70"/>
      <c r="L149" s="31" t="s">
        <v>26</v>
      </c>
      <c r="M149" s="34" t="s">
        <v>89</v>
      </c>
      <c r="N149" s="112"/>
      <c r="O149" s="107" t="s">
        <v>90</v>
      </c>
    </row>
    <row r="150" spans="1:15" hidden="1" x14ac:dyDescent="0.25">
      <c r="A150" s="100"/>
      <c r="B150" s="100"/>
      <c r="C150" s="102"/>
      <c r="D150" s="101"/>
      <c r="E150" s="101"/>
      <c r="F150" s="101"/>
      <c r="G150" s="105"/>
      <c r="H150" s="101"/>
      <c r="I150" s="101"/>
      <c r="J150" s="21" t="str">
        <f>IF(H150&lt;&gt;"",H150*I150,"")</f>
        <v/>
      </c>
      <c r="K150" s="70"/>
      <c r="L150" s="31" t="s">
        <v>26</v>
      </c>
      <c r="M150" s="34" t="s">
        <v>89</v>
      </c>
      <c r="N150" s="113"/>
      <c r="O150" s="107" t="s">
        <v>73</v>
      </c>
    </row>
    <row r="151" spans="1:15" hidden="1" x14ac:dyDescent="0.25">
      <c r="A151" s="100"/>
      <c r="B151" s="100"/>
      <c r="C151" s="100"/>
      <c r="D151" s="101"/>
      <c r="E151" s="102"/>
      <c r="F151" s="100"/>
      <c r="G151" s="100"/>
      <c r="H151" s="100"/>
      <c r="I151" s="100"/>
      <c r="J151" s="21" t="str">
        <f>IF(H151&lt;&gt;"",H151*I151,"")</f>
        <v/>
      </c>
      <c r="K151" s="70"/>
      <c r="L151" s="31" t="s">
        <v>26</v>
      </c>
      <c r="M151" s="34" t="s">
        <v>89</v>
      </c>
      <c r="N151" s="114"/>
      <c r="O151" s="107" t="s">
        <v>74</v>
      </c>
    </row>
    <row r="152" spans="1:15" hidden="1" x14ac:dyDescent="0.25">
      <c r="A152" s="85"/>
      <c r="B152" s="86"/>
      <c r="C152" s="86"/>
      <c r="D152" s="86"/>
      <c r="E152" s="115" t="s">
        <v>75</v>
      </c>
      <c r="F152" s="116"/>
      <c r="G152" s="117"/>
      <c r="H152" s="118">
        <v>2</v>
      </c>
      <c r="I152" s="61">
        <f>H152*10</f>
        <v>20</v>
      </c>
      <c r="J152" s="62">
        <f>SUM(J153:J157)/I152</f>
        <v>0.9</v>
      </c>
      <c r="K152" s="63" t="str">
        <f>SUM(J153:J157)&amp;" "&amp;"Hrs"&amp;" "&amp;"TURNO"&amp;" "&amp;"DIURNO"</f>
        <v>18 Hrs TURNO DIURNO</v>
      </c>
      <c r="L152" s="74" t="s">
        <v>76</v>
      </c>
      <c r="M152" s="34" t="s">
        <v>89</v>
      </c>
      <c r="N152" s="119"/>
      <c r="O152" s="107" t="s">
        <v>77</v>
      </c>
    </row>
    <row r="153" spans="1:15" x14ac:dyDescent="0.25">
      <c r="A153" s="15">
        <v>892743</v>
      </c>
      <c r="B153" s="17" t="s">
        <v>120</v>
      </c>
      <c r="C153" s="18" t="s">
        <v>121</v>
      </c>
      <c r="D153" s="19" t="s">
        <v>122</v>
      </c>
      <c r="E153" s="16" t="s">
        <v>130</v>
      </c>
      <c r="F153" s="15" t="s">
        <v>131</v>
      </c>
      <c r="G153" s="16" t="s">
        <v>132</v>
      </c>
      <c r="H153" s="94">
        <v>2</v>
      </c>
      <c r="I153" s="94">
        <v>4</v>
      </c>
      <c r="J153" s="21">
        <f>IF(H153&lt;&gt;"",H153*I153,"")</f>
        <v>8</v>
      </c>
      <c r="K153" s="70" t="s">
        <v>700</v>
      </c>
      <c r="L153" s="74" t="s">
        <v>76</v>
      </c>
      <c r="M153" s="34" t="s">
        <v>89</v>
      </c>
      <c r="N153" s="121"/>
      <c r="O153" s="107" t="s">
        <v>78</v>
      </c>
    </row>
    <row r="154" spans="1:15" x14ac:dyDescent="0.25">
      <c r="A154" s="15">
        <v>892797</v>
      </c>
      <c r="B154" s="17" t="s">
        <v>120</v>
      </c>
      <c r="C154" s="18" t="s">
        <v>121</v>
      </c>
      <c r="D154" s="19" t="s">
        <v>122</v>
      </c>
      <c r="E154" s="16" t="s">
        <v>123</v>
      </c>
      <c r="F154" s="15" t="s">
        <v>136</v>
      </c>
      <c r="G154" s="16" t="s">
        <v>137</v>
      </c>
      <c r="H154" s="94">
        <v>2</v>
      </c>
      <c r="I154" s="94">
        <v>5</v>
      </c>
      <c r="J154" s="21">
        <f>IF(H154&lt;&gt;"",H154*I154,"")</f>
        <v>10</v>
      </c>
      <c r="K154" s="70" t="s">
        <v>700</v>
      </c>
      <c r="L154" s="74" t="s">
        <v>76</v>
      </c>
      <c r="M154" s="34" t="s">
        <v>89</v>
      </c>
      <c r="N154" s="122"/>
      <c r="O154" s="107" t="s">
        <v>79</v>
      </c>
    </row>
    <row r="155" spans="1:15" ht="14.25" hidden="1" thickBot="1" x14ac:dyDescent="0.3">
      <c r="A155" s="100"/>
      <c r="B155" s="100"/>
      <c r="C155" s="100"/>
      <c r="D155" s="101"/>
      <c r="E155" s="102"/>
      <c r="F155" s="100"/>
      <c r="G155" s="100"/>
      <c r="H155" s="100"/>
      <c r="I155" s="100"/>
      <c r="J155" s="21" t="str">
        <f>IF(H155&lt;&gt;"",H155*I155,"")</f>
        <v/>
      </c>
      <c r="K155" s="70" t="s">
        <v>700</v>
      </c>
      <c r="L155" s="74" t="s">
        <v>76</v>
      </c>
      <c r="M155" s="34" t="s">
        <v>89</v>
      </c>
      <c r="N155" s="123"/>
      <c r="O155" s="107" t="s">
        <v>80</v>
      </c>
    </row>
    <row r="156" spans="1:15" hidden="1" x14ac:dyDescent="0.25">
      <c r="A156" s="100"/>
      <c r="B156" s="100"/>
      <c r="C156" s="100"/>
      <c r="D156" s="101"/>
      <c r="E156" s="102"/>
      <c r="F156" s="100"/>
      <c r="G156" s="100"/>
      <c r="H156" s="100"/>
      <c r="I156" s="100"/>
      <c r="J156" s="21" t="str">
        <f>IF(H156&lt;&gt;"",H156*I156,"")</f>
        <v/>
      </c>
      <c r="K156" s="70" t="s">
        <v>700</v>
      </c>
      <c r="L156" s="74" t="s">
        <v>76</v>
      </c>
      <c r="M156" s="34" t="s">
        <v>89</v>
      </c>
      <c r="N156" s="124"/>
      <c r="O156" s="107" t="s">
        <v>81</v>
      </c>
    </row>
    <row r="157" spans="1:15" hidden="1" x14ac:dyDescent="0.25">
      <c r="A157" s="100"/>
      <c r="B157" s="100"/>
      <c r="C157" s="100"/>
      <c r="D157" s="101"/>
      <c r="E157" s="102"/>
      <c r="F157" s="100"/>
      <c r="G157" s="100"/>
      <c r="H157" s="100"/>
      <c r="I157" s="100"/>
      <c r="J157" s="21" t="str">
        <f>IF(H157&lt;&gt;"",H157*I157,"")</f>
        <v/>
      </c>
      <c r="K157" s="70" t="s">
        <v>700</v>
      </c>
      <c r="L157" s="74" t="s">
        <v>76</v>
      </c>
      <c r="M157" s="34" t="s">
        <v>89</v>
      </c>
      <c r="N157" s="125">
        <v>20</v>
      </c>
      <c r="O157" s="107" t="s">
        <v>82</v>
      </c>
    </row>
    <row r="158" spans="1:15" x14ac:dyDescent="0.25">
      <c r="A158" s="126"/>
      <c r="B158" s="127"/>
      <c r="C158" s="127"/>
      <c r="D158" s="127"/>
      <c r="E158" s="128" t="s">
        <v>83</v>
      </c>
      <c r="F158" s="129"/>
      <c r="G158" s="157"/>
      <c r="H158" s="131">
        <v>2</v>
      </c>
      <c r="I158" s="132">
        <f>H158*10</f>
        <v>20</v>
      </c>
      <c r="J158" s="133">
        <f>SUM(J159:J163)/I158</f>
        <v>1</v>
      </c>
      <c r="K158" s="163" t="str">
        <f>SUM(J159:J163)&amp;" "&amp;"Hrs"&amp;" "&amp;"TURNO"&amp;" "&amp;"NOCTURNO"</f>
        <v>20 Hrs TURNO NOCTURNO</v>
      </c>
      <c r="L158" s="31" t="s">
        <v>84</v>
      </c>
      <c r="M158" s="34" t="s">
        <v>89</v>
      </c>
      <c r="N158" s="34"/>
      <c r="O158" s="35"/>
    </row>
    <row r="159" spans="1:15" x14ac:dyDescent="0.25">
      <c r="A159" s="15">
        <v>892743</v>
      </c>
      <c r="B159" s="17" t="s">
        <v>120</v>
      </c>
      <c r="C159" s="18" t="s">
        <v>121</v>
      </c>
      <c r="D159" s="19" t="s">
        <v>122</v>
      </c>
      <c r="E159" s="16" t="s">
        <v>130</v>
      </c>
      <c r="F159" s="15" t="s">
        <v>131</v>
      </c>
      <c r="G159" s="16" t="s">
        <v>132</v>
      </c>
      <c r="H159" s="94">
        <v>2</v>
      </c>
      <c r="I159" s="94">
        <v>4</v>
      </c>
      <c r="J159" s="21">
        <f>IF(H159&lt;&gt;"",H159*I159,"")</f>
        <v>8</v>
      </c>
      <c r="K159" s="120" t="s">
        <v>687</v>
      </c>
      <c r="L159" s="31" t="s">
        <v>84</v>
      </c>
      <c r="M159" s="34" t="s">
        <v>89</v>
      </c>
      <c r="N159" s="34"/>
      <c r="O159" s="35"/>
    </row>
    <row r="160" spans="1:15" x14ac:dyDescent="0.25">
      <c r="A160" s="15">
        <v>892741</v>
      </c>
      <c r="B160" s="17" t="s">
        <v>120</v>
      </c>
      <c r="C160" s="18" t="s">
        <v>121</v>
      </c>
      <c r="D160" s="19" t="s">
        <v>122</v>
      </c>
      <c r="E160" s="16" t="s">
        <v>123</v>
      </c>
      <c r="F160" s="15" t="s">
        <v>126</v>
      </c>
      <c r="G160" s="16" t="s">
        <v>127</v>
      </c>
      <c r="H160" s="94">
        <v>2</v>
      </c>
      <c r="I160" s="94">
        <v>3</v>
      </c>
      <c r="J160" s="21">
        <f>IF(H160&lt;&gt;"",H160*I160,"")</f>
        <v>6</v>
      </c>
      <c r="K160" s="120" t="s">
        <v>687</v>
      </c>
      <c r="L160" s="31" t="s">
        <v>84</v>
      </c>
      <c r="M160" s="34" t="s">
        <v>89</v>
      </c>
      <c r="N160" s="34"/>
      <c r="O160" s="35"/>
    </row>
    <row r="161" spans="1:16" x14ac:dyDescent="0.25">
      <c r="A161" s="15">
        <v>893665</v>
      </c>
      <c r="B161" s="17" t="s">
        <v>120</v>
      </c>
      <c r="C161" s="18" t="s">
        <v>121</v>
      </c>
      <c r="D161" s="19" t="s">
        <v>122</v>
      </c>
      <c r="E161" s="16" t="s">
        <v>201</v>
      </c>
      <c r="F161" s="15" t="s">
        <v>692</v>
      </c>
      <c r="G161" s="16" t="s">
        <v>271</v>
      </c>
      <c r="H161" s="94">
        <v>2</v>
      </c>
      <c r="I161" s="94">
        <v>3</v>
      </c>
      <c r="J161" s="21">
        <f>IF(H161&lt;&gt;"",H161*I161,"")</f>
        <v>6</v>
      </c>
      <c r="K161" s="120" t="s">
        <v>687</v>
      </c>
      <c r="L161" s="31" t="s">
        <v>84</v>
      </c>
      <c r="M161" s="34" t="s">
        <v>89</v>
      </c>
      <c r="N161" s="34"/>
      <c r="O161" s="35"/>
    </row>
    <row r="162" spans="1:16" hidden="1" x14ac:dyDescent="0.25">
      <c r="A162" s="75"/>
      <c r="B162" s="109"/>
      <c r="C162" s="110"/>
      <c r="D162" s="111"/>
      <c r="E162" s="73"/>
      <c r="F162" s="92"/>
      <c r="G162" s="93"/>
      <c r="H162" s="94"/>
      <c r="I162" s="94"/>
      <c r="J162" s="21" t="str">
        <f>IF(H162&lt;&gt;"",H162*I162,"")</f>
        <v/>
      </c>
      <c r="K162" s="120" t="s">
        <v>687</v>
      </c>
      <c r="L162" s="31" t="s">
        <v>84</v>
      </c>
      <c r="M162" s="34" t="s">
        <v>89</v>
      </c>
      <c r="N162" s="34"/>
      <c r="O162" s="35"/>
    </row>
    <row r="163" spans="1:16" hidden="1" x14ac:dyDescent="0.25">
      <c r="A163" s="95"/>
      <c r="B163" s="19"/>
      <c r="C163" s="91"/>
      <c r="D163" s="15"/>
      <c r="E163" s="69"/>
      <c r="F163" s="15"/>
      <c r="G163" s="69"/>
      <c r="H163" s="15"/>
      <c r="I163" s="15"/>
      <c r="J163" s="21" t="str">
        <f>IF(H163&lt;&gt;"",H163*I163,"")</f>
        <v/>
      </c>
      <c r="K163" s="120" t="s">
        <v>687</v>
      </c>
      <c r="L163" s="31" t="s">
        <v>84</v>
      </c>
      <c r="M163" s="34" t="s">
        <v>89</v>
      </c>
      <c r="N163" s="34"/>
      <c r="O163" s="35"/>
    </row>
    <row r="164" spans="1:16" ht="14.25" thickBot="1" x14ac:dyDescent="0.3">
      <c r="A164" s="135"/>
      <c r="B164" s="136"/>
      <c r="C164" s="136"/>
      <c r="D164" s="136"/>
      <c r="E164" s="137" t="s">
        <v>85</v>
      </c>
      <c r="F164" s="138"/>
      <c r="G164" s="139"/>
      <c r="H164" s="140">
        <f>H128+H134+H140+H146+H152+H158</f>
        <v>6.0019999999999998</v>
      </c>
      <c r="I164" s="141">
        <f>H164*10</f>
        <v>60.019999999999996</v>
      </c>
      <c r="J164" s="142">
        <f>SUM(J129:J133,J135:J139,J141:J145,J147:J151,J153:J157,J159:J163)</f>
        <v>58</v>
      </c>
      <c r="K164" s="143">
        <f>J164/I164</f>
        <v>0.96634455181606138</v>
      </c>
      <c r="L164" s="31" t="s">
        <v>86</v>
      </c>
      <c r="M164" s="34" t="s">
        <v>89</v>
      </c>
      <c r="N164" s="34"/>
      <c r="O164" s="35"/>
    </row>
    <row r="165" spans="1:16" ht="15" thickTop="1" thickBot="1" x14ac:dyDescent="0.3">
      <c r="A165" s="45"/>
      <c r="B165" s="46"/>
      <c r="C165" s="46"/>
      <c r="D165" s="46"/>
      <c r="E165" s="297">
        <f>E126+1</f>
        <v>46143</v>
      </c>
      <c r="F165" s="298"/>
      <c r="G165" s="158"/>
      <c r="H165" s="48"/>
      <c r="I165" s="46"/>
      <c r="J165" s="49"/>
      <c r="K165" s="50"/>
      <c r="L165" s="31" t="s">
        <v>35</v>
      </c>
      <c r="M165" s="34" t="s">
        <v>91</v>
      </c>
      <c r="N165" s="34"/>
      <c r="O165" s="35"/>
    </row>
    <row r="166" spans="1:16" ht="28.5" thickTop="1" thickBot="1" x14ac:dyDescent="0.3">
      <c r="A166" s="147" t="s">
        <v>37</v>
      </c>
      <c r="B166" s="148" t="s">
        <v>38</v>
      </c>
      <c r="C166" s="148" t="s">
        <v>39</v>
      </c>
      <c r="D166" s="148" t="s">
        <v>4</v>
      </c>
      <c r="E166" s="52" t="s">
        <v>40</v>
      </c>
      <c r="F166" s="148" t="s">
        <v>6</v>
      </c>
      <c r="G166" s="149" t="s">
        <v>7</v>
      </c>
      <c r="H166" s="148" t="s">
        <v>41</v>
      </c>
      <c r="I166" s="148" t="s">
        <v>9</v>
      </c>
      <c r="J166" s="150" t="s">
        <v>42</v>
      </c>
      <c r="K166" s="151" t="s">
        <v>43</v>
      </c>
      <c r="L166" s="31" t="s">
        <v>44</v>
      </c>
      <c r="M166" s="34" t="s">
        <v>91</v>
      </c>
      <c r="N166" s="34"/>
      <c r="O166" s="56">
        <f>E165</f>
        <v>46143</v>
      </c>
    </row>
    <row r="167" spans="1:16" ht="14.25" thickTop="1" x14ac:dyDescent="0.25">
      <c r="A167" s="57"/>
      <c r="B167" s="57"/>
      <c r="C167" s="58"/>
      <c r="D167" s="57"/>
      <c r="E167" s="59" t="s">
        <v>45</v>
      </c>
      <c r="F167" s="57"/>
      <c r="G167" s="58"/>
      <c r="H167" s="88">
        <v>1</v>
      </c>
      <c r="I167" s="61">
        <f>H167*10</f>
        <v>10</v>
      </c>
      <c r="J167" s="62">
        <f>SUM(J168:J172)/I167</f>
        <v>1</v>
      </c>
      <c r="K167" s="63" t="str">
        <f>SUM(J168:J172)&amp;" "&amp;"Hrs"&amp;" "&amp;"GRUPO 1"</f>
        <v>10 Hrs GRUPO 1</v>
      </c>
      <c r="L167" s="31" t="s">
        <v>19</v>
      </c>
      <c r="M167" s="34" t="s">
        <v>91</v>
      </c>
      <c r="N167" s="64"/>
      <c r="O167" s="159" t="s">
        <v>48</v>
      </c>
      <c r="P167" s="179" t="s">
        <v>53</v>
      </c>
    </row>
    <row r="168" spans="1:16" x14ac:dyDescent="0.25">
      <c r="A168" s="15">
        <v>911358</v>
      </c>
      <c r="B168" s="17" t="s">
        <v>159</v>
      </c>
      <c r="C168" s="18" t="s">
        <v>160</v>
      </c>
      <c r="D168" s="19" t="s">
        <v>281</v>
      </c>
      <c r="E168" s="249" t="s">
        <v>326</v>
      </c>
      <c r="F168" s="15" t="s">
        <v>239</v>
      </c>
      <c r="G168" s="16" t="s">
        <v>125</v>
      </c>
      <c r="H168" s="15">
        <v>1</v>
      </c>
      <c r="I168" s="15">
        <v>10</v>
      </c>
      <c r="J168" s="21">
        <f>IF(H168&lt;&gt;"",H168*I168,"")</f>
        <v>10</v>
      </c>
      <c r="K168" s="70" t="s">
        <v>399</v>
      </c>
      <c r="L168" s="31" t="s">
        <v>19</v>
      </c>
      <c r="M168" s="34" t="s">
        <v>91</v>
      </c>
      <c r="N168" s="64"/>
      <c r="O168" s="180" t="s">
        <v>50</v>
      </c>
      <c r="P168" s="179" t="s">
        <v>53</v>
      </c>
    </row>
    <row r="169" spans="1:16" hidden="1" x14ac:dyDescent="0.25">
      <c r="A169" s="75"/>
      <c r="B169" s="67"/>
      <c r="C169" s="68"/>
      <c r="D169" s="67"/>
      <c r="E169" s="73"/>
      <c r="F169" s="92"/>
      <c r="G169" s="93"/>
      <c r="H169" s="94"/>
      <c r="I169" s="94"/>
      <c r="J169" s="21" t="str">
        <f>IF(H169&lt;&gt;"",H169*I169,"")</f>
        <v/>
      </c>
      <c r="K169" s="70" t="s">
        <v>399</v>
      </c>
      <c r="L169" s="31" t="s">
        <v>19</v>
      </c>
      <c r="M169" s="34" t="s">
        <v>91</v>
      </c>
      <c r="N169" s="64"/>
      <c r="O169" s="159" t="s">
        <v>51</v>
      </c>
      <c r="P169" s="179" t="s">
        <v>53</v>
      </c>
    </row>
    <row r="170" spans="1:16" hidden="1" x14ac:dyDescent="0.25">
      <c r="A170" s="75"/>
      <c r="B170" s="109"/>
      <c r="C170" s="110"/>
      <c r="D170" s="111"/>
      <c r="E170" s="73"/>
      <c r="F170" s="92"/>
      <c r="G170" s="93"/>
      <c r="H170" s="94"/>
      <c r="I170" s="94"/>
      <c r="J170" s="21" t="str">
        <f>IF(H170&lt;&gt;"",H170*I170,"")</f>
        <v/>
      </c>
      <c r="K170" s="70" t="s">
        <v>399</v>
      </c>
      <c r="L170" s="31" t="s">
        <v>19</v>
      </c>
      <c r="M170" s="34" t="s">
        <v>91</v>
      </c>
      <c r="N170" s="64"/>
      <c r="O170" s="159" t="s">
        <v>46</v>
      </c>
      <c r="P170" s="181" t="s">
        <v>57</v>
      </c>
    </row>
    <row r="171" spans="1:16" hidden="1" x14ac:dyDescent="0.25">
      <c r="A171" s="75"/>
      <c r="B171" s="109"/>
      <c r="C171" s="110"/>
      <c r="D171" s="111"/>
      <c r="E171" s="73"/>
      <c r="F171" s="92"/>
      <c r="G171" s="93"/>
      <c r="H171" s="94"/>
      <c r="I171" s="94"/>
      <c r="J171" s="21" t="str">
        <f>IF(H171&lt;&gt;"",H171*I171,"")</f>
        <v/>
      </c>
      <c r="K171" s="70" t="s">
        <v>399</v>
      </c>
      <c r="L171" s="31" t="s">
        <v>19</v>
      </c>
      <c r="M171" s="34" t="s">
        <v>91</v>
      </c>
      <c r="N171" s="64"/>
      <c r="O171" s="161" t="s">
        <v>52</v>
      </c>
      <c r="P171" s="181" t="s">
        <v>57</v>
      </c>
    </row>
    <row r="172" spans="1:16" hidden="1" x14ac:dyDescent="0.25">
      <c r="A172" s="95"/>
      <c r="B172" s="19"/>
      <c r="C172" s="91"/>
      <c r="D172" s="15"/>
      <c r="E172" s="69"/>
      <c r="F172" s="15"/>
      <c r="G172" s="69"/>
      <c r="H172" s="15"/>
      <c r="I172" s="15"/>
      <c r="J172" s="21" t="str">
        <f>IF(H172&lt;&gt;"",H172*I172,"")</f>
        <v/>
      </c>
      <c r="K172" s="70" t="s">
        <v>399</v>
      </c>
      <c r="L172" s="31" t="s">
        <v>19</v>
      </c>
      <c r="M172" s="34" t="s">
        <v>91</v>
      </c>
      <c r="N172" s="64"/>
      <c r="O172" s="159" t="s">
        <v>56</v>
      </c>
      <c r="P172" s="179" t="s">
        <v>53</v>
      </c>
    </row>
    <row r="173" spans="1:16" hidden="1" x14ac:dyDescent="0.25">
      <c r="A173" s="85"/>
      <c r="B173" s="86"/>
      <c r="C173" s="86"/>
      <c r="D173" s="57"/>
      <c r="E173" s="59" t="s">
        <v>55</v>
      </c>
      <c r="F173" s="57"/>
      <c r="G173" s="87"/>
      <c r="H173" s="88">
        <v>1</v>
      </c>
      <c r="I173" s="61">
        <f>H173*10</f>
        <v>10</v>
      </c>
      <c r="J173" s="62">
        <f>SUM(J174:J178)/I173</f>
        <v>1</v>
      </c>
      <c r="K173" s="63" t="str">
        <f>SUM(J174:J178)&amp;" "&amp;"Hrs"&amp;" "&amp;"GRUPO 2"</f>
        <v>10 Hrs GRUPO 2</v>
      </c>
      <c r="L173" s="31" t="s">
        <v>22</v>
      </c>
      <c r="M173" s="34" t="s">
        <v>91</v>
      </c>
      <c r="N173" s="64"/>
      <c r="O173" s="159" t="s">
        <v>58</v>
      </c>
      <c r="P173" s="179" t="s">
        <v>53</v>
      </c>
    </row>
    <row r="174" spans="1:16" x14ac:dyDescent="0.25">
      <c r="A174" s="19">
        <v>935723</v>
      </c>
      <c r="B174" s="67" t="s">
        <v>209</v>
      </c>
      <c r="C174" s="68" t="s">
        <v>210</v>
      </c>
      <c r="D174" s="67">
        <v>3</v>
      </c>
      <c r="E174" s="69" t="s">
        <v>253</v>
      </c>
      <c r="F174" s="19" t="s">
        <v>254</v>
      </c>
      <c r="G174" s="69" t="s">
        <v>255</v>
      </c>
      <c r="H174" s="15">
        <v>1</v>
      </c>
      <c r="I174" s="15">
        <v>10</v>
      </c>
      <c r="J174" s="21">
        <f>IF(H174&lt;&gt;"",H174*I174,"")</f>
        <v>10</v>
      </c>
      <c r="K174" s="70" t="s">
        <v>113</v>
      </c>
      <c r="L174" s="31" t="s">
        <v>22</v>
      </c>
      <c r="M174" s="34" t="s">
        <v>91</v>
      </c>
      <c r="N174" s="56"/>
      <c r="O174" s="159" t="s">
        <v>59</v>
      </c>
      <c r="P174" s="179" t="s">
        <v>47</v>
      </c>
    </row>
    <row r="175" spans="1:16" hidden="1" x14ac:dyDescent="0.25">
      <c r="A175" s="75"/>
      <c r="B175" s="19"/>
      <c r="C175" s="69"/>
      <c r="D175" s="19"/>
      <c r="E175" s="73"/>
      <c r="F175" s="19"/>
      <c r="G175" s="69"/>
      <c r="H175" s="19"/>
      <c r="I175" s="19"/>
      <c r="J175" s="21" t="str">
        <f>IF(H175&lt;&gt;"",H175*I175,"")</f>
        <v/>
      </c>
      <c r="K175" s="70" t="s">
        <v>113</v>
      </c>
      <c r="L175" s="31" t="s">
        <v>22</v>
      </c>
      <c r="M175" s="34" t="s">
        <v>91</v>
      </c>
      <c r="N175" s="56"/>
      <c r="O175" s="159" t="s">
        <v>60</v>
      </c>
      <c r="P175" s="179" t="s">
        <v>47</v>
      </c>
    </row>
    <row r="176" spans="1:16" hidden="1" x14ac:dyDescent="0.25">
      <c r="A176" s="75"/>
      <c r="B176" s="19"/>
      <c r="C176" s="69"/>
      <c r="D176" s="19"/>
      <c r="E176" s="69"/>
      <c r="F176" s="19"/>
      <c r="G176" s="69"/>
      <c r="H176" s="19"/>
      <c r="I176" s="19"/>
      <c r="J176" s="21" t="str">
        <f>IF(H176&lt;&gt;"",H176*I176,"")</f>
        <v/>
      </c>
      <c r="K176" s="70" t="s">
        <v>113</v>
      </c>
      <c r="L176" s="31" t="s">
        <v>22</v>
      </c>
      <c r="M176" s="34" t="s">
        <v>91</v>
      </c>
      <c r="N176" s="64"/>
      <c r="O176" s="159" t="s">
        <v>64</v>
      </c>
      <c r="P176" s="179" t="s">
        <v>47</v>
      </c>
    </row>
    <row r="177" spans="1:16" hidden="1" x14ac:dyDescent="0.25">
      <c r="A177" s="95"/>
      <c r="B177" s="19"/>
      <c r="C177" s="91"/>
      <c r="D177" s="15"/>
      <c r="E177" s="69"/>
      <c r="F177" s="15"/>
      <c r="G177" s="69"/>
      <c r="H177" s="15"/>
      <c r="I177" s="15"/>
      <c r="J177" s="21" t="str">
        <f>IF(H177&lt;&gt;"",H177*I177,"")</f>
        <v/>
      </c>
      <c r="K177" s="70" t="s">
        <v>113</v>
      </c>
      <c r="L177" s="31" t="s">
        <v>22</v>
      </c>
      <c r="M177" s="34" t="s">
        <v>91</v>
      </c>
      <c r="N177" s="64"/>
      <c r="O177" s="161" t="s">
        <v>65</v>
      </c>
      <c r="P177" s="179" t="s">
        <v>53</v>
      </c>
    </row>
    <row r="178" spans="1:16" hidden="1" x14ac:dyDescent="0.25">
      <c r="A178" s="95"/>
      <c r="B178" s="19"/>
      <c r="C178" s="152"/>
      <c r="D178" s="81"/>
      <c r="E178" s="69"/>
      <c r="F178" s="15"/>
      <c r="G178" s="69"/>
      <c r="H178" s="82"/>
      <c r="I178" s="82"/>
      <c r="J178" s="21" t="str">
        <f>IF(H178&lt;&gt;"",H178*I178,"")</f>
        <v/>
      </c>
      <c r="K178" s="70" t="s">
        <v>113</v>
      </c>
      <c r="L178" s="31" t="s">
        <v>22</v>
      </c>
      <c r="M178" s="34" t="s">
        <v>91</v>
      </c>
      <c r="N178" s="64"/>
      <c r="O178" s="161" t="s">
        <v>66</v>
      </c>
      <c r="P178" s="179" t="s">
        <v>47</v>
      </c>
    </row>
    <row r="179" spans="1:16" hidden="1" x14ac:dyDescent="0.25">
      <c r="A179" s="85"/>
      <c r="B179" s="86"/>
      <c r="C179" s="86"/>
      <c r="D179" s="57"/>
      <c r="E179" s="59" t="s">
        <v>63</v>
      </c>
      <c r="F179" s="57"/>
      <c r="G179" s="87"/>
      <c r="H179" s="88">
        <v>1E-3</v>
      </c>
      <c r="I179" s="61">
        <f>H179*10</f>
        <v>0.01</v>
      </c>
      <c r="J179" s="62">
        <f>SUM(J180:J184)/I179</f>
        <v>0</v>
      </c>
      <c r="K179" s="63" t="str">
        <f>SUM(J180:J184)&amp;" "&amp;"Hrs"&amp;" "&amp;"GRUPO 3"</f>
        <v>0 Hrs GRUPO 3</v>
      </c>
      <c r="L179" s="31" t="s">
        <v>24</v>
      </c>
      <c r="M179" s="34" t="s">
        <v>91</v>
      </c>
      <c r="N179" s="64"/>
      <c r="O179" s="161" t="s">
        <v>61</v>
      </c>
      <c r="P179" s="179" t="s">
        <v>47</v>
      </c>
    </row>
    <row r="180" spans="1:16" hidden="1" x14ac:dyDescent="0.25">
      <c r="A180" s="95"/>
      <c r="B180" s="67"/>
      <c r="C180" s="68"/>
      <c r="D180" s="67"/>
      <c r="E180" s="69"/>
      <c r="F180" s="15"/>
      <c r="G180" s="69"/>
      <c r="H180" s="15"/>
      <c r="I180" s="15"/>
      <c r="J180" s="21" t="str">
        <f>IF(H180&lt;&gt;"",H180*I180,"")</f>
        <v/>
      </c>
      <c r="K180" s="70" t="s">
        <v>451</v>
      </c>
      <c r="L180" s="31" t="s">
        <v>24</v>
      </c>
      <c r="M180" s="34" t="s">
        <v>91</v>
      </c>
      <c r="N180" s="64"/>
      <c r="O180" s="161" t="s">
        <v>62</v>
      </c>
      <c r="P180" s="179" t="s">
        <v>47</v>
      </c>
    </row>
    <row r="181" spans="1:16" hidden="1" x14ac:dyDescent="0.25">
      <c r="A181" s="75"/>
      <c r="B181" s="109"/>
      <c r="C181" s="110"/>
      <c r="D181" s="111"/>
      <c r="E181" s="73"/>
      <c r="F181" s="92"/>
      <c r="G181" s="93"/>
      <c r="H181" s="94"/>
      <c r="I181" s="94"/>
      <c r="J181" s="21" t="str">
        <f>IF(H181&lt;&gt;"",H181*I181,"")</f>
        <v/>
      </c>
      <c r="K181" s="70" t="s">
        <v>451</v>
      </c>
      <c r="L181" s="31" t="s">
        <v>24</v>
      </c>
      <c r="M181" s="34" t="s">
        <v>91</v>
      </c>
      <c r="N181" s="64"/>
      <c r="O181" s="161" t="s">
        <v>54</v>
      </c>
      <c r="P181" s="179" t="s">
        <v>47</v>
      </c>
    </row>
    <row r="182" spans="1:16" hidden="1" x14ac:dyDescent="0.25">
      <c r="A182" s="75"/>
      <c r="B182" s="67"/>
      <c r="C182" s="68"/>
      <c r="D182" s="67"/>
      <c r="E182" s="73"/>
      <c r="F182" s="92"/>
      <c r="G182" s="93"/>
      <c r="H182" s="94"/>
      <c r="I182" s="94"/>
      <c r="J182" s="21" t="str">
        <f>IF(H182&lt;&gt;"",H182*I182,"")</f>
        <v/>
      </c>
      <c r="K182" s="70" t="s">
        <v>451</v>
      </c>
      <c r="L182" s="31" t="s">
        <v>24</v>
      </c>
      <c r="M182" s="34" t="s">
        <v>91</v>
      </c>
      <c r="N182" s="64"/>
      <c r="O182" s="161" t="s">
        <v>67</v>
      </c>
      <c r="P182" s="184" t="s">
        <v>68</v>
      </c>
    </row>
    <row r="183" spans="1:16" hidden="1" x14ac:dyDescent="0.25">
      <c r="A183" s="75"/>
      <c r="B183" s="19"/>
      <c r="C183" s="69"/>
      <c r="D183" s="19"/>
      <c r="E183" s="73"/>
      <c r="F183" s="19"/>
      <c r="G183" s="69"/>
      <c r="H183" s="19"/>
      <c r="I183" s="19"/>
      <c r="J183" s="21" t="str">
        <f>IF(H183&lt;&gt;"",H183*I183,"")</f>
        <v/>
      </c>
      <c r="K183" s="70" t="s">
        <v>451</v>
      </c>
      <c r="L183" s="31" t="s">
        <v>24</v>
      </c>
      <c r="M183" s="34" t="s">
        <v>91</v>
      </c>
      <c r="N183" s="64"/>
      <c r="O183" s="180" t="s">
        <v>69</v>
      </c>
      <c r="P183" s="184" t="s">
        <v>68</v>
      </c>
    </row>
    <row r="184" spans="1:16" hidden="1" x14ac:dyDescent="0.25">
      <c r="A184" s="19"/>
      <c r="B184" s="19"/>
      <c r="C184" s="69"/>
      <c r="D184" s="15"/>
      <c r="E184" s="69"/>
      <c r="F184" s="19"/>
      <c r="G184" s="69"/>
      <c r="H184" s="19"/>
      <c r="I184" s="19"/>
      <c r="J184" s="21" t="str">
        <f>IF(H184&lt;&gt;"",H184*I184,"")</f>
        <v/>
      </c>
      <c r="K184" s="70" t="s">
        <v>451</v>
      </c>
      <c r="L184" s="31" t="s">
        <v>24</v>
      </c>
      <c r="M184" s="34" t="s">
        <v>91</v>
      </c>
      <c r="N184" s="64"/>
      <c r="O184" s="103"/>
    </row>
    <row r="185" spans="1:16" hidden="1" x14ac:dyDescent="0.25">
      <c r="A185" s="85"/>
      <c r="B185" s="86"/>
      <c r="C185" s="86"/>
      <c r="D185" s="57"/>
      <c r="E185" s="59" t="s">
        <v>70</v>
      </c>
      <c r="F185" s="57"/>
      <c r="G185" s="87"/>
      <c r="H185" s="88">
        <v>1E-3</v>
      </c>
      <c r="I185" s="61">
        <f>H185*10</f>
        <v>0.01</v>
      </c>
      <c r="J185" s="62">
        <f>SUM(J186:J190)/I185</f>
        <v>0</v>
      </c>
      <c r="K185" s="63" t="str">
        <f>SUM(J186:J190)&amp;" "&amp;"Hrs"&amp;" "&amp;"GRUPO 4"</f>
        <v>0 Hrs GRUPO 4</v>
      </c>
      <c r="L185" s="31" t="s">
        <v>26</v>
      </c>
      <c r="M185" s="34" t="s">
        <v>91</v>
      </c>
      <c r="N185" s="64"/>
      <c r="O185" s="104"/>
    </row>
    <row r="186" spans="1:16" hidden="1" x14ac:dyDescent="0.25">
      <c r="A186" s="95"/>
      <c r="B186" s="67"/>
      <c r="C186" s="68"/>
      <c r="D186" s="67"/>
      <c r="E186" s="73"/>
      <c r="F186" s="15"/>
      <c r="G186" s="69"/>
      <c r="H186" s="15"/>
      <c r="I186" s="15"/>
      <c r="J186" s="21" t="str">
        <f>IF(H186&lt;&gt;"",H186*I186,"")</f>
        <v/>
      </c>
      <c r="K186" s="164"/>
      <c r="L186" s="31" t="s">
        <v>26</v>
      </c>
      <c r="M186" s="34" t="s">
        <v>91</v>
      </c>
      <c r="N186" s="64"/>
      <c r="O186" s="107" t="s">
        <v>71</v>
      </c>
    </row>
    <row r="187" spans="1:16" hidden="1" x14ac:dyDescent="0.25">
      <c r="A187" s="95"/>
      <c r="B187" s="19"/>
      <c r="C187" s="91"/>
      <c r="D187" s="15"/>
      <c r="E187" s="73"/>
      <c r="F187" s="15"/>
      <c r="G187" s="69"/>
      <c r="H187" s="15"/>
      <c r="I187" s="15"/>
      <c r="J187" s="21" t="str">
        <f>IF(H187&lt;&gt;"",H187*I187,"")</f>
        <v/>
      </c>
      <c r="K187" s="164"/>
      <c r="L187" s="31" t="s">
        <v>26</v>
      </c>
      <c r="M187" s="34" t="s">
        <v>91</v>
      </c>
      <c r="N187" s="64"/>
      <c r="O187" s="107" t="s">
        <v>72</v>
      </c>
    </row>
    <row r="188" spans="1:16" hidden="1" x14ac:dyDescent="0.25">
      <c r="A188" s="19"/>
      <c r="B188" s="19"/>
      <c r="C188" s="69"/>
      <c r="D188" s="15"/>
      <c r="E188" s="69"/>
      <c r="F188" s="19"/>
      <c r="G188" s="69"/>
      <c r="H188" s="19"/>
      <c r="I188" s="19"/>
      <c r="J188" s="21" t="str">
        <f>IF(H188&lt;&gt;"",H188*I188,"")</f>
        <v/>
      </c>
      <c r="K188" s="164"/>
      <c r="L188" s="31" t="s">
        <v>26</v>
      </c>
      <c r="M188" s="34" t="s">
        <v>91</v>
      </c>
      <c r="N188" s="64"/>
      <c r="O188" s="35"/>
    </row>
    <row r="189" spans="1:16" hidden="1" x14ac:dyDescent="0.25">
      <c r="A189" s="19"/>
      <c r="B189" s="19"/>
      <c r="C189" s="69"/>
      <c r="D189" s="15"/>
      <c r="E189" s="69"/>
      <c r="F189" s="19"/>
      <c r="G189" s="69"/>
      <c r="H189" s="19"/>
      <c r="I189" s="19"/>
      <c r="J189" s="21" t="str">
        <f>IF(H189&lt;&gt;"",H189*I189,"")</f>
        <v/>
      </c>
      <c r="K189" s="164"/>
      <c r="L189" s="31" t="s">
        <v>26</v>
      </c>
      <c r="M189" s="34" t="s">
        <v>91</v>
      </c>
      <c r="N189" s="64"/>
      <c r="O189" s="35"/>
    </row>
    <row r="190" spans="1:16" hidden="1" x14ac:dyDescent="0.25">
      <c r="A190" s="100"/>
      <c r="B190" s="100"/>
      <c r="C190" s="100"/>
      <c r="D190" s="101"/>
      <c r="E190" s="102"/>
      <c r="F190" s="100"/>
      <c r="G190" s="100"/>
      <c r="H190" s="100"/>
      <c r="I190" s="100"/>
      <c r="J190" s="21" t="str">
        <f>IF(H190&lt;&gt;"",H190*I190,"")</f>
        <v/>
      </c>
      <c r="K190" s="70"/>
      <c r="L190" s="31" t="s">
        <v>26</v>
      </c>
      <c r="M190" s="34" t="s">
        <v>91</v>
      </c>
      <c r="N190" s="156"/>
      <c r="O190" s="35"/>
    </row>
    <row r="191" spans="1:16" hidden="1" x14ac:dyDescent="0.25">
      <c r="A191" s="85"/>
      <c r="B191" s="86"/>
      <c r="C191" s="86"/>
      <c r="D191" s="86"/>
      <c r="E191" s="115" t="s">
        <v>75</v>
      </c>
      <c r="F191" s="116"/>
      <c r="G191" s="117"/>
      <c r="H191" s="165">
        <v>2</v>
      </c>
      <c r="I191" s="61">
        <f>H191*10</f>
        <v>20</v>
      </c>
      <c r="J191" s="62">
        <f>SUM(J192:J197)/I191</f>
        <v>0.9</v>
      </c>
      <c r="K191" s="63" t="str">
        <f>SUM(J192:J197)&amp;" "&amp;"Hrs"&amp;" "&amp;"TURNO"&amp;" "&amp;"DIURNO"</f>
        <v>18 Hrs TURNO DIURNO</v>
      </c>
      <c r="L191" s="74" t="s">
        <v>76</v>
      </c>
      <c r="M191" s="34" t="s">
        <v>91</v>
      </c>
      <c r="N191" s="34"/>
      <c r="O191" s="35"/>
    </row>
    <row r="192" spans="1:16" x14ac:dyDescent="0.25">
      <c r="A192" s="15">
        <v>892743</v>
      </c>
      <c r="B192" s="17" t="s">
        <v>120</v>
      </c>
      <c r="C192" s="18" t="s">
        <v>121</v>
      </c>
      <c r="D192" s="19" t="s">
        <v>122</v>
      </c>
      <c r="E192" s="16" t="s">
        <v>130</v>
      </c>
      <c r="F192" s="15" t="s">
        <v>131</v>
      </c>
      <c r="G192" s="16" t="s">
        <v>132</v>
      </c>
      <c r="H192" s="94">
        <v>2</v>
      </c>
      <c r="I192" s="94">
        <v>4</v>
      </c>
      <c r="J192" s="21">
        <f t="shared" ref="J192:J197" si="0">IF(H192&lt;&gt;"",H192*I192,"")</f>
        <v>8</v>
      </c>
      <c r="K192" s="70" t="s">
        <v>311</v>
      </c>
      <c r="L192" s="74" t="s">
        <v>76</v>
      </c>
      <c r="M192" s="34" t="s">
        <v>91</v>
      </c>
      <c r="N192" s="34"/>
      <c r="O192" s="35"/>
    </row>
    <row r="193" spans="1:16" x14ac:dyDescent="0.25">
      <c r="A193" s="201">
        <v>935710</v>
      </c>
      <c r="B193" s="17" t="s">
        <v>159</v>
      </c>
      <c r="C193" s="18" t="s">
        <v>160</v>
      </c>
      <c r="D193" s="19" t="s">
        <v>281</v>
      </c>
      <c r="E193" s="16" t="s">
        <v>701</v>
      </c>
      <c r="F193" s="15" t="s">
        <v>696</v>
      </c>
      <c r="G193" s="16" t="s">
        <v>697</v>
      </c>
      <c r="H193" s="94">
        <v>2</v>
      </c>
      <c r="I193" s="94">
        <v>5</v>
      </c>
      <c r="J193" s="21">
        <f t="shared" si="0"/>
        <v>10</v>
      </c>
      <c r="K193" s="70" t="s">
        <v>311</v>
      </c>
      <c r="L193" s="74" t="s">
        <v>76</v>
      </c>
      <c r="M193" s="34" t="s">
        <v>91</v>
      </c>
      <c r="N193" s="34"/>
      <c r="O193" s="35"/>
    </row>
    <row r="194" spans="1:16" hidden="1" x14ac:dyDescent="0.25">
      <c r="A194" s="95"/>
      <c r="B194" s="109"/>
      <c r="C194" s="110"/>
      <c r="D194" s="111"/>
      <c r="E194" s="69"/>
      <c r="F194" s="15"/>
      <c r="G194" s="69"/>
      <c r="H194" s="15"/>
      <c r="I194" s="15"/>
      <c r="J194" s="21" t="str">
        <f t="shared" si="0"/>
        <v/>
      </c>
      <c r="K194" s="70" t="s">
        <v>311</v>
      </c>
      <c r="L194" s="74" t="s">
        <v>76</v>
      </c>
      <c r="M194" s="34" t="s">
        <v>91</v>
      </c>
      <c r="N194" s="34"/>
      <c r="O194" s="35"/>
    </row>
    <row r="195" spans="1:16" hidden="1" x14ac:dyDescent="0.25">
      <c r="A195" s="95"/>
      <c r="B195" s="109"/>
      <c r="C195" s="110"/>
      <c r="D195" s="111"/>
      <c r="E195" s="69"/>
      <c r="F195" s="15"/>
      <c r="G195" s="69"/>
      <c r="H195" s="15"/>
      <c r="I195" s="15"/>
      <c r="J195" s="21" t="str">
        <f t="shared" si="0"/>
        <v/>
      </c>
      <c r="K195" s="70" t="s">
        <v>311</v>
      </c>
      <c r="L195" s="74" t="s">
        <v>76</v>
      </c>
      <c r="M195" s="34" t="s">
        <v>91</v>
      </c>
      <c r="N195" s="34"/>
      <c r="O195" s="35"/>
    </row>
    <row r="196" spans="1:16" hidden="1" x14ac:dyDescent="0.25">
      <c r="A196" s="100"/>
      <c r="B196" s="100"/>
      <c r="C196" s="102"/>
      <c r="D196" s="101"/>
      <c r="E196" s="101"/>
      <c r="F196" s="101"/>
      <c r="G196" s="105"/>
      <c r="H196" s="101"/>
      <c r="I196" s="101"/>
      <c r="J196" s="21" t="str">
        <f t="shared" si="0"/>
        <v/>
      </c>
      <c r="K196" s="70" t="s">
        <v>311</v>
      </c>
      <c r="L196" s="74" t="s">
        <v>76</v>
      </c>
      <c r="M196" s="34" t="s">
        <v>91</v>
      </c>
      <c r="N196" s="34"/>
      <c r="O196" s="35"/>
    </row>
    <row r="197" spans="1:16" hidden="1" x14ac:dyDescent="0.25">
      <c r="A197" s="100"/>
      <c r="B197" s="100"/>
      <c r="C197" s="100"/>
      <c r="D197" s="101"/>
      <c r="E197" s="102"/>
      <c r="F197" s="100"/>
      <c r="G197" s="100"/>
      <c r="H197" s="100"/>
      <c r="I197" s="100"/>
      <c r="J197" s="21" t="str">
        <f t="shared" si="0"/>
        <v/>
      </c>
      <c r="K197" s="70" t="s">
        <v>311</v>
      </c>
      <c r="L197" s="74" t="s">
        <v>76</v>
      </c>
      <c r="M197" s="34" t="s">
        <v>91</v>
      </c>
      <c r="N197" s="34"/>
      <c r="O197" s="35"/>
    </row>
    <row r="198" spans="1:16" x14ac:dyDescent="0.25">
      <c r="A198" s="126"/>
      <c r="B198" s="127"/>
      <c r="C198" s="127"/>
      <c r="D198" s="127"/>
      <c r="E198" s="128" t="s">
        <v>83</v>
      </c>
      <c r="F198" s="129"/>
      <c r="G198" s="157"/>
      <c r="H198" s="131">
        <v>2</v>
      </c>
      <c r="I198" s="132">
        <f>H198*10</f>
        <v>20</v>
      </c>
      <c r="J198" s="133">
        <f>SUM(J199:J203)/I198</f>
        <v>1</v>
      </c>
      <c r="K198" s="163" t="str">
        <f>SUM(J199:J203)&amp;" "&amp;"Hrs"&amp;" "&amp;"TURNO"&amp;" "&amp;"NOCTURNO"</f>
        <v>20 Hrs TURNO NOCTURNO</v>
      </c>
      <c r="L198" s="31" t="s">
        <v>84</v>
      </c>
      <c r="M198" s="34" t="s">
        <v>91</v>
      </c>
      <c r="N198" s="34"/>
      <c r="O198" s="35"/>
    </row>
    <row r="199" spans="1:16" x14ac:dyDescent="0.25">
      <c r="A199" s="15">
        <v>892743</v>
      </c>
      <c r="B199" s="17" t="s">
        <v>120</v>
      </c>
      <c r="C199" s="18" t="s">
        <v>121</v>
      </c>
      <c r="D199" s="19" t="s">
        <v>122</v>
      </c>
      <c r="E199" s="16" t="s">
        <v>130</v>
      </c>
      <c r="F199" s="15" t="s">
        <v>131</v>
      </c>
      <c r="G199" s="16" t="s">
        <v>132</v>
      </c>
      <c r="H199" s="94">
        <v>2</v>
      </c>
      <c r="I199" s="94">
        <v>4</v>
      </c>
      <c r="J199" s="21">
        <f>IF(H199&lt;&gt;"",H199*I199,"")</f>
        <v>8</v>
      </c>
      <c r="K199" s="120" t="s">
        <v>687</v>
      </c>
      <c r="L199" s="31" t="s">
        <v>84</v>
      </c>
      <c r="M199" s="34" t="s">
        <v>91</v>
      </c>
      <c r="N199" s="34"/>
      <c r="O199" s="35"/>
    </row>
    <row r="200" spans="1:16" x14ac:dyDescent="0.25">
      <c r="A200" s="15">
        <v>892741</v>
      </c>
      <c r="B200" s="17" t="s">
        <v>120</v>
      </c>
      <c r="C200" s="18" t="s">
        <v>121</v>
      </c>
      <c r="D200" s="19" t="s">
        <v>122</v>
      </c>
      <c r="E200" s="16" t="s">
        <v>123</v>
      </c>
      <c r="F200" s="15" t="s">
        <v>126</v>
      </c>
      <c r="G200" s="16" t="s">
        <v>127</v>
      </c>
      <c r="H200" s="94">
        <v>2</v>
      </c>
      <c r="I200" s="94">
        <v>3</v>
      </c>
      <c r="J200" s="21">
        <f>IF(H200&lt;&gt;"",H200*I200,"")</f>
        <v>6</v>
      </c>
      <c r="K200" s="120" t="s">
        <v>687</v>
      </c>
      <c r="L200" s="31" t="s">
        <v>84</v>
      </c>
      <c r="M200" s="34" t="s">
        <v>91</v>
      </c>
      <c r="N200" s="34"/>
      <c r="O200" s="35"/>
    </row>
    <row r="201" spans="1:16" x14ac:dyDescent="0.25">
      <c r="A201" s="15">
        <v>893519</v>
      </c>
      <c r="B201" s="17" t="s">
        <v>120</v>
      </c>
      <c r="C201" s="18" t="s">
        <v>121</v>
      </c>
      <c r="D201" s="19" t="s">
        <v>122</v>
      </c>
      <c r="E201" s="16" t="s">
        <v>141</v>
      </c>
      <c r="F201" s="15" t="s">
        <v>382</v>
      </c>
      <c r="G201" s="16" t="s">
        <v>206</v>
      </c>
      <c r="H201" s="15">
        <v>2</v>
      </c>
      <c r="I201" s="15">
        <v>3</v>
      </c>
      <c r="J201" s="21">
        <f>IF(H201&lt;&gt;"",H201*I201,"")</f>
        <v>6</v>
      </c>
      <c r="K201" s="120" t="s">
        <v>687</v>
      </c>
      <c r="L201" s="31" t="s">
        <v>84</v>
      </c>
      <c r="M201" s="34" t="s">
        <v>91</v>
      </c>
      <c r="N201" s="34"/>
      <c r="O201" s="35"/>
    </row>
    <row r="202" spans="1:16" hidden="1" x14ac:dyDescent="0.25">
      <c r="A202" s="75"/>
      <c r="B202" s="109"/>
      <c r="C202" s="110"/>
      <c r="D202" s="111"/>
      <c r="E202" s="73"/>
      <c r="F202" s="92"/>
      <c r="G202" s="93"/>
      <c r="H202" s="94"/>
      <c r="I202" s="94"/>
      <c r="J202" s="21" t="str">
        <f>IF(H202&lt;&gt;"",H202*I202,"")</f>
        <v/>
      </c>
      <c r="K202" s="120" t="s">
        <v>687</v>
      </c>
      <c r="L202" s="31" t="s">
        <v>84</v>
      </c>
      <c r="M202" s="34" t="s">
        <v>91</v>
      </c>
      <c r="N202" s="34"/>
      <c r="O202" s="35"/>
    </row>
    <row r="203" spans="1:16" hidden="1" x14ac:dyDescent="0.25">
      <c r="A203" s="75"/>
      <c r="B203" s="109"/>
      <c r="C203" s="110"/>
      <c r="D203" s="19"/>
      <c r="E203" s="69"/>
      <c r="F203" s="19"/>
      <c r="G203" s="69"/>
      <c r="H203" s="19"/>
      <c r="I203" s="19"/>
      <c r="J203" s="21" t="str">
        <f>IF(H203&lt;&gt;"",H203*I203,"")</f>
        <v/>
      </c>
      <c r="K203" s="120" t="s">
        <v>687</v>
      </c>
      <c r="L203" s="31" t="s">
        <v>84</v>
      </c>
      <c r="M203" s="34" t="s">
        <v>91</v>
      </c>
      <c r="N203" s="34"/>
      <c r="O203" s="35"/>
    </row>
    <row r="204" spans="1:16" ht="14.25" thickBot="1" x14ac:dyDescent="0.3">
      <c r="A204" s="135"/>
      <c r="B204" s="136"/>
      <c r="C204" s="136"/>
      <c r="D204" s="136"/>
      <c r="E204" s="137" t="s">
        <v>85</v>
      </c>
      <c r="F204" s="138"/>
      <c r="G204" s="139"/>
      <c r="H204" s="140">
        <f>H167+H173+H179+H185+H191+H198</f>
        <v>6.0019999999999998</v>
      </c>
      <c r="I204" s="141">
        <f>H204*10</f>
        <v>60.019999999999996</v>
      </c>
      <c r="J204" s="142">
        <f>SUM(J168:J172,J174:J178,J180:J184,J186:J190,J192:J197,J199:J203)</f>
        <v>58</v>
      </c>
      <c r="K204" s="143">
        <f>J204/I204</f>
        <v>0.96634455181606138</v>
      </c>
      <c r="L204" s="31" t="s">
        <v>86</v>
      </c>
      <c r="M204" s="34" t="s">
        <v>91</v>
      </c>
      <c r="N204" s="34"/>
      <c r="O204" s="35"/>
    </row>
    <row r="205" spans="1:16" ht="15" thickTop="1" thickBot="1" x14ac:dyDescent="0.3">
      <c r="A205" s="45"/>
      <c r="B205" s="46"/>
      <c r="C205" s="46"/>
      <c r="D205" s="46"/>
      <c r="E205" s="297">
        <f>E165+1</f>
        <v>46144</v>
      </c>
      <c r="F205" s="298"/>
      <c r="G205" s="158"/>
      <c r="H205" s="48"/>
      <c r="I205" s="46"/>
      <c r="J205" s="49"/>
      <c r="K205" s="50"/>
      <c r="L205" s="31" t="s">
        <v>35</v>
      </c>
      <c r="M205" s="34" t="s">
        <v>92</v>
      </c>
      <c r="N205" s="34"/>
      <c r="O205" s="35"/>
    </row>
    <row r="206" spans="1:16" ht="28.5" thickTop="1" thickBot="1" x14ac:dyDescent="0.3">
      <c r="A206" s="147" t="s">
        <v>37</v>
      </c>
      <c r="B206" s="148" t="s">
        <v>38</v>
      </c>
      <c r="C206" s="148" t="s">
        <v>39</v>
      </c>
      <c r="D206" s="148" t="s">
        <v>4</v>
      </c>
      <c r="E206" s="52" t="s">
        <v>40</v>
      </c>
      <c r="F206" s="148" t="s">
        <v>6</v>
      </c>
      <c r="G206" s="149" t="s">
        <v>7</v>
      </c>
      <c r="H206" s="148" t="s">
        <v>41</v>
      </c>
      <c r="I206" s="148" t="s">
        <v>9</v>
      </c>
      <c r="J206" s="150" t="s">
        <v>42</v>
      </c>
      <c r="K206" s="151" t="s">
        <v>43</v>
      </c>
      <c r="L206" s="31" t="s">
        <v>44</v>
      </c>
      <c r="M206" s="34" t="s">
        <v>92</v>
      </c>
      <c r="N206" s="34"/>
      <c r="O206" s="56">
        <f>E205</f>
        <v>46144</v>
      </c>
    </row>
    <row r="207" spans="1:16" ht="14.25" thickTop="1" x14ac:dyDescent="0.25">
      <c r="A207" s="57"/>
      <c r="B207" s="57"/>
      <c r="C207" s="58"/>
      <c r="D207" s="57"/>
      <c r="E207" s="59" t="s">
        <v>45</v>
      </c>
      <c r="F207" s="57"/>
      <c r="G207" s="58"/>
      <c r="H207" s="88">
        <v>1</v>
      </c>
      <c r="I207" s="61">
        <f>H207*10</f>
        <v>10</v>
      </c>
      <c r="J207" s="62">
        <f>SUM(J208:J214)/I207</f>
        <v>1</v>
      </c>
      <c r="K207" s="63" t="str">
        <f>SUM(J208:J214)&amp;" "&amp;"Hrs"&amp;" "&amp;"GRUPO 1"</f>
        <v>10 Hrs GRUPO 1</v>
      </c>
      <c r="L207" s="31" t="s">
        <v>19</v>
      </c>
      <c r="M207" s="34" t="s">
        <v>92</v>
      </c>
      <c r="N207" s="64"/>
      <c r="O207" s="159" t="s">
        <v>48</v>
      </c>
      <c r="P207" s="179" t="s">
        <v>53</v>
      </c>
    </row>
    <row r="208" spans="1:16" ht="27" x14ac:dyDescent="0.25">
      <c r="A208" s="201">
        <v>911358</v>
      </c>
      <c r="B208" s="17" t="s">
        <v>159</v>
      </c>
      <c r="C208" s="18" t="s">
        <v>160</v>
      </c>
      <c r="D208" s="19" t="s">
        <v>281</v>
      </c>
      <c r="E208" s="290" t="s">
        <v>699</v>
      </c>
      <c r="F208" s="15" t="s">
        <v>239</v>
      </c>
      <c r="G208" s="16" t="s">
        <v>125</v>
      </c>
      <c r="H208" s="15">
        <v>1</v>
      </c>
      <c r="I208" s="15">
        <v>10</v>
      </c>
      <c r="J208" s="21">
        <f t="shared" ref="J208:J214" si="1">IF(H208&lt;&gt;"",H208*I208,"")</f>
        <v>10</v>
      </c>
      <c r="K208" s="70" t="s">
        <v>399</v>
      </c>
      <c r="L208" s="31" t="s">
        <v>19</v>
      </c>
      <c r="M208" s="34" t="s">
        <v>92</v>
      </c>
      <c r="N208" s="64"/>
      <c r="O208" s="180" t="s">
        <v>50</v>
      </c>
      <c r="P208" s="179" t="s">
        <v>53</v>
      </c>
    </row>
    <row r="209" spans="1:16" hidden="1" x14ac:dyDescent="0.25">
      <c r="A209" s="75"/>
      <c r="B209" s="67"/>
      <c r="C209" s="68"/>
      <c r="D209" s="67"/>
      <c r="E209" s="73"/>
      <c r="F209" s="92"/>
      <c r="G209" s="93"/>
      <c r="H209" s="94"/>
      <c r="I209" s="94"/>
      <c r="J209" s="21" t="str">
        <f t="shared" si="1"/>
        <v/>
      </c>
      <c r="K209" s="70" t="s">
        <v>399</v>
      </c>
      <c r="L209" s="31" t="s">
        <v>19</v>
      </c>
      <c r="M209" s="34" t="s">
        <v>92</v>
      </c>
      <c r="N209" s="64"/>
      <c r="O209" s="159" t="s">
        <v>51</v>
      </c>
      <c r="P209" s="179" t="s">
        <v>53</v>
      </c>
    </row>
    <row r="210" spans="1:16" hidden="1" x14ac:dyDescent="0.25">
      <c r="A210" s="75"/>
      <c r="B210" s="67"/>
      <c r="C210" s="68"/>
      <c r="D210" s="67"/>
      <c r="E210" s="73"/>
      <c r="F210" s="92"/>
      <c r="G210" s="93"/>
      <c r="H210" s="94"/>
      <c r="I210" s="94"/>
      <c r="J210" s="21" t="str">
        <f t="shared" si="1"/>
        <v/>
      </c>
      <c r="K210" s="70" t="s">
        <v>399</v>
      </c>
      <c r="L210" s="31" t="s">
        <v>19</v>
      </c>
      <c r="M210" s="34" t="s">
        <v>92</v>
      </c>
      <c r="N210" s="64"/>
      <c r="O210" s="159" t="s">
        <v>46</v>
      </c>
      <c r="P210" s="181" t="s">
        <v>57</v>
      </c>
    </row>
    <row r="211" spans="1:16" hidden="1" x14ac:dyDescent="0.25">
      <c r="A211" s="95"/>
      <c r="B211" s="67"/>
      <c r="C211" s="68"/>
      <c r="D211" s="67"/>
      <c r="E211" s="69"/>
      <c r="F211" s="15"/>
      <c r="G211" s="69"/>
      <c r="H211" s="15"/>
      <c r="I211" s="15"/>
      <c r="J211" s="21" t="str">
        <f t="shared" si="1"/>
        <v/>
      </c>
      <c r="K211" s="70" t="s">
        <v>399</v>
      </c>
      <c r="L211" s="31" t="s">
        <v>19</v>
      </c>
      <c r="M211" s="34" t="s">
        <v>92</v>
      </c>
      <c r="N211" s="64"/>
      <c r="O211" s="161" t="s">
        <v>52</v>
      </c>
      <c r="P211" s="181" t="s">
        <v>57</v>
      </c>
    </row>
    <row r="212" spans="1:16" hidden="1" x14ac:dyDescent="0.25">
      <c r="A212" s="19"/>
      <c r="B212" s="67"/>
      <c r="C212" s="68"/>
      <c r="D212" s="67"/>
      <c r="E212" s="18"/>
      <c r="F212" s="17"/>
      <c r="G212" s="18"/>
      <c r="H212" s="94"/>
      <c r="I212" s="94"/>
      <c r="J212" s="21" t="str">
        <f t="shared" si="1"/>
        <v/>
      </c>
      <c r="K212" s="70" t="s">
        <v>399</v>
      </c>
      <c r="L212" s="31" t="s">
        <v>19</v>
      </c>
      <c r="M212" s="34" t="s">
        <v>92</v>
      </c>
      <c r="N212" s="64"/>
      <c r="O212" s="159" t="s">
        <v>56</v>
      </c>
      <c r="P212" s="179" t="s">
        <v>53</v>
      </c>
    </row>
    <row r="213" spans="1:16" hidden="1" x14ac:dyDescent="0.25">
      <c r="A213" s="19"/>
      <c r="B213" s="67"/>
      <c r="C213" s="68"/>
      <c r="D213" s="67"/>
      <c r="E213" s="69"/>
      <c r="F213" s="15"/>
      <c r="G213" s="69"/>
      <c r="H213" s="15"/>
      <c r="I213" s="15"/>
      <c r="J213" s="21" t="str">
        <f t="shared" si="1"/>
        <v/>
      </c>
      <c r="K213" s="70" t="s">
        <v>399</v>
      </c>
      <c r="L213" s="31" t="s">
        <v>19</v>
      </c>
      <c r="M213" s="34" t="s">
        <v>92</v>
      </c>
      <c r="N213" s="64"/>
      <c r="O213" s="159" t="s">
        <v>58</v>
      </c>
      <c r="P213" s="179" t="s">
        <v>53</v>
      </c>
    </row>
    <row r="214" spans="1:16" hidden="1" x14ac:dyDescent="0.25">
      <c r="A214" s="19"/>
      <c r="B214" s="19"/>
      <c r="C214" s="69"/>
      <c r="D214" s="15"/>
      <c r="E214" s="69"/>
      <c r="F214" s="15"/>
      <c r="G214" s="69"/>
      <c r="H214" s="15"/>
      <c r="I214" s="15"/>
      <c r="J214" s="21" t="str">
        <f t="shared" si="1"/>
        <v/>
      </c>
      <c r="K214" s="70" t="s">
        <v>399</v>
      </c>
      <c r="L214" s="31" t="s">
        <v>19</v>
      </c>
      <c r="M214" s="34" t="s">
        <v>92</v>
      </c>
      <c r="N214" s="64"/>
      <c r="O214" s="159" t="s">
        <v>59</v>
      </c>
      <c r="P214" s="179" t="s">
        <v>47</v>
      </c>
    </row>
    <row r="215" spans="1:16" hidden="1" x14ac:dyDescent="0.25">
      <c r="A215" s="85"/>
      <c r="B215" s="86"/>
      <c r="C215" s="86"/>
      <c r="D215" s="57"/>
      <c r="E215" s="59" t="s">
        <v>55</v>
      </c>
      <c r="F215" s="57"/>
      <c r="G215" s="87"/>
      <c r="H215" s="88">
        <v>1</v>
      </c>
      <c r="I215" s="61">
        <f>H215*10</f>
        <v>10</v>
      </c>
      <c r="J215" s="62">
        <f>SUM(J216:J220)/I215</f>
        <v>1</v>
      </c>
      <c r="K215" s="63" t="str">
        <f>SUM(J216:J220)&amp;" "&amp;"Hrs"&amp;" "&amp;"GRUPO 2"</f>
        <v>10 Hrs GRUPO 2</v>
      </c>
      <c r="L215" s="31" t="s">
        <v>22</v>
      </c>
      <c r="M215" s="34" t="s">
        <v>92</v>
      </c>
      <c r="N215" s="64"/>
      <c r="O215" s="159" t="s">
        <v>60</v>
      </c>
      <c r="P215" s="179" t="s">
        <v>47</v>
      </c>
    </row>
    <row r="216" spans="1:16" x14ac:dyDescent="0.25">
      <c r="A216" s="19">
        <v>935723</v>
      </c>
      <c r="B216" s="67" t="s">
        <v>209</v>
      </c>
      <c r="C216" s="68" t="s">
        <v>210</v>
      </c>
      <c r="D216" s="67">
        <v>3</v>
      </c>
      <c r="E216" s="69" t="s">
        <v>253</v>
      </c>
      <c r="F216" s="19" t="s">
        <v>254</v>
      </c>
      <c r="G216" s="69" t="s">
        <v>255</v>
      </c>
      <c r="H216" s="15">
        <v>1</v>
      </c>
      <c r="I216" s="15">
        <v>10</v>
      </c>
      <c r="J216" s="21">
        <f>IF(H216&lt;&gt;"",H216*I216,"")</f>
        <v>10</v>
      </c>
      <c r="K216" s="70" t="s">
        <v>113</v>
      </c>
      <c r="L216" s="31" t="s">
        <v>22</v>
      </c>
      <c r="M216" s="34" t="s">
        <v>92</v>
      </c>
      <c r="N216" s="64"/>
      <c r="O216" s="159" t="s">
        <v>64</v>
      </c>
      <c r="P216" s="179" t="s">
        <v>47</v>
      </c>
    </row>
    <row r="217" spans="1:16" hidden="1" x14ac:dyDescent="0.25">
      <c r="A217" s="75"/>
      <c r="B217" s="109"/>
      <c r="C217" s="110"/>
      <c r="D217" s="111"/>
      <c r="E217" s="73"/>
      <c r="F217" s="92"/>
      <c r="G217" s="93"/>
      <c r="H217" s="94"/>
      <c r="I217" s="94"/>
      <c r="J217" s="21" t="str">
        <f>IF(H217&lt;&gt;"",H217*I217,"")</f>
        <v/>
      </c>
      <c r="K217" s="70" t="s">
        <v>113</v>
      </c>
      <c r="L217" s="31" t="s">
        <v>22</v>
      </c>
      <c r="M217" s="34" t="s">
        <v>92</v>
      </c>
      <c r="N217" s="64"/>
      <c r="O217" s="161" t="s">
        <v>65</v>
      </c>
      <c r="P217" s="179" t="s">
        <v>53</v>
      </c>
    </row>
    <row r="218" spans="1:16" hidden="1" x14ac:dyDescent="0.25">
      <c r="A218" s="75"/>
      <c r="B218" s="109"/>
      <c r="C218" s="110"/>
      <c r="D218" s="111"/>
      <c r="E218" s="73"/>
      <c r="F218" s="92"/>
      <c r="G218" s="93"/>
      <c r="H218" s="94"/>
      <c r="I218" s="94"/>
      <c r="J218" s="21" t="str">
        <f>IF(H218&lt;&gt;"",H218*I218,"")</f>
        <v/>
      </c>
      <c r="K218" s="70" t="s">
        <v>113</v>
      </c>
      <c r="L218" s="31" t="s">
        <v>22</v>
      </c>
      <c r="M218" s="34" t="s">
        <v>92</v>
      </c>
      <c r="N218" s="64"/>
      <c r="O218" s="161" t="s">
        <v>66</v>
      </c>
      <c r="P218" s="179" t="s">
        <v>47</v>
      </c>
    </row>
    <row r="219" spans="1:16" hidden="1" x14ac:dyDescent="0.25">
      <c r="A219" s="15"/>
      <c r="B219" s="19"/>
      <c r="C219" s="152"/>
      <c r="D219" s="15"/>
      <c r="E219" s="69"/>
      <c r="F219" s="15"/>
      <c r="G219" s="69"/>
      <c r="H219" s="15"/>
      <c r="I219" s="15"/>
      <c r="J219" s="21" t="str">
        <f>IF(H219&lt;&gt;"",H219*I219,"")</f>
        <v/>
      </c>
      <c r="K219" s="70" t="s">
        <v>113</v>
      </c>
      <c r="L219" s="31" t="s">
        <v>22</v>
      </c>
      <c r="M219" s="34" t="s">
        <v>92</v>
      </c>
      <c r="N219" s="64"/>
      <c r="O219" s="161" t="s">
        <v>61</v>
      </c>
      <c r="P219" s="179" t="s">
        <v>47</v>
      </c>
    </row>
    <row r="220" spans="1:16" hidden="1" x14ac:dyDescent="0.25">
      <c r="A220" s="166"/>
      <c r="B220" s="95"/>
      <c r="C220" s="152"/>
      <c r="D220" s="67"/>
      <c r="E220" s="69"/>
      <c r="F220" s="77"/>
      <c r="G220" s="76"/>
      <c r="H220" s="167"/>
      <c r="I220" s="167"/>
      <c r="J220" s="21" t="str">
        <f>IF(H220&lt;&gt;"",H220*I220,"")</f>
        <v/>
      </c>
      <c r="K220" s="70" t="s">
        <v>113</v>
      </c>
      <c r="L220" s="31" t="s">
        <v>22</v>
      </c>
      <c r="M220" s="34" t="s">
        <v>92</v>
      </c>
      <c r="N220" s="64"/>
      <c r="O220" s="161" t="s">
        <v>62</v>
      </c>
      <c r="P220" s="179" t="s">
        <v>47</v>
      </c>
    </row>
    <row r="221" spans="1:16" hidden="1" x14ac:dyDescent="0.25">
      <c r="A221" s="85"/>
      <c r="B221" s="86"/>
      <c r="C221" s="86"/>
      <c r="D221" s="57"/>
      <c r="E221" s="59" t="s">
        <v>63</v>
      </c>
      <c r="F221" s="57"/>
      <c r="G221" s="87"/>
      <c r="H221" s="88">
        <v>1E-3</v>
      </c>
      <c r="I221" s="61">
        <f>H221*10</f>
        <v>0.01</v>
      </c>
      <c r="J221" s="62">
        <f>SUM(J222:J226)/I221</f>
        <v>0</v>
      </c>
      <c r="K221" s="63" t="str">
        <f>SUM(J222:J226)&amp;" "&amp;"Hrs"&amp;" "&amp;"GRUPO 3"</f>
        <v>0 Hrs GRUPO 3</v>
      </c>
      <c r="L221" s="31" t="s">
        <v>24</v>
      </c>
      <c r="M221" s="34" t="s">
        <v>92</v>
      </c>
      <c r="N221" s="64"/>
      <c r="O221" s="161" t="s">
        <v>54</v>
      </c>
      <c r="P221" s="179" t="s">
        <v>47</v>
      </c>
    </row>
    <row r="222" spans="1:16" hidden="1" x14ac:dyDescent="0.25">
      <c r="A222" s="75"/>
      <c r="B222" s="67"/>
      <c r="C222" s="68"/>
      <c r="D222" s="67"/>
      <c r="E222" s="69"/>
      <c r="F222" s="92"/>
      <c r="G222" s="93"/>
      <c r="H222" s="94"/>
      <c r="I222" s="94"/>
      <c r="J222" s="21" t="str">
        <f>IF(H222&lt;&gt;"",H222*I222,"")</f>
        <v/>
      </c>
      <c r="K222" s="70" t="s">
        <v>451</v>
      </c>
      <c r="L222" s="31" t="s">
        <v>24</v>
      </c>
      <c r="M222" s="34" t="s">
        <v>92</v>
      </c>
      <c r="N222" s="64"/>
      <c r="O222" s="161" t="s">
        <v>67</v>
      </c>
      <c r="P222" s="184" t="s">
        <v>68</v>
      </c>
    </row>
    <row r="223" spans="1:16" hidden="1" x14ac:dyDescent="0.25">
      <c r="A223" s="75"/>
      <c r="B223" s="109"/>
      <c r="C223" s="110"/>
      <c r="D223" s="111"/>
      <c r="E223" s="73"/>
      <c r="F223" s="92"/>
      <c r="G223" s="93"/>
      <c r="H223" s="94"/>
      <c r="I223" s="94"/>
      <c r="J223" s="21" t="str">
        <f>IF(H223&lt;&gt;"",H223*I223,"")</f>
        <v/>
      </c>
      <c r="K223" s="70" t="s">
        <v>451</v>
      </c>
      <c r="L223" s="31" t="s">
        <v>24</v>
      </c>
      <c r="M223" s="34" t="s">
        <v>92</v>
      </c>
      <c r="N223" s="64"/>
      <c r="O223" s="180" t="s">
        <v>69</v>
      </c>
      <c r="P223" s="184" t="s">
        <v>68</v>
      </c>
    </row>
    <row r="224" spans="1:16" hidden="1" x14ac:dyDescent="0.25">
      <c r="A224" s="75"/>
      <c r="B224" s="109"/>
      <c r="C224" s="110"/>
      <c r="D224" s="111"/>
      <c r="E224" s="73"/>
      <c r="F224" s="92"/>
      <c r="G224" s="93"/>
      <c r="H224" s="94"/>
      <c r="I224" s="94"/>
      <c r="J224" s="21" t="str">
        <f>IF(H224&lt;&gt;"",H224*I224,"")</f>
        <v/>
      </c>
      <c r="K224" s="70" t="s">
        <v>451</v>
      </c>
      <c r="L224" s="31" t="s">
        <v>24</v>
      </c>
      <c r="M224" s="34" t="s">
        <v>92</v>
      </c>
      <c r="N224" s="64"/>
      <c r="O224" s="103"/>
    </row>
    <row r="225" spans="1:16" hidden="1" x14ac:dyDescent="0.25">
      <c r="A225" s="19"/>
      <c r="B225" s="19"/>
      <c r="C225" s="69"/>
      <c r="D225" s="19"/>
      <c r="E225" s="69"/>
      <c r="F225" s="19"/>
      <c r="G225" s="69"/>
      <c r="H225" s="19"/>
      <c r="I225" s="19"/>
      <c r="J225" s="21" t="str">
        <f>IF(H225&lt;&gt;"",H225*I225,"")</f>
        <v/>
      </c>
      <c r="K225" s="70" t="s">
        <v>451</v>
      </c>
      <c r="L225" s="31" t="s">
        <v>24</v>
      </c>
      <c r="M225" s="34" t="s">
        <v>92</v>
      </c>
      <c r="N225" s="64"/>
      <c r="O225" s="104"/>
      <c r="P225" s="104"/>
    </row>
    <row r="226" spans="1:16" hidden="1" x14ac:dyDescent="0.25">
      <c r="A226" s="100"/>
      <c r="B226" s="100"/>
      <c r="C226" s="100"/>
      <c r="D226" s="101"/>
      <c r="E226" s="102"/>
      <c r="F226" s="100"/>
      <c r="G226" s="100"/>
      <c r="H226" s="100"/>
      <c r="I226" s="100"/>
      <c r="J226" s="21" t="str">
        <f>IF(H226&lt;&gt;"",H226*I226,"")</f>
        <v/>
      </c>
      <c r="K226" s="70" t="s">
        <v>451</v>
      </c>
      <c r="L226" s="31" t="s">
        <v>24</v>
      </c>
      <c r="M226" s="34" t="s">
        <v>92</v>
      </c>
      <c r="N226" s="64"/>
      <c r="O226" s="107" t="s">
        <v>71</v>
      </c>
    </row>
    <row r="227" spans="1:16" hidden="1" x14ac:dyDescent="0.25">
      <c r="A227" s="85"/>
      <c r="B227" s="86"/>
      <c r="C227" s="86"/>
      <c r="D227" s="57"/>
      <c r="E227" s="59" t="s">
        <v>70</v>
      </c>
      <c r="F227" s="57"/>
      <c r="G227" s="87"/>
      <c r="H227" s="88">
        <v>1E-3</v>
      </c>
      <c r="I227" s="61">
        <f>H227*10</f>
        <v>0.01</v>
      </c>
      <c r="J227" s="62">
        <f>SUM(J228:J232)/I227</f>
        <v>0</v>
      </c>
      <c r="K227" s="63" t="str">
        <f>SUM(J228:J232)&amp;" "&amp;"Hrs"&amp;" "&amp;"GRUPO 4"</f>
        <v>0 Hrs GRUPO 4</v>
      </c>
      <c r="L227" s="31" t="s">
        <v>26</v>
      </c>
      <c r="M227" s="34" t="s">
        <v>92</v>
      </c>
      <c r="N227" s="64"/>
      <c r="O227" s="107" t="s">
        <v>72</v>
      </c>
    </row>
    <row r="228" spans="1:16" hidden="1" x14ac:dyDescent="0.25">
      <c r="A228" s="100"/>
      <c r="B228" s="100"/>
      <c r="C228" s="102"/>
      <c r="D228" s="101"/>
      <c r="E228" s="101"/>
      <c r="F228" s="101"/>
      <c r="G228" s="105"/>
      <c r="H228" s="101"/>
      <c r="I228" s="101"/>
      <c r="J228" s="21" t="str">
        <f>IF(H228&lt;&gt;"",H228*I228,"")</f>
        <v/>
      </c>
      <c r="K228" s="70"/>
      <c r="L228" s="31" t="s">
        <v>26</v>
      </c>
      <c r="M228" s="34" t="s">
        <v>92</v>
      </c>
      <c r="N228" s="64"/>
      <c r="O228" s="104"/>
    </row>
    <row r="229" spans="1:16" hidden="1" x14ac:dyDescent="0.25">
      <c r="A229" s="100"/>
      <c r="B229" s="100"/>
      <c r="C229" s="102"/>
      <c r="D229" s="101"/>
      <c r="E229" s="101"/>
      <c r="F229" s="101"/>
      <c r="G229" s="105"/>
      <c r="H229" s="101"/>
      <c r="I229" s="101"/>
      <c r="J229" s="21" t="str">
        <f>IF(H229&lt;&gt;"",H229*I229,"")</f>
        <v/>
      </c>
      <c r="K229" s="70"/>
      <c r="L229" s="31" t="s">
        <v>26</v>
      </c>
      <c r="M229" s="34" t="s">
        <v>92</v>
      </c>
      <c r="N229" s="64"/>
      <c r="O229" s="104"/>
    </row>
    <row r="230" spans="1:16" hidden="1" x14ac:dyDescent="0.25">
      <c r="A230" s="100"/>
      <c r="B230" s="100"/>
      <c r="C230" s="102"/>
      <c r="D230" s="101"/>
      <c r="E230" s="101"/>
      <c r="F230" s="101"/>
      <c r="G230" s="105"/>
      <c r="H230" s="101"/>
      <c r="I230" s="101"/>
      <c r="J230" s="21" t="str">
        <f>IF(H230&lt;&gt;"",H230*I230,"")</f>
        <v/>
      </c>
      <c r="K230" s="70"/>
      <c r="L230" s="31" t="s">
        <v>26</v>
      </c>
      <c r="M230" s="34" t="s">
        <v>92</v>
      </c>
      <c r="N230" s="64"/>
      <c r="O230" s="35"/>
    </row>
    <row r="231" spans="1:16" hidden="1" x14ac:dyDescent="0.25">
      <c r="A231" s="100"/>
      <c r="B231" s="100"/>
      <c r="C231" s="102"/>
      <c r="D231" s="101"/>
      <c r="E231" s="101"/>
      <c r="F231" s="101"/>
      <c r="G231" s="105"/>
      <c r="H231" s="101"/>
      <c r="I231" s="101"/>
      <c r="J231" s="21" t="str">
        <f>IF(H231&lt;&gt;"",H231*I231,"")</f>
        <v/>
      </c>
      <c r="K231" s="70"/>
      <c r="L231" s="31" t="s">
        <v>26</v>
      </c>
      <c r="M231" s="34" t="s">
        <v>92</v>
      </c>
      <c r="N231" s="64"/>
      <c r="O231" s="35"/>
    </row>
    <row r="232" spans="1:16" hidden="1" x14ac:dyDescent="0.25">
      <c r="A232" s="100"/>
      <c r="B232" s="100"/>
      <c r="C232" s="100"/>
      <c r="D232" s="101"/>
      <c r="E232" s="102"/>
      <c r="F232" s="100"/>
      <c r="G232" s="100"/>
      <c r="H232" s="100"/>
      <c r="I232" s="100"/>
      <c r="J232" s="21" t="str">
        <f>IF(H232&lt;&gt;"",H232*I232,"")</f>
        <v/>
      </c>
      <c r="K232" s="70"/>
      <c r="L232" s="31" t="s">
        <v>26</v>
      </c>
      <c r="M232" s="34" t="s">
        <v>92</v>
      </c>
      <c r="N232" s="156"/>
      <c r="O232" s="35"/>
    </row>
    <row r="233" spans="1:16" hidden="1" x14ac:dyDescent="0.25">
      <c r="A233" s="85"/>
      <c r="B233" s="86"/>
      <c r="C233" s="86"/>
      <c r="D233" s="86"/>
      <c r="E233" s="115" t="s">
        <v>75</v>
      </c>
      <c r="F233" s="116"/>
      <c r="G233" s="117"/>
      <c r="H233" s="165">
        <v>2</v>
      </c>
      <c r="I233" s="61">
        <f>H233*10</f>
        <v>20</v>
      </c>
      <c r="J233" s="62">
        <f>SUM(J234:J239)/I233</f>
        <v>0.9</v>
      </c>
      <c r="K233" s="63" t="str">
        <f>SUM(J234:J239)&amp;" "&amp;"Hrs"&amp;" "&amp;"TURNO"&amp;" "&amp;"DIURNO"</f>
        <v>18 Hrs TURNO DIURNO</v>
      </c>
      <c r="L233" s="74" t="s">
        <v>76</v>
      </c>
      <c r="M233" s="34" t="s">
        <v>92</v>
      </c>
      <c r="N233" s="34"/>
      <c r="O233" s="35"/>
    </row>
    <row r="234" spans="1:16" x14ac:dyDescent="0.25">
      <c r="A234" s="15">
        <v>892743</v>
      </c>
      <c r="B234" s="17" t="s">
        <v>120</v>
      </c>
      <c r="C234" s="18" t="s">
        <v>121</v>
      </c>
      <c r="D234" s="19" t="s">
        <v>122</v>
      </c>
      <c r="E234" s="16" t="s">
        <v>130</v>
      </c>
      <c r="F234" s="15" t="s">
        <v>131</v>
      </c>
      <c r="G234" s="16" t="s">
        <v>132</v>
      </c>
      <c r="H234" s="94">
        <v>2</v>
      </c>
      <c r="I234" s="94">
        <v>4</v>
      </c>
      <c r="J234" s="21">
        <f t="shared" ref="J234:J239" si="2">IF(H234&lt;&gt;"",H234*I234,"")</f>
        <v>8</v>
      </c>
      <c r="K234" s="70" t="s">
        <v>311</v>
      </c>
      <c r="L234" s="74" t="s">
        <v>76</v>
      </c>
      <c r="M234" s="34" t="s">
        <v>92</v>
      </c>
      <c r="N234" s="34"/>
      <c r="O234" s="35"/>
    </row>
    <row r="235" spans="1:16" x14ac:dyDescent="0.25">
      <c r="A235" s="15">
        <v>892742</v>
      </c>
      <c r="B235" s="17" t="s">
        <v>120</v>
      </c>
      <c r="C235" s="18" t="s">
        <v>121</v>
      </c>
      <c r="D235" s="19" t="s">
        <v>122</v>
      </c>
      <c r="E235" s="16" t="s">
        <v>123</v>
      </c>
      <c r="F235" s="15" t="s">
        <v>128</v>
      </c>
      <c r="G235" s="16" t="s">
        <v>129</v>
      </c>
      <c r="H235" s="15">
        <v>2</v>
      </c>
      <c r="I235" s="15">
        <v>5</v>
      </c>
      <c r="J235" s="21">
        <f t="shared" si="2"/>
        <v>10</v>
      </c>
      <c r="K235" s="70" t="s">
        <v>311</v>
      </c>
      <c r="L235" s="74" t="s">
        <v>76</v>
      </c>
      <c r="M235" s="34" t="s">
        <v>92</v>
      </c>
      <c r="N235" s="34"/>
      <c r="O235" s="35"/>
    </row>
    <row r="236" spans="1:16" hidden="1" x14ac:dyDescent="0.25">
      <c r="A236" s="15"/>
      <c r="B236" s="17"/>
      <c r="C236" s="18"/>
      <c r="D236" s="19"/>
      <c r="E236" s="16"/>
      <c r="F236" s="15"/>
      <c r="G236" s="16"/>
      <c r="H236" s="15"/>
      <c r="I236" s="15"/>
      <c r="J236" s="21" t="str">
        <f t="shared" si="2"/>
        <v/>
      </c>
      <c r="K236" s="70" t="s">
        <v>311</v>
      </c>
      <c r="L236" s="74" t="s">
        <v>76</v>
      </c>
      <c r="M236" s="34" t="s">
        <v>92</v>
      </c>
      <c r="N236" s="34"/>
      <c r="O236" s="35"/>
    </row>
    <row r="237" spans="1:16" hidden="1" x14ac:dyDescent="0.25">
      <c r="A237" s="95"/>
      <c r="B237" s="19"/>
      <c r="C237" s="91"/>
      <c r="D237" s="15"/>
      <c r="E237" s="69"/>
      <c r="F237" s="15"/>
      <c r="G237" s="69"/>
      <c r="H237" s="15"/>
      <c r="I237" s="15"/>
      <c r="J237" s="21" t="str">
        <f t="shared" si="2"/>
        <v/>
      </c>
      <c r="K237" s="70" t="s">
        <v>311</v>
      </c>
      <c r="L237" s="74" t="s">
        <v>76</v>
      </c>
      <c r="M237" s="34" t="s">
        <v>92</v>
      </c>
      <c r="N237" s="34"/>
      <c r="O237" s="35"/>
    </row>
    <row r="238" spans="1:16" hidden="1" x14ac:dyDescent="0.25">
      <c r="A238" s="95"/>
      <c r="B238" s="19"/>
      <c r="C238" s="91"/>
      <c r="D238" s="15"/>
      <c r="E238" s="69"/>
      <c r="F238" s="15"/>
      <c r="G238" s="69"/>
      <c r="H238" s="15"/>
      <c r="I238" s="15"/>
      <c r="J238" s="21" t="str">
        <f t="shared" si="2"/>
        <v/>
      </c>
      <c r="K238" s="70" t="s">
        <v>311</v>
      </c>
      <c r="L238" s="74" t="s">
        <v>76</v>
      </c>
      <c r="M238" s="34" t="s">
        <v>92</v>
      </c>
      <c r="N238" s="34"/>
      <c r="O238" s="35"/>
    </row>
    <row r="239" spans="1:16" hidden="1" x14ac:dyDescent="0.25">
      <c r="A239" s="100"/>
      <c r="B239" s="100"/>
      <c r="C239" s="100"/>
      <c r="D239" s="101"/>
      <c r="E239" s="69"/>
      <c r="F239" s="15"/>
      <c r="G239" s="69"/>
      <c r="H239" s="100"/>
      <c r="I239" s="100"/>
      <c r="J239" s="21" t="str">
        <f t="shared" si="2"/>
        <v/>
      </c>
      <c r="K239" s="70" t="s">
        <v>311</v>
      </c>
      <c r="L239" s="74" t="s">
        <v>76</v>
      </c>
      <c r="M239" s="34" t="s">
        <v>92</v>
      </c>
      <c r="N239" s="34"/>
      <c r="O239" s="35"/>
    </row>
    <row r="240" spans="1:16" x14ac:dyDescent="0.25">
      <c r="A240" s="126"/>
      <c r="B240" s="127"/>
      <c r="C240" s="127"/>
      <c r="D240" s="127"/>
      <c r="E240" s="128" t="s">
        <v>83</v>
      </c>
      <c r="F240" s="129"/>
      <c r="G240" s="157"/>
      <c r="H240" s="131">
        <v>2</v>
      </c>
      <c r="I240" s="132">
        <f>H240*10</f>
        <v>20</v>
      </c>
      <c r="J240" s="133">
        <f>SUM(J241:J245)/I240</f>
        <v>1</v>
      </c>
      <c r="K240" s="163" t="str">
        <f>SUM(J241:J245)&amp;" "&amp;"Hrs"&amp;" "&amp;"TURNO"&amp;" "&amp;"NOCTURNO"</f>
        <v>20 Hrs TURNO NOCTURNO</v>
      </c>
      <c r="L240" s="31" t="s">
        <v>84</v>
      </c>
      <c r="M240" s="34" t="s">
        <v>92</v>
      </c>
      <c r="N240" s="34"/>
      <c r="O240" s="35"/>
    </row>
    <row r="241" spans="1:16" x14ac:dyDescent="0.25">
      <c r="A241" s="15">
        <v>892743</v>
      </c>
      <c r="B241" s="17" t="s">
        <v>120</v>
      </c>
      <c r="C241" s="18" t="s">
        <v>121</v>
      </c>
      <c r="D241" s="19" t="s">
        <v>122</v>
      </c>
      <c r="E241" s="16" t="s">
        <v>130</v>
      </c>
      <c r="F241" s="15" t="s">
        <v>131</v>
      </c>
      <c r="G241" s="16" t="s">
        <v>132</v>
      </c>
      <c r="H241" s="94">
        <v>2</v>
      </c>
      <c r="I241" s="94">
        <v>4</v>
      </c>
      <c r="J241" s="21">
        <f>IF(H241&lt;&gt;"",H241*I241,"")</f>
        <v>8</v>
      </c>
      <c r="K241" s="120" t="s">
        <v>687</v>
      </c>
      <c r="L241" s="31" t="s">
        <v>84</v>
      </c>
      <c r="M241" s="34" t="s">
        <v>92</v>
      </c>
      <c r="N241" s="34"/>
      <c r="O241" s="35"/>
    </row>
    <row r="242" spans="1:16" x14ac:dyDescent="0.25">
      <c r="A242" s="15">
        <v>892741</v>
      </c>
      <c r="B242" s="17" t="s">
        <v>120</v>
      </c>
      <c r="C242" s="18" t="s">
        <v>121</v>
      </c>
      <c r="D242" s="19" t="s">
        <v>122</v>
      </c>
      <c r="E242" s="16" t="s">
        <v>123</v>
      </c>
      <c r="F242" s="15" t="s">
        <v>126</v>
      </c>
      <c r="G242" s="16" t="s">
        <v>127</v>
      </c>
      <c r="H242" s="94">
        <v>2</v>
      </c>
      <c r="I242" s="94">
        <v>3</v>
      </c>
      <c r="J242" s="21">
        <f>IF(H242&lt;&gt;"",H242*I242,"")</f>
        <v>6</v>
      </c>
      <c r="K242" s="120" t="s">
        <v>687</v>
      </c>
      <c r="L242" s="31" t="s">
        <v>84</v>
      </c>
      <c r="M242" s="34" t="s">
        <v>92</v>
      </c>
      <c r="N242" s="34"/>
      <c r="O242" s="35"/>
    </row>
    <row r="243" spans="1:16" x14ac:dyDescent="0.25">
      <c r="A243" s="15">
        <v>893519</v>
      </c>
      <c r="B243" s="17" t="s">
        <v>120</v>
      </c>
      <c r="C243" s="18" t="s">
        <v>121</v>
      </c>
      <c r="D243" s="19" t="s">
        <v>122</v>
      </c>
      <c r="E243" s="16" t="s">
        <v>141</v>
      </c>
      <c r="F243" s="15" t="s">
        <v>382</v>
      </c>
      <c r="G243" s="16" t="s">
        <v>206</v>
      </c>
      <c r="H243" s="15">
        <v>2</v>
      </c>
      <c r="I243" s="15">
        <v>3</v>
      </c>
      <c r="J243" s="21">
        <f>IF(H243&lt;&gt;"",H243*I243,"")</f>
        <v>6</v>
      </c>
      <c r="K243" s="120" t="s">
        <v>687</v>
      </c>
      <c r="L243" s="31" t="s">
        <v>84</v>
      </c>
      <c r="M243" s="34" t="s">
        <v>92</v>
      </c>
      <c r="N243" s="34"/>
      <c r="O243" s="35"/>
    </row>
    <row r="244" spans="1:16" hidden="1" x14ac:dyDescent="0.25">
      <c r="A244" s="75"/>
      <c r="B244" s="109"/>
      <c r="C244" s="110"/>
      <c r="D244" s="111"/>
      <c r="E244" s="73"/>
      <c r="F244" s="92"/>
      <c r="G244" s="93"/>
      <c r="H244" s="94"/>
      <c r="I244" s="94"/>
      <c r="J244" s="21" t="str">
        <f>IF(H244&lt;&gt;"",H244*I244,"")</f>
        <v/>
      </c>
      <c r="K244" s="120" t="s">
        <v>687</v>
      </c>
      <c r="L244" s="31" t="s">
        <v>84</v>
      </c>
      <c r="M244" s="34" t="s">
        <v>92</v>
      </c>
      <c r="N244" s="34"/>
      <c r="O244" s="35"/>
    </row>
    <row r="245" spans="1:16" hidden="1" x14ac:dyDescent="0.25">
      <c r="A245" s="95"/>
      <c r="B245" s="19"/>
      <c r="C245" s="91"/>
      <c r="D245" s="15"/>
      <c r="E245" s="69"/>
      <c r="F245" s="15"/>
      <c r="G245" s="69"/>
      <c r="H245" s="15"/>
      <c r="I245" s="15"/>
      <c r="J245" s="21" t="str">
        <f>IF(H245&lt;&gt;"",H245*I245,"")</f>
        <v/>
      </c>
      <c r="K245" s="120" t="s">
        <v>687</v>
      </c>
      <c r="L245" s="31" t="s">
        <v>84</v>
      </c>
      <c r="M245" s="34" t="s">
        <v>92</v>
      </c>
      <c r="N245" s="34"/>
      <c r="O245" s="35"/>
    </row>
    <row r="246" spans="1:16" ht="14.25" thickBot="1" x14ac:dyDescent="0.3">
      <c r="A246" s="135"/>
      <c r="B246" s="136"/>
      <c r="C246" s="136"/>
      <c r="D246" s="136"/>
      <c r="E246" s="137" t="s">
        <v>85</v>
      </c>
      <c r="F246" s="138"/>
      <c r="G246" s="139"/>
      <c r="H246" s="140">
        <f>H207+H215+H221+H227+H233+H240</f>
        <v>6.0019999999999998</v>
      </c>
      <c r="I246" s="141">
        <f>H246*10</f>
        <v>60.019999999999996</v>
      </c>
      <c r="J246" s="142">
        <f>SUM(J208:J214,J216:J220,J222:J226,J228:J232,J234:J239,J241:J245)</f>
        <v>58</v>
      </c>
      <c r="K246" s="143">
        <f>J246/I246</f>
        <v>0.96634455181606138</v>
      </c>
      <c r="L246" s="31" t="s">
        <v>86</v>
      </c>
      <c r="M246" s="34" t="s">
        <v>92</v>
      </c>
      <c r="N246" s="34"/>
      <c r="O246" s="35"/>
    </row>
    <row r="247" spans="1:16" ht="15" thickTop="1" thickBot="1" x14ac:dyDescent="0.3">
      <c r="A247" s="45"/>
      <c r="B247" s="46"/>
      <c r="C247" s="46"/>
      <c r="D247" s="46"/>
      <c r="E247" s="297">
        <f>E205+1</f>
        <v>46145</v>
      </c>
      <c r="F247" s="298"/>
      <c r="G247" s="158"/>
      <c r="H247" s="48"/>
      <c r="I247" s="46"/>
      <c r="J247" s="49"/>
      <c r="K247" s="50"/>
      <c r="L247" s="31" t="s">
        <v>35</v>
      </c>
      <c r="M247" s="34" t="s">
        <v>93</v>
      </c>
      <c r="N247" s="34"/>
      <c r="O247" s="35"/>
    </row>
    <row r="248" spans="1:16" ht="28.5" thickTop="1" thickBot="1" x14ac:dyDescent="0.3">
      <c r="A248" s="147" t="s">
        <v>37</v>
      </c>
      <c r="B248" s="148" t="s">
        <v>38</v>
      </c>
      <c r="C248" s="148" t="s">
        <v>39</v>
      </c>
      <c r="D248" s="148" t="s">
        <v>4</v>
      </c>
      <c r="E248" s="52" t="s">
        <v>40</v>
      </c>
      <c r="F248" s="148" t="s">
        <v>6</v>
      </c>
      <c r="G248" s="149" t="s">
        <v>7</v>
      </c>
      <c r="H248" s="148" t="s">
        <v>41</v>
      </c>
      <c r="I248" s="148" t="s">
        <v>9</v>
      </c>
      <c r="J248" s="150" t="s">
        <v>42</v>
      </c>
      <c r="K248" s="151" t="s">
        <v>43</v>
      </c>
      <c r="L248" s="31" t="s">
        <v>44</v>
      </c>
      <c r="M248" s="34" t="s">
        <v>93</v>
      </c>
      <c r="N248" s="34"/>
      <c r="O248" s="56">
        <f>E247</f>
        <v>46145</v>
      </c>
    </row>
    <row r="249" spans="1:16" ht="14.25" thickTop="1" x14ac:dyDescent="0.25">
      <c r="A249" s="57"/>
      <c r="B249" s="57"/>
      <c r="C249" s="58"/>
      <c r="D249" s="57"/>
      <c r="E249" s="59" t="s">
        <v>45</v>
      </c>
      <c r="F249" s="57"/>
      <c r="G249" s="58"/>
      <c r="H249" s="88">
        <v>1</v>
      </c>
      <c r="I249" s="61">
        <f>H249*10</f>
        <v>10</v>
      </c>
      <c r="J249" s="62">
        <f>SUM(J250:J254)/I249</f>
        <v>1</v>
      </c>
      <c r="K249" s="63" t="str">
        <f>SUM(J250:J254)&amp;" "&amp;"Hrs"&amp;" "&amp;"GRUPO 1"</f>
        <v>10 Hrs GRUPO 1</v>
      </c>
      <c r="L249" s="31" t="s">
        <v>19</v>
      </c>
      <c r="M249" s="34" t="s">
        <v>93</v>
      </c>
      <c r="N249" s="64"/>
      <c r="O249" s="159" t="s">
        <v>48</v>
      </c>
      <c r="P249" s="179" t="s">
        <v>53</v>
      </c>
    </row>
    <row r="250" spans="1:16" x14ac:dyDescent="0.25">
      <c r="A250" s="201">
        <v>911358</v>
      </c>
      <c r="B250" s="17" t="s">
        <v>159</v>
      </c>
      <c r="C250" s="18" t="s">
        <v>160</v>
      </c>
      <c r="D250" s="19" t="s">
        <v>281</v>
      </c>
      <c r="E250" s="249" t="s">
        <v>326</v>
      </c>
      <c r="F250" s="15" t="s">
        <v>239</v>
      </c>
      <c r="G250" s="16" t="s">
        <v>125</v>
      </c>
      <c r="H250" s="15">
        <v>1</v>
      </c>
      <c r="I250" s="15">
        <v>8</v>
      </c>
      <c r="J250" s="21">
        <f>IF(H250&lt;&gt;"",H250*I250,"")</f>
        <v>8</v>
      </c>
      <c r="K250" s="70" t="s">
        <v>399</v>
      </c>
      <c r="L250" s="31" t="s">
        <v>19</v>
      </c>
      <c r="M250" s="34" t="s">
        <v>93</v>
      </c>
      <c r="N250" s="56"/>
      <c r="O250" s="180" t="s">
        <v>50</v>
      </c>
      <c r="P250" s="179" t="s">
        <v>53</v>
      </c>
    </row>
    <row r="251" spans="1:16" x14ac:dyDescent="0.25">
      <c r="A251" s="19">
        <v>892968</v>
      </c>
      <c r="B251" s="17" t="s">
        <v>167</v>
      </c>
      <c r="C251" s="18" t="s">
        <v>168</v>
      </c>
      <c r="D251" s="19">
        <v>3</v>
      </c>
      <c r="E251" s="18" t="s">
        <v>169</v>
      </c>
      <c r="F251" s="17" t="s">
        <v>145</v>
      </c>
      <c r="G251" s="18" t="s">
        <v>146</v>
      </c>
      <c r="H251" s="94">
        <v>1</v>
      </c>
      <c r="I251" s="15">
        <v>2</v>
      </c>
      <c r="J251" s="21">
        <f t="shared" ref="J251:J252" si="3">IF(H251&lt;&gt;"",H251*I251,"")</f>
        <v>2</v>
      </c>
      <c r="K251" s="70" t="s">
        <v>399</v>
      </c>
      <c r="L251" s="31" t="s">
        <v>19</v>
      </c>
      <c r="M251" s="34" t="s">
        <v>93</v>
      </c>
      <c r="N251" s="56"/>
      <c r="O251" s="159" t="s">
        <v>51</v>
      </c>
      <c r="P251" s="179" t="s">
        <v>53</v>
      </c>
    </row>
    <row r="252" spans="1:16" hidden="1" x14ac:dyDescent="0.25">
      <c r="A252" s="75"/>
      <c r="B252" s="67"/>
      <c r="C252" s="68"/>
      <c r="D252" s="67"/>
      <c r="E252" s="73"/>
      <c r="F252" s="92"/>
      <c r="G252" s="93"/>
      <c r="H252" s="94"/>
      <c r="I252" s="94"/>
      <c r="J252" s="21" t="str">
        <f t="shared" si="3"/>
        <v/>
      </c>
      <c r="K252" s="70" t="s">
        <v>399</v>
      </c>
      <c r="L252" s="31" t="s">
        <v>19</v>
      </c>
      <c r="M252" s="34" t="s">
        <v>93</v>
      </c>
      <c r="N252" s="56"/>
      <c r="O252" s="159" t="s">
        <v>46</v>
      </c>
      <c r="P252" s="181" t="s">
        <v>57</v>
      </c>
    </row>
    <row r="253" spans="1:16" hidden="1" x14ac:dyDescent="0.25">
      <c r="A253" s="95"/>
      <c r="B253" s="19"/>
      <c r="C253" s="91"/>
      <c r="D253" s="15"/>
      <c r="E253" s="69"/>
      <c r="F253" s="15"/>
      <c r="G253" s="69"/>
      <c r="H253" s="15"/>
      <c r="I253" s="15"/>
      <c r="J253" s="21" t="str">
        <f>IF(H253&lt;&gt;"",H253*I253,"")</f>
        <v/>
      </c>
      <c r="K253" s="70" t="s">
        <v>399</v>
      </c>
      <c r="L253" s="31" t="s">
        <v>19</v>
      </c>
      <c r="M253" s="34" t="s">
        <v>93</v>
      </c>
      <c r="N253" s="56"/>
      <c r="O253" s="161" t="s">
        <v>52</v>
      </c>
      <c r="P253" s="181" t="s">
        <v>57</v>
      </c>
    </row>
    <row r="254" spans="1:16" hidden="1" x14ac:dyDescent="0.25">
      <c r="A254" s="95"/>
      <c r="B254" s="19"/>
      <c r="C254" s="91"/>
      <c r="D254" s="15"/>
      <c r="E254" s="69"/>
      <c r="F254" s="15"/>
      <c r="G254" s="69"/>
      <c r="H254" s="15"/>
      <c r="I254" s="15"/>
      <c r="J254" s="21" t="str">
        <f>IF(H254&lt;&gt;"",H254*I254,"")</f>
        <v/>
      </c>
      <c r="K254" s="70" t="s">
        <v>399</v>
      </c>
      <c r="L254" s="31" t="s">
        <v>19</v>
      </c>
      <c r="M254" s="34" t="s">
        <v>93</v>
      </c>
      <c r="N254" s="56"/>
      <c r="O254" s="159" t="s">
        <v>56</v>
      </c>
      <c r="P254" s="179" t="s">
        <v>53</v>
      </c>
    </row>
    <row r="255" spans="1:16" hidden="1" x14ac:dyDescent="0.25">
      <c r="A255" s="85"/>
      <c r="B255" s="86"/>
      <c r="C255" s="86"/>
      <c r="D255" s="57"/>
      <c r="E255" s="59" t="s">
        <v>55</v>
      </c>
      <c r="F255" s="57"/>
      <c r="G255" s="87"/>
      <c r="H255" s="88">
        <v>1</v>
      </c>
      <c r="I255" s="61">
        <f>H255*10</f>
        <v>10</v>
      </c>
      <c r="J255" s="62">
        <f>SUM(J256:J260)/I255</f>
        <v>1</v>
      </c>
      <c r="K255" s="63" t="str">
        <f>SUM(J256:J260)&amp;" "&amp;"Hrs"&amp;" "&amp;"GRUPO 2"</f>
        <v>10 Hrs GRUPO 2</v>
      </c>
      <c r="L255" s="31" t="s">
        <v>22</v>
      </c>
      <c r="M255" s="34" t="s">
        <v>93</v>
      </c>
      <c r="N255" s="64"/>
      <c r="O255" s="159" t="s">
        <v>58</v>
      </c>
      <c r="P255" s="179" t="s">
        <v>53</v>
      </c>
    </row>
    <row r="256" spans="1:16" x14ac:dyDescent="0.25">
      <c r="A256" s="19">
        <v>935723</v>
      </c>
      <c r="B256" s="67" t="s">
        <v>209</v>
      </c>
      <c r="C256" s="68" t="s">
        <v>210</v>
      </c>
      <c r="D256" s="67">
        <v>3</v>
      </c>
      <c r="E256" s="69" t="s">
        <v>253</v>
      </c>
      <c r="F256" s="19" t="s">
        <v>254</v>
      </c>
      <c r="G256" s="69" t="s">
        <v>255</v>
      </c>
      <c r="H256" s="94">
        <v>1</v>
      </c>
      <c r="I256" s="94">
        <v>8</v>
      </c>
      <c r="J256" s="21">
        <f>IF(H256&lt;&gt;"",H256*I256,"")</f>
        <v>8</v>
      </c>
      <c r="K256" s="70" t="s">
        <v>113</v>
      </c>
      <c r="L256" s="74" t="s">
        <v>22</v>
      </c>
      <c r="M256" s="34" t="s">
        <v>93</v>
      </c>
      <c r="N256" s="56"/>
      <c r="O256" s="159" t="s">
        <v>59</v>
      </c>
      <c r="P256" s="179" t="s">
        <v>47</v>
      </c>
    </row>
    <row r="257" spans="1:16" x14ac:dyDescent="0.25">
      <c r="A257" s="19">
        <v>892968</v>
      </c>
      <c r="B257" s="17" t="s">
        <v>167</v>
      </c>
      <c r="C257" s="18" t="s">
        <v>168</v>
      </c>
      <c r="D257" s="19">
        <v>3</v>
      </c>
      <c r="E257" s="18" t="s">
        <v>169</v>
      </c>
      <c r="F257" s="17" t="s">
        <v>145</v>
      </c>
      <c r="G257" s="18" t="s">
        <v>146</v>
      </c>
      <c r="H257" s="94">
        <v>1</v>
      </c>
      <c r="I257" s="15">
        <v>2</v>
      </c>
      <c r="J257" s="21">
        <f>IF(H257&lt;&gt;"",H257*I257,"")</f>
        <v>2</v>
      </c>
      <c r="K257" s="70" t="s">
        <v>113</v>
      </c>
      <c r="L257" s="74" t="s">
        <v>22</v>
      </c>
      <c r="M257" s="34" t="s">
        <v>93</v>
      </c>
      <c r="N257" s="56"/>
      <c r="O257" s="159" t="s">
        <v>60</v>
      </c>
      <c r="P257" s="179" t="s">
        <v>47</v>
      </c>
    </row>
    <row r="258" spans="1:16" hidden="1" x14ac:dyDescent="0.25">
      <c r="A258" s="75"/>
      <c r="B258" s="109"/>
      <c r="C258" s="110"/>
      <c r="D258" s="111"/>
      <c r="E258" s="73"/>
      <c r="F258" s="92"/>
      <c r="G258" s="93"/>
      <c r="H258" s="94"/>
      <c r="I258" s="94"/>
      <c r="J258" s="21" t="str">
        <f>IF(H258&lt;&gt;"",H258*I258,"")</f>
        <v/>
      </c>
      <c r="K258" s="70" t="s">
        <v>113</v>
      </c>
      <c r="L258" s="74" t="s">
        <v>22</v>
      </c>
      <c r="M258" s="34" t="s">
        <v>93</v>
      </c>
      <c r="N258" s="56"/>
      <c r="O258" s="159" t="s">
        <v>64</v>
      </c>
      <c r="P258" s="179" t="s">
        <v>47</v>
      </c>
    </row>
    <row r="259" spans="1:16" hidden="1" x14ac:dyDescent="0.25">
      <c r="A259" s="95"/>
      <c r="B259" s="19"/>
      <c r="C259" s="91"/>
      <c r="D259" s="15"/>
      <c r="E259" s="69"/>
      <c r="F259" s="15"/>
      <c r="G259" s="69"/>
      <c r="H259" s="15"/>
      <c r="I259" s="15"/>
      <c r="J259" s="21" t="str">
        <f>IF(H259&lt;&gt;"",H259*I259,"")</f>
        <v/>
      </c>
      <c r="K259" s="70" t="s">
        <v>113</v>
      </c>
      <c r="L259" s="74" t="s">
        <v>22</v>
      </c>
      <c r="M259" s="34" t="s">
        <v>93</v>
      </c>
      <c r="N259" s="64"/>
      <c r="O259" s="161" t="s">
        <v>65</v>
      </c>
      <c r="P259" s="179" t="s">
        <v>53</v>
      </c>
    </row>
    <row r="260" spans="1:16" hidden="1" x14ac:dyDescent="0.25">
      <c r="A260" s="95"/>
      <c r="B260" s="19"/>
      <c r="C260" s="91"/>
      <c r="D260" s="15"/>
      <c r="E260" s="69"/>
      <c r="F260" s="15"/>
      <c r="G260" s="69"/>
      <c r="H260" s="15"/>
      <c r="I260" s="15"/>
      <c r="J260" s="21" t="str">
        <f>IF(H260&lt;&gt;"",H260*I260,"")</f>
        <v/>
      </c>
      <c r="K260" s="70" t="s">
        <v>113</v>
      </c>
      <c r="L260" s="31" t="s">
        <v>22</v>
      </c>
      <c r="M260" s="34" t="s">
        <v>93</v>
      </c>
      <c r="N260" s="64"/>
      <c r="O260" s="161" t="s">
        <v>66</v>
      </c>
      <c r="P260" s="179" t="s">
        <v>47</v>
      </c>
    </row>
    <row r="261" spans="1:16" hidden="1" x14ac:dyDescent="0.25">
      <c r="A261" s="85"/>
      <c r="B261" s="86"/>
      <c r="C261" s="86"/>
      <c r="D261" s="57"/>
      <c r="E261" s="59" t="s">
        <v>63</v>
      </c>
      <c r="F261" s="57"/>
      <c r="G261" s="87"/>
      <c r="H261" s="88">
        <v>1E-3</v>
      </c>
      <c r="I261" s="61">
        <f>H261*10</f>
        <v>0.01</v>
      </c>
      <c r="J261" s="62">
        <f>SUM(J262:J266)/I261</f>
        <v>0</v>
      </c>
      <c r="K261" s="63" t="str">
        <f>SUM(J262:J266)&amp;" "&amp;"Hrs"&amp;" "&amp;"GRUPO 3"</f>
        <v>0 Hrs GRUPO 3</v>
      </c>
      <c r="L261" s="31" t="s">
        <v>24</v>
      </c>
      <c r="M261" s="34" t="s">
        <v>93</v>
      </c>
      <c r="N261" s="64"/>
      <c r="O261" s="161" t="s">
        <v>61</v>
      </c>
      <c r="P261" s="179" t="s">
        <v>47</v>
      </c>
    </row>
    <row r="262" spans="1:16" hidden="1" x14ac:dyDescent="0.25">
      <c r="A262" s="75"/>
      <c r="B262" s="109"/>
      <c r="C262" s="110"/>
      <c r="D262" s="111"/>
      <c r="E262" s="73"/>
      <c r="F262" s="92"/>
      <c r="G262" s="93"/>
      <c r="H262" s="94"/>
      <c r="I262" s="94"/>
      <c r="J262" s="21" t="str">
        <f>IF(H262&lt;&gt;"",H262*I262,"")</f>
        <v/>
      </c>
      <c r="K262" s="70" t="s">
        <v>451</v>
      </c>
      <c r="L262" s="31" t="s">
        <v>24</v>
      </c>
      <c r="M262" s="34" t="s">
        <v>93</v>
      </c>
      <c r="N262" s="64"/>
      <c r="O262" s="161" t="s">
        <v>62</v>
      </c>
      <c r="P262" s="179" t="s">
        <v>47</v>
      </c>
    </row>
    <row r="263" spans="1:16" hidden="1" x14ac:dyDescent="0.25">
      <c r="A263" s="95"/>
      <c r="B263" s="19"/>
      <c r="C263" s="91"/>
      <c r="D263" s="15"/>
      <c r="E263" s="69"/>
      <c r="F263" s="15"/>
      <c r="G263" s="69"/>
      <c r="H263" s="15"/>
      <c r="I263" s="15"/>
      <c r="J263" s="21" t="str">
        <f>IF(H263&lt;&gt;"",H263*I263,"")</f>
        <v/>
      </c>
      <c r="K263" s="70" t="s">
        <v>451</v>
      </c>
      <c r="L263" s="31" t="s">
        <v>24</v>
      </c>
      <c r="M263" s="34" t="s">
        <v>93</v>
      </c>
      <c r="N263" s="64"/>
      <c r="O263" s="161" t="s">
        <v>54</v>
      </c>
      <c r="P263" s="179" t="s">
        <v>47</v>
      </c>
    </row>
    <row r="264" spans="1:16" hidden="1" x14ac:dyDescent="0.25">
      <c r="A264" s="95"/>
      <c r="B264" s="19"/>
      <c r="C264" s="91"/>
      <c r="D264" s="15"/>
      <c r="E264" s="69"/>
      <c r="F264" s="15"/>
      <c r="G264" s="69"/>
      <c r="H264" s="15"/>
      <c r="I264" s="15"/>
      <c r="J264" s="21" t="str">
        <f>IF(H264&lt;&gt;"",H264*I264,"")</f>
        <v/>
      </c>
      <c r="K264" s="70" t="s">
        <v>451</v>
      </c>
      <c r="L264" s="31" t="s">
        <v>24</v>
      </c>
      <c r="M264" s="34" t="s">
        <v>93</v>
      </c>
      <c r="N264" s="64"/>
      <c r="O264" s="161" t="s">
        <v>67</v>
      </c>
      <c r="P264" s="184" t="s">
        <v>68</v>
      </c>
    </row>
    <row r="265" spans="1:16" hidden="1" x14ac:dyDescent="0.25">
      <c r="A265" s="95"/>
      <c r="B265" s="19"/>
      <c r="C265" s="91"/>
      <c r="D265" s="15"/>
      <c r="E265" s="69"/>
      <c r="F265" s="15"/>
      <c r="G265" s="69"/>
      <c r="H265" s="15"/>
      <c r="I265" s="15"/>
      <c r="J265" s="21" t="str">
        <f>IF(H265&lt;&gt;"",H265*I265,"")</f>
        <v/>
      </c>
      <c r="K265" s="70" t="s">
        <v>451</v>
      </c>
      <c r="L265" s="31" t="s">
        <v>24</v>
      </c>
      <c r="M265" s="34" t="s">
        <v>93</v>
      </c>
      <c r="N265" s="64"/>
      <c r="O265" s="180" t="s">
        <v>69</v>
      </c>
      <c r="P265" s="184" t="s">
        <v>68</v>
      </c>
    </row>
    <row r="266" spans="1:16" hidden="1" x14ac:dyDescent="0.25">
      <c r="A266" s="95"/>
      <c r="B266" s="19"/>
      <c r="C266" s="91"/>
      <c r="D266" s="15"/>
      <c r="E266" s="69"/>
      <c r="F266" s="15"/>
      <c r="G266" s="69"/>
      <c r="H266" s="15"/>
      <c r="I266" s="15"/>
      <c r="J266" s="21" t="str">
        <f>IF(H266&lt;&gt;"",H266*I266,"")</f>
        <v/>
      </c>
      <c r="K266" s="70" t="s">
        <v>451</v>
      </c>
      <c r="L266" s="31" t="s">
        <v>24</v>
      </c>
      <c r="M266" s="34" t="s">
        <v>93</v>
      </c>
      <c r="N266" s="64"/>
      <c r="O266" s="103"/>
    </row>
    <row r="267" spans="1:16" hidden="1" x14ac:dyDescent="0.25">
      <c r="A267" s="85"/>
      <c r="B267" s="86"/>
      <c r="C267" s="86"/>
      <c r="D267" s="57"/>
      <c r="E267" s="59" t="s">
        <v>70</v>
      </c>
      <c r="F267" s="57"/>
      <c r="G267" s="87"/>
      <c r="H267" s="88">
        <v>1E-3</v>
      </c>
      <c r="I267" s="61">
        <f>H267*10</f>
        <v>0.01</v>
      </c>
      <c r="J267" s="62">
        <f>SUM(J268:J272)/I267</f>
        <v>0</v>
      </c>
      <c r="K267" s="63" t="str">
        <f>SUM(J268:J272)&amp;" "&amp;"Hrs"&amp;" "&amp;"GRUPO 4"</f>
        <v>0 Hrs GRUPO 4</v>
      </c>
      <c r="L267" s="31" t="s">
        <v>26</v>
      </c>
      <c r="M267" s="34" t="s">
        <v>93</v>
      </c>
      <c r="N267" s="64"/>
      <c r="O267" s="104"/>
      <c r="P267" s="104"/>
    </row>
    <row r="268" spans="1:16" hidden="1" x14ac:dyDescent="0.25">
      <c r="A268" s="100"/>
      <c r="B268" s="100"/>
      <c r="C268" s="102"/>
      <c r="D268" s="101"/>
      <c r="E268" s="101"/>
      <c r="F268" s="101"/>
      <c r="G268" s="105"/>
      <c r="H268" s="101"/>
      <c r="I268" s="101"/>
      <c r="J268" s="21" t="str">
        <f>IF(H268&lt;&gt;"",H268*I268,"")</f>
        <v/>
      </c>
      <c r="K268" s="164"/>
      <c r="L268" s="31" t="s">
        <v>26</v>
      </c>
      <c r="M268" s="34" t="s">
        <v>93</v>
      </c>
      <c r="N268" s="64"/>
      <c r="O268" s="107" t="s">
        <v>71</v>
      </c>
    </row>
    <row r="269" spans="1:16" hidden="1" x14ac:dyDescent="0.25">
      <c r="A269" s="100"/>
      <c r="B269" s="100"/>
      <c r="C269" s="102"/>
      <c r="D269" s="101"/>
      <c r="E269" s="101"/>
      <c r="F269" s="101"/>
      <c r="G269" s="105"/>
      <c r="H269" s="101"/>
      <c r="I269" s="101"/>
      <c r="J269" s="21" t="str">
        <f>IF(H269&lt;&gt;"",H269*I269,"")</f>
        <v/>
      </c>
      <c r="K269" s="70"/>
      <c r="L269" s="31" t="s">
        <v>26</v>
      </c>
      <c r="M269" s="34" t="s">
        <v>93</v>
      </c>
      <c r="N269" s="64"/>
      <c r="O269" s="107" t="s">
        <v>72</v>
      </c>
    </row>
    <row r="270" spans="1:16" hidden="1" x14ac:dyDescent="0.25">
      <c r="A270" s="100"/>
      <c r="B270" s="100"/>
      <c r="C270" s="102"/>
      <c r="D270" s="101"/>
      <c r="E270" s="101"/>
      <c r="F270" s="101"/>
      <c r="G270" s="105"/>
      <c r="H270" s="101"/>
      <c r="I270" s="101"/>
      <c r="J270" s="21" t="str">
        <f>IF(H270&lt;&gt;"",H270*I270,"")</f>
        <v/>
      </c>
      <c r="K270" s="70"/>
      <c r="L270" s="31" t="s">
        <v>26</v>
      </c>
      <c r="M270" s="34" t="s">
        <v>93</v>
      </c>
      <c r="N270" s="64"/>
      <c r="O270" s="35"/>
    </row>
    <row r="271" spans="1:16" hidden="1" x14ac:dyDescent="0.25">
      <c r="A271" s="100"/>
      <c r="B271" s="100"/>
      <c r="C271" s="102"/>
      <c r="D271" s="101"/>
      <c r="E271" s="101"/>
      <c r="F271" s="101"/>
      <c r="G271" s="105"/>
      <c r="H271" s="101"/>
      <c r="I271" s="101"/>
      <c r="J271" s="21" t="str">
        <f>IF(H271&lt;&gt;"",H271*I271,"")</f>
        <v/>
      </c>
      <c r="K271" s="70"/>
      <c r="L271" s="31" t="s">
        <v>26</v>
      </c>
      <c r="M271" s="34" t="s">
        <v>93</v>
      </c>
      <c r="N271" s="64"/>
      <c r="O271" s="35"/>
    </row>
    <row r="272" spans="1:16" hidden="1" x14ac:dyDescent="0.25">
      <c r="A272" s="100"/>
      <c r="B272" s="100"/>
      <c r="C272" s="100"/>
      <c r="D272" s="101"/>
      <c r="E272" s="102"/>
      <c r="F272" s="100"/>
      <c r="G272" s="100"/>
      <c r="H272" s="100"/>
      <c r="I272" s="100"/>
      <c r="J272" s="21" t="str">
        <f>IF(H272&lt;&gt;"",H272*I272,"")</f>
        <v/>
      </c>
      <c r="K272" s="164"/>
      <c r="L272" s="31" t="s">
        <v>26</v>
      </c>
      <c r="M272" s="34" t="s">
        <v>93</v>
      </c>
      <c r="N272" s="156"/>
      <c r="O272" s="35"/>
    </row>
    <row r="273" spans="1:15" hidden="1" x14ac:dyDescent="0.25">
      <c r="A273" s="85"/>
      <c r="B273" s="86"/>
      <c r="C273" s="86"/>
      <c r="D273" s="86"/>
      <c r="E273" s="115" t="s">
        <v>75</v>
      </c>
      <c r="F273" s="116"/>
      <c r="G273" s="117"/>
      <c r="H273" s="165">
        <v>2</v>
      </c>
      <c r="I273" s="61">
        <f>H273*10</f>
        <v>20</v>
      </c>
      <c r="J273" s="62">
        <f>SUM(J274:J278)/I273</f>
        <v>1</v>
      </c>
      <c r="K273" s="63" t="str">
        <f>SUM(J274:J278)&amp;" "&amp;"Hrs"&amp;" "&amp;"TURNO"&amp;" "&amp;"DIURNO"</f>
        <v>20 Hrs TURNO DIURNO</v>
      </c>
      <c r="L273" s="74" t="s">
        <v>76</v>
      </c>
      <c r="M273" s="34" t="s">
        <v>93</v>
      </c>
      <c r="N273" s="34"/>
      <c r="O273" s="35"/>
    </row>
    <row r="274" spans="1:15" x14ac:dyDescent="0.25">
      <c r="A274" s="15">
        <v>892743</v>
      </c>
      <c r="B274" s="17" t="s">
        <v>120</v>
      </c>
      <c r="C274" s="18" t="s">
        <v>121</v>
      </c>
      <c r="D274" s="19" t="s">
        <v>122</v>
      </c>
      <c r="E274" s="16" t="s">
        <v>130</v>
      </c>
      <c r="F274" s="15" t="s">
        <v>131</v>
      </c>
      <c r="G274" s="16" t="s">
        <v>132</v>
      </c>
      <c r="H274" s="94">
        <v>2</v>
      </c>
      <c r="I274" s="94">
        <v>4</v>
      </c>
      <c r="J274" s="21">
        <f>IF(H274&lt;&gt;"",H274*I274,"")</f>
        <v>8</v>
      </c>
      <c r="K274" s="70" t="s">
        <v>311</v>
      </c>
      <c r="L274" s="74" t="s">
        <v>76</v>
      </c>
      <c r="M274" s="34" t="s">
        <v>93</v>
      </c>
      <c r="N274" s="34"/>
      <c r="O274" s="35"/>
    </row>
    <row r="275" spans="1:15" x14ac:dyDescent="0.25">
      <c r="A275" s="19">
        <v>892968</v>
      </c>
      <c r="B275" s="17" t="s">
        <v>167</v>
      </c>
      <c r="C275" s="18" t="s">
        <v>168</v>
      </c>
      <c r="D275" s="19">
        <v>3</v>
      </c>
      <c r="E275" s="18" t="s">
        <v>169</v>
      </c>
      <c r="F275" s="17" t="s">
        <v>145</v>
      </c>
      <c r="G275" s="18" t="s">
        <v>146</v>
      </c>
      <c r="H275" s="94">
        <v>2</v>
      </c>
      <c r="I275" s="15">
        <v>2</v>
      </c>
      <c r="J275" s="21">
        <f>IF(H275&lt;&gt;"",H275*I275,"")</f>
        <v>4</v>
      </c>
      <c r="K275" s="70" t="s">
        <v>311</v>
      </c>
      <c r="L275" s="74" t="s">
        <v>76</v>
      </c>
      <c r="M275" s="34" t="s">
        <v>93</v>
      </c>
      <c r="N275" s="34"/>
      <c r="O275" s="35"/>
    </row>
    <row r="276" spans="1:15" x14ac:dyDescent="0.25">
      <c r="A276" s="15">
        <v>893659</v>
      </c>
      <c r="B276" s="17" t="s">
        <v>120</v>
      </c>
      <c r="C276" s="18" t="s">
        <v>121</v>
      </c>
      <c r="D276" s="19" t="s">
        <v>122</v>
      </c>
      <c r="E276" s="16" t="s">
        <v>201</v>
      </c>
      <c r="F276" s="15" t="s">
        <v>690</v>
      </c>
      <c r="G276" s="16" t="s">
        <v>691</v>
      </c>
      <c r="H276" s="15">
        <v>2</v>
      </c>
      <c r="I276" s="15">
        <v>4</v>
      </c>
      <c r="J276" s="21">
        <f>IF(H276&lt;&gt;"",H276*I276,"")</f>
        <v>8</v>
      </c>
      <c r="K276" s="70" t="s">
        <v>311</v>
      </c>
      <c r="L276" s="74" t="s">
        <v>76</v>
      </c>
      <c r="M276" s="34" t="s">
        <v>93</v>
      </c>
      <c r="N276" s="34"/>
      <c r="O276" s="35"/>
    </row>
    <row r="277" spans="1:15" hidden="1" x14ac:dyDescent="0.25">
      <c r="A277" s="19"/>
      <c r="B277" s="19"/>
      <c r="C277" s="69"/>
      <c r="D277" s="15"/>
      <c r="E277" s="69"/>
      <c r="F277" s="19"/>
      <c r="G277" s="69"/>
      <c r="H277" s="19"/>
      <c r="I277" s="19"/>
      <c r="J277" s="21" t="str">
        <f>IF(H277&lt;&gt;"",H277*I277,"")</f>
        <v/>
      </c>
      <c r="K277" s="70" t="s">
        <v>311</v>
      </c>
      <c r="L277" s="74" t="s">
        <v>76</v>
      </c>
      <c r="M277" s="34" t="s">
        <v>93</v>
      </c>
      <c r="N277" s="34"/>
      <c r="O277" s="35"/>
    </row>
    <row r="278" spans="1:15" hidden="1" x14ac:dyDescent="0.25">
      <c r="A278" s="100"/>
      <c r="B278" s="100"/>
      <c r="C278" s="100"/>
      <c r="D278" s="101"/>
      <c r="E278" s="102"/>
      <c r="F278" s="100"/>
      <c r="G278" s="100"/>
      <c r="H278" s="100"/>
      <c r="I278" s="100"/>
      <c r="J278" s="21" t="str">
        <f>IF(H278&lt;&gt;"",H278*I278,"")</f>
        <v/>
      </c>
      <c r="K278" s="70" t="s">
        <v>311</v>
      </c>
      <c r="L278" s="74" t="s">
        <v>76</v>
      </c>
      <c r="M278" s="34" t="s">
        <v>93</v>
      </c>
      <c r="N278" s="34"/>
      <c r="O278" s="35"/>
    </row>
    <row r="279" spans="1:15" x14ac:dyDescent="0.25">
      <c r="A279" s="126"/>
      <c r="B279" s="127"/>
      <c r="C279" s="127"/>
      <c r="D279" s="127"/>
      <c r="E279" s="128" t="s">
        <v>83</v>
      </c>
      <c r="F279" s="129"/>
      <c r="G279" s="157"/>
      <c r="H279" s="131">
        <v>2</v>
      </c>
      <c r="I279" s="132">
        <f>H279*10</f>
        <v>20</v>
      </c>
      <c r="J279" s="133">
        <f>SUM(J280:J284)/I279</f>
        <v>1</v>
      </c>
      <c r="K279" s="163" t="str">
        <f>SUM(J280:J284)&amp;" "&amp;"Hrs"&amp;" "&amp;"TURNO"&amp;" "&amp;"NOCTURNO"</f>
        <v>20 Hrs TURNO NOCTURNO</v>
      </c>
      <c r="L279" s="31" t="s">
        <v>84</v>
      </c>
      <c r="M279" s="34" t="s">
        <v>93</v>
      </c>
      <c r="N279" s="34"/>
      <c r="O279" s="35"/>
    </row>
    <row r="280" spans="1:15" x14ac:dyDescent="0.25">
      <c r="A280" s="15">
        <v>892743</v>
      </c>
      <c r="B280" s="17" t="s">
        <v>120</v>
      </c>
      <c r="C280" s="18" t="s">
        <v>121</v>
      </c>
      <c r="D280" s="19" t="s">
        <v>122</v>
      </c>
      <c r="E280" s="16" t="s">
        <v>130</v>
      </c>
      <c r="F280" s="15" t="s">
        <v>131</v>
      </c>
      <c r="G280" s="16" t="s">
        <v>132</v>
      </c>
      <c r="H280" s="94">
        <v>2</v>
      </c>
      <c r="I280" s="94">
        <v>4</v>
      </c>
      <c r="J280" s="21">
        <f>IF(H280&lt;&gt;"",H280*I280,"")</f>
        <v>8</v>
      </c>
      <c r="K280" s="120" t="s">
        <v>687</v>
      </c>
      <c r="L280" s="31" t="s">
        <v>84</v>
      </c>
      <c r="M280" s="34" t="s">
        <v>93</v>
      </c>
      <c r="N280" s="34"/>
      <c r="O280" s="35"/>
    </row>
    <row r="281" spans="1:15" x14ac:dyDescent="0.25">
      <c r="A281" s="15">
        <v>892741</v>
      </c>
      <c r="B281" s="17" t="s">
        <v>120</v>
      </c>
      <c r="C281" s="18" t="s">
        <v>121</v>
      </c>
      <c r="D281" s="19" t="s">
        <v>122</v>
      </c>
      <c r="E281" s="16" t="s">
        <v>123</v>
      </c>
      <c r="F281" s="15" t="s">
        <v>126</v>
      </c>
      <c r="G281" s="16" t="s">
        <v>127</v>
      </c>
      <c r="H281" s="94">
        <v>2</v>
      </c>
      <c r="I281" s="94">
        <v>3</v>
      </c>
      <c r="J281" s="21">
        <f>IF(H281&lt;&gt;"",H281*I281,"")</f>
        <v>6</v>
      </c>
      <c r="K281" s="120" t="s">
        <v>687</v>
      </c>
      <c r="L281" s="31" t="s">
        <v>84</v>
      </c>
      <c r="M281" s="34" t="s">
        <v>93</v>
      </c>
      <c r="N281" s="34"/>
      <c r="O281" s="35"/>
    </row>
    <row r="282" spans="1:15" x14ac:dyDescent="0.25">
      <c r="A282" s="15">
        <v>893727</v>
      </c>
      <c r="B282" s="17" t="s">
        <v>120</v>
      </c>
      <c r="C282" s="18" t="s">
        <v>121</v>
      </c>
      <c r="D282" s="19" t="s">
        <v>122</v>
      </c>
      <c r="E282" s="16" t="s">
        <v>204</v>
      </c>
      <c r="F282" s="15" t="s">
        <v>694</v>
      </c>
      <c r="G282" s="16" t="s">
        <v>600</v>
      </c>
      <c r="H282" s="94">
        <v>2</v>
      </c>
      <c r="I282" s="94">
        <v>3</v>
      </c>
      <c r="J282" s="21">
        <f>IF(H282&lt;&gt;"",H282*I282,"")</f>
        <v>6</v>
      </c>
      <c r="K282" s="120" t="s">
        <v>687</v>
      </c>
      <c r="L282" s="31" t="s">
        <v>84</v>
      </c>
      <c r="M282" s="34" t="s">
        <v>93</v>
      </c>
      <c r="N282" s="34"/>
      <c r="O282" s="35"/>
    </row>
    <row r="283" spans="1:15" hidden="1" x14ac:dyDescent="0.25">
      <c r="A283" s="75"/>
      <c r="B283" s="109"/>
      <c r="C283" s="110"/>
      <c r="D283" s="111"/>
      <c r="E283" s="73"/>
      <c r="F283" s="92"/>
      <c r="G283" s="93"/>
      <c r="H283" s="94"/>
      <c r="I283" s="94"/>
      <c r="J283" s="21" t="str">
        <f>IF(H283&lt;&gt;"",H283*I283,"")</f>
        <v/>
      </c>
      <c r="K283" s="120" t="s">
        <v>687</v>
      </c>
      <c r="L283" s="31" t="s">
        <v>84</v>
      </c>
      <c r="M283" s="34" t="s">
        <v>93</v>
      </c>
      <c r="N283" s="34"/>
      <c r="O283" s="35"/>
    </row>
    <row r="284" spans="1:15" hidden="1" x14ac:dyDescent="0.25">
      <c r="A284" s="95"/>
      <c r="B284" s="19"/>
      <c r="C284" s="91"/>
      <c r="D284" s="15"/>
      <c r="E284" s="69"/>
      <c r="F284" s="15"/>
      <c r="G284" s="69"/>
      <c r="H284" s="15"/>
      <c r="I284" s="15"/>
      <c r="J284" s="21" t="str">
        <f>IF(H284&lt;&gt;"",H284*I284,"")</f>
        <v/>
      </c>
      <c r="K284" s="120" t="s">
        <v>687</v>
      </c>
      <c r="L284" s="31" t="s">
        <v>84</v>
      </c>
      <c r="M284" s="34" t="s">
        <v>93</v>
      </c>
      <c r="N284" s="34"/>
      <c r="O284" s="35"/>
    </row>
    <row r="285" spans="1:15" ht="14.25" thickBot="1" x14ac:dyDescent="0.3">
      <c r="A285" s="168"/>
      <c r="B285" s="169"/>
      <c r="C285" s="169"/>
      <c r="D285" s="169"/>
      <c r="E285" s="170" t="s">
        <v>85</v>
      </c>
      <c r="F285" s="171"/>
      <c r="G285" s="172"/>
      <c r="H285" s="140">
        <f>H249+H255+H261+H267+H273+H279</f>
        <v>6.0019999999999998</v>
      </c>
      <c r="I285" s="142">
        <f>H285*10</f>
        <v>60.019999999999996</v>
      </c>
      <c r="J285" s="142">
        <f>SUM(J250:J254,J256:J260,J262:J266,J268:J272,J274:J278,J280:J284)</f>
        <v>60</v>
      </c>
      <c r="K285" s="143">
        <f>J285/I285</f>
        <v>0.99966677774075319</v>
      </c>
      <c r="L285" s="31" t="s">
        <v>86</v>
      </c>
      <c r="M285" s="34" t="s">
        <v>93</v>
      </c>
      <c r="N285" s="34"/>
      <c r="O285" s="35"/>
    </row>
    <row r="286" spans="1:15" ht="14.25" thickTop="1" x14ac:dyDescent="0.25">
      <c r="A286" s="32"/>
      <c r="B286" s="32"/>
      <c r="C286" s="32"/>
      <c r="D286" s="173"/>
      <c r="E286" s="32"/>
      <c r="F286" s="174"/>
      <c r="G286" s="39"/>
      <c r="H286" s="32"/>
      <c r="I286" s="32"/>
      <c r="J286" s="29"/>
      <c r="K286" s="33"/>
      <c r="L286" s="31"/>
      <c r="M286" s="34"/>
      <c r="N286" s="34"/>
      <c r="O286" s="35"/>
    </row>
    <row r="287" spans="1:15" x14ac:dyDescent="0.25">
      <c r="A287" s="32"/>
      <c r="B287" s="32"/>
      <c r="C287" s="32"/>
      <c r="D287" s="173"/>
      <c r="E287" s="32"/>
      <c r="F287" s="174"/>
      <c r="G287" s="39"/>
      <c r="H287" s="32"/>
      <c r="I287" s="32"/>
      <c r="J287" s="29"/>
      <c r="K287" s="33"/>
      <c r="L287" s="31"/>
      <c r="M287" s="34"/>
      <c r="N287" s="34"/>
      <c r="O287" s="35"/>
    </row>
    <row r="288" spans="1:15" x14ac:dyDescent="0.25">
      <c r="A288" s="32"/>
      <c r="B288" s="32"/>
      <c r="C288" s="32"/>
      <c r="D288" s="173"/>
      <c r="E288" s="32"/>
      <c r="F288" s="174"/>
      <c r="G288" s="39"/>
      <c r="H288" s="32"/>
      <c r="I288" s="32"/>
      <c r="J288" s="29"/>
      <c r="K288" s="33"/>
      <c r="L288" s="31"/>
      <c r="M288" s="34"/>
      <c r="N288" s="34"/>
      <c r="O288" s="35"/>
    </row>
    <row r="289" spans="1:15" x14ac:dyDescent="0.25">
      <c r="A289" s="32"/>
      <c r="B289" s="32"/>
      <c r="C289" s="32"/>
      <c r="D289" s="173"/>
      <c r="E289" s="32"/>
      <c r="F289" s="174"/>
      <c r="G289" s="39"/>
      <c r="H289" s="32"/>
      <c r="I289" s="32"/>
      <c r="J289" s="29"/>
      <c r="K289" s="33"/>
      <c r="L289" s="31"/>
      <c r="M289" s="34"/>
      <c r="N289" s="34"/>
      <c r="O289" s="35"/>
    </row>
    <row r="290" spans="1:15" x14ac:dyDescent="0.25">
      <c r="A290" s="32"/>
      <c r="B290" s="32"/>
      <c r="C290" s="32"/>
      <c r="D290" s="173"/>
      <c r="E290" s="32"/>
      <c r="F290" s="174"/>
      <c r="G290" s="39"/>
      <c r="H290" s="32"/>
      <c r="I290" s="32"/>
      <c r="J290" s="29"/>
      <c r="K290" s="33"/>
      <c r="L290" s="31"/>
      <c r="M290" s="34"/>
      <c r="N290" s="34"/>
      <c r="O290" s="35"/>
    </row>
    <row r="291" spans="1:15" x14ac:dyDescent="0.25">
      <c r="A291" s="32"/>
      <c r="B291" s="32"/>
      <c r="C291" s="32"/>
      <c r="D291" s="173"/>
      <c r="E291" s="32"/>
      <c r="F291" s="174"/>
      <c r="G291" s="39"/>
      <c r="H291" s="32"/>
      <c r="I291" s="32"/>
      <c r="J291" s="29"/>
      <c r="K291" s="33"/>
      <c r="L291" s="31"/>
      <c r="M291" s="34"/>
      <c r="N291" s="34"/>
      <c r="O291" s="35"/>
    </row>
    <row r="292" spans="1:15" x14ac:dyDescent="0.25">
      <c r="A292" s="32"/>
      <c r="B292" s="32"/>
      <c r="C292" s="32"/>
      <c r="D292" s="173"/>
      <c r="E292" s="32"/>
      <c r="F292" s="174"/>
      <c r="G292" s="39"/>
      <c r="H292" s="32"/>
      <c r="I292" s="32"/>
      <c r="J292" s="29"/>
      <c r="K292" s="33"/>
      <c r="L292" s="31"/>
      <c r="M292" s="34"/>
      <c r="N292" s="34"/>
      <c r="O292" s="35"/>
    </row>
    <row r="293" spans="1:15" x14ac:dyDescent="0.25">
      <c r="A293" s="32"/>
      <c r="B293" s="32"/>
      <c r="C293" s="32"/>
      <c r="D293" s="173"/>
      <c r="E293" s="32"/>
      <c r="F293" s="174"/>
      <c r="G293" s="39"/>
      <c r="H293" s="32"/>
      <c r="I293" s="32"/>
      <c r="J293" s="29"/>
      <c r="K293" s="33"/>
      <c r="L293" s="31"/>
      <c r="M293" s="34"/>
      <c r="N293" s="34"/>
      <c r="O293" s="35"/>
    </row>
    <row r="294" spans="1:15" x14ac:dyDescent="0.25">
      <c r="A294" s="32"/>
      <c r="B294" s="32"/>
      <c r="C294" s="32"/>
      <c r="D294" s="173"/>
      <c r="E294" s="32"/>
      <c r="F294" s="174"/>
      <c r="G294" s="39"/>
      <c r="H294" s="32"/>
      <c r="I294" s="32"/>
      <c r="J294" s="29"/>
      <c r="K294" s="33"/>
      <c r="L294" s="31"/>
      <c r="M294" s="34"/>
      <c r="N294" s="34"/>
      <c r="O294" s="35"/>
    </row>
    <row r="295" spans="1:15" x14ac:dyDescent="0.25">
      <c r="A295" s="32"/>
      <c r="B295" s="32"/>
      <c r="C295" s="32"/>
      <c r="D295" s="173"/>
      <c r="E295" s="32"/>
      <c r="F295" s="174"/>
      <c r="G295" s="39"/>
      <c r="H295" s="32"/>
      <c r="I295" s="32"/>
      <c r="J295" s="29"/>
      <c r="K295" s="33"/>
      <c r="L295" s="31"/>
      <c r="M295" s="34"/>
      <c r="N295" s="34"/>
      <c r="O295" s="35"/>
    </row>
    <row r="296" spans="1:15" x14ac:dyDescent="0.25">
      <c r="A296" s="32"/>
      <c r="B296" s="32"/>
      <c r="C296" s="32"/>
      <c r="D296" s="173"/>
      <c r="E296" s="32"/>
      <c r="F296" s="174"/>
      <c r="G296" s="39"/>
      <c r="H296" s="32"/>
      <c r="I296" s="32"/>
      <c r="J296" s="29"/>
      <c r="K296" s="33"/>
      <c r="L296" s="31"/>
      <c r="M296" s="34"/>
      <c r="N296" s="34"/>
      <c r="O296" s="35"/>
    </row>
    <row r="297" spans="1:15" x14ac:dyDescent="0.25">
      <c r="A297" s="32"/>
      <c r="B297" s="32"/>
      <c r="C297" s="32"/>
      <c r="D297" s="173"/>
      <c r="E297" s="32"/>
      <c r="F297" s="174"/>
      <c r="G297" s="39"/>
      <c r="H297" s="32"/>
      <c r="I297" s="32"/>
      <c r="J297" s="29"/>
      <c r="K297" s="33"/>
      <c r="L297" s="31"/>
      <c r="M297" s="34"/>
      <c r="N297" s="34"/>
      <c r="O297" s="35"/>
    </row>
    <row r="298" spans="1:15" x14ac:dyDescent="0.25">
      <c r="A298" s="32"/>
      <c r="B298" s="32"/>
      <c r="C298" s="32"/>
      <c r="D298" s="173"/>
      <c r="E298" s="32"/>
      <c r="F298" s="174"/>
      <c r="G298" s="39"/>
      <c r="H298" s="32"/>
      <c r="I298" s="32"/>
      <c r="J298" s="29"/>
      <c r="K298" s="33"/>
      <c r="L298" s="31"/>
      <c r="M298" s="34"/>
      <c r="N298" s="34"/>
      <c r="O298" s="35"/>
    </row>
    <row r="299" spans="1:15" x14ac:dyDescent="0.25">
      <c r="A299" s="32"/>
      <c r="B299" s="32"/>
      <c r="C299" s="32"/>
      <c r="D299" s="173"/>
      <c r="E299" s="32"/>
      <c r="F299" s="174"/>
      <c r="G299" s="39"/>
      <c r="H299" s="32"/>
      <c r="I299" s="32"/>
      <c r="J299" s="29"/>
      <c r="K299" s="33"/>
      <c r="L299" s="31"/>
      <c r="M299" s="34"/>
      <c r="N299" s="34"/>
      <c r="O299" s="35"/>
    </row>
    <row r="300" spans="1:15" x14ac:dyDescent="0.25">
      <c r="A300" s="32"/>
      <c r="B300" s="32"/>
      <c r="C300" s="32"/>
      <c r="D300" s="173"/>
      <c r="E300" s="32"/>
      <c r="F300" s="174"/>
      <c r="G300" s="39"/>
      <c r="H300" s="32"/>
      <c r="I300" s="32"/>
      <c r="J300" s="29"/>
      <c r="K300" s="33"/>
      <c r="L300" s="31"/>
      <c r="M300" s="34"/>
      <c r="N300" s="34"/>
      <c r="O300" s="35"/>
    </row>
    <row r="301" spans="1:15" x14ac:dyDescent="0.25">
      <c r="A301" s="32"/>
      <c r="B301" s="32"/>
      <c r="C301" s="32"/>
      <c r="D301" s="173"/>
      <c r="E301" s="32"/>
      <c r="F301" s="174"/>
      <c r="G301" s="39"/>
      <c r="H301" s="32"/>
      <c r="I301" s="32"/>
      <c r="J301" s="29"/>
      <c r="K301" s="33"/>
      <c r="L301" s="31"/>
      <c r="M301" s="34"/>
      <c r="N301" s="34"/>
      <c r="O301" s="35"/>
    </row>
    <row r="302" spans="1:15" x14ac:dyDescent="0.25">
      <c r="A302" s="32"/>
      <c r="B302" s="32"/>
      <c r="C302" s="32"/>
      <c r="D302" s="173"/>
      <c r="E302" s="32"/>
      <c r="F302" s="174"/>
      <c r="G302" s="39"/>
      <c r="H302" s="32"/>
      <c r="I302" s="32"/>
      <c r="J302" s="29"/>
      <c r="K302" s="33"/>
      <c r="L302" s="31"/>
      <c r="M302" s="34"/>
      <c r="N302" s="34"/>
      <c r="O302" s="35"/>
    </row>
    <row r="303" spans="1:15" x14ac:dyDescent="0.25">
      <c r="A303" s="32"/>
      <c r="B303" s="32"/>
      <c r="C303" s="32"/>
      <c r="D303" s="173"/>
      <c r="E303" s="32"/>
      <c r="F303" s="174"/>
      <c r="G303" s="39"/>
      <c r="H303" s="32"/>
      <c r="I303" s="32"/>
      <c r="J303" s="29"/>
      <c r="K303" s="33"/>
      <c r="L303" s="31"/>
      <c r="M303" s="34"/>
      <c r="N303" s="34"/>
      <c r="O303" s="35"/>
    </row>
  </sheetData>
  <autoFilter ref="A10:WUJ285" xr:uid="{E9D26E34-A7FC-4FAC-9EE5-341AD652BBE5}">
    <filterColumn colId="4">
      <filters>
        <filter val="13S Inspección - Eq Operando"/>
        <filter val="1S Inspección"/>
        <filter val="1S Inspección - Eq Operando"/>
        <filter val="1S Orden y Limpieza"/>
        <filter val="26S Inspección - Eq Operando"/>
        <filter val="4S Inspección - Eq Operando"/>
        <filter val="52S Calibración"/>
        <filter val="52S Inspección - Eq Operando"/>
        <filter val="Apoyo a Ingeniería"/>
        <filter val="Armado Tablero de Control"/>
        <filter val="Desarrollo de nuevo sensor de lodos"/>
        <filter val="Descripcion de Trabajo"/>
        <filter val="GRUPO 1"/>
        <filter val="Instalar valvula neumatica"/>
        <filter val="Modificación Soporterías Ph"/>
        <filter val="Modificación Soporterías Ph (Apoyo de soldadura)"/>
        <filter val="REVISIÓN DE FO A SILICITUD DE PROYECTOS"/>
        <filter val="Revisión HMI´s en Taller"/>
        <filter val="TURNO NOCTURNO"/>
        <filter val="UTILIZACION"/>
        <dateGroupItem year="2026" dateTimeGrouping="year"/>
      </filters>
    </filterColumn>
  </autoFilter>
  <mergeCells count="9">
    <mergeCell ref="E165:F165"/>
    <mergeCell ref="E205:F205"/>
    <mergeCell ref="E247:F247"/>
    <mergeCell ref="E8:G8"/>
    <mergeCell ref="I8:K8"/>
    <mergeCell ref="E9:F9"/>
    <mergeCell ref="E48:F48"/>
    <mergeCell ref="E87:F87"/>
    <mergeCell ref="E126:F126"/>
  </mergeCells>
  <conditionalFormatting sqref="B1:B7">
    <cfRule type="cellIs" dxfId="35" priority="1" stopIfTrue="1" operator="greaterThan">
      <formula>0.9</formula>
    </cfRule>
    <cfRule type="cellIs" dxfId="34" priority="2" stopIfTrue="1" operator="greaterThan">
      <formula>0.8</formula>
    </cfRule>
  </conditionalFormatting>
  <pageMargins left="0.11811023622047245" right="0.11811023622047245" top="0.15748031496062992" bottom="0.15748031496062992" header="0.31496062992125984" footer="0.31496062992125984"/>
  <pageSetup paperSize="17" scale="68"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4E149-5900-4A63-B834-DEA5602F6631}">
  <sheetPr filterMode="1">
    <pageSetUpPr fitToPage="1"/>
  </sheetPr>
  <dimension ref="A1:P303"/>
  <sheetViews>
    <sheetView topLeftCell="A206" zoomScale="115" zoomScaleNormal="115" workbookViewId="0">
      <selection activeCell="B251" sqref="B251:D251"/>
    </sheetView>
  </sheetViews>
  <sheetFormatPr defaultRowHeight="13.5" x14ac:dyDescent="0.25"/>
  <cols>
    <col min="1" max="1" width="10.140625" style="175" customWidth="1"/>
    <col min="2" max="2" width="9.7109375" style="175" customWidth="1"/>
    <col min="3" max="3" width="22" style="36" customWidth="1"/>
    <col min="4" max="4" width="11.42578125" style="36" customWidth="1"/>
    <col min="5" max="5" width="34.42578125" style="36" customWidth="1"/>
    <col min="6" max="6" width="15.7109375" style="175" customWidth="1"/>
    <col min="7" max="7" width="24.7109375" style="36" customWidth="1"/>
    <col min="8" max="8" width="6.5703125" style="36" customWidth="1"/>
    <col min="9" max="9" width="6.85546875" style="36" customWidth="1"/>
    <col min="10" max="10" width="10.85546875" style="36" customWidth="1"/>
    <col min="11" max="11" width="27.140625" style="36" customWidth="1"/>
    <col min="12" max="12" width="13.7109375" style="36" customWidth="1"/>
    <col min="13" max="13" width="6" style="36" customWidth="1"/>
    <col min="14" max="14" width="3.7109375" style="36" customWidth="1"/>
    <col min="15" max="15" width="38.5703125" style="176" customWidth="1"/>
    <col min="16" max="217" width="9.140625" style="36"/>
    <col min="218" max="218" width="11.5703125" style="36" customWidth="1"/>
    <col min="219" max="219" width="12" style="36" customWidth="1"/>
    <col min="220" max="220" width="22.42578125" style="36" bestFit="1" customWidth="1"/>
    <col min="221" max="221" width="11.42578125" style="36" customWidth="1"/>
    <col min="222" max="222" width="46.42578125" style="36" bestFit="1" customWidth="1"/>
    <col min="223" max="223" width="15.7109375" style="36" customWidth="1"/>
    <col min="224" max="224" width="44" style="36" bestFit="1" customWidth="1"/>
    <col min="225" max="225" width="6.5703125" style="36" customWidth="1"/>
    <col min="226" max="226" width="6.85546875" style="36" customWidth="1"/>
    <col min="227" max="227" width="10.85546875" style="36" customWidth="1"/>
    <col min="228" max="228" width="38.28515625" style="36" customWidth="1"/>
    <col min="229" max="229" width="13.7109375" style="36" customWidth="1"/>
    <col min="230" max="230" width="6" style="36" customWidth="1"/>
    <col min="231" max="231" width="3.7109375" style="36" customWidth="1"/>
    <col min="232" max="232" width="38.5703125" style="36" customWidth="1"/>
    <col min="233" max="473" width="9.140625" style="36"/>
    <col min="474" max="474" width="11.5703125" style="36" customWidth="1"/>
    <col min="475" max="475" width="12" style="36" customWidth="1"/>
    <col min="476" max="476" width="22.42578125" style="36" bestFit="1" customWidth="1"/>
    <col min="477" max="477" width="11.42578125" style="36" customWidth="1"/>
    <col min="478" max="478" width="46.42578125" style="36" bestFit="1" customWidth="1"/>
    <col min="479" max="479" width="15.7109375" style="36" customWidth="1"/>
    <col min="480" max="480" width="44" style="36" bestFit="1" customWidth="1"/>
    <col min="481" max="481" width="6.5703125" style="36" customWidth="1"/>
    <col min="482" max="482" width="6.85546875" style="36" customWidth="1"/>
    <col min="483" max="483" width="10.85546875" style="36" customWidth="1"/>
    <col min="484" max="484" width="38.28515625" style="36" customWidth="1"/>
    <col min="485" max="485" width="13.7109375" style="36" customWidth="1"/>
    <col min="486" max="486" width="6" style="36" customWidth="1"/>
    <col min="487" max="487" width="3.7109375" style="36" customWidth="1"/>
    <col min="488" max="488" width="38.5703125" style="36" customWidth="1"/>
    <col min="489" max="729" width="9.140625" style="36"/>
    <col min="730" max="730" width="11.5703125" style="36" customWidth="1"/>
    <col min="731" max="731" width="12" style="36" customWidth="1"/>
    <col min="732" max="732" width="22.42578125" style="36" bestFit="1" customWidth="1"/>
    <col min="733" max="733" width="11.42578125" style="36" customWidth="1"/>
    <col min="734" max="734" width="46.42578125" style="36" bestFit="1" customWidth="1"/>
    <col min="735" max="735" width="15.7109375" style="36" customWidth="1"/>
    <col min="736" max="736" width="44" style="36" bestFit="1" customWidth="1"/>
    <col min="737" max="737" width="6.5703125" style="36" customWidth="1"/>
    <col min="738" max="738" width="6.85546875" style="36" customWidth="1"/>
    <col min="739" max="739" width="10.85546875" style="36" customWidth="1"/>
    <col min="740" max="740" width="38.28515625" style="36" customWidth="1"/>
    <col min="741" max="741" width="13.7109375" style="36" customWidth="1"/>
    <col min="742" max="742" width="6" style="36" customWidth="1"/>
    <col min="743" max="743" width="3.7109375" style="36" customWidth="1"/>
    <col min="744" max="744" width="38.5703125" style="36" customWidth="1"/>
    <col min="745" max="985" width="9.140625" style="36"/>
    <col min="986" max="986" width="11.5703125" style="36" customWidth="1"/>
    <col min="987" max="987" width="12" style="36" customWidth="1"/>
    <col min="988" max="988" width="22.42578125" style="36" bestFit="1" customWidth="1"/>
    <col min="989" max="989" width="11.42578125" style="36" customWidth="1"/>
    <col min="990" max="990" width="46.42578125" style="36" bestFit="1" customWidth="1"/>
    <col min="991" max="991" width="15.7109375" style="36" customWidth="1"/>
    <col min="992" max="992" width="44" style="36" bestFit="1" customWidth="1"/>
    <col min="993" max="993" width="6.5703125" style="36" customWidth="1"/>
    <col min="994" max="994" width="6.85546875" style="36" customWidth="1"/>
    <col min="995" max="995" width="10.85546875" style="36" customWidth="1"/>
    <col min="996" max="996" width="38.28515625" style="36" customWidth="1"/>
    <col min="997" max="997" width="13.7109375" style="36" customWidth="1"/>
    <col min="998" max="998" width="6" style="36" customWidth="1"/>
    <col min="999" max="999" width="3.7109375" style="36" customWidth="1"/>
    <col min="1000" max="1000" width="38.5703125" style="36" customWidth="1"/>
    <col min="1001" max="1241" width="9.140625" style="36"/>
    <col min="1242" max="1242" width="11.5703125" style="36" customWidth="1"/>
    <col min="1243" max="1243" width="12" style="36" customWidth="1"/>
    <col min="1244" max="1244" width="22.42578125" style="36" bestFit="1" customWidth="1"/>
    <col min="1245" max="1245" width="11.42578125" style="36" customWidth="1"/>
    <col min="1246" max="1246" width="46.42578125" style="36" bestFit="1" customWidth="1"/>
    <col min="1247" max="1247" width="15.7109375" style="36" customWidth="1"/>
    <col min="1248" max="1248" width="44" style="36" bestFit="1" customWidth="1"/>
    <col min="1249" max="1249" width="6.5703125" style="36" customWidth="1"/>
    <col min="1250" max="1250" width="6.85546875" style="36" customWidth="1"/>
    <col min="1251" max="1251" width="10.85546875" style="36" customWidth="1"/>
    <col min="1252" max="1252" width="38.28515625" style="36" customWidth="1"/>
    <col min="1253" max="1253" width="13.7109375" style="36" customWidth="1"/>
    <col min="1254" max="1254" width="6" style="36" customWidth="1"/>
    <col min="1255" max="1255" width="3.7109375" style="36" customWidth="1"/>
    <col min="1256" max="1256" width="38.5703125" style="36" customWidth="1"/>
    <col min="1257" max="1497" width="9.140625" style="36"/>
    <col min="1498" max="1498" width="11.5703125" style="36" customWidth="1"/>
    <col min="1499" max="1499" width="12" style="36" customWidth="1"/>
    <col min="1500" max="1500" width="22.42578125" style="36" bestFit="1" customWidth="1"/>
    <col min="1501" max="1501" width="11.42578125" style="36" customWidth="1"/>
    <col min="1502" max="1502" width="46.42578125" style="36" bestFit="1" customWidth="1"/>
    <col min="1503" max="1503" width="15.7109375" style="36" customWidth="1"/>
    <col min="1504" max="1504" width="44" style="36" bestFit="1" customWidth="1"/>
    <col min="1505" max="1505" width="6.5703125" style="36" customWidth="1"/>
    <col min="1506" max="1506" width="6.85546875" style="36" customWidth="1"/>
    <col min="1507" max="1507" width="10.85546875" style="36" customWidth="1"/>
    <col min="1508" max="1508" width="38.28515625" style="36" customWidth="1"/>
    <col min="1509" max="1509" width="13.7109375" style="36" customWidth="1"/>
    <col min="1510" max="1510" width="6" style="36" customWidth="1"/>
    <col min="1511" max="1511" width="3.7109375" style="36" customWidth="1"/>
    <col min="1512" max="1512" width="38.5703125" style="36" customWidth="1"/>
    <col min="1513" max="1753" width="9.140625" style="36"/>
    <col min="1754" max="1754" width="11.5703125" style="36" customWidth="1"/>
    <col min="1755" max="1755" width="12" style="36" customWidth="1"/>
    <col min="1756" max="1756" width="22.42578125" style="36" bestFit="1" customWidth="1"/>
    <col min="1757" max="1757" width="11.42578125" style="36" customWidth="1"/>
    <col min="1758" max="1758" width="46.42578125" style="36" bestFit="1" customWidth="1"/>
    <col min="1759" max="1759" width="15.7109375" style="36" customWidth="1"/>
    <col min="1760" max="1760" width="44" style="36" bestFit="1" customWidth="1"/>
    <col min="1761" max="1761" width="6.5703125" style="36" customWidth="1"/>
    <col min="1762" max="1762" width="6.85546875" style="36" customWidth="1"/>
    <col min="1763" max="1763" width="10.85546875" style="36" customWidth="1"/>
    <col min="1764" max="1764" width="38.28515625" style="36" customWidth="1"/>
    <col min="1765" max="1765" width="13.7109375" style="36" customWidth="1"/>
    <col min="1766" max="1766" width="6" style="36" customWidth="1"/>
    <col min="1767" max="1767" width="3.7109375" style="36" customWidth="1"/>
    <col min="1768" max="1768" width="38.5703125" style="36" customWidth="1"/>
    <col min="1769" max="2009" width="9.140625" style="36"/>
    <col min="2010" max="2010" width="11.5703125" style="36" customWidth="1"/>
    <col min="2011" max="2011" width="12" style="36" customWidth="1"/>
    <col min="2012" max="2012" width="22.42578125" style="36" bestFit="1" customWidth="1"/>
    <col min="2013" max="2013" width="11.42578125" style="36" customWidth="1"/>
    <col min="2014" max="2014" width="46.42578125" style="36" bestFit="1" customWidth="1"/>
    <col min="2015" max="2015" width="15.7109375" style="36" customWidth="1"/>
    <col min="2016" max="2016" width="44" style="36" bestFit="1" customWidth="1"/>
    <col min="2017" max="2017" width="6.5703125" style="36" customWidth="1"/>
    <col min="2018" max="2018" width="6.85546875" style="36" customWidth="1"/>
    <col min="2019" max="2019" width="10.85546875" style="36" customWidth="1"/>
    <col min="2020" max="2020" width="38.28515625" style="36" customWidth="1"/>
    <col min="2021" max="2021" width="13.7109375" style="36" customWidth="1"/>
    <col min="2022" max="2022" width="6" style="36" customWidth="1"/>
    <col min="2023" max="2023" width="3.7109375" style="36" customWidth="1"/>
    <col min="2024" max="2024" width="38.5703125" style="36" customWidth="1"/>
    <col min="2025" max="2265" width="9.140625" style="36"/>
    <col min="2266" max="2266" width="11.5703125" style="36" customWidth="1"/>
    <col min="2267" max="2267" width="12" style="36" customWidth="1"/>
    <col min="2268" max="2268" width="22.42578125" style="36" bestFit="1" customWidth="1"/>
    <col min="2269" max="2269" width="11.42578125" style="36" customWidth="1"/>
    <col min="2270" max="2270" width="46.42578125" style="36" bestFit="1" customWidth="1"/>
    <col min="2271" max="2271" width="15.7109375" style="36" customWidth="1"/>
    <col min="2272" max="2272" width="44" style="36" bestFit="1" customWidth="1"/>
    <col min="2273" max="2273" width="6.5703125" style="36" customWidth="1"/>
    <col min="2274" max="2274" width="6.85546875" style="36" customWidth="1"/>
    <col min="2275" max="2275" width="10.85546875" style="36" customWidth="1"/>
    <col min="2276" max="2276" width="38.28515625" style="36" customWidth="1"/>
    <col min="2277" max="2277" width="13.7109375" style="36" customWidth="1"/>
    <col min="2278" max="2278" width="6" style="36" customWidth="1"/>
    <col min="2279" max="2279" width="3.7109375" style="36" customWidth="1"/>
    <col min="2280" max="2280" width="38.5703125" style="36" customWidth="1"/>
    <col min="2281" max="2521" width="9.140625" style="36"/>
    <col min="2522" max="2522" width="11.5703125" style="36" customWidth="1"/>
    <col min="2523" max="2523" width="12" style="36" customWidth="1"/>
    <col min="2524" max="2524" width="22.42578125" style="36" bestFit="1" customWidth="1"/>
    <col min="2525" max="2525" width="11.42578125" style="36" customWidth="1"/>
    <col min="2526" max="2526" width="46.42578125" style="36" bestFit="1" customWidth="1"/>
    <col min="2527" max="2527" width="15.7109375" style="36" customWidth="1"/>
    <col min="2528" max="2528" width="44" style="36" bestFit="1" customWidth="1"/>
    <col min="2529" max="2529" width="6.5703125" style="36" customWidth="1"/>
    <col min="2530" max="2530" width="6.85546875" style="36" customWidth="1"/>
    <col min="2531" max="2531" width="10.85546875" style="36" customWidth="1"/>
    <col min="2532" max="2532" width="38.28515625" style="36" customWidth="1"/>
    <col min="2533" max="2533" width="13.7109375" style="36" customWidth="1"/>
    <col min="2534" max="2534" width="6" style="36" customWidth="1"/>
    <col min="2535" max="2535" width="3.7109375" style="36" customWidth="1"/>
    <col min="2536" max="2536" width="38.5703125" style="36" customWidth="1"/>
    <col min="2537" max="2777" width="9.140625" style="36"/>
    <col min="2778" max="2778" width="11.5703125" style="36" customWidth="1"/>
    <col min="2779" max="2779" width="12" style="36" customWidth="1"/>
    <col min="2780" max="2780" width="22.42578125" style="36" bestFit="1" customWidth="1"/>
    <col min="2781" max="2781" width="11.42578125" style="36" customWidth="1"/>
    <col min="2782" max="2782" width="46.42578125" style="36" bestFit="1" customWidth="1"/>
    <col min="2783" max="2783" width="15.7109375" style="36" customWidth="1"/>
    <col min="2784" max="2784" width="44" style="36" bestFit="1" customWidth="1"/>
    <col min="2785" max="2785" width="6.5703125" style="36" customWidth="1"/>
    <col min="2786" max="2786" width="6.85546875" style="36" customWidth="1"/>
    <col min="2787" max="2787" width="10.85546875" style="36" customWidth="1"/>
    <col min="2788" max="2788" width="38.28515625" style="36" customWidth="1"/>
    <col min="2789" max="2789" width="13.7109375" style="36" customWidth="1"/>
    <col min="2790" max="2790" width="6" style="36" customWidth="1"/>
    <col min="2791" max="2791" width="3.7109375" style="36" customWidth="1"/>
    <col min="2792" max="2792" width="38.5703125" style="36" customWidth="1"/>
    <col min="2793" max="3033" width="9.140625" style="36"/>
    <col min="3034" max="3034" width="11.5703125" style="36" customWidth="1"/>
    <col min="3035" max="3035" width="12" style="36" customWidth="1"/>
    <col min="3036" max="3036" width="22.42578125" style="36" bestFit="1" customWidth="1"/>
    <col min="3037" max="3037" width="11.42578125" style="36" customWidth="1"/>
    <col min="3038" max="3038" width="46.42578125" style="36" bestFit="1" customWidth="1"/>
    <col min="3039" max="3039" width="15.7109375" style="36" customWidth="1"/>
    <col min="3040" max="3040" width="44" style="36" bestFit="1" customWidth="1"/>
    <col min="3041" max="3041" width="6.5703125" style="36" customWidth="1"/>
    <col min="3042" max="3042" width="6.85546875" style="36" customWidth="1"/>
    <col min="3043" max="3043" width="10.85546875" style="36" customWidth="1"/>
    <col min="3044" max="3044" width="38.28515625" style="36" customWidth="1"/>
    <col min="3045" max="3045" width="13.7109375" style="36" customWidth="1"/>
    <col min="3046" max="3046" width="6" style="36" customWidth="1"/>
    <col min="3047" max="3047" width="3.7109375" style="36" customWidth="1"/>
    <col min="3048" max="3048" width="38.5703125" style="36" customWidth="1"/>
    <col min="3049" max="3289" width="9.140625" style="36"/>
    <col min="3290" max="3290" width="11.5703125" style="36" customWidth="1"/>
    <col min="3291" max="3291" width="12" style="36" customWidth="1"/>
    <col min="3292" max="3292" width="22.42578125" style="36" bestFit="1" customWidth="1"/>
    <col min="3293" max="3293" width="11.42578125" style="36" customWidth="1"/>
    <col min="3294" max="3294" width="46.42578125" style="36" bestFit="1" customWidth="1"/>
    <col min="3295" max="3295" width="15.7109375" style="36" customWidth="1"/>
    <col min="3296" max="3296" width="44" style="36" bestFit="1" customWidth="1"/>
    <col min="3297" max="3297" width="6.5703125" style="36" customWidth="1"/>
    <col min="3298" max="3298" width="6.85546875" style="36" customWidth="1"/>
    <col min="3299" max="3299" width="10.85546875" style="36" customWidth="1"/>
    <col min="3300" max="3300" width="38.28515625" style="36" customWidth="1"/>
    <col min="3301" max="3301" width="13.7109375" style="36" customWidth="1"/>
    <col min="3302" max="3302" width="6" style="36" customWidth="1"/>
    <col min="3303" max="3303" width="3.7109375" style="36" customWidth="1"/>
    <col min="3304" max="3304" width="38.5703125" style="36" customWidth="1"/>
    <col min="3305" max="3545" width="9.140625" style="36"/>
    <col min="3546" max="3546" width="11.5703125" style="36" customWidth="1"/>
    <col min="3547" max="3547" width="12" style="36" customWidth="1"/>
    <col min="3548" max="3548" width="22.42578125" style="36" bestFit="1" customWidth="1"/>
    <col min="3549" max="3549" width="11.42578125" style="36" customWidth="1"/>
    <col min="3550" max="3550" width="46.42578125" style="36" bestFit="1" customWidth="1"/>
    <col min="3551" max="3551" width="15.7109375" style="36" customWidth="1"/>
    <col min="3552" max="3552" width="44" style="36" bestFit="1" customWidth="1"/>
    <col min="3553" max="3553" width="6.5703125" style="36" customWidth="1"/>
    <col min="3554" max="3554" width="6.85546875" style="36" customWidth="1"/>
    <col min="3555" max="3555" width="10.85546875" style="36" customWidth="1"/>
    <col min="3556" max="3556" width="38.28515625" style="36" customWidth="1"/>
    <col min="3557" max="3557" width="13.7109375" style="36" customWidth="1"/>
    <col min="3558" max="3558" width="6" style="36" customWidth="1"/>
    <col min="3559" max="3559" width="3.7109375" style="36" customWidth="1"/>
    <col min="3560" max="3560" width="38.5703125" style="36" customWidth="1"/>
    <col min="3561" max="3801" width="9.140625" style="36"/>
    <col min="3802" max="3802" width="11.5703125" style="36" customWidth="1"/>
    <col min="3803" max="3803" width="12" style="36" customWidth="1"/>
    <col min="3804" max="3804" width="22.42578125" style="36" bestFit="1" customWidth="1"/>
    <col min="3805" max="3805" width="11.42578125" style="36" customWidth="1"/>
    <col min="3806" max="3806" width="46.42578125" style="36" bestFit="1" customWidth="1"/>
    <col min="3807" max="3807" width="15.7109375" style="36" customWidth="1"/>
    <col min="3808" max="3808" width="44" style="36" bestFit="1" customWidth="1"/>
    <col min="3809" max="3809" width="6.5703125" style="36" customWidth="1"/>
    <col min="3810" max="3810" width="6.85546875" style="36" customWidth="1"/>
    <col min="3811" max="3811" width="10.85546875" style="36" customWidth="1"/>
    <col min="3812" max="3812" width="38.28515625" style="36" customWidth="1"/>
    <col min="3813" max="3813" width="13.7109375" style="36" customWidth="1"/>
    <col min="3814" max="3814" width="6" style="36" customWidth="1"/>
    <col min="3815" max="3815" width="3.7109375" style="36" customWidth="1"/>
    <col min="3816" max="3816" width="38.5703125" style="36" customWidth="1"/>
    <col min="3817" max="4057" width="9.140625" style="36"/>
    <col min="4058" max="4058" width="11.5703125" style="36" customWidth="1"/>
    <col min="4059" max="4059" width="12" style="36" customWidth="1"/>
    <col min="4060" max="4060" width="22.42578125" style="36" bestFit="1" customWidth="1"/>
    <col min="4061" max="4061" width="11.42578125" style="36" customWidth="1"/>
    <col min="4062" max="4062" width="46.42578125" style="36" bestFit="1" customWidth="1"/>
    <col min="4063" max="4063" width="15.7109375" style="36" customWidth="1"/>
    <col min="4064" max="4064" width="44" style="36" bestFit="1" customWidth="1"/>
    <col min="4065" max="4065" width="6.5703125" style="36" customWidth="1"/>
    <col min="4066" max="4066" width="6.85546875" style="36" customWidth="1"/>
    <col min="4067" max="4067" width="10.85546875" style="36" customWidth="1"/>
    <col min="4068" max="4068" width="38.28515625" style="36" customWidth="1"/>
    <col min="4069" max="4069" width="13.7109375" style="36" customWidth="1"/>
    <col min="4070" max="4070" width="6" style="36" customWidth="1"/>
    <col min="4071" max="4071" width="3.7109375" style="36" customWidth="1"/>
    <col min="4072" max="4072" width="38.5703125" style="36" customWidth="1"/>
    <col min="4073" max="4313" width="9.140625" style="36"/>
    <col min="4314" max="4314" width="11.5703125" style="36" customWidth="1"/>
    <col min="4315" max="4315" width="12" style="36" customWidth="1"/>
    <col min="4316" max="4316" width="22.42578125" style="36" bestFit="1" customWidth="1"/>
    <col min="4317" max="4317" width="11.42578125" style="36" customWidth="1"/>
    <col min="4318" max="4318" width="46.42578125" style="36" bestFit="1" customWidth="1"/>
    <col min="4319" max="4319" width="15.7109375" style="36" customWidth="1"/>
    <col min="4320" max="4320" width="44" style="36" bestFit="1" customWidth="1"/>
    <col min="4321" max="4321" width="6.5703125" style="36" customWidth="1"/>
    <col min="4322" max="4322" width="6.85546875" style="36" customWidth="1"/>
    <col min="4323" max="4323" width="10.85546875" style="36" customWidth="1"/>
    <col min="4324" max="4324" width="38.28515625" style="36" customWidth="1"/>
    <col min="4325" max="4325" width="13.7109375" style="36" customWidth="1"/>
    <col min="4326" max="4326" width="6" style="36" customWidth="1"/>
    <col min="4327" max="4327" width="3.7109375" style="36" customWidth="1"/>
    <col min="4328" max="4328" width="38.5703125" style="36" customWidth="1"/>
    <col min="4329" max="4569" width="9.140625" style="36"/>
    <col min="4570" max="4570" width="11.5703125" style="36" customWidth="1"/>
    <col min="4571" max="4571" width="12" style="36" customWidth="1"/>
    <col min="4572" max="4572" width="22.42578125" style="36" bestFit="1" customWidth="1"/>
    <col min="4573" max="4573" width="11.42578125" style="36" customWidth="1"/>
    <col min="4574" max="4574" width="46.42578125" style="36" bestFit="1" customWidth="1"/>
    <col min="4575" max="4575" width="15.7109375" style="36" customWidth="1"/>
    <col min="4576" max="4576" width="44" style="36" bestFit="1" customWidth="1"/>
    <col min="4577" max="4577" width="6.5703125" style="36" customWidth="1"/>
    <col min="4578" max="4578" width="6.85546875" style="36" customWidth="1"/>
    <col min="4579" max="4579" width="10.85546875" style="36" customWidth="1"/>
    <col min="4580" max="4580" width="38.28515625" style="36" customWidth="1"/>
    <col min="4581" max="4581" width="13.7109375" style="36" customWidth="1"/>
    <col min="4582" max="4582" width="6" style="36" customWidth="1"/>
    <col min="4583" max="4583" width="3.7109375" style="36" customWidth="1"/>
    <col min="4584" max="4584" width="38.5703125" style="36" customWidth="1"/>
    <col min="4585" max="4825" width="9.140625" style="36"/>
    <col min="4826" max="4826" width="11.5703125" style="36" customWidth="1"/>
    <col min="4827" max="4827" width="12" style="36" customWidth="1"/>
    <col min="4828" max="4828" width="22.42578125" style="36" bestFit="1" customWidth="1"/>
    <col min="4829" max="4829" width="11.42578125" style="36" customWidth="1"/>
    <col min="4830" max="4830" width="46.42578125" style="36" bestFit="1" customWidth="1"/>
    <col min="4831" max="4831" width="15.7109375" style="36" customWidth="1"/>
    <col min="4832" max="4832" width="44" style="36" bestFit="1" customWidth="1"/>
    <col min="4833" max="4833" width="6.5703125" style="36" customWidth="1"/>
    <col min="4834" max="4834" width="6.85546875" style="36" customWidth="1"/>
    <col min="4835" max="4835" width="10.85546875" style="36" customWidth="1"/>
    <col min="4836" max="4836" width="38.28515625" style="36" customWidth="1"/>
    <col min="4837" max="4837" width="13.7109375" style="36" customWidth="1"/>
    <col min="4838" max="4838" width="6" style="36" customWidth="1"/>
    <col min="4839" max="4839" width="3.7109375" style="36" customWidth="1"/>
    <col min="4840" max="4840" width="38.5703125" style="36" customWidth="1"/>
    <col min="4841" max="5081" width="9.140625" style="36"/>
    <col min="5082" max="5082" width="11.5703125" style="36" customWidth="1"/>
    <col min="5083" max="5083" width="12" style="36" customWidth="1"/>
    <col min="5084" max="5084" width="22.42578125" style="36" bestFit="1" customWidth="1"/>
    <col min="5085" max="5085" width="11.42578125" style="36" customWidth="1"/>
    <col min="5086" max="5086" width="46.42578125" style="36" bestFit="1" customWidth="1"/>
    <col min="5087" max="5087" width="15.7109375" style="36" customWidth="1"/>
    <col min="5088" max="5088" width="44" style="36" bestFit="1" customWidth="1"/>
    <col min="5089" max="5089" width="6.5703125" style="36" customWidth="1"/>
    <col min="5090" max="5090" width="6.85546875" style="36" customWidth="1"/>
    <col min="5091" max="5091" width="10.85546875" style="36" customWidth="1"/>
    <col min="5092" max="5092" width="38.28515625" style="36" customWidth="1"/>
    <col min="5093" max="5093" width="13.7109375" style="36" customWidth="1"/>
    <col min="5094" max="5094" width="6" style="36" customWidth="1"/>
    <col min="5095" max="5095" width="3.7109375" style="36" customWidth="1"/>
    <col min="5096" max="5096" width="38.5703125" style="36" customWidth="1"/>
    <col min="5097" max="5337" width="9.140625" style="36"/>
    <col min="5338" max="5338" width="11.5703125" style="36" customWidth="1"/>
    <col min="5339" max="5339" width="12" style="36" customWidth="1"/>
    <col min="5340" max="5340" width="22.42578125" style="36" bestFit="1" customWidth="1"/>
    <col min="5341" max="5341" width="11.42578125" style="36" customWidth="1"/>
    <col min="5342" max="5342" width="46.42578125" style="36" bestFit="1" customWidth="1"/>
    <col min="5343" max="5343" width="15.7109375" style="36" customWidth="1"/>
    <col min="5344" max="5344" width="44" style="36" bestFit="1" customWidth="1"/>
    <col min="5345" max="5345" width="6.5703125" style="36" customWidth="1"/>
    <col min="5346" max="5346" width="6.85546875" style="36" customWidth="1"/>
    <col min="5347" max="5347" width="10.85546875" style="36" customWidth="1"/>
    <col min="5348" max="5348" width="38.28515625" style="36" customWidth="1"/>
    <col min="5349" max="5349" width="13.7109375" style="36" customWidth="1"/>
    <col min="5350" max="5350" width="6" style="36" customWidth="1"/>
    <col min="5351" max="5351" width="3.7109375" style="36" customWidth="1"/>
    <col min="5352" max="5352" width="38.5703125" style="36" customWidth="1"/>
    <col min="5353" max="5593" width="9.140625" style="36"/>
    <col min="5594" max="5594" width="11.5703125" style="36" customWidth="1"/>
    <col min="5595" max="5595" width="12" style="36" customWidth="1"/>
    <col min="5596" max="5596" width="22.42578125" style="36" bestFit="1" customWidth="1"/>
    <col min="5597" max="5597" width="11.42578125" style="36" customWidth="1"/>
    <col min="5598" max="5598" width="46.42578125" style="36" bestFit="1" customWidth="1"/>
    <col min="5599" max="5599" width="15.7109375" style="36" customWidth="1"/>
    <col min="5600" max="5600" width="44" style="36" bestFit="1" customWidth="1"/>
    <col min="5601" max="5601" width="6.5703125" style="36" customWidth="1"/>
    <col min="5602" max="5602" width="6.85546875" style="36" customWidth="1"/>
    <col min="5603" max="5603" width="10.85546875" style="36" customWidth="1"/>
    <col min="5604" max="5604" width="38.28515625" style="36" customWidth="1"/>
    <col min="5605" max="5605" width="13.7109375" style="36" customWidth="1"/>
    <col min="5606" max="5606" width="6" style="36" customWidth="1"/>
    <col min="5607" max="5607" width="3.7109375" style="36" customWidth="1"/>
    <col min="5608" max="5608" width="38.5703125" style="36" customWidth="1"/>
    <col min="5609" max="5849" width="9.140625" style="36"/>
    <col min="5850" max="5850" width="11.5703125" style="36" customWidth="1"/>
    <col min="5851" max="5851" width="12" style="36" customWidth="1"/>
    <col min="5852" max="5852" width="22.42578125" style="36" bestFit="1" customWidth="1"/>
    <col min="5853" max="5853" width="11.42578125" style="36" customWidth="1"/>
    <col min="5854" max="5854" width="46.42578125" style="36" bestFit="1" customWidth="1"/>
    <col min="5855" max="5855" width="15.7109375" style="36" customWidth="1"/>
    <col min="5856" max="5856" width="44" style="36" bestFit="1" customWidth="1"/>
    <col min="5857" max="5857" width="6.5703125" style="36" customWidth="1"/>
    <col min="5858" max="5858" width="6.85546875" style="36" customWidth="1"/>
    <col min="5859" max="5859" width="10.85546875" style="36" customWidth="1"/>
    <col min="5860" max="5860" width="38.28515625" style="36" customWidth="1"/>
    <col min="5861" max="5861" width="13.7109375" style="36" customWidth="1"/>
    <col min="5862" max="5862" width="6" style="36" customWidth="1"/>
    <col min="5863" max="5863" width="3.7109375" style="36" customWidth="1"/>
    <col min="5864" max="5864" width="38.5703125" style="36" customWidth="1"/>
    <col min="5865" max="6105" width="9.140625" style="36"/>
    <col min="6106" max="6106" width="11.5703125" style="36" customWidth="1"/>
    <col min="6107" max="6107" width="12" style="36" customWidth="1"/>
    <col min="6108" max="6108" width="22.42578125" style="36" bestFit="1" customWidth="1"/>
    <col min="6109" max="6109" width="11.42578125" style="36" customWidth="1"/>
    <col min="6110" max="6110" width="46.42578125" style="36" bestFit="1" customWidth="1"/>
    <col min="6111" max="6111" width="15.7109375" style="36" customWidth="1"/>
    <col min="6112" max="6112" width="44" style="36" bestFit="1" customWidth="1"/>
    <col min="6113" max="6113" width="6.5703125" style="36" customWidth="1"/>
    <col min="6114" max="6114" width="6.85546875" style="36" customWidth="1"/>
    <col min="6115" max="6115" width="10.85546875" style="36" customWidth="1"/>
    <col min="6116" max="6116" width="38.28515625" style="36" customWidth="1"/>
    <col min="6117" max="6117" width="13.7109375" style="36" customWidth="1"/>
    <col min="6118" max="6118" width="6" style="36" customWidth="1"/>
    <col min="6119" max="6119" width="3.7109375" style="36" customWidth="1"/>
    <col min="6120" max="6120" width="38.5703125" style="36" customWidth="1"/>
    <col min="6121" max="6361" width="9.140625" style="36"/>
    <col min="6362" max="6362" width="11.5703125" style="36" customWidth="1"/>
    <col min="6363" max="6363" width="12" style="36" customWidth="1"/>
    <col min="6364" max="6364" width="22.42578125" style="36" bestFit="1" customWidth="1"/>
    <col min="6365" max="6365" width="11.42578125" style="36" customWidth="1"/>
    <col min="6366" max="6366" width="46.42578125" style="36" bestFit="1" customWidth="1"/>
    <col min="6367" max="6367" width="15.7109375" style="36" customWidth="1"/>
    <col min="6368" max="6368" width="44" style="36" bestFit="1" customWidth="1"/>
    <col min="6369" max="6369" width="6.5703125" style="36" customWidth="1"/>
    <col min="6370" max="6370" width="6.85546875" style="36" customWidth="1"/>
    <col min="6371" max="6371" width="10.85546875" style="36" customWidth="1"/>
    <col min="6372" max="6372" width="38.28515625" style="36" customWidth="1"/>
    <col min="6373" max="6373" width="13.7109375" style="36" customWidth="1"/>
    <col min="6374" max="6374" width="6" style="36" customWidth="1"/>
    <col min="6375" max="6375" width="3.7109375" style="36" customWidth="1"/>
    <col min="6376" max="6376" width="38.5703125" style="36" customWidth="1"/>
    <col min="6377" max="6617" width="9.140625" style="36"/>
    <col min="6618" max="6618" width="11.5703125" style="36" customWidth="1"/>
    <col min="6619" max="6619" width="12" style="36" customWidth="1"/>
    <col min="6620" max="6620" width="22.42578125" style="36" bestFit="1" customWidth="1"/>
    <col min="6621" max="6621" width="11.42578125" style="36" customWidth="1"/>
    <col min="6622" max="6622" width="46.42578125" style="36" bestFit="1" customWidth="1"/>
    <col min="6623" max="6623" width="15.7109375" style="36" customWidth="1"/>
    <col min="6624" max="6624" width="44" style="36" bestFit="1" customWidth="1"/>
    <col min="6625" max="6625" width="6.5703125" style="36" customWidth="1"/>
    <col min="6626" max="6626" width="6.85546875" style="36" customWidth="1"/>
    <col min="6627" max="6627" width="10.85546875" style="36" customWidth="1"/>
    <col min="6628" max="6628" width="38.28515625" style="36" customWidth="1"/>
    <col min="6629" max="6629" width="13.7109375" style="36" customWidth="1"/>
    <col min="6630" max="6630" width="6" style="36" customWidth="1"/>
    <col min="6631" max="6631" width="3.7109375" style="36" customWidth="1"/>
    <col min="6632" max="6632" width="38.5703125" style="36" customWidth="1"/>
    <col min="6633" max="6873" width="9.140625" style="36"/>
    <col min="6874" max="6874" width="11.5703125" style="36" customWidth="1"/>
    <col min="6875" max="6875" width="12" style="36" customWidth="1"/>
    <col min="6876" max="6876" width="22.42578125" style="36" bestFit="1" customWidth="1"/>
    <col min="6877" max="6877" width="11.42578125" style="36" customWidth="1"/>
    <col min="6878" max="6878" width="46.42578125" style="36" bestFit="1" customWidth="1"/>
    <col min="6879" max="6879" width="15.7109375" style="36" customWidth="1"/>
    <col min="6880" max="6880" width="44" style="36" bestFit="1" customWidth="1"/>
    <col min="6881" max="6881" width="6.5703125" style="36" customWidth="1"/>
    <col min="6882" max="6882" width="6.85546875" style="36" customWidth="1"/>
    <col min="6883" max="6883" width="10.85546875" style="36" customWidth="1"/>
    <col min="6884" max="6884" width="38.28515625" style="36" customWidth="1"/>
    <col min="6885" max="6885" width="13.7109375" style="36" customWidth="1"/>
    <col min="6886" max="6886" width="6" style="36" customWidth="1"/>
    <col min="6887" max="6887" width="3.7109375" style="36" customWidth="1"/>
    <col min="6888" max="6888" width="38.5703125" style="36" customWidth="1"/>
    <col min="6889" max="7129" width="9.140625" style="36"/>
    <col min="7130" max="7130" width="11.5703125" style="36" customWidth="1"/>
    <col min="7131" max="7131" width="12" style="36" customWidth="1"/>
    <col min="7132" max="7132" width="22.42578125" style="36" bestFit="1" customWidth="1"/>
    <col min="7133" max="7133" width="11.42578125" style="36" customWidth="1"/>
    <col min="7134" max="7134" width="46.42578125" style="36" bestFit="1" customWidth="1"/>
    <col min="7135" max="7135" width="15.7109375" style="36" customWidth="1"/>
    <col min="7136" max="7136" width="44" style="36" bestFit="1" customWidth="1"/>
    <col min="7137" max="7137" width="6.5703125" style="36" customWidth="1"/>
    <col min="7138" max="7138" width="6.85546875" style="36" customWidth="1"/>
    <col min="7139" max="7139" width="10.85546875" style="36" customWidth="1"/>
    <col min="7140" max="7140" width="38.28515625" style="36" customWidth="1"/>
    <col min="7141" max="7141" width="13.7109375" style="36" customWidth="1"/>
    <col min="7142" max="7142" width="6" style="36" customWidth="1"/>
    <col min="7143" max="7143" width="3.7109375" style="36" customWidth="1"/>
    <col min="7144" max="7144" width="38.5703125" style="36" customWidth="1"/>
    <col min="7145" max="7385" width="9.140625" style="36"/>
    <col min="7386" max="7386" width="11.5703125" style="36" customWidth="1"/>
    <col min="7387" max="7387" width="12" style="36" customWidth="1"/>
    <col min="7388" max="7388" width="22.42578125" style="36" bestFit="1" customWidth="1"/>
    <col min="7389" max="7389" width="11.42578125" style="36" customWidth="1"/>
    <col min="7390" max="7390" width="46.42578125" style="36" bestFit="1" customWidth="1"/>
    <col min="7391" max="7391" width="15.7109375" style="36" customWidth="1"/>
    <col min="7392" max="7392" width="44" style="36" bestFit="1" customWidth="1"/>
    <col min="7393" max="7393" width="6.5703125" style="36" customWidth="1"/>
    <col min="7394" max="7394" width="6.85546875" style="36" customWidth="1"/>
    <col min="7395" max="7395" width="10.85546875" style="36" customWidth="1"/>
    <col min="7396" max="7396" width="38.28515625" style="36" customWidth="1"/>
    <col min="7397" max="7397" width="13.7109375" style="36" customWidth="1"/>
    <col min="7398" max="7398" width="6" style="36" customWidth="1"/>
    <col min="7399" max="7399" width="3.7109375" style="36" customWidth="1"/>
    <col min="7400" max="7400" width="38.5703125" style="36" customWidth="1"/>
    <col min="7401" max="7641" width="9.140625" style="36"/>
    <col min="7642" max="7642" width="11.5703125" style="36" customWidth="1"/>
    <col min="7643" max="7643" width="12" style="36" customWidth="1"/>
    <col min="7644" max="7644" width="22.42578125" style="36" bestFit="1" customWidth="1"/>
    <col min="7645" max="7645" width="11.42578125" style="36" customWidth="1"/>
    <col min="7646" max="7646" width="46.42578125" style="36" bestFit="1" customWidth="1"/>
    <col min="7647" max="7647" width="15.7109375" style="36" customWidth="1"/>
    <col min="7648" max="7648" width="44" style="36" bestFit="1" customWidth="1"/>
    <col min="7649" max="7649" width="6.5703125" style="36" customWidth="1"/>
    <col min="7650" max="7650" width="6.85546875" style="36" customWidth="1"/>
    <col min="7651" max="7651" width="10.85546875" style="36" customWidth="1"/>
    <col min="7652" max="7652" width="38.28515625" style="36" customWidth="1"/>
    <col min="7653" max="7653" width="13.7109375" style="36" customWidth="1"/>
    <col min="7654" max="7654" width="6" style="36" customWidth="1"/>
    <col min="7655" max="7655" width="3.7109375" style="36" customWidth="1"/>
    <col min="7656" max="7656" width="38.5703125" style="36" customWidth="1"/>
    <col min="7657" max="7897" width="9.140625" style="36"/>
    <col min="7898" max="7898" width="11.5703125" style="36" customWidth="1"/>
    <col min="7899" max="7899" width="12" style="36" customWidth="1"/>
    <col min="7900" max="7900" width="22.42578125" style="36" bestFit="1" customWidth="1"/>
    <col min="7901" max="7901" width="11.42578125" style="36" customWidth="1"/>
    <col min="7902" max="7902" width="46.42578125" style="36" bestFit="1" customWidth="1"/>
    <col min="7903" max="7903" width="15.7109375" style="36" customWidth="1"/>
    <col min="7904" max="7904" width="44" style="36" bestFit="1" customWidth="1"/>
    <col min="7905" max="7905" width="6.5703125" style="36" customWidth="1"/>
    <col min="7906" max="7906" width="6.85546875" style="36" customWidth="1"/>
    <col min="7907" max="7907" width="10.85546875" style="36" customWidth="1"/>
    <col min="7908" max="7908" width="38.28515625" style="36" customWidth="1"/>
    <col min="7909" max="7909" width="13.7109375" style="36" customWidth="1"/>
    <col min="7910" max="7910" width="6" style="36" customWidth="1"/>
    <col min="7911" max="7911" width="3.7109375" style="36" customWidth="1"/>
    <col min="7912" max="7912" width="38.5703125" style="36" customWidth="1"/>
    <col min="7913" max="8153" width="9.140625" style="36"/>
    <col min="8154" max="8154" width="11.5703125" style="36" customWidth="1"/>
    <col min="8155" max="8155" width="12" style="36" customWidth="1"/>
    <col min="8156" max="8156" width="22.42578125" style="36" bestFit="1" customWidth="1"/>
    <col min="8157" max="8157" width="11.42578125" style="36" customWidth="1"/>
    <col min="8158" max="8158" width="46.42578125" style="36" bestFit="1" customWidth="1"/>
    <col min="8159" max="8159" width="15.7109375" style="36" customWidth="1"/>
    <col min="8160" max="8160" width="44" style="36" bestFit="1" customWidth="1"/>
    <col min="8161" max="8161" width="6.5703125" style="36" customWidth="1"/>
    <col min="8162" max="8162" width="6.85546875" style="36" customWidth="1"/>
    <col min="8163" max="8163" width="10.85546875" style="36" customWidth="1"/>
    <col min="8164" max="8164" width="38.28515625" style="36" customWidth="1"/>
    <col min="8165" max="8165" width="13.7109375" style="36" customWidth="1"/>
    <col min="8166" max="8166" width="6" style="36" customWidth="1"/>
    <col min="8167" max="8167" width="3.7109375" style="36" customWidth="1"/>
    <col min="8168" max="8168" width="38.5703125" style="36" customWidth="1"/>
    <col min="8169" max="8409" width="9.140625" style="36"/>
    <col min="8410" max="8410" width="11.5703125" style="36" customWidth="1"/>
    <col min="8411" max="8411" width="12" style="36" customWidth="1"/>
    <col min="8412" max="8412" width="22.42578125" style="36" bestFit="1" customWidth="1"/>
    <col min="8413" max="8413" width="11.42578125" style="36" customWidth="1"/>
    <col min="8414" max="8414" width="46.42578125" style="36" bestFit="1" customWidth="1"/>
    <col min="8415" max="8415" width="15.7109375" style="36" customWidth="1"/>
    <col min="8416" max="8416" width="44" style="36" bestFit="1" customWidth="1"/>
    <col min="8417" max="8417" width="6.5703125" style="36" customWidth="1"/>
    <col min="8418" max="8418" width="6.85546875" style="36" customWidth="1"/>
    <col min="8419" max="8419" width="10.85546875" style="36" customWidth="1"/>
    <col min="8420" max="8420" width="38.28515625" style="36" customWidth="1"/>
    <col min="8421" max="8421" width="13.7109375" style="36" customWidth="1"/>
    <col min="8422" max="8422" width="6" style="36" customWidth="1"/>
    <col min="8423" max="8423" width="3.7109375" style="36" customWidth="1"/>
    <col min="8424" max="8424" width="38.5703125" style="36" customWidth="1"/>
    <col min="8425" max="8665" width="9.140625" style="36"/>
    <col min="8666" max="8666" width="11.5703125" style="36" customWidth="1"/>
    <col min="8667" max="8667" width="12" style="36" customWidth="1"/>
    <col min="8668" max="8668" width="22.42578125" style="36" bestFit="1" customWidth="1"/>
    <col min="8669" max="8669" width="11.42578125" style="36" customWidth="1"/>
    <col min="8670" max="8670" width="46.42578125" style="36" bestFit="1" customWidth="1"/>
    <col min="8671" max="8671" width="15.7109375" style="36" customWidth="1"/>
    <col min="8672" max="8672" width="44" style="36" bestFit="1" customWidth="1"/>
    <col min="8673" max="8673" width="6.5703125" style="36" customWidth="1"/>
    <col min="8674" max="8674" width="6.85546875" style="36" customWidth="1"/>
    <col min="8675" max="8675" width="10.85546875" style="36" customWidth="1"/>
    <col min="8676" max="8676" width="38.28515625" style="36" customWidth="1"/>
    <col min="8677" max="8677" width="13.7109375" style="36" customWidth="1"/>
    <col min="8678" max="8678" width="6" style="36" customWidth="1"/>
    <col min="8679" max="8679" width="3.7109375" style="36" customWidth="1"/>
    <col min="8680" max="8680" width="38.5703125" style="36" customWidth="1"/>
    <col min="8681" max="8921" width="9.140625" style="36"/>
    <col min="8922" max="8922" width="11.5703125" style="36" customWidth="1"/>
    <col min="8923" max="8923" width="12" style="36" customWidth="1"/>
    <col min="8924" max="8924" width="22.42578125" style="36" bestFit="1" customWidth="1"/>
    <col min="8925" max="8925" width="11.42578125" style="36" customWidth="1"/>
    <col min="8926" max="8926" width="46.42578125" style="36" bestFit="1" customWidth="1"/>
    <col min="8927" max="8927" width="15.7109375" style="36" customWidth="1"/>
    <col min="8928" max="8928" width="44" style="36" bestFit="1" customWidth="1"/>
    <col min="8929" max="8929" width="6.5703125" style="36" customWidth="1"/>
    <col min="8930" max="8930" width="6.85546875" style="36" customWidth="1"/>
    <col min="8931" max="8931" width="10.85546875" style="36" customWidth="1"/>
    <col min="8932" max="8932" width="38.28515625" style="36" customWidth="1"/>
    <col min="8933" max="8933" width="13.7109375" style="36" customWidth="1"/>
    <col min="8934" max="8934" width="6" style="36" customWidth="1"/>
    <col min="8935" max="8935" width="3.7109375" style="36" customWidth="1"/>
    <col min="8936" max="8936" width="38.5703125" style="36" customWidth="1"/>
    <col min="8937" max="9177" width="9.140625" style="36"/>
    <col min="9178" max="9178" width="11.5703125" style="36" customWidth="1"/>
    <col min="9179" max="9179" width="12" style="36" customWidth="1"/>
    <col min="9180" max="9180" width="22.42578125" style="36" bestFit="1" customWidth="1"/>
    <col min="9181" max="9181" width="11.42578125" style="36" customWidth="1"/>
    <col min="9182" max="9182" width="46.42578125" style="36" bestFit="1" customWidth="1"/>
    <col min="9183" max="9183" width="15.7109375" style="36" customWidth="1"/>
    <col min="9184" max="9184" width="44" style="36" bestFit="1" customWidth="1"/>
    <col min="9185" max="9185" width="6.5703125" style="36" customWidth="1"/>
    <col min="9186" max="9186" width="6.85546875" style="36" customWidth="1"/>
    <col min="9187" max="9187" width="10.85546875" style="36" customWidth="1"/>
    <col min="9188" max="9188" width="38.28515625" style="36" customWidth="1"/>
    <col min="9189" max="9189" width="13.7109375" style="36" customWidth="1"/>
    <col min="9190" max="9190" width="6" style="36" customWidth="1"/>
    <col min="9191" max="9191" width="3.7109375" style="36" customWidth="1"/>
    <col min="9192" max="9192" width="38.5703125" style="36" customWidth="1"/>
    <col min="9193" max="9433" width="9.140625" style="36"/>
    <col min="9434" max="9434" width="11.5703125" style="36" customWidth="1"/>
    <col min="9435" max="9435" width="12" style="36" customWidth="1"/>
    <col min="9436" max="9436" width="22.42578125" style="36" bestFit="1" customWidth="1"/>
    <col min="9437" max="9437" width="11.42578125" style="36" customWidth="1"/>
    <col min="9438" max="9438" width="46.42578125" style="36" bestFit="1" customWidth="1"/>
    <col min="9439" max="9439" width="15.7109375" style="36" customWidth="1"/>
    <col min="9440" max="9440" width="44" style="36" bestFit="1" customWidth="1"/>
    <col min="9441" max="9441" width="6.5703125" style="36" customWidth="1"/>
    <col min="9442" max="9442" width="6.85546875" style="36" customWidth="1"/>
    <col min="9443" max="9443" width="10.85546875" style="36" customWidth="1"/>
    <col min="9444" max="9444" width="38.28515625" style="36" customWidth="1"/>
    <col min="9445" max="9445" width="13.7109375" style="36" customWidth="1"/>
    <col min="9446" max="9446" width="6" style="36" customWidth="1"/>
    <col min="9447" max="9447" width="3.7109375" style="36" customWidth="1"/>
    <col min="9448" max="9448" width="38.5703125" style="36" customWidth="1"/>
    <col min="9449" max="9689" width="9.140625" style="36"/>
    <col min="9690" max="9690" width="11.5703125" style="36" customWidth="1"/>
    <col min="9691" max="9691" width="12" style="36" customWidth="1"/>
    <col min="9692" max="9692" width="22.42578125" style="36" bestFit="1" customWidth="1"/>
    <col min="9693" max="9693" width="11.42578125" style="36" customWidth="1"/>
    <col min="9694" max="9694" width="46.42578125" style="36" bestFit="1" customWidth="1"/>
    <col min="9695" max="9695" width="15.7109375" style="36" customWidth="1"/>
    <col min="9696" max="9696" width="44" style="36" bestFit="1" customWidth="1"/>
    <col min="9697" max="9697" width="6.5703125" style="36" customWidth="1"/>
    <col min="9698" max="9698" width="6.85546875" style="36" customWidth="1"/>
    <col min="9699" max="9699" width="10.85546875" style="36" customWidth="1"/>
    <col min="9700" max="9700" width="38.28515625" style="36" customWidth="1"/>
    <col min="9701" max="9701" width="13.7109375" style="36" customWidth="1"/>
    <col min="9702" max="9702" width="6" style="36" customWidth="1"/>
    <col min="9703" max="9703" width="3.7109375" style="36" customWidth="1"/>
    <col min="9704" max="9704" width="38.5703125" style="36" customWidth="1"/>
    <col min="9705" max="9945" width="9.140625" style="36"/>
    <col min="9946" max="9946" width="11.5703125" style="36" customWidth="1"/>
    <col min="9947" max="9947" width="12" style="36" customWidth="1"/>
    <col min="9948" max="9948" width="22.42578125" style="36" bestFit="1" customWidth="1"/>
    <col min="9949" max="9949" width="11.42578125" style="36" customWidth="1"/>
    <col min="9950" max="9950" width="46.42578125" style="36" bestFit="1" customWidth="1"/>
    <col min="9951" max="9951" width="15.7109375" style="36" customWidth="1"/>
    <col min="9952" max="9952" width="44" style="36" bestFit="1" customWidth="1"/>
    <col min="9953" max="9953" width="6.5703125" style="36" customWidth="1"/>
    <col min="9954" max="9954" width="6.85546875" style="36" customWidth="1"/>
    <col min="9955" max="9955" width="10.85546875" style="36" customWidth="1"/>
    <col min="9956" max="9956" width="38.28515625" style="36" customWidth="1"/>
    <col min="9957" max="9957" width="13.7109375" style="36" customWidth="1"/>
    <col min="9958" max="9958" width="6" style="36" customWidth="1"/>
    <col min="9959" max="9959" width="3.7109375" style="36" customWidth="1"/>
    <col min="9960" max="9960" width="38.5703125" style="36" customWidth="1"/>
    <col min="9961" max="10201" width="9.140625" style="36"/>
    <col min="10202" max="10202" width="11.5703125" style="36" customWidth="1"/>
    <col min="10203" max="10203" width="12" style="36" customWidth="1"/>
    <col min="10204" max="10204" width="22.42578125" style="36" bestFit="1" customWidth="1"/>
    <col min="10205" max="10205" width="11.42578125" style="36" customWidth="1"/>
    <col min="10206" max="10206" width="46.42578125" style="36" bestFit="1" customWidth="1"/>
    <col min="10207" max="10207" width="15.7109375" style="36" customWidth="1"/>
    <col min="10208" max="10208" width="44" style="36" bestFit="1" customWidth="1"/>
    <col min="10209" max="10209" width="6.5703125" style="36" customWidth="1"/>
    <col min="10210" max="10210" width="6.85546875" style="36" customWidth="1"/>
    <col min="10211" max="10211" width="10.85546875" style="36" customWidth="1"/>
    <col min="10212" max="10212" width="38.28515625" style="36" customWidth="1"/>
    <col min="10213" max="10213" width="13.7109375" style="36" customWidth="1"/>
    <col min="10214" max="10214" width="6" style="36" customWidth="1"/>
    <col min="10215" max="10215" width="3.7109375" style="36" customWidth="1"/>
    <col min="10216" max="10216" width="38.5703125" style="36" customWidth="1"/>
    <col min="10217" max="10457" width="9.140625" style="36"/>
    <col min="10458" max="10458" width="11.5703125" style="36" customWidth="1"/>
    <col min="10459" max="10459" width="12" style="36" customWidth="1"/>
    <col min="10460" max="10460" width="22.42578125" style="36" bestFit="1" customWidth="1"/>
    <col min="10461" max="10461" width="11.42578125" style="36" customWidth="1"/>
    <col min="10462" max="10462" width="46.42578125" style="36" bestFit="1" customWidth="1"/>
    <col min="10463" max="10463" width="15.7109375" style="36" customWidth="1"/>
    <col min="10464" max="10464" width="44" style="36" bestFit="1" customWidth="1"/>
    <col min="10465" max="10465" width="6.5703125" style="36" customWidth="1"/>
    <col min="10466" max="10466" width="6.85546875" style="36" customWidth="1"/>
    <col min="10467" max="10467" width="10.85546875" style="36" customWidth="1"/>
    <col min="10468" max="10468" width="38.28515625" style="36" customWidth="1"/>
    <col min="10469" max="10469" width="13.7109375" style="36" customWidth="1"/>
    <col min="10470" max="10470" width="6" style="36" customWidth="1"/>
    <col min="10471" max="10471" width="3.7109375" style="36" customWidth="1"/>
    <col min="10472" max="10472" width="38.5703125" style="36" customWidth="1"/>
    <col min="10473" max="10713" width="9.140625" style="36"/>
    <col min="10714" max="10714" width="11.5703125" style="36" customWidth="1"/>
    <col min="10715" max="10715" width="12" style="36" customWidth="1"/>
    <col min="10716" max="10716" width="22.42578125" style="36" bestFit="1" customWidth="1"/>
    <col min="10717" max="10717" width="11.42578125" style="36" customWidth="1"/>
    <col min="10718" max="10718" width="46.42578125" style="36" bestFit="1" customWidth="1"/>
    <col min="10719" max="10719" width="15.7109375" style="36" customWidth="1"/>
    <col min="10720" max="10720" width="44" style="36" bestFit="1" customWidth="1"/>
    <col min="10721" max="10721" width="6.5703125" style="36" customWidth="1"/>
    <col min="10722" max="10722" width="6.85546875" style="36" customWidth="1"/>
    <col min="10723" max="10723" width="10.85546875" style="36" customWidth="1"/>
    <col min="10724" max="10724" width="38.28515625" style="36" customWidth="1"/>
    <col min="10725" max="10725" width="13.7109375" style="36" customWidth="1"/>
    <col min="10726" max="10726" width="6" style="36" customWidth="1"/>
    <col min="10727" max="10727" width="3.7109375" style="36" customWidth="1"/>
    <col min="10728" max="10728" width="38.5703125" style="36" customWidth="1"/>
    <col min="10729" max="10969" width="9.140625" style="36"/>
    <col min="10970" max="10970" width="11.5703125" style="36" customWidth="1"/>
    <col min="10971" max="10971" width="12" style="36" customWidth="1"/>
    <col min="10972" max="10972" width="22.42578125" style="36" bestFit="1" customWidth="1"/>
    <col min="10973" max="10973" width="11.42578125" style="36" customWidth="1"/>
    <col min="10974" max="10974" width="46.42578125" style="36" bestFit="1" customWidth="1"/>
    <col min="10975" max="10975" width="15.7109375" style="36" customWidth="1"/>
    <col min="10976" max="10976" width="44" style="36" bestFit="1" customWidth="1"/>
    <col min="10977" max="10977" width="6.5703125" style="36" customWidth="1"/>
    <col min="10978" max="10978" width="6.85546875" style="36" customWidth="1"/>
    <col min="10979" max="10979" width="10.85546875" style="36" customWidth="1"/>
    <col min="10980" max="10980" width="38.28515625" style="36" customWidth="1"/>
    <col min="10981" max="10981" width="13.7109375" style="36" customWidth="1"/>
    <col min="10982" max="10982" width="6" style="36" customWidth="1"/>
    <col min="10983" max="10983" width="3.7109375" style="36" customWidth="1"/>
    <col min="10984" max="10984" width="38.5703125" style="36" customWidth="1"/>
    <col min="10985" max="11225" width="9.140625" style="36"/>
    <col min="11226" max="11226" width="11.5703125" style="36" customWidth="1"/>
    <col min="11227" max="11227" width="12" style="36" customWidth="1"/>
    <col min="11228" max="11228" width="22.42578125" style="36" bestFit="1" customWidth="1"/>
    <col min="11229" max="11229" width="11.42578125" style="36" customWidth="1"/>
    <col min="11230" max="11230" width="46.42578125" style="36" bestFit="1" customWidth="1"/>
    <col min="11231" max="11231" width="15.7109375" style="36" customWidth="1"/>
    <col min="11232" max="11232" width="44" style="36" bestFit="1" customWidth="1"/>
    <col min="11233" max="11233" width="6.5703125" style="36" customWidth="1"/>
    <col min="11234" max="11234" width="6.85546875" style="36" customWidth="1"/>
    <col min="11235" max="11235" width="10.85546875" style="36" customWidth="1"/>
    <col min="11236" max="11236" width="38.28515625" style="36" customWidth="1"/>
    <col min="11237" max="11237" width="13.7109375" style="36" customWidth="1"/>
    <col min="11238" max="11238" width="6" style="36" customWidth="1"/>
    <col min="11239" max="11239" width="3.7109375" style="36" customWidth="1"/>
    <col min="11240" max="11240" width="38.5703125" style="36" customWidth="1"/>
    <col min="11241" max="11481" width="9.140625" style="36"/>
    <col min="11482" max="11482" width="11.5703125" style="36" customWidth="1"/>
    <col min="11483" max="11483" width="12" style="36" customWidth="1"/>
    <col min="11484" max="11484" width="22.42578125" style="36" bestFit="1" customWidth="1"/>
    <col min="11485" max="11485" width="11.42578125" style="36" customWidth="1"/>
    <col min="11486" max="11486" width="46.42578125" style="36" bestFit="1" customWidth="1"/>
    <col min="11487" max="11487" width="15.7109375" style="36" customWidth="1"/>
    <col min="11488" max="11488" width="44" style="36" bestFit="1" customWidth="1"/>
    <col min="11489" max="11489" width="6.5703125" style="36" customWidth="1"/>
    <col min="11490" max="11490" width="6.85546875" style="36" customWidth="1"/>
    <col min="11491" max="11491" width="10.85546875" style="36" customWidth="1"/>
    <col min="11492" max="11492" width="38.28515625" style="36" customWidth="1"/>
    <col min="11493" max="11493" width="13.7109375" style="36" customWidth="1"/>
    <col min="11494" max="11494" width="6" style="36" customWidth="1"/>
    <col min="11495" max="11495" width="3.7109375" style="36" customWidth="1"/>
    <col min="11496" max="11496" width="38.5703125" style="36" customWidth="1"/>
    <col min="11497" max="11737" width="9.140625" style="36"/>
    <col min="11738" max="11738" width="11.5703125" style="36" customWidth="1"/>
    <col min="11739" max="11739" width="12" style="36" customWidth="1"/>
    <col min="11740" max="11740" width="22.42578125" style="36" bestFit="1" customWidth="1"/>
    <col min="11741" max="11741" width="11.42578125" style="36" customWidth="1"/>
    <col min="11742" max="11742" width="46.42578125" style="36" bestFit="1" customWidth="1"/>
    <col min="11743" max="11743" width="15.7109375" style="36" customWidth="1"/>
    <col min="11744" max="11744" width="44" style="36" bestFit="1" customWidth="1"/>
    <col min="11745" max="11745" width="6.5703125" style="36" customWidth="1"/>
    <col min="11746" max="11746" width="6.85546875" style="36" customWidth="1"/>
    <col min="11747" max="11747" width="10.85546875" style="36" customWidth="1"/>
    <col min="11748" max="11748" width="38.28515625" style="36" customWidth="1"/>
    <col min="11749" max="11749" width="13.7109375" style="36" customWidth="1"/>
    <col min="11750" max="11750" width="6" style="36" customWidth="1"/>
    <col min="11751" max="11751" width="3.7109375" style="36" customWidth="1"/>
    <col min="11752" max="11752" width="38.5703125" style="36" customWidth="1"/>
    <col min="11753" max="11993" width="9.140625" style="36"/>
    <col min="11994" max="11994" width="11.5703125" style="36" customWidth="1"/>
    <col min="11995" max="11995" width="12" style="36" customWidth="1"/>
    <col min="11996" max="11996" width="22.42578125" style="36" bestFit="1" customWidth="1"/>
    <col min="11997" max="11997" width="11.42578125" style="36" customWidth="1"/>
    <col min="11998" max="11998" width="46.42578125" style="36" bestFit="1" customWidth="1"/>
    <col min="11999" max="11999" width="15.7109375" style="36" customWidth="1"/>
    <col min="12000" max="12000" width="44" style="36" bestFit="1" customWidth="1"/>
    <col min="12001" max="12001" width="6.5703125" style="36" customWidth="1"/>
    <col min="12002" max="12002" width="6.85546875" style="36" customWidth="1"/>
    <col min="12003" max="12003" width="10.85546875" style="36" customWidth="1"/>
    <col min="12004" max="12004" width="38.28515625" style="36" customWidth="1"/>
    <col min="12005" max="12005" width="13.7109375" style="36" customWidth="1"/>
    <col min="12006" max="12006" width="6" style="36" customWidth="1"/>
    <col min="12007" max="12007" width="3.7109375" style="36" customWidth="1"/>
    <col min="12008" max="12008" width="38.5703125" style="36" customWidth="1"/>
    <col min="12009" max="12249" width="9.140625" style="36"/>
    <col min="12250" max="12250" width="11.5703125" style="36" customWidth="1"/>
    <col min="12251" max="12251" width="12" style="36" customWidth="1"/>
    <col min="12252" max="12252" width="22.42578125" style="36" bestFit="1" customWidth="1"/>
    <col min="12253" max="12253" width="11.42578125" style="36" customWidth="1"/>
    <col min="12254" max="12254" width="46.42578125" style="36" bestFit="1" customWidth="1"/>
    <col min="12255" max="12255" width="15.7109375" style="36" customWidth="1"/>
    <col min="12256" max="12256" width="44" style="36" bestFit="1" customWidth="1"/>
    <col min="12257" max="12257" width="6.5703125" style="36" customWidth="1"/>
    <col min="12258" max="12258" width="6.85546875" style="36" customWidth="1"/>
    <col min="12259" max="12259" width="10.85546875" style="36" customWidth="1"/>
    <col min="12260" max="12260" width="38.28515625" style="36" customWidth="1"/>
    <col min="12261" max="12261" width="13.7109375" style="36" customWidth="1"/>
    <col min="12262" max="12262" width="6" style="36" customWidth="1"/>
    <col min="12263" max="12263" width="3.7109375" style="36" customWidth="1"/>
    <col min="12264" max="12264" width="38.5703125" style="36" customWidth="1"/>
    <col min="12265" max="12505" width="9.140625" style="36"/>
    <col min="12506" max="12506" width="11.5703125" style="36" customWidth="1"/>
    <col min="12507" max="12507" width="12" style="36" customWidth="1"/>
    <col min="12508" max="12508" width="22.42578125" style="36" bestFit="1" customWidth="1"/>
    <col min="12509" max="12509" width="11.42578125" style="36" customWidth="1"/>
    <col min="12510" max="12510" width="46.42578125" style="36" bestFit="1" customWidth="1"/>
    <col min="12511" max="12511" width="15.7109375" style="36" customWidth="1"/>
    <col min="12512" max="12512" width="44" style="36" bestFit="1" customWidth="1"/>
    <col min="12513" max="12513" width="6.5703125" style="36" customWidth="1"/>
    <col min="12514" max="12514" width="6.85546875" style="36" customWidth="1"/>
    <col min="12515" max="12515" width="10.85546875" style="36" customWidth="1"/>
    <col min="12516" max="12516" width="38.28515625" style="36" customWidth="1"/>
    <col min="12517" max="12517" width="13.7109375" style="36" customWidth="1"/>
    <col min="12518" max="12518" width="6" style="36" customWidth="1"/>
    <col min="12519" max="12519" width="3.7109375" style="36" customWidth="1"/>
    <col min="12520" max="12520" width="38.5703125" style="36" customWidth="1"/>
    <col min="12521" max="12761" width="9.140625" style="36"/>
    <col min="12762" max="12762" width="11.5703125" style="36" customWidth="1"/>
    <col min="12763" max="12763" width="12" style="36" customWidth="1"/>
    <col min="12764" max="12764" width="22.42578125" style="36" bestFit="1" customWidth="1"/>
    <col min="12765" max="12765" width="11.42578125" style="36" customWidth="1"/>
    <col min="12766" max="12766" width="46.42578125" style="36" bestFit="1" customWidth="1"/>
    <col min="12767" max="12767" width="15.7109375" style="36" customWidth="1"/>
    <col min="12768" max="12768" width="44" style="36" bestFit="1" customWidth="1"/>
    <col min="12769" max="12769" width="6.5703125" style="36" customWidth="1"/>
    <col min="12770" max="12770" width="6.85546875" style="36" customWidth="1"/>
    <col min="12771" max="12771" width="10.85546875" style="36" customWidth="1"/>
    <col min="12772" max="12772" width="38.28515625" style="36" customWidth="1"/>
    <col min="12773" max="12773" width="13.7109375" style="36" customWidth="1"/>
    <col min="12774" max="12774" width="6" style="36" customWidth="1"/>
    <col min="12775" max="12775" width="3.7109375" style="36" customWidth="1"/>
    <col min="12776" max="12776" width="38.5703125" style="36" customWidth="1"/>
    <col min="12777" max="13017" width="9.140625" style="36"/>
    <col min="13018" max="13018" width="11.5703125" style="36" customWidth="1"/>
    <col min="13019" max="13019" width="12" style="36" customWidth="1"/>
    <col min="13020" max="13020" width="22.42578125" style="36" bestFit="1" customWidth="1"/>
    <col min="13021" max="13021" width="11.42578125" style="36" customWidth="1"/>
    <col min="13022" max="13022" width="46.42578125" style="36" bestFit="1" customWidth="1"/>
    <col min="13023" max="13023" width="15.7109375" style="36" customWidth="1"/>
    <col min="13024" max="13024" width="44" style="36" bestFit="1" customWidth="1"/>
    <col min="13025" max="13025" width="6.5703125" style="36" customWidth="1"/>
    <col min="13026" max="13026" width="6.85546875" style="36" customWidth="1"/>
    <col min="13027" max="13027" width="10.85546875" style="36" customWidth="1"/>
    <col min="13028" max="13028" width="38.28515625" style="36" customWidth="1"/>
    <col min="13029" max="13029" width="13.7109375" style="36" customWidth="1"/>
    <col min="13030" max="13030" width="6" style="36" customWidth="1"/>
    <col min="13031" max="13031" width="3.7109375" style="36" customWidth="1"/>
    <col min="13032" max="13032" width="38.5703125" style="36" customWidth="1"/>
    <col min="13033" max="13273" width="9.140625" style="36"/>
    <col min="13274" max="13274" width="11.5703125" style="36" customWidth="1"/>
    <col min="13275" max="13275" width="12" style="36" customWidth="1"/>
    <col min="13276" max="13276" width="22.42578125" style="36" bestFit="1" customWidth="1"/>
    <col min="13277" max="13277" width="11.42578125" style="36" customWidth="1"/>
    <col min="13278" max="13278" width="46.42578125" style="36" bestFit="1" customWidth="1"/>
    <col min="13279" max="13279" width="15.7109375" style="36" customWidth="1"/>
    <col min="13280" max="13280" width="44" style="36" bestFit="1" customWidth="1"/>
    <col min="13281" max="13281" width="6.5703125" style="36" customWidth="1"/>
    <col min="13282" max="13282" width="6.85546875" style="36" customWidth="1"/>
    <col min="13283" max="13283" width="10.85546875" style="36" customWidth="1"/>
    <col min="13284" max="13284" width="38.28515625" style="36" customWidth="1"/>
    <col min="13285" max="13285" width="13.7109375" style="36" customWidth="1"/>
    <col min="13286" max="13286" width="6" style="36" customWidth="1"/>
    <col min="13287" max="13287" width="3.7109375" style="36" customWidth="1"/>
    <col min="13288" max="13288" width="38.5703125" style="36" customWidth="1"/>
    <col min="13289" max="13529" width="9.140625" style="36"/>
    <col min="13530" max="13530" width="11.5703125" style="36" customWidth="1"/>
    <col min="13531" max="13531" width="12" style="36" customWidth="1"/>
    <col min="13532" max="13532" width="22.42578125" style="36" bestFit="1" customWidth="1"/>
    <col min="13533" max="13533" width="11.42578125" style="36" customWidth="1"/>
    <col min="13534" max="13534" width="46.42578125" style="36" bestFit="1" customWidth="1"/>
    <col min="13535" max="13535" width="15.7109375" style="36" customWidth="1"/>
    <col min="13536" max="13536" width="44" style="36" bestFit="1" customWidth="1"/>
    <col min="13537" max="13537" width="6.5703125" style="36" customWidth="1"/>
    <col min="13538" max="13538" width="6.85546875" style="36" customWidth="1"/>
    <col min="13539" max="13539" width="10.85546875" style="36" customWidth="1"/>
    <col min="13540" max="13540" width="38.28515625" style="36" customWidth="1"/>
    <col min="13541" max="13541" width="13.7109375" style="36" customWidth="1"/>
    <col min="13542" max="13542" width="6" style="36" customWidth="1"/>
    <col min="13543" max="13543" width="3.7109375" style="36" customWidth="1"/>
    <col min="13544" max="13544" width="38.5703125" style="36" customWidth="1"/>
    <col min="13545" max="13785" width="9.140625" style="36"/>
    <col min="13786" max="13786" width="11.5703125" style="36" customWidth="1"/>
    <col min="13787" max="13787" width="12" style="36" customWidth="1"/>
    <col min="13788" max="13788" width="22.42578125" style="36" bestFit="1" customWidth="1"/>
    <col min="13789" max="13789" width="11.42578125" style="36" customWidth="1"/>
    <col min="13790" max="13790" width="46.42578125" style="36" bestFit="1" customWidth="1"/>
    <col min="13791" max="13791" width="15.7109375" style="36" customWidth="1"/>
    <col min="13792" max="13792" width="44" style="36" bestFit="1" customWidth="1"/>
    <col min="13793" max="13793" width="6.5703125" style="36" customWidth="1"/>
    <col min="13794" max="13794" width="6.85546875" style="36" customWidth="1"/>
    <col min="13795" max="13795" width="10.85546875" style="36" customWidth="1"/>
    <col min="13796" max="13796" width="38.28515625" style="36" customWidth="1"/>
    <col min="13797" max="13797" width="13.7109375" style="36" customWidth="1"/>
    <col min="13798" max="13798" width="6" style="36" customWidth="1"/>
    <col min="13799" max="13799" width="3.7109375" style="36" customWidth="1"/>
    <col min="13800" max="13800" width="38.5703125" style="36" customWidth="1"/>
    <col min="13801" max="14041" width="9.140625" style="36"/>
    <col min="14042" max="14042" width="11.5703125" style="36" customWidth="1"/>
    <col min="14043" max="14043" width="12" style="36" customWidth="1"/>
    <col min="14044" max="14044" width="22.42578125" style="36" bestFit="1" customWidth="1"/>
    <col min="14045" max="14045" width="11.42578125" style="36" customWidth="1"/>
    <col min="14046" max="14046" width="46.42578125" style="36" bestFit="1" customWidth="1"/>
    <col min="14047" max="14047" width="15.7109375" style="36" customWidth="1"/>
    <col min="14048" max="14048" width="44" style="36" bestFit="1" customWidth="1"/>
    <col min="14049" max="14049" width="6.5703125" style="36" customWidth="1"/>
    <col min="14050" max="14050" width="6.85546875" style="36" customWidth="1"/>
    <col min="14051" max="14051" width="10.85546875" style="36" customWidth="1"/>
    <col min="14052" max="14052" width="38.28515625" style="36" customWidth="1"/>
    <col min="14053" max="14053" width="13.7109375" style="36" customWidth="1"/>
    <col min="14054" max="14054" width="6" style="36" customWidth="1"/>
    <col min="14055" max="14055" width="3.7109375" style="36" customWidth="1"/>
    <col min="14056" max="14056" width="38.5703125" style="36" customWidth="1"/>
    <col min="14057" max="14297" width="9.140625" style="36"/>
    <col min="14298" max="14298" width="11.5703125" style="36" customWidth="1"/>
    <col min="14299" max="14299" width="12" style="36" customWidth="1"/>
    <col min="14300" max="14300" width="22.42578125" style="36" bestFit="1" customWidth="1"/>
    <col min="14301" max="14301" width="11.42578125" style="36" customWidth="1"/>
    <col min="14302" max="14302" width="46.42578125" style="36" bestFit="1" customWidth="1"/>
    <col min="14303" max="14303" width="15.7109375" style="36" customWidth="1"/>
    <col min="14304" max="14304" width="44" style="36" bestFit="1" customWidth="1"/>
    <col min="14305" max="14305" width="6.5703125" style="36" customWidth="1"/>
    <col min="14306" max="14306" width="6.85546875" style="36" customWidth="1"/>
    <col min="14307" max="14307" width="10.85546875" style="36" customWidth="1"/>
    <col min="14308" max="14308" width="38.28515625" style="36" customWidth="1"/>
    <col min="14309" max="14309" width="13.7109375" style="36" customWidth="1"/>
    <col min="14310" max="14310" width="6" style="36" customWidth="1"/>
    <col min="14311" max="14311" width="3.7109375" style="36" customWidth="1"/>
    <col min="14312" max="14312" width="38.5703125" style="36" customWidth="1"/>
    <col min="14313" max="14553" width="9.140625" style="36"/>
    <col min="14554" max="14554" width="11.5703125" style="36" customWidth="1"/>
    <col min="14555" max="14555" width="12" style="36" customWidth="1"/>
    <col min="14556" max="14556" width="22.42578125" style="36" bestFit="1" customWidth="1"/>
    <col min="14557" max="14557" width="11.42578125" style="36" customWidth="1"/>
    <col min="14558" max="14558" width="46.42578125" style="36" bestFit="1" customWidth="1"/>
    <col min="14559" max="14559" width="15.7109375" style="36" customWidth="1"/>
    <col min="14560" max="14560" width="44" style="36" bestFit="1" customWidth="1"/>
    <col min="14561" max="14561" width="6.5703125" style="36" customWidth="1"/>
    <col min="14562" max="14562" width="6.85546875" style="36" customWidth="1"/>
    <col min="14563" max="14563" width="10.85546875" style="36" customWidth="1"/>
    <col min="14564" max="14564" width="38.28515625" style="36" customWidth="1"/>
    <col min="14565" max="14565" width="13.7109375" style="36" customWidth="1"/>
    <col min="14566" max="14566" width="6" style="36" customWidth="1"/>
    <col min="14567" max="14567" width="3.7109375" style="36" customWidth="1"/>
    <col min="14568" max="14568" width="38.5703125" style="36" customWidth="1"/>
    <col min="14569" max="14809" width="9.140625" style="36"/>
    <col min="14810" max="14810" width="11.5703125" style="36" customWidth="1"/>
    <col min="14811" max="14811" width="12" style="36" customWidth="1"/>
    <col min="14812" max="14812" width="22.42578125" style="36" bestFit="1" customWidth="1"/>
    <col min="14813" max="14813" width="11.42578125" style="36" customWidth="1"/>
    <col min="14814" max="14814" width="46.42578125" style="36" bestFit="1" customWidth="1"/>
    <col min="14815" max="14815" width="15.7109375" style="36" customWidth="1"/>
    <col min="14816" max="14816" width="44" style="36" bestFit="1" customWidth="1"/>
    <col min="14817" max="14817" width="6.5703125" style="36" customWidth="1"/>
    <col min="14818" max="14818" width="6.85546875" style="36" customWidth="1"/>
    <col min="14819" max="14819" width="10.85546875" style="36" customWidth="1"/>
    <col min="14820" max="14820" width="38.28515625" style="36" customWidth="1"/>
    <col min="14821" max="14821" width="13.7109375" style="36" customWidth="1"/>
    <col min="14822" max="14822" width="6" style="36" customWidth="1"/>
    <col min="14823" max="14823" width="3.7109375" style="36" customWidth="1"/>
    <col min="14824" max="14824" width="38.5703125" style="36" customWidth="1"/>
    <col min="14825" max="15065" width="9.140625" style="36"/>
    <col min="15066" max="15066" width="11.5703125" style="36" customWidth="1"/>
    <col min="15067" max="15067" width="12" style="36" customWidth="1"/>
    <col min="15068" max="15068" width="22.42578125" style="36" bestFit="1" customWidth="1"/>
    <col min="15069" max="15069" width="11.42578125" style="36" customWidth="1"/>
    <col min="15070" max="15070" width="46.42578125" style="36" bestFit="1" customWidth="1"/>
    <col min="15071" max="15071" width="15.7109375" style="36" customWidth="1"/>
    <col min="15072" max="15072" width="44" style="36" bestFit="1" customWidth="1"/>
    <col min="15073" max="15073" width="6.5703125" style="36" customWidth="1"/>
    <col min="15074" max="15074" width="6.85546875" style="36" customWidth="1"/>
    <col min="15075" max="15075" width="10.85546875" style="36" customWidth="1"/>
    <col min="15076" max="15076" width="38.28515625" style="36" customWidth="1"/>
    <col min="15077" max="15077" width="13.7109375" style="36" customWidth="1"/>
    <col min="15078" max="15078" width="6" style="36" customWidth="1"/>
    <col min="15079" max="15079" width="3.7109375" style="36" customWidth="1"/>
    <col min="15080" max="15080" width="38.5703125" style="36" customWidth="1"/>
    <col min="15081" max="15321" width="9.140625" style="36"/>
    <col min="15322" max="15322" width="11.5703125" style="36" customWidth="1"/>
    <col min="15323" max="15323" width="12" style="36" customWidth="1"/>
    <col min="15324" max="15324" width="22.42578125" style="36" bestFit="1" customWidth="1"/>
    <col min="15325" max="15325" width="11.42578125" style="36" customWidth="1"/>
    <col min="15326" max="15326" width="46.42578125" style="36" bestFit="1" customWidth="1"/>
    <col min="15327" max="15327" width="15.7109375" style="36" customWidth="1"/>
    <col min="15328" max="15328" width="44" style="36" bestFit="1" customWidth="1"/>
    <col min="15329" max="15329" width="6.5703125" style="36" customWidth="1"/>
    <col min="15330" max="15330" width="6.85546875" style="36" customWidth="1"/>
    <col min="15331" max="15331" width="10.85546875" style="36" customWidth="1"/>
    <col min="15332" max="15332" width="38.28515625" style="36" customWidth="1"/>
    <col min="15333" max="15333" width="13.7109375" style="36" customWidth="1"/>
    <col min="15334" max="15334" width="6" style="36" customWidth="1"/>
    <col min="15335" max="15335" width="3.7109375" style="36" customWidth="1"/>
    <col min="15336" max="15336" width="38.5703125" style="36" customWidth="1"/>
    <col min="15337" max="15577" width="9.140625" style="36"/>
    <col min="15578" max="15578" width="11.5703125" style="36" customWidth="1"/>
    <col min="15579" max="15579" width="12" style="36" customWidth="1"/>
    <col min="15580" max="15580" width="22.42578125" style="36" bestFit="1" customWidth="1"/>
    <col min="15581" max="15581" width="11.42578125" style="36" customWidth="1"/>
    <col min="15582" max="15582" width="46.42578125" style="36" bestFit="1" customWidth="1"/>
    <col min="15583" max="15583" width="15.7109375" style="36" customWidth="1"/>
    <col min="15584" max="15584" width="44" style="36" bestFit="1" customWidth="1"/>
    <col min="15585" max="15585" width="6.5703125" style="36" customWidth="1"/>
    <col min="15586" max="15586" width="6.85546875" style="36" customWidth="1"/>
    <col min="15587" max="15587" width="10.85546875" style="36" customWidth="1"/>
    <col min="15588" max="15588" width="38.28515625" style="36" customWidth="1"/>
    <col min="15589" max="15589" width="13.7109375" style="36" customWidth="1"/>
    <col min="15590" max="15590" width="6" style="36" customWidth="1"/>
    <col min="15591" max="15591" width="3.7109375" style="36" customWidth="1"/>
    <col min="15592" max="15592" width="38.5703125" style="36" customWidth="1"/>
    <col min="15593" max="15833" width="9.140625" style="36"/>
    <col min="15834" max="15834" width="11.5703125" style="36" customWidth="1"/>
    <col min="15835" max="15835" width="12" style="36" customWidth="1"/>
    <col min="15836" max="15836" width="22.42578125" style="36" bestFit="1" customWidth="1"/>
    <col min="15837" max="15837" width="11.42578125" style="36" customWidth="1"/>
    <col min="15838" max="15838" width="46.42578125" style="36" bestFit="1" customWidth="1"/>
    <col min="15839" max="15839" width="15.7109375" style="36" customWidth="1"/>
    <col min="15840" max="15840" width="44" style="36" bestFit="1" customWidth="1"/>
    <col min="15841" max="15841" width="6.5703125" style="36" customWidth="1"/>
    <col min="15842" max="15842" width="6.85546875" style="36" customWidth="1"/>
    <col min="15843" max="15843" width="10.85546875" style="36" customWidth="1"/>
    <col min="15844" max="15844" width="38.28515625" style="36" customWidth="1"/>
    <col min="15845" max="15845" width="13.7109375" style="36" customWidth="1"/>
    <col min="15846" max="15846" width="6" style="36" customWidth="1"/>
    <col min="15847" max="15847" width="3.7109375" style="36" customWidth="1"/>
    <col min="15848" max="15848" width="38.5703125" style="36" customWidth="1"/>
    <col min="15849" max="16089" width="9.140625" style="36"/>
    <col min="16090" max="16090" width="11.5703125" style="36" customWidth="1"/>
    <col min="16091" max="16091" width="12" style="36" customWidth="1"/>
    <col min="16092" max="16092" width="22.42578125" style="36" bestFit="1" customWidth="1"/>
    <col min="16093" max="16093" width="11.42578125" style="36" customWidth="1"/>
    <col min="16094" max="16094" width="46.42578125" style="36" bestFit="1" customWidth="1"/>
    <col min="16095" max="16095" width="15.7109375" style="36" customWidth="1"/>
    <col min="16096" max="16096" width="44" style="36" bestFit="1" customWidth="1"/>
    <col min="16097" max="16097" width="6.5703125" style="36" customWidth="1"/>
    <col min="16098" max="16098" width="6.85546875" style="36" customWidth="1"/>
    <col min="16099" max="16099" width="10.85546875" style="36" customWidth="1"/>
    <col min="16100" max="16100" width="38.28515625" style="36" customWidth="1"/>
    <col min="16101" max="16101" width="13.7109375" style="36" customWidth="1"/>
    <col min="16102" max="16102" width="6" style="36" customWidth="1"/>
    <col min="16103" max="16103" width="3.7109375" style="36" customWidth="1"/>
    <col min="16104" max="16104" width="38.5703125" style="36" customWidth="1"/>
    <col min="16105" max="16364" width="9.140625" style="36"/>
    <col min="16365" max="16384" width="9.140625" style="36" customWidth="1"/>
  </cols>
  <sheetData>
    <row r="1" spans="1:16" x14ac:dyDescent="0.25">
      <c r="A1" s="26" t="s">
        <v>18</v>
      </c>
      <c r="B1" s="27">
        <f>K47</f>
        <v>0.99987501562304693</v>
      </c>
      <c r="C1" s="28">
        <f>AVERAGE(B1:B7)</f>
        <v>0.98749167237418223</v>
      </c>
      <c r="D1" s="29">
        <f>H47</f>
        <v>8.0010000000000012</v>
      </c>
      <c r="E1" s="30">
        <f>AVERAGE(F1:F6)</f>
        <v>0.70714285714285718</v>
      </c>
      <c r="F1" s="30">
        <f>AVERAGE(J11,J50,J89,J128,J167,J207,J249)</f>
        <v>0.9285714285714286</v>
      </c>
      <c r="G1" s="31" t="s">
        <v>19</v>
      </c>
      <c r="H1" s="32"/>
      <c r="I1" s="32"/>
      <c r="J1" s="29"/>
      <c r="K1" s="33"/>
      <c r="L1" s="31"/>
      <c r="M1" s="34"/>
      <c r="N1" s="34"/>
      <c r="O1" s="35"/>
    </row>
    <row r="2" spans="1:16" x14ac:dyDescent="0.25">
      <c r="A2" s="26" t="s">
        <v>20</v>
      </c>
      <c r="B2" s="27">
        <f>K86</f>
        <v>0.99966677774075319</v>
      </c>
      <c r="C2" s="37" t="s">
        <v>21</v>
      </c>
      <c r="D2" s="29">
        <f>H86</f>
        <v>6.0019999999999998</v>
      </c>
      <c r="E2" s="32" t="str">
        <f>SUM(D1:D7)*10&amp;" "&amp;"Horas"&amp;" "&amp;"Hombre"&amp;" "&amp;"Disponibles"&amp;" "&amp;"Semana"</f>
        <v>470,12 Horas Hombre Disponibles Semana</v>
      </c>
      <c r="F2" s="30">
        <f>AVERAGE(J17,J56,J95,J134,J173,J215,J255)</f>
        <v>1</v>
      </c>
      <c r="G2" s="31" t="s">
        <v>22</v>
      </c>
      <c r="H2" s="32"/>
      <c r="I2" s="32"/>
      <c r="J2" s="29"/>
      <c r="K2" s="33"/>
      <c r="L2" s="31"/>
      <c r="M2" s="34"/>
      <c r="N2" s="34"/>
      <c r="O2" s="35"/>
    </row>
    <row r="3" spans="1:16" x14ac:dyDescent="0.25">
      <c r="A3" s="26" t="s">
        <v>23</v>
      </c>
      <c r="B3" s="27">
        <f>K125</f>
        <v>0.99966677774075319</v>
      </c>
      <c r="C3" s="32"/>
      <c r="D3" s="29">
        <f>H125</f>
        <v>6.0019999999999998</v>
      </c>
      <c r="E3" s="32" t="str">
        <f>SUM(J47,J86,J125,J164,J204,J246,J285)&amp;" "&amp;"Horas"&amp;" "&amp;"Hombre"&amp;" "&amp;"Programadas"</f>
        <v>464 Horas Hombre Programadas</v>
      </c>
      <c r="F3" s="30">
        <f>AVERAGE(J23,J62,J101,J140,J179,J221,J261)</f>
        <v>0.2857142857142857</v>
      </c>
      <c r="G3" s="31" t="s">
        <v>24</v>
      </c>
      <c r="H3" s="32"/>
      <c r="I3" s="32"/>
      <c r="J3" s="29"/>
      <c r="K3" s="33"/>
      <c r="L3" s="31"/>
      <c r="M3" s="34"/>
      <c r="N3" s="34"/>
      <c r="O3" s="35"/>
    </row>
    <row r="4" spans="1:16" ht="12.75" customHeight="1" x14ac:dyDescent="0.25">
      <c r="A4" s="26" t="s">
        <v>25</v>
      </c>
      <c r="B4" s="27">
        <f>K164</f>
        <v>0.99987501562304693</v>
      </c>
      <c r="C4" s="28">
        <f>1-C1</f>
        <v>1.2508327625817772E-2</v>
      </c>
      <c r="D4" s="29">
        <f>H164</f>
        <v>8.0010000000000012</v>
      </c>
      <c r="E4" s="32" t="str">
        <f>(SUM(D1:D7)*10)-(SUM(J47,J86,J125,J164,J204,J246,J285))&amp;" "&amp;"Horas"&amp;" "&amp;"Atención"&amp;" "&amp;"OT"&amp;" "&amp;"Reactivo"</f>
        <v>6,12000000000006 Horas Atención OT Reactivo</v>
      </c>
      <c r="F4" s="38">
        <f>AVERAGE(J29,J68,J107,J146,J185,J227,J267)</f>
        <v>0</v>
      </c>
      <c r="G4" s="31" t="s">
        <v>26</v>
      </c>
      <c r="H4" s="32"/>
      <c r="I4" s="32"/>
      <c r="J4" s="29"/>
      <c r="K4" s="33"/>
      <c r="L4" s="31"/>
      <c r="M4" s="34"/>
      <c r="N4" s="34"/>
      <c r="O4" s="35"/>
    </row>
    <row r="5" spans="1:16" x14ac:dyDescent="0.25">
      <c r="A5" s="26" t="s">
        <v>27</v>
      </c>
      <c r="B5" s="27">
        <f>K204</f>
        <v>0.99966677774075319</v>
      </c>
      <c r="C5" s="37" t="s">
        <v>28</v>
      </c>
      <c r="D5" s="29">
        <f>H204</f>
        <v>6.0019999999999998</v>
      </c>
      <c r="E5" s="32"/>
      <c r="F5" s="30">
        <f>AVERAGE(J35,J74,J113,J152,J191,J233,J273)</f>
        <v>1</v>
      </c>
      <c r="G5" s="39" t="s">
        <v>29</v>
      </c>
      <c r="H5" s="32"/>
      <c r="I5" s="32"/>
      <c r="J5" s="29"/>
      <c r="K5" s="33"/>
      <c r="L5" s="31"/>
      <c r="M5" s="34"/>
      <c r="N5" s="34"/>
      <c r="O5" s="35"/>
    </row>
    <row r="6" spans="1:16" x14ac:dyDescent="0.25">
      <c r="A6" s="26" t="s">
        <v>30</v>
      </c>
      <c r="B6" s="27">
        <f>K246</f>
        <v>0.99966677774075319</v>
      </c>
      <c r="C6" s="32"/>
      <c r="D6" s="29">
        <f>H246</f>
        <v>6.0019999999999998</v>
      </c>
      <c r="E6" s="32"/>
      <c r="F6" s="30">
        <f>AVERAGE(J41,J80,J119,J158,J198,J240,J279)</f>
        <v>1.0285714285714287</v>
      </c>
      <c r="G6" s="39" t="s">
        <v>31</v>
      </c>
      <c r="H6" s="32"/>
      <c r="I6" s="32"/>
      <c r="J6" s="29"/>
      <c r="K6" s="33"/>
      <c r="L6" s="31"/>
      <c r="M6" s="34"/>
      <c r="N6" s="34"/>
      <c r="O6" s="35"/>
    </row>
    <row r="7" spans="1:16" x14ac:dyDescent="0.25">
      <c r="A7" s="26" t="s">
        <v>32</v>
      </c>
      <c r="B7" s="27">
        <f>K285</f>
        <v>0.91402456441016855</v>
      </c>
      <c r="C7" s="32"/>
      <c r="D7" s="29">
        <f>H285</f>
        <v>7.0019999999999998</v>
      </c>
      <c r="E7" s="32"/>
      <c r="F7" s="29"/>
      <c r="G7" s="39"/>
      <c r="H7" s="32"/>
      <c r="I7" s="32"/>
      <c r="J7" s="29"/>
      <c r="K7" s="33"/>
      <c r="L7" s="31"/>
      <c r="M7" s="34"/>
      <c r="N7" s="34"/>
      <c r="O7" s="35"/>
    </row>
    <row r="8" spans="1:16" ht="28.5" customHeight="1" thickBot="1" x14ac:dyDescent="0.3">
      <c r="A8" s="40"/>
      <c r="B8" s="41"/>
      <c r="C8" s="42" t="s">
        <v>14</v>
      </c>
      <c r="D8" s="43" t="s">
        <v>644</v>
      </c>
      <c r="E8" s="299" t="s">
        <v>33</v>
      </c>
      <c r="F8" s="300"/>
      <c r="G8" s="301"/>
      <c r="H8" s="44"/>
      <c r="I8" s="302" t="s">
        <v>34</v>
      </c>
      <c r="J8" s="303"/>
      <c r="K8" s="304"/>
      <c r="L8" s="31"/>
      <c r="M8" s="34"/>
      <c r="N8" s="34"/>
      <c r="O8" s="35"/>
    </row>
    <row r="9" spans="1:16" ht="15" thickTop="1" thickBot="1" x14ac:dyDescent="0.3">
      <c r="A9" s="45"/>
      <c r="B9" s="46"/>
      <c r="C9" s="46"/>
      <c r="D9" s="46"/>
      <c r="E9" s="305">
        <v>46132</v>
      </c>
      <c r="F9" s="305"/>
      <c r="G9" s="47"/>
      <c r="H9" s="48"/>
      <c r="I9" s="46"/>
      <c r="J9" s="49"/>
      <c r="K9" s="50"/>
      <c r="L9" s="31" t="s">
        <v>35</v>
      </c>
      <c r="M9" s="34" t="s">
        <v>36</v>
      </c>
      <c r="N9" s="34"/>
      <c r="O9" s="35"/>
    </row>
    <row r="10" spans="1:16" ht="27.75" thickTop="1" x14ac:dyDescent="0.25">
      <c r="A10" s="51" t="s">
        <v>37</v>
      </c>
      <c r="B10" s="52" t="s">
        <v>38</v>
      </c>
      <c r="C10" s="52" t="s">
        <v>39</v>
      </c>
      <c r="D10" s="52" t="s">
        <v>4</v>
      </c>
      <c r="E10" s="52" t="s">
        <v>40</v>
      </c>
      <c r="F10" s="52" t="s">
        <v>6</v>
      </c>
      <c r="G10" s="53" t="s">
        <v>7</v>
      </c>
      <c r="H10" s="52" t="s">
        <v>41</v>
      </c>
      <c r="I10" s="52" t="s">
        <v>9</v>
      </c>
      <c r="J10" s="54" t="s">
        <v>42</v>
      </c>
      <c r="K10" s="55" t="s">
        <v>43</v>
      </c>
      <c r="L10" s="31" t="s">
        <v>44</v>
      </c>
      <c r="M10" s="34" t="s">
        <v>36</v>
      </c>
      <c r="N10" s="34"/>
      <c r="O10" s="56">
        <f>E9</f>
        <v>46132</v>
      </c>
    </row>
    <row r="11" spans="1:16" x14ac:dyDescent="0.25">
      <c r="A11" s="57"/>
      <c r="B11" s="57"/>
      <c r="C11" s="58"/>
      <c r="D11" s="57"/>
      <c r="E11" s="59" t="s">
        <v>45</v>
      </c>
      <c r="F11" s="57"/>
      <c r="G11" s="58"/>
      <c r="H11" s="60">
        <v>1</v>
      </c>
      <c r="I11" s="61">
        <f>H11*10</f>
        <v>10</v>
      </c>
      <c r="J11" s="62">
        <f>SUM(J12:J16)/I11</f>
        <v>1</v>
      </c>
      <c r="K11" s="63" t="str">
        <f>SUM(J12:J16)&amp;" "&amp;"Hrs"&amp;" "&amp;"GRUPO 1"</f>
        <v>10 Hrs GRUPO 1</v>
      </c>
      <c r="L11" s="31" t="s">
        <v>19</v>
      </c>
      <c r="M11" s="34" t="s">
        <v>36</v>
      </c>
      <c r="N11" s="64"/>
      <c r="O11" s="65" t="s">
        <v>48</v>
      </c>
      <c r="P11" s="66" t="s">
        <v>47</v>
      </c>
    </row>
    <row r="12" spans="1:16" x14ac:dyDescent="0.25">
      <c r="A12" s="19">
        <v>905232</v>
      </c>
      <c r="B12" s="67" t="s">
        <v>209</v>
      </c>
      <c r="C12" s="68" t="s">
        <v>210</v>
      </c>
      <c r="D12" s="67">
        <v>3</v>
      </c>
      <c r="E12" s="69" t="s">
        <v>253</v>
      </c>
      <c r="F12" s="19" t="s">
        <v>254</v>
      </c>
      <c r="G12" s="69" t="s">
        <v>255</v>
      </c>
      <c r="H12" s="19">
        <v>1</v>
      </c>
      <c r="I12" s="19">
        <v>10</v>
      </c>
      <c r="J12" s="21">
        <f t="shared" ref="J12" si="0">IF(H12&lt;&gt;"",H12*I12,"")</f>
        <v>10</v>
      </c>
      <c r="K12" s="70" t="s">
        <v>291</v>
      </c>
      <c r="L12" s="31" t="s">
        <v>19</v>
      </c>
      <c r="M12" s="34" t="s">
        <v>36</v>
      </c>
      <c r="N12" s="64"/>
      <c r="O12" s="71" t="s">
        <v>50</v>
      </c>
      <c r="P12" s="66" t="s">
        <v>47</v>
      </c>
    </row>
    <row r="13" spans="1:16" hidden="1" x14ac:dyDescent="0.25">
      <c r="A13" s="19"/>
      <c r="B13" s="67"/>
      <c r="C13" s="68"/>
      <c r="D13" s="67"/>
      <c r="E13" s="73"/>
      <c r="F13" s="19"/>
      <c r="G13" s="69"/>
      <c r="H13" s="19"/>
      <c r="I13" s="19"/>
      <c r="J13" s="21" t="str">
        <f>IF(H13&lt;&gt;"",H13*I13,"")</f>
        <v/>
      </c>
      <c r="K13" s="70"/>
      <c r="L13" s="74" t="s">
        <v>19</v>
      </c>
      <c r="M13" s="34" t="s">
        <v>36</v>
      </c>
      <c r="N13" s="34"/>
      <c r="O13" s="65" t="s">
        <v>51</v>
      </c>
      <c r="P13" s="66" t="s">
        <v>47</v>
      </c>
    </row>
    <row r="14" spans="1:16" hidden="1" x14ac:dyDescent="0.25">
      <c r="A14" s="75"/>
      <c r="B14" s="67"/>
      <c r="C14" s="68"/>
      <c r="D14" s="67"/>
      <c r="E14" s="76"/>
      <c r="F14" s="77"/>
      <c r="G14" s="76"/>
      <c r="H14" s="78"/>
      <c r="I14" s="78"/>
      <c r="J14" s="21"/>
      <c r="K14" s="70"/>
      <c r="L14" s="31" t="s">
        <v>19</v>
      </c>
      <c r="M14" s="34" t="s">
        <v>36</v>
      </c>
      <c r="N14" s="64"/>
      <c r="O14" s="97" t="s">
        <v>645</v>
      </c>
      <c r="P14" s="84" t="s">
        <v>53</v>
      </c>
    </row>
    <row r="15" spans="1:16" hidden="1" x14ac:dyDescent="0.25">
      <c r="A15" s="75"/>
      <c r="B15" s="79"/>
      <c r="C15" s="80"/>
      <c r="D15" s="81"/>
      <c r="E15" s="76"/>
      <c r="F15" s="77"/>
      <c r="G15" s="76"/>
      <c r="H15" s="82"/>
      <c r="I15" s="82"/>
      <c r="J15" s="21" t="str">
        <f>IF(H15&lt;&gt;"",H15*I15,"")</f>
        <v/>
      </c>
      <c r="K15" s="70"/>
      <c r="L15" s="31" t="s">
        <v>19</v>
      </c>
      <c r="M15" s="34" t="s">
        <v>36</v>
      </c>
      <c r="N15" s="64"/>
      <c r="O15" s="161" t="s">
        <v>52</v>
      </c>
      <c r="P15" s="160" t="s">
        <v>53</v>
      </c>
    </row>
    <row r="16" spans="1:16" hidden="1" x14ac:dyDescent="0.25">
      <c r="A16" s="19"/>
      <c r="B16" s="19"/>
      <c r="C16" s="69"/>
      <c r="D16" s="15"/>
      <c r="E16" s="69"/>
      <c r="F16" s="15"/>
      <c r="G16" s="69"/>
      <c r="H16" s="15"/>
      <c r="I16" s="15"/>
      <c r="J16" s="21" t="str">
        <f>IF(H16&lt;&gt;"",H16*I16,"")</f>
        <v/>
      </c>
      <c r="K16" s="70"/>
      <c r="L16" s="31" t="s">
        <v>19</v>
      </c>
      <c r="M16" s="34" t="s">
        <v>36</v>
      </c>
      <c r="N16" s="64"/>
      <c r="O16" s="89" t="s">
        <v>56</v>
      </c>
      <c r="P16" s="90" t="s">
        <v>57</v>
      </c>
    </row>
    <row r="17" spans="1:16" x14ac:dyDescent="0.25">
      <c r="A17" s="85"/>
      <c r="B17" s="86"/>
      <c r="C17" s="86"/>
      <c r="D17" s="57"/>
      <c r="E17" s="59" t="s">
        <v>55</v>
      </c>
      <c r="F17" s="57"/>
      <c r="G17" s="87"/>
      <c r="H17" s="88">
        <v>1</v>
      </c>
      <c r="I17" s="61">
        <f>H17*10</f>
        <v>10</v>
      </c>
      <c r="J17" s="62">
        <f>SUM(J18:J22)/I17</f>
        <v>1</v>
      </c>
      <c r="K17" s="63" t="str">
        <f>SUM(J18:J22)&amp;" "&amp;"Hrs"&amp;" "&amp;"GRUPO 2"</f>
        <v>10 Hrs GRUPO 2</v>
      </c>
      <c r="L17" s="31" t="s">
        <v>22</v>
      </c>
      <c r="M17" s="34" t="s">
        <v>36</v>
      </c>
      <c r="N17" s="64"/>
      <c r="O17" s="89" t="s">
        <v>58</v>
      </c>
      <c r="P17" s="90" t="s">
        <v>57</v>
      </c>
    </row>
    <row r="18" spans="1:16" x14ac:dyDescent="0.25">
      <c r="A18" s="19">
        <v>934601</v>
      </c>
      <c r="B18" s="67" t="s">
        <v>209</v>
      </c>
      <c r="C18" s="68" t="s">
        <v>210</v>
      </c>
      <c r="D18" s="15">
        <v>2</v>
      </c>
      <c r="E18" s="69" t="s">
        <v>670</v>
      </c>
      <c r="F18" s="19" t="s">
        <v>659</v>
      </c>
      <c r="G18" s="69" t="s">
        <v>660</v>
      </c>
      <c r="H18" s="19">
        <v>1</v>
      </c>
      <c r="I18" s="19">
        <v>5</v>
      </c>
      <c r="J18" s="21">
        <f>IF(H18&lt;&gt;"",H18*I18,"")</f>
        <v>5</v>
      </c>
      <c r="K18" s="70" t="s">
        <v>436</v>
      </c>
      <c r="L18" s="31" t="s">
        <v>22</v>
      </c>
      <c r="M18" s="34" t="s">
        <v>36</v>
      </c>
      <c r="N18" s="64"/>
      <c r="O18" s="159" t="s">
        <v>59</v>
      </c>
      <c r="P18" s="160" t="s">
        <v>53</v>
      </c>
    </row>
    <row r="19" spans="1:16" x14ac:dyDescent="0.25">
      <c r="A19" s="75">
        <v>934770</v>
      </c>
      <c r="B19" s="67" t="s">
        <v>209</v>
      </c>
      <c r="C19" s="68" t="s">
        <v>210</v>
      </c>
      <c r="D19" s="15">
        <v>3</v>
      </c>
      <c r="E19" s="69" t="s">
        <v>663</v>
      </c>
      <c r="F19" s="92" t="s">
        <v>664</v>
      </c>
      <c r="G19" s="93" t="s">
        <v>665</v>
      </c>
      <c r="H19" s="94">
        <v>1</v>
      </c>
      <c r="I19" s="94">
        <v>5</v>
      </c>
      <c r="J19" s="21">
        <f>IF(H19&lt;&gt;"",H19*I19,"")</f>
        <v>5</v>
      </c>
      <c r="K19" s="70" t="s">
        <v>436</v>
      </c>
      <c r="L19" s="31" t="s">
        <v>22</v>
      </c>
      <c r="M19" s="34" t="s">
        <v>36</v>
      </c>
      <c r="N19" s="64"/>
      <c r="O19" s="97" t="s">
        <v>60</v>
      </c>
      <c r="P19" s="84" t="s">
        <v>53</v>
      </c>
    </row>
    <row r="20" spans="1:16" hidden="1" x14ac:dyDescent="0.25">
      <c r="A20" s="95"/>
      <c r="B20" s="19"/>
      <c r="C20" s="91"/>
      <c r="D20" s="15"/>
      <c r="E20" s="69"/>
      <c r="F20" s="15"/>
      <c r="G20" s="69"/>
      <c r="H20" s="15"/>
      <c r="I20" s="15"/>
      <c r="J20" s="21" t="str">
        <f>IF(H20&lt;&gt;"",H20*I20,"")</f>
        <v/>
      </c>
      <c r="K20" s="96"/>
      <c r="L20" s="31" t="s">
        <v>22</v>
      </c>
      <c r="M20" s="34" t="s">
        <v>36</v>
      </c>
      <c r="N20" s="64"/>
      <c r="O20" s="65" t="s">
        <v>64</v>
      </c>
      <c r="P20" s="66" t="s">
        <v>47</v>
      </c>
    </row>
    <row r="21" spans="1:16" hidden="1" x14ac:dyDescent="0.25">
      <c r="A21" s="95"/>
      <c r="B21" s="19"/>
      <c r="C21" s="91"/>
      <c r="D21" s="15"/>
      <c r="E21" s="69"/>
      <c r="F21" s="15"/>
      <c r="G21" s="69"/>
      <c r="H21" s="15"/>
      <c r="I21" s="15"/>
      <c r="J21" s="21" t="str">
        <f>IF(H21&lt;&gt;"",H21*I21,"")</f>
        <v/>
      </c>
      <c r="K21" s="96"/>
      <c r="L21" s="31" t="s">
        <v>22</v>
      </c>
      <c r="M21" s="34" t="s">
        <v>36</v>
      </c>
      <c r="N21" s="64"/>
      <c r="O21" s="98" t="s">
        <v>65</v>
      </c>
      <c r="P21" s="72" t="s">
        <v>49</v>
      </c>
    </row>
    <row r="22" spans="1:16" hidden="1" x14ac:dyDescent="0.25">
      <c r="A22" s="95"/>
      <c r="B22" s="19"/>
      <c r="C22" s="91"/>
      <c r="D22" s="15"/>
      <c r="E22" s="69"/>
      <c r="F22" s="15"/>
      <c r="G22" s="69"/>
      <c r="H22" s="15"/>
      <c r="I22" s="15"/>
      <c r="J22" s="21" t="str">
        <f>IF(H22&lt;&gt;"",H22*I22,"")</f>
        <v/>
      </c>
      <c r="K22" s="96"/>
      <c r="L22" s="31" t="s">
        <v>22</v>
      </c>
      <c r="M22" s="34" t="s">
        <v>36</v>
      </c>
      <c r="N22" s="64"/>
      <c r="O22" s="98" t="s">
        <v>66</v>
      </c>
      <c r="P22" s="66" t="s">
        <v>47</v>
      </c>
    </row>
    <row r="23" spans="1:16" x14ac:dyDescent="0.25">
      <c r="A23" s="85"/>
      <c r="B23" s="86"/>
      <c r="C23" s="86"/>
      <c r="D23" s="57"/>
      <c r="E23" s="59" t="s">
        <v>63</v>
      </c>
      <c r="F23" s="57"/>
      <c r="G23" s="87"/>
      <c r="H23" s="60">
        <v>2</v>
      </c>
      <c r="I23" s="61">
        <f>H23*10</f>
        <v>20</v>
      </c>
      <c r="J23" s="62">
        <f>SUM(J24:J28)/I23</f>
        <v>1</v>
      </c>
      <c r="K23" s="63" t="str">
        <f>SUM(J24:J28)&amp;" "&amp;"Hrs"&amp;" "&amp;"GRUPO 3"</f>
        <v>20 Hrs GRUPO 3</v>
      </c>
      <c r="L23" s="31" t="s">
        <v>24</v>
      </c>
      <c r="M23" s="34" t="s">
        <v>36</v>
      </c>
      <c r="N23" s="64"/>
      <c r="O23" s="98" t="s">
        <v>61</v>
      </c>
      <c r="P23" s="66" t="s">
        <v>47</v>
      </c>
    </row>
    <row r="24" spans="1:16" x14ac:dyDescent="0.25">
      <c r="A24" s="19">
        <v>892724</v>
      </c>
      <c r="B24" s="67" t="s">
        <v>207</v>
      </c>
      <c r="C24" s="68" t="s">
        <v>208</v>
      </c>
      <c r="D24" s="67">
        <v>3</v>
      </c>
      <c r="E24" s="69" t="s">
        <v>123</v>
      </c>
      <c r="F24" s="19" t="s">
        <v>133</v>
      </c>
      <c r="G24" s="69" t="s">
        <v>125</v>
      </c>
      <c r="H24" s="19">
        <v>1</v>
      </c>
      <c r="I24" s="19">
        <v>10</v>
      </c>
      <c r="J24" s="21">
        <f>IF(H24&lt;&gt;"",H24*I24,"")</f>
        <v>10</v>
      </c>
      <c r="K24" s="96" t="s">
        <v>657</v>
      </c>
      <c r="L24" s="31" t="s">
        <v>24</v>
      </c>
      <c r="M24" s="34" t="s">
        <v>36</v>
      </c>
      <c r="N24" s="64"/>
      <c r="O24" s="161" t="s">
        <v>62</v>
      </c>
      <c r="P24" s="160" t="s">
        <v>53</v>
      </c>
    </row>
    <row r="25" spans="1:16" x14ac:dyDescent="0.25">
      <c r="A25" s="95">
        <v>892706</v>
      </c>
      <c r="B25" s="19" t="s">
        <v>207</v>
      </c>
      <c r="C25" s="91" t="s">
        <v>208</v>
      </c>
      <c r="D25" s="15">
        <v>3</v>
      </c>
      <c r="E25" s="69" t="s">
        <v>123</v>
      </c>
      <c r="F25" s="15" t="s">
        <v>124</v>
      </c>
      <c r="G25" s="69" t="s">
        <v>125</v>
      </c>
      <c r="H25" s="15">
        <v>1</v>
      </c>
      <c r="I25" s="15">
        <v>7</v>
      </c>
      <c r="J25" s="21">
        <f>IF(H25&lt;&gt;"",H25*I25,"")</f>
        <v>7</v>
      </c>
      <c r="K25" s="70" t="s">
        <v>248</v>
      </c>
      <c r="L25" s="31" t="s">
        <v>24</v>
      </c>
      <c r="M25" s="34" t="s">
        <v>36</v>
      </c>
      <c r="N25" s="64"/>
      <c r="O25" s="98" t="s">
        <v>54</v>
      </c>
      <c r="P25" s="182" t="s">
        <v>68</v>
      </c>
    </row>
    <row r="26" spans="1:16" x14ac:dyDescent="0.25">
      <c r="A26" s="95">
        <v>892765</v>
      </c>
      <c r="B26" s="19" t="s">
        <v>207</v>
      </c>
      <c r="C26" s="91" t="s">
        <v>208</v>
      </c>
      <c r="D26" s="15">
        <v>3</v>
      </c>
      <c r="E26" s="69" t="s">
        <v>123</v>
      </c>
      <c r="F26" s="15" t="s">
        <v>136</v>
      </c>
      <c r="G26" s="69" t="s">
        <v>125</v>
      </c>
      <c r="H26" s="15">
        <v>1</v>
      </c>
      <c r="I26" s="15">
        <v>3</v>
      </c>
      <c r="J26" s="21">
        <f>IF(H26&lt;&gt;"",H26*I26,"")</f>
        <v>3</v>
      </c>
      <c r="K26" s="70" t="s">
        <v>248</v>
      </c>
      <c r="L26" s="31" t="s">
        <v>24</v>
      </c>
      <c r="M26" s="34" t="s">
        <v>36</v>
      </c>
      <c r="N26" s="64"/>
      <c r="O26" s="98" t="s">
        <v>67</v>
      </c>
      <c r="P26" s="182" t="s">
        <v>68</v>
      </c>
    </row>
    <row r="27" spans="1:16" hidden="1" x14ac:dyDescent="0.25">
      <c r="A27" s="19"/>
      <c r="B27" s="19"/>
      <c r="C27" s="69"/>
      <c r="D27" s="19"/>
      <c r="E27" s="69"/>
      <c r="F27" s="19"/>
      <c r="G27" s="69"/>
      <c r="H27" s="19"/>
      <c r="I27" s="19"/>
      <c r="J27" s="21" t="str">
        <f>IF(H27&lt;&gt;"",H27*I27,"")</f>
        <v/>
      </c>
      <c r="K27" s="70"/>
      <c r="L27" s="31" t="s">
        <v>24</v>
      </c>
      <c r="M27" s="34" t="s">
        <v>36</v>
      </c>
      <c r="N27" s="64"/>
      <c r="O27" s="71" t="s">
        <v>69</v>
      </c>
      <c r="P27" s="182" t="s">
        <v>68</v>
      </c>
    </row>
    <row r="28" spans="1:16" hidden="1" x14ac:dyDescent="0.25">
      <c r="A28" s="100"/>
      <c r="B28" s="100"/>
      <c r="C28" s="100"/>
      <c r="D28" s="101"/>
      <c r="E28" s="102"/>
      <c r="F28" s="100"/>
      <c r="G28" s="100"/>
      <c r="H28" s="100"/>
      <c r="I28" s="100"/>
      <c r="J28" s="21" t="str">
        <f>IF(H28&lt;&gt;"",H28*I28,"")</f>
        <v/>
      </c>
      <c r="K28" s="70"/>
      <c r="L28" s="31" t="s">
        <v>24</v>
      </c>
      <c r="M28" s="34" t="s">
        <v>36</v>
      </c>
      <c r="N28" s="64"/>
      <c r="O28" s="103"/>
    </row>
    <row r="29" spans="1:16" hidden="1" x14ac:dyDescent="0.25">
      <c r="A29" s="85"/>
      <c r="B29" s="86"/>
      <c r="C29" s="86"/>
      <c r="D29" s="57"/>
      <c r="E29" s="59" t="s">
        <v>70</v>
      </c>
      <c r="F29" s="57"/>
      <c r="G29" s="87"/>
      <c r="H29" s="88">
        <v>1E-3</v>
      </c>
      <c r="I29" s="61">
        <f>H29*10</f>
        <v>0.01</v>
      </c>
      <c r="J29" s="62">
        <f>SUM(J30:J34)/I29</f>
        <v>0</v>
      </c>
      <c r="K29" s="63" t="str">
        <f>SUM(J30:J34)&amp;" "&amp;"Hrs"&amp;" "&amp;"GRUPO 4"</f>
        <v>0 Hrs GRUPO 4</v>
      </c>
      <c r="L29" s="31" t="s">
        <v>26</v>
      </c>
      <c r="M29" s="34" t="s">
        <v>36</v>
      </c>
      <c r="N29" s="64"/>
      <c r="O29" s="104"/>
    </row>
    <row r="30" spans="1:16" hidden="1" x14ac:dyDescent="0.25">
      <c r="A30" s="100"/>
      <c r="B30" s="100"/>
      <c r="C30" s="102"/>
      <c r="D30" s="101"/>
      <c r="E30" s="101"/>
      <c r="F30" s="101"/>
      <c r="G30" s="105"/>
      <c r="H30" s="101"/>
      <c r="I30" s="101"/>
      <c r="J30" s="21" t="str">
        <f>IF(H30&lt;&gt;"",H30*I30,"")</f>
        <v/>
      </c>
      <c r="K30" s="96"/>
      <c r="L30" s="31" t="s">
        <v>26</v>
      </c>
      <c r="M30" s="34" t="s">
        <v>36</v>
      </c>
      <c r="N30" s="106"/>
      <c r="O30" s="107" t="s">
        <v>71</v>
      </c>
    </row>
    <row r="31" spans="1:16" hidden="1" x14ac:dyDescent="0.25">
      <c r="A31" s="100"/>
      <c r="B31" s="100"/>
      <c r="C31" s="102"/>
      <c r="D31" s="101"/>
      <c r="E31" s="101"/>
      <c r="F31" s="101"/>
      <c r="G31" s="105"/>
      <c r="H31" s="101"/>
      <c r="I31" s="101"/>
      <c r="J31" s="21" t="str">
        <f>IF(H31&lt;&gt;"",H31*I31,"")</f>
        <v/>
      </c>
      <c r="K31" s="96"/>
      <c r="L31" s="31" t="s">
        <v>26</v>
      </c>
      <c r="M31" s="34" t="s">
        <v>36</v>
      </c>
      <c r="N31" s="108"/>
      <c r="O31" s="107" t="s">
        <v>72</v>
      </c>
    </row>
    <row r="32" spans="1:16" hidden="1" x14ac:dyDescent="0.25">
      <c r="A32" s="95"/>
      <c r="B32" s="109"/>
      <c r="C32" s="110"/>
      <c r="D32" s="111"/>
      <c r="E32" s="69"/>
      <c r="F32" s="15"/>
      <c r="G32" s="69"/>
      <c r="H32" s="15"/>
      <c r="I32" s="15"/>
      <c r="J32" s="21" t="str">
        <f>IF(H32&lt;&gt;"",H32*I32,"")</f>
        <v/>
      </c>
      <c r="K32" s="70"/>
      <c r="L32" s="31" t="s">
        <v>26</v>
      </c>
      <c r="M32" s="34" t="s">
        <v>36</v>
      </c>
      <c r="N32" s="112"/>
      <c r="O32" s="107"/>
    </row>
    <row r="33" spans="1:15" hidden="1" x14ac:dyDescent="0.25">
      <c r="A33" s="100"/>
      <c r="B33" s="100"/>
      <c r="C33" s="102"/>
      <c r="D33" s="101"/>
      <c r="E33" s="101"/>
      <c r="F33" s="101"/>
      <c r="G33" s="105"/>
      <c r="H33" s="101"/>
      <c r="I33" s="101"/>
      <c r="J33" s="21" t="str">
        <f>IF(H33&lt;&gt;"",H33*I33,"")</f>
        <v/>
      </c>
      <c r="K33" s="70"/>
      <c r="L33" s="31" t="s">
        <v>26</v>
      </c>
      <c r="M33" s="34" t="s">
        <v>36</v>
      </c>
      <c r="N33" s="113"/>
      <c r="O33" s="107" t="s">
        <v>73</v>
      </c>
    </row>
    <row r="34" spans="1:15" hidden="1" x14ac:dyDescent="0.25">
      <c r="A34" s="100"/>
      <c r="B34" s="100"/>
      <c r="C34" s="100"/>
      <c r="D34" s="101"/>
      <c r="E34" s="102"/>
      <c r="F34" s="100"/>
      <c r="G34" s="100"/>
      <c r="H34" s="100"/>
      <c r="I34" s="100"/>
      <c r="J34" s="21" t="str">
        <f>IF(H34&lt;&gt;"",H34*I34,"")</f>
        <v/>
      </c>
      <c r="K34" s="70"/>
      <c r="L34" s="31" t="s">
        <v>26</v>
      </c>
      <c r="M34" s="34" t="s">
        <v>36</v>
      </c>
      <c r="N34" s="114"/>
      <c r="O34" s="107" t="s">
        <v>74</v>
      </c>
    </row>
    <row r="35" spans="1:15" x14ac:dyDescent="0.25">
      <c r="A35" s="85"/>
      <c r="B35" s="86"/>
      <c r="C35" s="86"/>
      <c r="D35" s="86"/>
      <c r="E35" s="115" t="s">
        <v>75</v>
      </c>
      <c r="F35" s="116"/>
      <c r="G35" s="117"/>
      <c r="H35" s="118">
        <v>2</v>
      </c>
      <c r="I35" s="61">
        <f>H35*10</f>
        <v>20</v>
      </c>
      <c r="J35" s="62">
        <f>SUM(J36:J40)/I35</f>
        <v>1</v>
      </c>
      <c r="K35" s="63" t="str">
        <f>SUM(J36:J40)&amp;" "&amp;"Hrs"&amp;" "&amp;"TURNO"&amp;" "&amp;"DIURNO"</f>
        <v>20 Hrs TURNO DIURNO</v>
      </c>
      <c r="L35" s="74" t="s">
        <v>76</v>
      </c>
      <c r="M35" s="34" t="s">
        <v>36</v>
      </c>
      <c r="N35" s="119"/>
      <c r="O35" s="107" t="s">
        <v>77</v>
      </c>
    </row>
    <row r="36" spans="1:15" x14ac:dyDescent="0.25">
      <c r="A36" s="19">
        <v>892723</v>
      </c>
      <c r="B36" s="17" t="s">
        <v>207</v>
      </c>
      <c r="C36" s="18" t="s">
        <v>208</v>
      </c>
      <c r="D36" s="19">
        <v>3</v>
      </c>
      <c r="E36" s="18" t="s">
        <v>130</v>
      </c>
      <c r="F36" s="17" t="s">
        <v>131</v>
      </c>
      <c r="G36" s="18" t="s">
        <v>132</v>
      </c>
      <c r="H36" s="94">
        <v>2</v>
      </c>
      <c r="I36" s="94">
        <v>4</v>
      </c>
      <c r="J36" s="21">
        <f>IF(H36&lt;&gt;"",H36*I36,"")</f>
        <v>8</v>
      </c>
      <c r="K36" s="120" t="s">
        <v>587</v>
      </c>
      <c r="L36" s="74" t="s">
        <v>76</v>
      </c>
      <c r="M36" s="34" t="s">
        <v>36</v>
      </c>
      <c r="N36" s="121"/>
      <c r="O36" s="107" t="s">
        <v>78</v>
      </c>
    </row>
    <row r="37" spans="1:15" ht="14.25" thickBot="1" x14ac:dyDescent="0.3">
      <c r="A37" s="231">
        <v>934663</v>
      </c>
      <c r="B37" s="279" t="s">
        <v>209</v>
      </c>
      <c r="C37" s="280" t="s">
        <v>210</v>
      </c>
      <c r="D37" s="281">
        <v>3</v>
      </c>
      <c r="E37" s="234" t="s">
        <v>672</v>
      </c>
      <c r="F37" s="217" t="s">
        <v>666</v>
      </c>
      <c r="G37" s="234" t="s">
        <v>667</v>
      </c>
      <c r="H37" s="217">
        <v>2</v>
      </c>
      <c r="I37" s="217">
        <v>3</v>
      </c>
      <c r="J37" s="235">
        <f>IF(H37&lt;&gt;"",H37*I37,"")</f>
        <v>6</v>
      </c>
      <c r="K37" s="284" t="s">
        <v>587</v>
      </c>
      <c r="L37" s="74" t="s">
        <v>76</v>
      </c>
      <c r="M37" s="34" t="s">
        <v>36</v>
      </c>
      <c r="N37" s="122"/>
      <c r="O37" s="107" t="s">
        <v>79</v>
      </c>
    </row>
    <row r="38" spans="1:15" ht="14.25" thickBot="1" x14ac:dyDescent="0.3">
      <c r="A38" s="178">
        <v>933130</v>
      </c>
      <c r="B38" s="186" t="s">
        <v>209</v>
      </c>
      <c r="C38" s="187" t="s">
        <v>210</v>
      </c>
      <c r="D38" s="188">
        <v>3</v>
      </c>
      <c r="E38" s="189" t="s">
        <v>673</v>
      </c>
      <c r="F38" s="177" t="s">
        <v>668</v>
      </c>
      <c r="G38" s="189" t="s">
        <v>669</v>
      </c>
      <c r="H38" s="177">
        <v>2</v>
      </c>
      <c r="I38" s="177">
        <v>3</v>
      </c>
      <c r="J38" s="190">
        <f>IF(H38&lt;&gt;"",H38*I38,"")</f>
        <v>6</v>
      </c>
      <c r="K38" s="285" t="s">
        <v>587</v>
      </c>
      <c r="L38" s="74" t="s">
        <v>76</v>
      </c>
      <c r="M38" s="34" t="s">
        <v>36</v>
      </c>
      <c r="N38" s="123"/>
      <c r="O38" s="107" t="s">
        <v>80</v>
      </c>
    </row>
    <row r="39" spans="1:15" hidden="1" x14ac:dyDescent="0.25">
      <c r="A39" s="95"/>
      <c r="B39" s="19"/>
      <c r="C39" s="91"/>
      <c r="D39" s="15"/>
      <c r="E39" s="69"/>
      <c r="F39" s="15"/>
      <c r="G39" s="69"/>
      <c r="H39" s="15"/>
      <c r="I39" s="15"/>
      <c r="J39" s="21" t="str">
        <f>IF(H39&lt;&gt;"",H39*I39,"")</f>
        <v/>
      </c>
      <c r="K39" s="120"/>
      <c r="L39" s="74" t="s">
        <v>76</v>
      </c>
      <c r="M39" s="34" t="s">
        <v>36</v>
      </c>
      <c r="N39" s="124"/>
      <c r="O39" s="107" t="s">
        <v>81</v>
      </c>
    </row>
    <row r="40" spans="1:15" hidden="1" x14ac:dyDescent="0.25">
      <c r="A40" s="95"/>
      <c r="B40" s="19"/>
      <c r="C40" s="91"/>
      <c r="D40" s="15"/>
      <c r="E40" s="69"/>
      <c r="F40" s="15"/>
      <c r="G40" s="69"/>
      <c r="H40" s="15"/>
      <c r="I40" s="15"/>
      <c r="J40" s="21" t="str">
        <f>IF(H40&lt;&gt;"",H40*I40,"")</f>
        <v/>
      </c>
      <c r="K40" s="120"/>
      <c r="L40" s="74" t="s">
        <v>76</v>
      </c>
      <c r="M40" s="34" t="s">
        <v>36</v>
      </c>
      <c r="N40" s="125">
        <v>20</v>
      </c>
      <c r="O40" s="107" t="s">
        <v>82</v>
      </c>
    </row>
    <row r="41" spans="1:15" x14ac:dyDescent="0.25">
      <c r="A41" s="126"/>
      <c r="B41" s="127"/>
      <c r="C41" s="127"/>
      <c r="D41" s="127"/>
      <c r="E41" s="128" t="s">
        <v>83</v>
      </c>
      <c r="F41" s="129"/>
      <c r="G41" s="130"/>
      <c r="H41" s="131">
        <v>2</v>
      </c>
      <c r="I41" s="132">
        <f>H41*10</f>
        <v>20</v>
      </c>
      <c r="J41" s="133">
        <f>SUM(J42:J46)/I41</f>
        <v>1</v>
      </c>
      <c r="K41" s="134" t="str">
        <f>SUM(J42:J46)&amp;" "&amp;"Hrs"&amp;" "&amp;"TURNO"&amp;" "&amp;"NOCTURNO"</f>
        <v>20 Hrs TURNO NOCTURNO</v>
      </c>
      <c r="L41" s="31" t="s">
        <v>84</v>
      </c>
      <c r="M41" s="34" t="s">
        <v>36</v>
      </c>
      <c r="N41" s="34"/>
      <c r="O41" s="35"/>
    </row>
    <row r="42" spans="1:15" x14ac:dyDescent="0.25">
      <c r="A42" s="19">
        <v>892723</v>
      </c>
      <c r="B42" s="17" t="s">
        <v>207</v>
      </c>
      <c r="C42" s="18" t="s">
        <v>208</v>
      </c>
      <c r="D42" s="19">
        <v>3</v>
      </c>
      <c r="E42" s="18" t="s">
        <v>130</v>
      </c>
      <c r="F42" s="17" t="s">
        <v>131</v>
      </c>
      <c r="G42" s="18" t="s">
        <v>132</v>
      </c>
      <c r="H42" s="94">
        <v>2</v>
      </c>
      <c r="I42" s="94">
        <v>5</v>
      </c>
      <c r="J42" s="21">
        <f>IF(H42&lt;&gt;"",H42*I42,"")</f>
        <v>10</v>
      </c>
      <c r="K42" s="120" t="s">
        <v>646</v>
      </c>
      <c r="L42" s="31" t="s">
        <v>84</v>
      </c>
      <c r="M42" s="34" t="s">
        <v>36</v>
      </c>
      <c r="N42" s="34"/>
      <c r="O42" s="35"/>
    </row>
    <row r="43" spans="1:15" x14ac:dyDescent="0.25">
      <c r="A43" s="75">
        <v>892721</v>
      </c>
      <c r="B43" s="109" t="s">
        <v>207</v>
      </c>
      <c r="C43" s="110" t="s">
        <v>208</v>
      </c>
      <c r="D43" s="111">
        <v>3</v>
      </c>
      <c r="E43" s="73" t="s">
        <v>123</v>
      </c>
      <c r="F43" s="92" t="s">
        <v>126</v>
      </c>
      <c r="G43" s="93" t="s">
        <v>127</v>
      </c>
      <c r="H43" s="94">
        <v>2</v>
      </c>
      <c r="I43" s="94">
        <v>2</v>
      </c>
      <c r="J43" s="21">
        <f>IF(H43&lt;&gt;"",H43*I43,"")</f>
        <v>4</v>
      </c>
      <c r="K43" s="120" t="s">
        <v>646</v>
      </c>
      <c r="L43" s="31" t="s">
        <v>84</v>
      </c>
      <c r="M43" s="34" t="s">
        <v>36</v>
      </c>
      <c r="N43" s="34"/>
      <c r="O43" s="35"/>
    </row>
    <row r="44" spans="1:15" ht="14.25" thickBot="1" x14ac:dyDescent="0.3">
      <c r="A44" s="75">
        <v>893634</v>
      </c>
      <c r="B44" s="109" t="s">
        <v>207</v>
      </c>
      <c r="C44" s="110" t="s">
        <v>208</v>
      </c>
      <c r="D44" s="111">
        <v>3</v>
      </c>
      <c r="E44" s="73" t="s">
        <v>201</v>
      </c>
      <c r="F44" s="92" t="s">
        <v>652</v>
      </c>
      <c r="G44" s="93" t="s">
        <v>135</v>
      </c>
      <c r="H44" s="94">
        <v>2</v>
      </c>
      <c r="I44" s="94">
        <v>3</v>
      </c>
      <c r="J44" s="21">
        <f>IF(H44&lt;&gt;"",H44*I44,"")</f>
        <v>6</v>
      </c>
      <c r="K44" s="120" t="s">
        <v>646</v>
      </c>
      <c r="L44" s="31" t="s">
        <v>84</v>
      </c>
      <c r="M44" s="34" t="s">
        <v>36</v>
      </c>
      <c r="N44" s="34"/>
      <c r="O44" s="35"/>
    </row>
    <row r="45" spans="1:15" ht="14.25" hidden="1" thickBot="1" x14ac:dyDescent="0.3">
      <c r="A45" s="75"/>
      <c r="B45" s="109"/>
      <c r="C45" s="110"/>
      <c r="D45" s="111"/>
      <c r="E45" s="73"/>
      <c r="F45" s="92"/>
      <c r="G45" s="93"/>
      <c r="H45" s="94"/>
      <c r="I45" s="94"/>
      <c r="J45" s="21" t="str">
        <f>IF(H45&lt;&gt;"",H45*I45,"")</f>
        <v/>
      </c>
      <c r="K45" s="120"/>
      <c r="L45" s="31" t="s">
        <v>84</v>
      </c>
      <c r="M45" s="34" t="s">
        <v>36</v>
      </c>
      <c r="N45" s="34"/>
      <c r="O45" s="35"/>
    </row>
    <row r="46" spans="1:15" ht="14.25" hidden="1" thickBot="1" x14ac:dyDescent="0.3">
      <c r="A46" s="95"/>
      <c r="B46" s="19"/>
      <c r="C46" s="91"/>
      <c r="D46" s="15"/>
      <c r="E46" s="69"/>
      <c r="F46" s="15"/>
      <c r="G46" s="69"/>
      <c r="H46" s="15"/>
      <c r="I46" s="15"/>
      <c r="J46" s="21" t="str">
        <f>IF(H46&lt;&gt;"",H46*I46,"")</f>
        <v/>
      </c>
      <c r="K46" s="120"/>
      <c r="L46" s="31" t="s">
        <v>84</v>
      </c>
      <c r="M46" s="34" t="s">
        <v>36</v>
      </c>
      <c r="N46" s="34"/>
      <c r="O46" s="35"/>
    </row>
    <row r="47" spans="1:15" ht="14.25" hidden="1" thickBot="1" x14ac:dyDescent="0.3">
      <c r="A47" s="135"/>
      <c r="B47" s="136"/>
      <c r="C47" s="136"/>
      <c r="D47" s="136"/>
      <c r="E47" s="137" t="s">
        <v>85</v>
      </c>
      <c r="F47" s="138"/>
      <c r="G47" s="139"/>
      <c r="H47" s="140">
        <f>H11+H17+H23+H29+H35+H41</f>
        <v>8.0010000000000012</v>
      </c>
      <c r="I47" s="141">
        <f>H47*10</f>
        <v>80.010000000000019</v>
      </c>
      <c r="J47" s="142">
        <f>SUM(J12:J16,J18:J22,J24:J28,J30:J34,J36:J40,J42:J46)</f>
        <v>80</v>
      </c>
      <c r="K47" s="143">
        <f>J47/I47</f>
        <v>0.99987501562304693</v>
      </c>
      <c r="L47" s="31" t="s">
        <v>86</v>
      </c>
      <c r="M47" s="34" t="s">
        <v>36</v>
      </c>
      <c r="N47" s="34"/>
      <c r="O47" s="35"/>
    </row>
    <row r="48" spans="1:15" ht="15" thickTop="1" thickBot="1" x14ac:dyDescent="0.3">
      <c r="A48" s="144"/>
      <c r="B48" s="145"/>
      <c r="C48" s="145"/>
      <c r="D48" s="145"/>
      <c r="E48" s="306">
        <f>E9+1</f>
        <v>46133</v>
      </c>
      <c r="F48" s="307"/>
      <c r="G48" s="146"/>
      <c r="H48" s="48"/>
      <c r="I48" s="46"/>
      <c r="J48" s="49"/>
      <c r="K48" s="50"/>
      <c r="L48" s="31" t="s">
        <v>35</v>
      </c>
      <c r="M48" s="34" t="s">
        <v>87</v>
      </c>
      <c r="N48" s="34"/>
      <c r="O48" s="35"/>
    </row>
    <row r="49" spans="1:16" ht="28.5" thickTop="1" thickBot="1" x14ac:dyDescent="0.3">
      <c r="A49" s="147" t="s">
        <v>37</v>
      </c>
      <c r="B49" s="148" t="s">
        <v>38</v>
      </c>
      <c r="C49" s="148" t="s">
        <v>39</v>
      </c>
      <c r="D49" s="148" t="s">
        <v>4</v>
      </c>
      <c r="E49" s="52" t="s">
        <v>40</v>
      </c>
      <c r="F49" s="148" t="s">
        <v>6</v>
      </c>
      <c r="G49" s="149" t="s">
        <v>7</v>
      </c>
      <c r="H49" s="148" t="s">
        <v>41</v>
      </c>
      <c r="I49" s="148" t="s">
        <v>9</v>
      </c>
      <c r="J49" s="150" t="s">
        <v>42</v>
      </c>
      <c r="K49" s="151" t="s">
        <v>43</v>
      </c>
      <c r="L49" s="31" t="s">
        <v>44</v>
      </c>
      <c r="M49" s="34" t="s">
        <v>87</v>
      </c>
      <c r="N49" s="34"/>
      <c r="O49" s="56">
        <f>E48</f>
        <v>46133</v>
      </c>
    </row>
    <row r="50" spans="1:16" ht="14.25" thickTop="1" x14ac:dyDescent="0.25">
      <c r="A50" s="57"/>
      <c r="B50" s="57"/>
      <c r="C50" s="58"/>
      <c r="D50" s="57"/>
      <c r="E50" s="59" t="s">
        <v>45</v>
      </c>
      <c r="F50" s="57"/>
      <c r="G50" s="58"/>
      <c r="H50" s="88">
        <v>1</v>
      </c>
      <c r="I50" s="61">
        <f>H50*10</f>
        <v>10</v>
      </c>
      <c r="J50" s="62">
        <f>SUM(J51:J55)/I50</f>
        <v>1</v>
      </c>
      <c r="K50" s="63" t="str">
        <f>SUM(J51:J55)&amp;" "&amp;"Hrs"&amp;" "&amp;"GRUPO 1"</f>
        <v>10 Hrs GRUPO 1</v>
      </c>
      <c r="L50" s="31" t="s">
        <v>19</v>
      </c>
      <c r="M50" s="34" t="s">
        <v>87</v>
      </c>
      <c r="N50" s="64"/>
      <c r="O50" s="65" t="s">
        <v>48</v>
      </c>
      <c r="P50" s="66" t="s">
        <v>47</v>
      </c>
    </row>
    <row r="51" spans="1:16" x14ac:dyDescent="0.25">
      <c r="A51" s="19">
        <v>905232</v>
      </c>
      <c r="B51" s="67" t="s">
        <v>209</v>
      </c>
      <c r="C51" s="68" t="s">
        <v>210</v>
      </c>
      <c r="D51" s="67">
        <v>3</v>
      </c>
      <c r="E51" s="69" t="s">
        <v>253</v>
      </c>
      <c r="F51" s="19" t="s">
        <v>254</v>
      </c>
      <c r="G51" s="69" t="s">
        <v>255</v>
      </c>
      <c r="H51" s="19">
        <v>1</v>
      </c>
      <c r="I51" s="19">
        <v>10</v>
      </c>
      <c r="J51" s="21">
        <f t="shared" ref="J51" si="1">IF(H51&lt;&gt;"",H51*I51,"")</f>
        <v>10</v>
      </c>
      <c r="K51" s="70" t="s">
        <v>291</v>
      </c>
      <c r="L51" s="31" t="s">
        <v>19</v>
      </c>
      <c r="M51" s="34" t="s">
        <v>87</v>
      </c>
      <c r="N51" s="64"/>
      <c r="O51" s="71" t="s">
        <v>50</v>
      </c>
      <c r="P51" s="66" t="s">
        <v>47</v>
      </c>
    </row>
    <row r="52" spans="1:16" hidden="1" x14ac:dyDescent="0.25">
      <c r="A52" s="19"/>
      <c r="B52" s="67"/>
      <c r="C52" s="68"/>
      <c r="D52" s="67"/>
      <c r="E52" s="73"/>
      <c r="F52" s="19"/>
      <c r="G52" s="69"/>
      <c r="H52" s="19"/>
      <c r="I52" s="19"/>
      <c r="J52" s="21" t="str">
        <f>IF(H52&lt;&gt;"",H52*I52,"")</f>
        <v/>
      </c>
      <c r="K52" s="70"/>
      <c r="L52" s="31" t="s">
        <v>19</v>
      </c>
      <c r="M52" s="34" t="s">
        <v>87</v>
      </c>
      <c r="N52" s="64"/>
      <c r="O52" s="65" t="s">
        <v>51</v>
      </c>
      <c r="P52" s="66" t="s">
        <v>47</v>
      </c>
    </row>
    <row r="53" spans="1:16" hidden="1" x14ac:dyDescent="0.25">
      <c r="A53" s="75"/>
      <c r="B53" s="109"/>
      <c r="C53" s="110"/>
      <c r="D53" s="111"/>
      <c r="E53" s="73"/>
      <c r="F53" s="92"/>
      <c r="G53" s="93"/>
      <c r="H53" s="94"/>
      <c r="I53" s="94"/>
      <c r="J53" s="21" t="str">
        <f>IF(H53&lt;&gt;"",H53*I53,"")</f>
        <v/>
      </c>
      <c r="K53" s="70"/>
      <c r="L53" s="31" t="s">
        <v>19</v>
      </c>
      <c r="M53" s="34" t="s">
        <v>87</v>
      </c>
      <c r="N53" s="64"/>
      <c r="O53" s="97" t="s">
        <v>46</v>
      </c>
      <c r="P53" s="84" t="s">
        <v>53</v>
      </c>
    </row>
    <row r="54" spans="1:16" hidden="1" x14ac:dyDescent="0.25">
      <c r="A54" s="95"/>
      <c r="B54" s="19"/>
      <c r="C54" s="91"/>
      <c r="D54" s="15"/>
      <c r="E54" s="69"/>
      <c r="F54" s="15"/>
      <c r="G54" s="69"/>
      <c r="H54" s="15"/>
      <c r="I54" s="15"/>
      <c r="J54" s="21" t="str">
        <f>IF(H54&lt;&gt;"",H54*I54,"")</f>
        <v/>
      </c>
      <c r="K54" s="70"/>
      <c r="L54" s="31" t="s">
        <v>19</v>
      </c>
      <c r="M54" s="34" t="s">
        <v>87</v>
      </c>
      <c r="N54" s="64"/>
      <c r="O54" s="161" t="s">
        <v>52</v>
      </c>
      <c r="P54" s="160" t="s">
        <v>53</v>
      </c>
    </row>
    <row r="55" spans="1:16" hidden="1" x14ac:dyDescent="0.25">
      <c r="A55" s="19"/>
      <c r="B55" s="19"/>
      <c r="C55" s="69"/>
      <c r="D55" s="15"/>
      <c r="E55" s="69"/>
      <c r="F55" s="15"/>
      <c r="G55" s="69"/>
      <c r="H55" s="15"/>
      <c r="I55" s="15"/>
      <c r="J55" s="21" t="str">
        <f>IF(H55&lt;&gt;"",H55*I55,"")</f>
        <v/>
      </c>
      <c r="K55" s="70"/>
      <c r="L55" s="31" t="s">
        <v>19</v>
      </c>
      <c r="M55" s="34" t="s">
        <v>87</v>
      </c>
      <c r="N55" s="64"/>
      <c r="O55" s="89" t="s">
        <v>56</v>
      </c>
      <c r="P55" s="90" t="s">
        <v>57</v>
      </c>
    </row>
    <row r="56" spans="1:16" x14ac:dyDescent="0.25">
      <c r="A56" s="85"/>
      <c r="B56" s="86"/>
      <c r="C56" s="86"/>
      <c r="D56" s="57"/>
      <c r="E56" s="59" t="s">
        <v>55</v>
      </c>
      <c r="F56" s="57"/>
      <c r="G56" s="87"/>
      <c r="H56" s="88">
        <v>1</v>
      </c>
      <c r="I56" s="61">
        <f>H56*10</f>
        <v>10</v>
      </c>
      <c r="J56" s="62">
        <f>SUM(J57:J61)/I56</f>
        <v>1</v>
      </c>
      <c r="K56" s="63" t="str">
        <f>SUM(J57:J61)&amp;" "&amp;"Hrs"&amp;" "&amp;"GRUPO 2"</f>
        <v>10 Hrs GRUPO 2</v>
      </c>
      <c r="L56" s="31" t="s">
        <v>22</v>
      </c>
      <c r="M56" s="34" t="s">
        <v>87</v>
      </c>
      <c r="N56" s="64"/>
      <c r="O56" s="89" t="s">
        <v>58</v>
      </c>
      <c r="P56" s="90" t="s">
        <v>57</v>
      </c>
    </row>
    <row r="57" spans="1:16" x14ac:dyDescent="0.25">
      <c r="A57" s="19">
        <v>934601</v>
      </c>
      <c r="B57" s="67" t="s">
        <v>209</v>
      </c>
      <c r="C57" s="68" t="s">
        <v>210</v>
      </c>
      <c r="D57" s="15">
        <v>2</v>
      </c>
      <c r="E57" s="69" t="s">
        <v>670</v>
      </c>
      <c r="F57" s="19" t="s">
        <v>659</v>
      </c>
      <c r="G57" s="69" t="s">
        <v>660</v>
      </c>
      <c r="H57" s="19">
        <v>1</v>
      </c>
      <c r="I57" s="19">
        <v>5</v>
      </c>
      <c r="J57" s="21">
        <f>IF(H57&lt;&gt;"",H57*I57,"")</f>
        <v>5</v>
      </c>
      <c r="K57" s="70" t="s">
        <v>446</v>
      </c>
      <c r="L57" s="31" t="s">
        <v>22</v>
      </c>
      <c r="M57" s="34" t="s">
        <v>87</v>
      </c>
      <c r="N57" s="64"/>
      <c r="O57" s="159" t="s">
        <v>59</v>
      </c>
      <c r="P57" s="160" t="s">
        <v>53</v>
      </c>
    </row>
    <row r="58" spans="1:16" x14ac:dyDescent="0.25">
      <c r="A58" s="75">
        <v>935023</v>
      </c>
      <c r="B58" s="67" t="s">
        <v>209</v>
      </c>
      <c r="C58" s="68" t="s">
        <v>210</v>
      </c>
      <c r="D58" s="15">
        <v>3</v>
      </c>
      <c r="E58" s="69" t="s">
        <v>681</v>
      </c>
      <c r="F58" s="92" t="s">
        <v>682</v>
      </c>
      <c r="G58" s="93" t="s">
        <v>683</v>
      </c>
      <c r="H58" s="94">
        <v>1</v>
      </c>
      <c r="I58" s="94">
        <v>5</v>
      </c>
      <c r="J58" s="21">
        <f>IF(H58&lt;&gt;"",H58*I58,"")</f>
        <v>5</v>
      </c>
      <c r="K58" s="70" t="s">
        <v>446</v>
      </c>
      <c r="L58" s="31" t="s">
        <v>22</v>
      </c>
      <c r="M58" s="34" t="s">
        <v>87</v>
      </c>
      <c r="N58" s="64"/>
      <c r="O58" s="97" t="s">
        <v>60</v>
      </c>
      <c r="P58" s="84" t="s">
        <v>53</v>
      </c>
    </row>
    <row r="59" spans="1:16" hidden="1" x14ac:dyDescent="0.25">
      <c r="A59" s="95"/>
      <c r="B59" s="19"/>
      <c r="C59" s="152"/>
      <c r="D59" s="15"/>
      <c r="E59" s="69"/>
      <c r="F59" s="15"/>
      <c r="G59" s="69"/>
      <c r="H59" s="15"/>
      <c r="I59" s="15"/>
      <c r="J59" s="21" t="str">
        <f>IF(H59&lt;&gt;"",H59*I59,"")</f>
        <v/>
      </c>
      <c r="K59" s="96"/>
      <c r="L59" s="31" t="s">
        <v>22</v>
      </c>
      <c r="M59" s="34" t="s">
        <v>87</v>
      </c>
      <c r="N59" s="64"/>
      <c r="O59" s="65" t="s">
        <v>64</v>
      </c>
      <c r="P59" s="66" t="s">
        <v>47</v>
      </c>
    </row>
    <row r="60" spans="1:16" hidden="1" x14ac:dyDescent="0.25">
      <c r="A60" s="19"/>
      <c r="B60" s="19"/>
      <c r="C60" s="69"/>
      <c r="D60" s="19"/>
      <c r="E60" s="69"/>
      <c r="F60" s="19"/>
      <c r="G60" s="69"/>
      <c r="H60" s="19"/>
      <c r="I60" s="19"/>
      <c r="J60" s="21" t="str">
        <f>IF(H60&lt;&gt;"",H60*I60,"")</f>
        <v/>
      </c>
      <c r="K60" s="96"/>
      <c r="L60" s="31" t="s">
        <v>22</v>
      </c>
      <c r="M60" s="34" t="s">
        <v>87</v>
      </c>
      <c r="N60" s="64"/>
      <c r="O60" s="98" t="s">
        <v>65</v>
      </c>
      <c r="P60" s="72" t="s">
        <v>49</v>
      </c>
    </row>
    <row r="61" spans="1:16" hidden="1" x14ac:dyDescent="0.25">
      <c r="A61" s="19"/>
      <c r="B61" s="19"/>
      <c r="C61" s="69"/>
      <c r="D61" s="15"/>
      <c r="E61" s="153"/>
      <c r="F61" s="19"/>
      <c r="G61" s="69"/>
      <c r="H61" s="19"/>
      <c r="I61" s="19"/>
      <c r="J61" s="21" t="str">
        <f>IF(H61&lt;&gt;"",H61*I61,"")</f>
        <v/>
      </c>
      <c r="K61" s="96"/>
      <c r="L61" s="31" t="s">
        <v>22</v>
      </c>
      <c r="M61" s="34" t="s">
        <v>87</v>
      </c>
      <c r="N61" s="64"/>
      <c r="O61" s="98" t="s">
        <v>66</v>
      </c>
      <c r="P61" s="66" t="s">
        <v>47</v>
      </c>
    </row>
    <row r="62" spans="1:16" hidden="1" x14ac:dyDescent="0.25">
      <c r="A62" s="85"/>
      <c r="B62" s="86"/>
      <c r="C62" s="86"/>
      <c r="D62" s="57"/>
      <c r="E62" s="59" t="s">
        <v>63</v>
      </c>
      <c r="F62" s="57"/>
      <c r="G62" s="87"/>
      <c r="H62" s="88">
        <v>1E-3</v>
      </c>
      <c r="I62" s="61">
        <f>H62*10</f>
        <v>0.01</v>
      </c>
      <c r="J62" s="62">
        <f>SUM(J63:J67)/I62</f>
        <v>0</v>
      </c>
      <c r="K62" s="63" t="str">
        <f>SUM(J63:J67)&amp;" "&amp;"Hrs"&amp;" "&amp;"GRUPO 3"</f>
        <v>0 Hrs GRUPO 3</v>
      </c>
      <c r="L62" s="31" t="s">
        <v>24</v>
      </c>
      <c r="M62" s="34" t="s">
        <v>87</v>
      </c>
      <c r="N62" s="64"/>
      <c r="O62" s="98" t="s">
        <v>61</v>
      </c>
      <c r="P62" s="66" t="s">
        <v>47</v>
      </c>
    </row>
    <row r="63" spans="1:16" hidden="1" x14ac:dyDescent="0.25">
      <c r="A63" s="95"/>
      <c r="B63" s="19"/>
      <c r="C63" s="91"/>
      <c r="D63" s="15"/>
      <c r="E63" s="69"/>
      <c r="F63" s="15"/>
      <c r="G63" s="69"/>
      <c r="H63" s="15"/>
      <c r="I63" s="15"/>
      <c r="J63" s="21" t="str">
        <f>IF(H63&lt;&gt;"",H63*I63,"")</f>
        <v/>
      </c>
      <c r="K63" s="70"/>
      <c r="L63" s="31" t="s">
        <v>24</v>
      </c>
      <c r="M63" s="34" t="s">
        <v>87</v>
      </c>
      <c r="N63" s="64"/>
      <c r="O63" s="161" t="s">
        <v>62</v>
      </c>
      <c r="P63" s="160" t="s">
        <v>53</v>
      </c>
    </row>
    <row r="64" spans="1:16" hidden="1" x14ac:dyDescent="0.25">
      <c r="A64" s="100"/>
      <c r="B64" s="67"/>
      <c r="C64" s="68"/>
      <c r="D64" s="67"/>
      <c r="E64" s="105"/>
      <c r="F64" s="101"/>
      <c r="G64" s="105"/>
      <c r="H64" s="82"/>
      <c r="I64" s="82"/>
      <c r="J64" s="21" t="str">
        <f>IF(H64&lt;&gt;"",H64*I64,"")</f>
        <v/>
      </c>
      <c r="K64" s="70"/>
      <c r="L64" s="31" t="s">
        <v>24</v>
      </c>
      <c r="M64" s="34" t="s">
        <v>87</v>
      </c>
      <c r="N64" s="64"/>
      <c r="O64" s="98" t="s">
        <v>54</v>
      </c>
      <c r="P64" s="182" t="s">
        <v>68</v>
      </c>
    </row>
    <row r="65" spans="1:16" hidden="1" x14ac:dyDescent="0.25">
      <c r="A65" s="75"/>
      <c r="B65" s="79"/>
      <c r="C65" s="80"/>
      <c r="D65" s="81"/>
      <c r="E65" s="76"/>
      <c r="F65" s="77"/>
      <c r="G65" s="76"/>
      <c r="H65" s="82"/>
      <c r="I65" s="82"/>
      <c r="J65" s="21" t="str">
        <f>IF(H65&lt;&gt;"",H65*I65,"")</f>
        <v/>
      </c>
      <c r="K65" s="70"/>
      <c r="L65" s="31" t="s">
        <v>24</v>
      </c>
      <c r="M65" s="34" t="s">
        <v>87</v>
      </c>
      <c r="N65" s="64"/>
      <c r="O65" s="98" t="s">
        <v>67</v>
      </c>
      <c r="P65" s="182" t="s">
        <v>68</v>
      </c>
    </row>
    <row r="66" spans="1:16" hidden="1" x14ac:dyDescent="0.25">
      <c r="A66" s="19"/>
      <c r="B66" s="19"/>
      <c r="C66" s="69"/>
      <c r="D66" s="19"/>
      <c r="E66" s="69"/>
      <c r="F66" s="19"/>
      <c r="G66" s="69"/>
      <c r="H66" s="19"/>
      <c r="I66" s="19"/>
      <c r="J66" s="21" t="str">
        <f>IF(H66&lt;&gt;"",H66*I66,"")</f>
        <v/>
      </c>
      <c r="K66" s="70"/>
      <c r="L66" s="31" t="s">
        <v>24</v>
      </c>
      <c r="M66" s="34" t="s">
        <v>87</v>
      </c>
      <c r="N66" s="64"/>
      <c r="O66" s="71" t="s">
        <v>69</v>
      </c>
      <c r="P66" s="182" t="s">
        <v>68</v>
      </c>
    </row>
    <row r="67" spans="1:16" hidden="1" x14ac:dyDescent="0.25">
      <c r="A67" s="19"/>
      <c r="B67" s="19"/>
      <c r="C67" s="69"/>
      <c r="D67" s="19"/>
      <c r="E67" s="69"/>
      <c r="F67" s="19"/>
      <c r="G67" s="69"/>
      <c r="H67" s="19"/>
      <c r="I67" s="19"/>
      <c r="J67" s="21" t="str">
        <f>IF(H67&lt;&gt;"",H67*I67,"")</f>
        <v/>
      </c>
      <c r="K67" s="70"/>
      <c r="L67" s="31" t="s">
        <v>24</v>
      </c>
      <c r="M67" s="34" t="s">
        <v>87</v>
      </c>
      <c r="N67" s="64"/>
      <c r="O67" s="103"/>
    </row>
    <row r="68" spans="1:16" hidden="1" x14ac:dyDescent="0.25">
      <c r="A68" s="85"/>
      <c r="B68" s="86"/>
      <c r="C68" s="86"/>
      <c r="D68" s="57"/>
      <c r="E68" s="59" t="s">
        <v>70</v>
      </c>
      <c r="F68" s="57"/>
      <c r="G68" s="87"/>
      <c r="H68" s="88">
        <v>1E-3</v>
      </c>
      <c r="I68" s="61">
        <f>H68*10</f>
        <v>0.01</v>
      </c>
      <c r="J68" s="62">
        <f>SUM(J69:J73)/I68</f>
        <v>0</v>
      </c>
      <c r="K68" s="63" t="str">
        <f>SUM(J69:J73)&amp;" "&amp;"Hrs"&amp;" "&amp;"GRUPO 4"</f>
        <v>0 Hrs GRUPO 4</v>
      </c>
      <c r="L68" s="31" t="s">
        <v>26</v>
      </c>
      <c r="M68" s="34" t="s">
        <v>87</v>
      </c>
      <c r="N68" s="64"/>
      <c r="O68" s="104"/>
    </row>
    <row r="69" spans="1:16" hidden="1" x14ac:dyDescent="0.25">
      <c r="A69" s="19"/>
      <c r="B69" s="19"/>
      <c r="C69" s="91"/>
      <c r="D69" s="15"/>
      <c r="E69" s="69"/>
      <c r="F69" s="19"/>
      <c r="G69" s="69"/>
      <c r="H69" s="19"/>
      <c r="I69" s="19"/>
      <c r="J69" s="21" t="str">
        <f>IF(H69&lt;&gt;"",H69*I69,"")</f>
        <v/>
      </c>
      <c r="K69" s="96"/>
      <c r="L69" s="31" t="s">
        <v>26</v>
      </c>
      <c r="M69" s="34" t="s">
        <v>87</v>
      </c>
      <c r="N69" s="64"/>
      <c r="O69" s="107" t="s">
        <v>71</v>
      </c>
    </row>
    <row r="70" spans="1:16" hidden="1" x14ac:dyDescent="0.25">
      <c r="A70" s="75"/>
      <c r="B70" s="19"/>
      <c r="C70" s="91"/>
      <c r="D70" s="15"/>
      <c r="E70" s="73"/>
      <c r="F70" s="92"/>
      <c r="G70" s="93"/>
      <c r="H70" s="94"/>
      <c r="I70" s="94"/>
      <c r="J70" s="21" t="str">
        <f>IF(H70&lt;&gt;"",H70*I70,"")</f>
        <v/>
      </c>
      <c r="K70" s="96"/>
      <c r="L70" s="31" t="s">
        <v>26</v>
      </c>
      <c r="M70" s="34" t="s">
        <v>87</v>
      </c>
      <c r="N70" s="64"/>
      <c r="O70" s="107" t="s">
        <v>72</v>
      </c>
    </row>
    <row r="71" spans="1:16" hidden="1" x14ac:dyDescent="0.25">
      <c r="A71" s="94"/>
      <c r="B71" s="67"/>
      <c r="C71" s="68"/>
      <c r="D71" s="67"/>
      <c r="E71" s="154"/>
      <c r="F71" s="111"/>
      <c r="G71" s="154"/>
      <c r="H71" s="111"/>
      <c r="I71" s="111"/>
      <c r="J71" s="21" t="str">
        <f>IF(H71&lt;&gt;"",H71*I71,"")</f>
        <v/>
      </c>
      <c r="K71" s="70"/>
      <c r="L71" s="31" t="s">
        <v>26</v>
      </c>
      <c r="M71" s="34" t="s">
        <v>87</v>
      </c>
      <c r="N71" s="64"/>
      <c r="O71" s="35"/>
    </row>
    <row r="72" spans="1:16" hidden="1" x14ac:dyDescent="0.25">
      <c r="A72" s="95"/>
      <c r="B72" s="19"/>
      <c r="C72" s="91"/>
      <c r="D72" s="15"/>
      <c r="E72" s="69"/>
      <c r="F72" s="15"/>
      <c r="G72" s="69"/>
      <c r="H72" s="15"/>
      <c r="I72" s="15"/>
      <c r="J72" s="21" t="str">
        <f>IF(H72&lt;&gt;"",H72*I72,"")</f>
        <v/>
      </c>
      <c r="K72" s="70"/>
      <c r="L72" s="31" t="s">
        <v>26</v>
      </c>
      <c r="M72" s="34" t="s">
        <v>87</v>
      </c>
      <c r="N72" s="64"/>
      <c r="O72" s="35"/>
    </row>
    <row r="73" spans="1:16" hidden="1" x14ac:dyDescent="0.25">
      <c r="A73" s="94"/>
      <c r="B73" s="94"/>
      <c r="C73" s="94"/>
      <c r="D73" s="111"/>
      <c r="E73" s="155"/>
      <c r="F73" s="94"/>
      <c r="G73" s="94"/>
      <c r="H73" s="94"/>
      <c r="I73" s="94"/>
      <c r="J73" s="21" t="str">
        <f>IF(H73&lt;&gt;"",H73*I73,"")</f>
        <v/>
      </c>
      <c r="K73" s="70"/>
      <c r="L73" s="31" t="s">
        <v>26</v>
      </c>
      <c r="M73" s="34" t="s">
        <v>87</v>
      </c>
      <c r="N73" s="156"/>
      <c r="O73" s="35"/>
    </row>
    <row r="74" spans="1:16" x14ac:dyDescent="0.25">
      <c r="A74" s="85"/>
      <c r="B74" s="86"/>
      <c r="C74" s="86"/>
      <c r="D74" s="86"/>
      <c r="E74" s="115" t="s">
        <v>75</v>
      </c>
      <c r="F74" s="116"/>
      <c r="G74" s="117"/>
      <c r="H74" s="118">
        <v>2</v>
      </c>
      <c r="I74" s="61">
        <f>H74*10</f>
        <v>20</v>
      </c>
      <c r="J74" s="62">
        <f>SUM(J75:J79)/I74</f>
        <v>1</v>
      </c>
      <c r="K74" s="63" t="str">
        <f>SUM(J75:J79)&amp;" "&amp;"Hrs"&amp;" "&amp;"TURNO"&amp;" "&amp;"DIURNO"</f>
        <v>20 Hrs TURNO DIURNO</v>
      </c>
      <c r="L74" s="74" t="s">
        <v>76</v>
      </c>
      <c r="M74" s="34" t="s">
        <v>87</v>
      </c>
      <c r="N74" s="34"/>
      <c r="O74" s="35"/>
    </row>
    <row r="75" spans="1:16" x14ac:dyDescent="0.25">
      <c r="A75" s="19">
        <v>892723</v>
      </c>
      <c r="B75" s="17" t="s">
        <v>207</v>
      </c>
      <c r="C75" s="18" t="s">
        <v>208</v>
      </c>
      <c r="D75" s="19">
        <v>3</v>
      </c>
      <c r="E75" s="18" t="s">
        <v>130</v>
      </c>
      <c r="F75" s="17" t="s">
        <v>131</v>
      </c>
      <c r="G75" s="18" t="s">
        <v>132</v>
      </c>
      <c r="H75" s="94">
        <v>2</v>
      </c>
      <c r="I75" s="94">
        <v>4</v>
      </c>
      <c r="J75" s="21">
        <f>IF(H75&lt;&gt;"",H75*I75,"")</f>
        <v>8</v>
      </c>
      <c r="K75" s="120" t="s">
        <v>587</v>
      </c>
      <c r="L75" s="74" t="s">
        <v>76</v>
      </c>
      <c r="M75" s="34" t="s">
        <v>87</v>
      </c>
      <c r="N75" s="34"/>
      <c r="O75" s="35"/>
    </row>
    <row r="76" spans="1:16" x14ac:dyDescent="0.25">
      <c r="A76" s="75">
        <v>892725</v>
      </c>
      <c r="B76" s="109" t="s">
        <v>207</v>
      </c>
      <c r="C76" s="110" t="s">
        <v>208</v>
      </c>
      <c r="D76" s="111">
        <v>3</v>
      </c>
      <c r="E76" s="73" t="s">
        <v>123</v>
      </c>
      <c r="F76" s="92" t="s">
        <v>134</v>
      </c>
      <c r="G76" s="93" t="s">
        <v>135</v>
      </c>
      <c r="H76" s="94">
        <v>2</v>
      </c>
      <c r="I76" s="94">
        <v>2</v>
      </c>
      <c r="J76" s="21">
        <f>IF(H76&lt;&gt;"",H76*I76,"")</f>
        <v>4</v>
      </c>
      <c r="K76" s="120" t="s">
        <v>587</v>
      </c>
      <c r="L76" s="74" t="s">
        <v>76</v>
      </c>
      <c r="M76" s="34" t="s">
        <v>87</v>
      </c>
      <c r="N76" s="34"/>
      <c r="O76" s="35"/>
    </row>
    <row r="77" spans="1:16" x14ac:dyDescent="0.25">
      <c r="A77" s="95">
        <v>893498</v>
      </c>
      <c r="B77" s="109" t="s">
        <v>207</v>
      </c>
      <c r="C77" s="110" t="s">
        <v>208</v>
      </c>
      <c r="D77" s="111">
        <v>3</v>
      </c>
      <c r="E77" s="69" t="s">
        <v>141</v>
      </c>
      <c r="F77" s="15" t="s">
        <v>410</v>
      </c>
      <c r="G77" s="69" t="s">
        <v>135</v>
      </c>
      <c r="H77" s="15">
        <v>2</v>
      </c>
      <c r="I77" s="15">
        <v>4</v>
      </c>
      <c r="J77" s="21">
        <f>IF(H77&lt;&gt;"",H77*I77,"")</f>
        <v>8</v>
      </c>
      <c r="K77" s="120" t="s">
        <v>587</v>
      </c>
      <c r="L77" s="74" t="s">
        <v>76</v>
      </c>
      <c r="M77" s="34" t="s">
        <v>87</v>
      </c>
      <c r="N77" s="34"/>
      <c r="O77" s="35"/>
    </row>
    <row r="78" spans="1:16" hidden="1" x14ac:dyDescent="0.25">
      <c r="A78" s="19"/>
      <c r="B78" s="19"/>
      <c r="C78" s="91"/>
      <c r="D78" s="15"/>
      <c r="E78" s="69"/>
      <c r="F78" s="19"/>
      <c r="G78" s="69"/>
      <c r="H78" s="19"/>
      <c r="I78" s="19"/>
      <c r="J78" s="21" t="str">
        <f>IF(H78&lt;&gt;"",H78*I78,"")</f>
        <v/>
      </c>
      <c r="K78" s="120"/>
      <c r="L78" s="74" t="s">
        <v>76</v>
      </c>
      <c r="M78" s="34" t="s">
        <v>87</v>
      </c>
      <c r="N78" s="34"/>
      <c r="O78" s="35"/>
    </row>
    <row r="79" spans="1:16" hidden="1" x14ac:dyDescent="0.25">
      <c r="A79" s="100"/>
      <c r="B79" s="100"/>
      <c r="C79" s="100"/>
      <c r="D79" s="101"/>
      <c r="E79" s="102"/>
      <c r="F79" s="100"/>
      <c r="G79" s="100"/>
      <c r="H79" s="100"/>
      <c r="I79" s="100"/>
      <c r="J79" s="21" t="str">
        <f>IF(H79&lt;&gt;"",H79*I79,"")</f>
        <v/>
      </c>
      <c r="K79" s="120"/>
      <c r="L79" s="74" t="s">
        <v>76</v>
      </c>
      <c r="M79" s="34" t="s">
        <v>87</v>
      </c>
      <c r="N79" s="34"/>
      <c r="O79" s="35"/>
    </row>
    <row r="80" spans="1:16" x14ac:dyDescent="0.25">
      <c r="A80" s="126"/>
      <c r="B80" s="127"/>
      <c r="C80" s="127"/>
      <c r="D80" s="127"/>
      <c r="E80" s="128" t="s">
        <v>83</v>
      </c>
      <c r="F80" s="129"/>
      <c r="G80" s="157"/>
      <c r="H80" s="131">
        <v>2</v>
      </c>
      <c r="I80" s="132">
        <f>H80*10</f>
        <v>20</v>
      </c>
      <c r="J80" s="133">
        <f>SUM(J81:J85)/I80</f>
        <v>1</v>
      </c>
      <c r="K80" s="134" t="str">
        <f>SUM(J81:J85)&amp;" "&amp;"Hrs"&amp;" "&amp;"TURNO"&amp;" "&amp;"NOCTURNO"</f>
        <v>20 Hrs TURNO NOCTURNO</v>
      </c>
      <c r="L80" s="31" t="s">
        <v>84</v>
      </c>
      <c r="M80" s="34" t="s">
        <v>87</v>
      </c>
      <c r="N80" s="34"/>
      <c r="O80" s="35"/>
    </row>
    <row r="81" spans="1:16" x14ac:dyDescent="0.25">
      <c r="A81" s="19">
        <v>892723</v>
      </c>
      <c r="B81" s="17" t="s">
        <v>207</v>
      </c>
      <c r="C81" s="18" t="s">
        <v>208</v>
      </c>
      <c r="D81" s="19">
        <v>3</v>
      </c>
      <c r="E81" s="18" t="s">
        <v>130</v>
      </c>
      <c r="F81" s="17" t="s">
        <v>131</v>
      </c>
      <c r="G81" s="18" t="s">
        <v>132</v>
      </c>
      <c r="H81" s="94">
        <v>2</v>
      </c>
      <c r="I81" s="94">
        <v>5</v>
      </c>
      <c r="J81" s="21">
        <f>IF(H81&lt;&gt;"",H81*I81,"")</f>
        <v>10</v>
      </c>
      <c r="K81" s="120" t="s">
        <v>646</v>
      </c>
      <c r="L81" s="31" t="s">
        <v>84</v>
      </c>
      <c r="M81" s="34" t="s">
        <v>87</v>
      </c>
      <c r="N81" s="34"/>
      <c r="O81" s="35"/>
    </row>
    <row r="82" spans="1:16" ht="14.25" thickBot="1" x14ac:dyDescent="0.3">
      <c r="A82" s="75">
        <v>893634</v>
      </c>
      <c r="B82" s="109" t="s">
        <v>207</v>
      </c>
      <c r="C82" s="110" t="s">
        <v>208</v>
      </c>
      <c r="D82" s="111">
        <v>3</v>
      </c>
      <c r="E82" s="73" t="s">
        <v>201</v>
      </c>
      <c r="F82" s="92" t="s">
        <v>652</v>
      </c>
      <c r="G82" s="93" t="s">
        <v>135</v>
      </c>
      <c r="H82" s="94">
        <v>2</v>
      </c>
      <c r="I82" s="94">
        <v>5</v>
      </c>
      <c r="J82" s="21">
        <f>IF(H82&lt;&gt;"",H82*I82,"")</f>
        <v>10</v>
      </c>
      <c r="K82" s="120" t="s">
        <v>646</v>
      </c>
      <c r="L82" s="31" t="s">
        <v>84</v>
      </c>
      <c r="M82" s="34" t="s">
        <v>87</v>
      </c>
      <c r="N82" s="34"/>
      <c r="O82" s="35"/>
    </row>
    <row r="83" spans="1:16" ht="14.25" hidden="1" thickBot="1" x14ac:dyDescent="0.3">
      <c r="A83" s="75"/>
      <c r="B83" s="109"/>
      <c r="C83" s="110"/>
      <c r="D83" s="111"/>
      <c r="E83" s="73"/>
      <c r="F83" s="92"/>
      <c r="G83" s="93"/>
      <c r="H83" s="94"/>
      <c r="I83" s="94"/>
      <c r="J83" s="21" t="str">
        <f>IF(H83&lt;&gt;"",H83*I83,"")</f>
        <v/>
      </c>
      <c r="K83" s="120"/>
      <c r="L83" s="31" t="s">
        <v>84</v>
      </c>
      <c r="M83" s="34" t="s">
        <v>87</v>
      </c>
      <c r="N83" s="34"/>
      <c r="O83" s="35"/>
    </row>
    <row r="84" spans="1:16" ht="14.25" hidden="1" thickBot="1" x14ac:dyDescent="0.3">
      <c r="A84" s="95"/>
      <c r="B84" s="19"/>
      <c r="C84" s="91"/>
      <c r="D84" s="15"/>
      <c r="E84" s="69"/>
      <c r="F84" s="15"/>
      <c r="G84" s="69"/>
      <c r="H84" s="15"/>
      <c r="I84" s="15"/>
      <c r="J84" s="21" t="str">
        <f>IF(H84&lt;&gt;"",H84*I84,"")</f>
        <v/>
      </c>
      <c r="K84" s="120"/>
      <c r="L84" s="31" t="s">
        <v>84</v>
      </c>
      <c r="M84" s="34" t="s">
        <v>87</v>
      </c>
      <c r="N84" s="34"/>
      <c r="O84" s="35"/>
    </row>
    <row r="85" spans="1:16" ht="14.25" hidden="1" thickBot="1" x14ac:dyDescent="0.3">
      <c r="A85" s="95"/>
      <c r="B85" s="19"/>
      <c r="C85" s="91"/>
      <c r="D85" s="15"/>
      <c r="E85" s="69"/>
      <c r="F85" s="15"/>
      <c r="G85" s="69"/>
      <c r="H85" s="15"/>
      <c r="I85" s="15"/>
      <c r="J85" s="21" t="str">
        <f>IF(H85&lt;&gt;"",H85*I85,"")</f>
        <v/>
      </c>
      <c r="K85" s="120"/>
      <c r="L85" s="31" t="s">
        <v>84</v>
      </c>
      <c r="M85" s="34" t="s">
        <v>87</v>
      </c>
      <c r="N85" s="34"/>
      <c r="O85" s="35"/>
    </row>
    <row r="86" spans="1:16" ht="14.25" hidden="1" thickBot="1" x14ac:dyDescent="0.3">
      <c r="A86" s="135"/>
      <c r="B86" s="136"/>
      <c r="C86" s="136"/>
      <c r="D86" s="136"/>
      <c r="E86" s="137" t="s">
        <v>85</v>
      </c>
      <c r="F86" s="138"/>
      <c r="G86" s="139"/>
      <c r="H86" s="140">
        <f>H50+H56+H62+H68+H74+H80</f>
        <v>6.0019999999999998</v>
      </c>
      <c r="I86" s="141">
        <f>H86*10</f>
        <v>60.019999999999996</v>
      </c>
      <c r="J86" s="142">
        <f>SUM(J51:J55,J57:J61,J63:J67,J69:J73,J75:J79,J81:J85)</f>
        <v>60</v>
      </c>
      <c r="K86" s="143">
        <f>J86/I86</f>
        <v>0.99966677774075319</v>
      </c>
      <c r="L86" s="31" t="s">
        <v>86</v>
      </c>
      <c r="M86" s="34" t="s">
        <v>87</v>
      </c>
      <c r="N86" s="34"/>
      <c r="O86" s="35"/>
    </row>
    <row r="87" spans="1:16" ht="15" thickTop="1" thickBot="1" x14ac:dyDescent="0.3">
      <c r="A87" s="45"/>
      <c r="B87" s="46"/>
      <c r="C87" s="46"/>
      <c r="D87" s="46"/>
      <c r="E87" s="297">
        <f>E48+1</f>
        <v>46134</v>
      </c>
      <c r="F87" s="298"/>
      <c r="G87" s="158"/>
      <c r="H87" s="48"/>
      <c r="I87" s="46"/>
      <c r="J87" s="49"/>
      <c r="K87" s="50"/>
      <c r="L87" s="31" t="s">
        <v>35</v>
      </c>
      <c r="M87" s="34" t="s">
        <v>88</v>
      </c>
      <c r="N87" s="34"/>
      <c r="O87" s="35"/>
    </row>
    <row r="88" spans="1:16" ht="28.5" thickTop="1" thickBot="1" x14ac:dyDescent="0.3">
      <c r="A88" s="147" t="s">
        <v>37</v>
      </c>
      <c r="B88" s="148" t="s">
        <v>38</v>
      </c>
      <c r="C88" s="148" t="s">
        <v>39</v>
      </c>
      <c r="D88" s="148" t="s">
        <v>4</v>
      </c>
      <c r="E88" s="52" t="s">
        <v>40</v>
      </c>
      <c r="F88" s="148" t="s">
        <v>6</v>
      </c>
      <c r="G88" s="149" t="s">
        <v>7</v>
      </c>
      <c r="H88" s="148" t="s">
        <v>41</v>
      </c>
      <c r="I88" s="148" t="s">
        <v>9</v>
      </c>
      <c r="J88" s="150" t="s">
        <v>42</v>
      </c>
      <c r="K88" s="151" t="s">
        <v>43</v>
      </c>
      <c r="L88" s="31" t="s">
        <v>44</v>
      </c>
      <c r="M88" s="34" t="s">
        <v>88</v>
      </c>
      <c r="N88" s="34"/>
      <c r="O88" s="56">
        <f>E87</f>
        <v>46134</v>
      </c>
    </row>
    <row r="89" spans="1:16" ht="14.25" thickTop="1" x14ac:dyDescent="0.25">
      <c r="A89" s="57"/>
      <c r="B89" s="57"/>
      <c r="C89" s="58"/>
      <c r="D89" s="57"/>
      <c r="E89" s="59" t="s">
        <v>45</v>
      </c>
      <c r="F89" s="57"/>
      <c r="G89" s="58"/>
      <c r="H89" s="88">
        <v>1</v>
      </c>
      <c r="I89" s="61">
        <f>H89*10</f>
        <v>10</v>
      </c>
      <c r="J89" s="62">
        <f>SUM(J90:J94)/I89</f>
        <v>1</v>
      </c>
      <c r="K89" s="63" t="str">
        <f>SUM(J90:J94)&amp;" "&amp;"Hrs"&amp;" "&amp;"GRUPO 1"</f>
        <v>10 Hrs GRUPO 1</v>
      </c>
      <c r="L89" s="31" t="s">
        <v>19</v>
      </c>
      <c r="M89" s="34" t="s">
        <v>88</v>
      </c>
      <c r="N89" s="64"/>
      <c r="O89" s="65" t="s">
        <v>48</v>
      </c>
      <c r="P89" s="66" t="s">
        <v>47</v>
      </c>
    </row>
    <row r="90" spans="1:16" x14ac:dyDescent="0.25">
      <c r="A90" s="19">
        <v>905232</v>
      </c>
      <c r="B90" s="67" t="s">
        <v>209</v>
      </c>
      <c r="C90" s="68" t="s">
        <v>210</v>
      </c>
      <c r="D90" s="67">
        <v>3</v>
      </c>
      <c r="E90" s="69" t="s">
        <v>253</v>
      </c>
      <c r="F90" s="19" t="s">
        <v>254</v>
      </c>
      <c r="G90" s="69" t="s">
        <v>255</v>
      </c>
      <c r="H90" s="19">
        <v>1</v>
      </c>
      <c r="I90" s="19">
        <v>10</v>
      </c>
      <c r="J90" s="21">
        <f t="shared" ref="J90" si="2">IF(H90&lt;&gt;"",H90*I90,"")</f>
        <v>10</v>
      </c>
      <c r="K90" s="70" t="s">
        <v>291</v>
      </c>
      <c r="L90" s="31" t="s">
        <v>19</v>
      </c>
      <c r="M90" s="34" t="s">
        <v>88</v>
      </c>
      <c r="N90" s="64"/>
      <c r="O90" s="71" t="s">
        <v>50</v>
      </c>
      <c r="P90" s="66" t="s">
        <v>47</v>
      </c>
    </row>
    <row r="91" spans="1:16" hidden="1" x14ac:dyDescent="0.25">
      <c r="A91" s="19"/>
      <c r="B91" s="67"/>
      <c r="C91" s="68"/>
      <c r="D91" s="67"/>
      <c r="E91" s="73"/>
      <c r="F91" s="19"/>
      <c r="G91" s="69"/>
      <c r="H91" s="19"/>
      <c r="I91" s="19"/>
      <c r="J91" s="21" t="str">
        <f>IF(H91&lt;&gt;"",H91*I91,"")</f>
        <v/>
      </c>
      <c r="K91" s="70"/>
      <c r="L91" s="31" t="s">
        <v>19</v>
      </c>
      <c r="M91" s="34" t="s">
        <v>88</v>
      </c>
      <c r="N91" s="64"/>
      <c r="O91" s="65" t="s">
        <v>51</v>
      </c>
      <c r="P91" s="66" t="s">
        <v>47</v>
      </c>
    </row>
    <row r="92" spans="1:16" hidden="1" x14ac:dyDescent="0.25">
      <c r="A92" s="75"/>
      <c r="B92" s="109"/>
      <c r="C92" s="110"/>
      <c r="D92" s="111"/>
      <c r="E92" s="73"/>
      <c r="F92" s="92"/>
      <c r="G92" s="93"/>
      <c r="H92" s="94"/>
      <c r="I92" s="94"/>
      <c r="J92" s="21" t="str">
        <f>IF(H92&lt;&gt;"",H92*I92,"")</f>
        <v/>
      </c>
      <c r="K92" s="70"/>
      <c r="L92" s="31" t="s">
        <v>19</v>
      </c>
      <c r="M92" s="34" t="s">
        <v>88</v>
      </c>
      <c r="N92" s="64"/>
      <c r="O92" s="97" t="s">
        <v>46</v>
      </c>
      <c r="P92" s="84" t="s">
        <v>53</v>
      </c>
    </row>
    <row r="93" spans="1:16" hidden="1" x14ac:dyDescent="0.25">
      <c r="A93" s="95"/>
      <c r="B93" s="19"/>
      <c r="C93" s="91"/>
      <c r="D93" s="15"/>
      <c r="E93" s="69"/>
      <c r="F93" s="15"/>
      <c r="G93" s="69"/>
      <c r="H93" s="15"/>
      <c r="I93" s="15"/>
      <c r="J93" s="21" t="str">
        <f>IF(H93&lt;&gt;"",H93*I93,"")</f>
        <v/>
      </c>
      <c r="K93" s="70"/>
      <c r="L93" s="31" t="s">
        <v>19</v>
      </c>
      <c r="M93" s="34" t="s">
        <v>88</v>
      </c>
      <c r="N93" s="64"/>
      <c r="O93" s="161" t="s">
        <v>52</v>
      </c>
      <c r="P93" s="160" t="s">
        <v>53</v>
      </c>
    </row>
    <row r="94" spans="1:16" hidden="1" x14ac:dyDescent="0.25">
      <c r="A94" s="95"/>
      <c r="B94" s="19"/>
      <c r="C94" s="91"/>
      <c r="D94" s="15"/>
      <c r="E94" s="69"/>
      <c r="F94" s="15"/>
      <c r="G94" s="69"/>
      <c r="H94" s="15"/>
      <c r="I94" s="15"/>
      <c r="J94" s="21" t="str">
        <f>IF(H94&lt;&gt;"",H94*I94,"")</f>
        <v/>
      </c>
      <c r="K94" s="70"/>
      <c r="L94" s="31" t="s">
        <v>19</v>
      </c>
      <c r="M94" s="34" t="s">
        <v>88</v>
      </c>
      <c r="N94" s="64"/>
      <c r="O94" s="89" t="s">
        <v>56</v>
      </c>
      <c r="P94" s="90" t="s">
        <v>57</v>
      </c>
    </row>
    <row r="95" spans="1:16" x14ac:dyDescent="0.25">
      <c r="A95" s="85"/>
      <c r="B95" s="86"/>
      <c r="C95" s="86"/>
      <c r="D95" s="57"/>
      <c r="E95" s="59" t="s">
        <v>55</v>
      </c>
      <c r="F95" s="57"/>
      <c r="G95" s="87"/>
      <c r="H95" s="88">
        <v>1</v>
      </c>
      <c r="I95" s="61">
        <f>H95*10</f>
        <v>10</v>
      </c>
      <c r="J95" s="62">
        <f>SUM(J96:J100)/I95</f>
        <v>1</v>
      </c>
      <c r="K95" s="63" t="str">
        <f>SUM(J96:J100)&amp;" "&amp;"Hrs"&amp;" "&amp;"GRUPO 2"</f>
        <v>10 Hrs GRUPO 2</v>
      </c>
      <c r="L95" s="31" t="s">
        <v>22</v>
      </c>
      <c r="M95" s="34" t="s">
        <v>88</v>
      </c>
      <c r="N95" s="64"/>
      <c r="O95" s="89" t="s">
        <v>58</v>
      </c>
      <c r="P95" s="90" t="s">
        <v>57</v>
      </c>
    </row>
    <row r="96" spans="1:16" x14ac:dyDescent="0.25">
      <c r="A96" s="75">
        <v>934769</v>
      </c>
      <c r="B96" s="67" t="s">
        <v>209</v>
      </c>
      <c r="C96" s="68" t="s">
        <v>210</v>
      </c>
      <c r="D96" s="15">
        <v>3</v>
      </c>
      <c r="E96" s="69" t="s">
        <v>671</v>
      </c>
      <c r="F96" s="92" t="s">
        <v>661</v>
      </c>
      <c r="G96" s="93" t="s">
        <v>662</v>
      </c>
      <c r="H96" s="94">
        <v>1</v>
      </c>
      <c r="I96" s="19">
        <v>10</v>
      </c>
      <c r="J96" s="21">
        <f>IF(H96&lt;&gt;"",H96*I96,"")</f>
        <v>10</v>
      </c>
      <c r="K96" s="96" t="s">
        <v>446</v>
      </c>
      <c r="L96" s="31" t="s">
        <v>22</v>
      </c>
      <c r="M96" s="34" t="s">
        <v>88</v>
      </c>
      <c r="N96" s="64"/>
      <c r="O96" s="159" t="s">
        <v>59</v>
      </c>
      <c r="P96" s="160" t="s">
        <v>53</v>
      </c>
    </row>
    <row r="97" spans="1:16" hidden="1" x14ac:dyDescent="0.25">
      <c r="A97" s="95"/>
      <c r="B97" s="19"/>
      <c r="C97" s="91"/>
      <c r="D97" s="15"/>
      <c r="E97" s="69"/>
      <c r="F97" s="15"/>
      <c r="G97" s="69"/>
      <c r="H97" s="15"/>
      <c r="I97" s="15"/>
      <c r="J97" s="21" t="str">
        <f>IF(H97&lt;&gt;"",H97*I97,"")</f>
        <v/>
      </c>
      <c r="K97" s="96"/>
      <c r="L97" s="31" t="s">
        <v>22</v>
      </c>
      <c r="M97" s="34" t="s">
        <v>88</v>
      </c>
      <c r="N97" s="64"/>
      <c r="O97" s="97" t="s">
        <v>60</v>
      </c>
      <c r="P97" s="84" t="s">
        <v>53</v>
      </c>
    </row>
    <row r="98" spans="1:16" hidden="1" x14ac:dyDescent="0.25">
      <c r="A98" s="95"/>
      <c r="B98" s="19"/>
      <c r="C98" s="91"/>
      <c r="D98" s="15"/>
      <c r="E98" s="69"/>
      <c r="F98" s="15"/>
      <c r="G98" s="69"/>
      <c r="H98" s="15"/>
      <c r="I98" s="15"/>
      <c r="J98" s="21" t="str">
        <f>IF(H98&lt;&gt;"",H98*I98,"")</f>
        <v/>
      </c>
      <c r="K98" s="96"/>
      <c r="L98" s="31" t="s">
        <v>22</v>
      </c>
      <c r="M98" s="34" t="s">
        <v>88</v>
      </c>
      <c r="N98" s="64"/>
      <c r="O98" s="65" t="s">
        <v>64</v>
      </c>
      <c r="P98" s="66" t="s">
        <v>47</v>
      </c>
    </row>
    <row r="99" spans="1:16" hidden="1" x14ac:dyDescent="0.25">
      <c r="A99" s="95"/>
      <c r="B99" s="19"/>
      <c r="C99" s="91"/>
      <c r="D99" s="15"/>
      <c r="E99" s="69"/>
      <c r="F99" s="15"/>
      <c r="G99" s="69"/>
      <c r="H99" s="15"/>
      <c r="I99" s="15"/>
      <c r="J99" s="21" t="str">
        <f>IF(H99&lt;&gt;"",H99*I99,"")</f>
        <v/>
      </c>
      <c r="K99" s="96"/>
      <c r="L99" s="31" t="s">
        <v>22</v>
      </c>
      <c r="M99" s="34" t="s">
        <v>88</v>
      </c>
      <c r="N99" s="64"/>
      <c r="O99" s="98" t="s">
        <v>65</v>
      </c>
      <c r="P99" s="72" t="s">
        <v>49</v>
      </c>
    </row>
    <row r="100" spans="1:16" hidden="1" x14ac:dyDescent="0.25">
      <c r="A100" s="19"/>
      <c r="B100" s="19"/>
      <c r="C100" s="69"/>
      <c r="D100" s="15"/>
      <c r="E100" s="69"/>
      <c r="F100" s="19"/>
      <c r="G100" s="69"/>
      <c r="H100" s="19"/>
      <c r="I100" s="19"/>
      <c r="J100" s="21" t="str">
        <f>IF(H100&lt;&gt;"",H100*I100,"")</f>
        <v/>
      </c>
      <c r="K100" s="96"/>
      <c r="L100" s="31" t="s">
        <v>22</v>
      </c>
      <c r="M100" s="34" t="s">
        <v>88</v>
      </c>
      <c r="N100" s="64"/>
      <c r="O100" s="98" t="s">
        <v>66</v>
      </c>
      <c r="P100" s="66" t="s">
        <v>47</v>
      </c>
    </row>
    <row r="101" spans="1:16" hidden="1" x14ac:dyDescent="0.25">
      <c r="A101" s="85"/>
      <c r="B101" s="86"/>
      <c r="C101" s="86"/>
      <c r="D101" s="57"/>
      <c r="E101" s="59" t="s">
        <v>63</v>
      </c>
      <c r="F101" s="57"/>
      <c r="G101" s="87"/>
      <c r="H101" s="88">
        <v>1E-3</v>
      </c>
      <c r="I101" s="61">
        <f>H101*10</f>
        <v>0.01</v>
      </c>
      <c r="J101" s="62">
        <f>SUM(J102:J106)/I101</f>
        <v>0</v>
      </c>
      <c r="K101" s="63" t="str">
        <f>SUM(J102:J106)&amp;" "&amp;"Hrs"&amp;" "&amp;"GRUPO 3"</f>
        <v>0 Hrs GRUPO 3</v>
      </c>
      <c r="L101" s="31" t="s">
        <v>24</v>
      </c>
      <c r="M101" s="34" t="s">
        <v>88</v>
      </c>
      <c r="N101" s="64"/>
      <c r="O101" s="98" t="s">
        <v>61</v>
      </c>
      <c r="P101" s="66" t="s">
        <v>47</v>
      </c>
    </row>
    <row r="102" spans="1:16" hidden="1" x14ac:dyDescent="0.25">
      <c r="A102" s="95"/>
      <c r="B102" s="19"/>
      <c r="C102" s="91"/>
      <c r="D102" s="15"/>
      <c r="E102" s="69"/>
      <c r="F102" s="15"/>
      <c r="G102" s="69"/>
      <c r="H102" s="15"/>
      <c r="I102" s="15"/>
      <c r="J102" s="21" t="str">
        <f>IF(H102&lt;&gt;"",H102*I102,"")</f>
        <v/>
      </c>
      <c r="K102" s="70"/>
      <c r="L102" s="31" t="s">
        <v>24</v>
      </c>
      <c r="M102" s="34" t="s">
        <v>88</v>
      </c>
      <c r="N102" s="64"/>
      <c r="O102" s="161" t="s">
        <v>62</v>
      </c>
      <c r="P102" s="160" t="s">
        <v>53</v>
      </c>
    </row>
    <row r="103" spans="1:16" hidden="1" x14ac:dyDescent="0.25">
      <c r="A103" s="100"/>
      <c r="B103" s="67"/>
      <c r="C103" s="68"/>
      <c r="D103" s="67"/>
      <c r="E103" s="105"/>
      <c r="F103" s="101"/>
      <c r="G103" s="105"/>
      <c r="H103" s="101"/>
      <c r="I103" s="101"/>
      <c r="J103" s="21" t="str">
        <f>IF(H103&lt;&gt;"",H103*I103,"")</f>
        <v/>
      </c>
      <c r="K103" s="70"/>
      <c r="L103" s="31" t="s">
        <v>24</v>
      </c>
      <c r="M103" s="34" t="s">
        <v>88</v>
      </c>
      <c r="N103" s="64"/>
      <c r="O103" s="98" t="s">
        <v>54</v>
      </c>
      <c r="P103" s="182" t="s">
        <v>68</v>
      </c>
    </row>
    <row r="104" spans="1:16" hidden="1" x14ac:dyDescent="0.25">
      <c r="A104" s="100"/>
      <c r="B104" s="67"/>
      <c r="C104" s="68"/>
      <c r="D104" s="67"/>
      <c r="E104" s="105"/>
      <c r="F104" s="101"/>
      <c r="G104" s="105"/>
      <c r="H104" s="101"/>
      <c r="I104" s="101"/>
      <c r="J104" s="21" t="str">
        <f>IF(H104&lt;&gt;"",H104*I104,"")</f>
        <v/>
      </c>
      <c r="K104" s="70"/>
      <c r="L104" s="31" t="s">
        <v>24</v>
      </c>
      <c r="M104" s="34" t="s">
        <v>88</v>
      </c>
      <c r="N104" s="64"/>
      <c r="O104" s="98" t="s">
        <v>67</v>
      </c>
      <c r="P104" s="182" t="s">
        <v>68</v>
      </c>
    </row>
    <row r="105" spans="1:16" hidden="1" x14ac:dyDescent="0.25">
      <c r="A105" s="19"/>
      <c r="B105" s="19"/>
      <c r="C105" s="69"/>
      <c r="D105" s="15"/>
      <c r="E105" s="69"/>
      <c r="F105" s="19"/>
      <c r="G105" s="69"/>
      <c r="H105" s="19"/>
      <c r="I105" s="19"/>
      <c r="J105" s="21" t="str">
        <f>IF(H105&lt;&gt;"",H105*I105,"")</f>
        <v/>
      </c>
      <c r="K105" s="70"/>
      <c r="L105" s="31" t="s">
        <v>24</v>
      </c>
      <c r="M105" s="34" t="s">
        <v>88</v>
      </c>
      <c r="N105" s="64"/>
      <c r="O105" s="71" t="s">
        <v>69</v>
      </c>
      <c r="P105" s="182" t="s">
        <v>68</v>
      </c>
    </row>
    <row r="106" spans="1:16" hidden="1" x14ac:dyDescent="0.25">
      <c r="A106" s="100"/>
      <c r="B106" s="100"/>
      <c r="C106" s="100"/>
      <c r="D106" s="101"/>
      <c r="E106" s="102"/>
      <c r="F106" s="100"/>
      <c r="G106" s="100"/>
      <c r="H106" s="100"/>
      <c r="I106" s="100"/>
      <c r="J106" s="21" t="str">
        <f>IF(H106&lt;&gt;"",H106*I106,"")</f>
        <v/>
      </c>
      <c r="K106" s="70"/>
      <c r="L106" s="31" t="s">
        <v>24</v>
      </c>
      <c r="M106" s="34" t="s">
        <v>88</v>
      </c>
      <c r="N106" s="64"/>
      <c r="O106" s="103"/>
    </row>
    <row r="107" spans="1:16" hidden="1" x14ac:dyDescent="0.25">
      <c r="A107" s="85"/>
      <c r="B107" s="86"/>
      <c r="C107" s="86"/>
      <c r="D107" s="57"/>
      <c r="E107" s="59" t="s">
        <v>70</v>
      </c>
      <c r="F107" s="57"/>
      <c r="G107" s="87"/>
      <c r="H107" s="88">
        <v>1E-3</v>
      </c>
      <c r="I107" s="61">
        <f>H107*10</f>
        <v>0.01</v>
      </c>
      <c r="J107" s="62">
        <f>SUM(J108:J112)/I107</f>
        <v>0</v>
      </c>
      <c r="K107" s="63" t="str">
        <f>SUM(J108:J112)&amp;" "&amp;"Hrs"&amp;" "&amp;"GRUPO 4"</f>
        <v>0 Hrs GRUPO 4</v>
      </c>
      <c r="L107" s="31" t="s">
        <v>26</v>
      </c>
      <c r="M107" s="34" t="s">
        <v>88</v>
      </c>
      <c r="N107" s="64"/>
      <c r="O107" s="104"/>
    </row>
    <row r="108" spans="1:16" hidden="1" x14ac:dyDescent="0.25">
      <c r="A108" s="75"/>
      <c r="B108" s="79"/>
      <c r="C108" s="80"/>
      <c r="D108" s="81"/>
      <c r="E108" s="76"/>
      <c r="F108" s="77"/>
      <c r="G108" s="76"/>
      <c r="H108" s="82"/>
      <c r="I108" s="82"/>
      <c r="J108" s="21" t="str">
        <f>IF(H108&lt;&gt;"",H108*I108,"")</f>
        <v/>
      </c>
      <c r="K108" s="70"/>
      <c r="L108" s="31" t="s">
        <v>26</v>
      </c>
      <c r="M108" s="34" t="s">
        <v>88</v>
      </c>
      <c r="N108" s="64"/>
      <c r="O108" s="107" t="s">
        <v>71</v>
      </c>
    </row>
    <row r="109" spans="1:16" hidden="1" x14ac:dyDescent="0.25">
      <c r="A109" s="75"/>
      <c r="B109" s="79"/>
      <c r="C109" s="80"/>
      <c r="D109" s="81"/>
      <c r="E109" s="76"/>
      <c r="F109" s="77"/>
      <c r="G109" s="76"/>
      <c r="H109" s="82"/>
      <c r="I109" s="82"/>
      <c r="J109" s="21" t="str">
        <f>IF(H109&lt;&gt;"",H109*I109,"")</f>
        <v/>
      </c>
      <c r="K109" s="70"/>
      <c r="L109" s="31" t="s">
        <v>26</v>
      </c>
      <c r="M109" s="34" t="s">
        <v>88</v>
      </c>
      <c r="N109" s="64"/>
      <c r="O109" s="107" t="s">
        <v>72</v>
      </c>
    </row>
    <row r="110" spans="1:16" hidden="1" x14ac:dyDescent="0.25">
      <c r="A110" s="19"/>
      <c r="B110" s="19"/>
      <c r="C110" s="69"/>
      <c r="D110" s="15"/>
      <c r="E110" s="69"/>
      <c r="F110" s="19"/>
      <c r="G110" s="69"/>
      <c r="H110" s="19"/>
      <c r="I110" s="19"/>
      <c r="J110" s="21" t="str">
        <f>IF(H110&lt;&gt;"",H110*I110,"")</f>
        <v/>
      </c>
      <c r="K110" s="70"/>
      <c r="L110" s="31" t="s">
        <v>26</v>
      </c>
      <c r="M110" s="34" t="s">
        <v>88</v>
      </c>
      <c r="N110" s="64"/>
      <c r="O110" s="35"/>
    </row>
    <row r="111" spans="1:16" hidden="1" x14ac:dyDescent="0.25">
      <c r="A111" s="100"/>
      <c r="B111" s="100"/>
      <c r="C111" s="102"/>
      <c r="D111" s="101"/>
      <c r="E111" s="101"/>
      <c r="F111" s="101"/>
      <c r="G111" s="105"/>
      <c r="H111" s="101"/>
      <c r="I111" s="101"/>
      <c r="J111" s="21" t="str">
        <f>IF(H111&lt;&gt;"",H111*I111,"")</f>
        <v/>
      </c>
      <c r="K111" s="70"/>
      <c r="L111" s="31" t="s">
        <v>26</v>
      </c>
      <c r="M111" s="34" t="s">
        <v>88</v>
      </c>
      <c r="N111" s="64"/>
      <c r="O111" s="35"/>
    </row>
    <row r="112" spans="1:16" hidden="1" x14ac:dyDescent="0.25">
      <c r="A112" s="100"/>
      <c r="B112" s="100"/>
      <c r="C112" s="100"/>
      <c r="D112" s="101"/>
      <c r="E112" s="102"/>
      <c r="F112" s="100"/>
      <c r="G112" s="100"/>
      <c r="H112" s="100"/>
      <c r="I112" s="100"/>
      <c r="J112" s="21" t="str">
        <f>IF(H112&lt;&gt;"",H112*I112,"")</f>
        <v/>
      </c>
      <c r="K112" s="70"/>
      <c r="L112" s="31" t="s">
        <v>26</v>
      </c>
      <c r="M112" s="34" t="s">
        <v>88</v>
      </c>
      <c r="N112" s="156"/>
      <c r="O112" s="35"/>
    </row>
    <row r="113" spans="1:16" x14ac:dyDescent="0.25">
      <c r="A113" s="85"/>
      <c r="B113" s="86"/>
      <c r="C113" s="86"/>
      <c r="D113" s="86"/>
      <c r="E113" s="115" t="s">
        <v>75</v>
      </c>
      <c r="F113" s="116"/>
      <c r="G113" s="117"/>
      <c r="H113" s="118">
        <v>2</v>
      </c>
      <c r="I113" s="61">
        <f>H113*10</f>
        <v>20</v>
      </c>
      <c r="J113" s="62">
        <f>SUM(J114:J118)/I113</f>
        <v>1</v>
      </c>
      <c r="K113" s="63" t="str">
        <f>SUM(J114:J118)&amp;" "&amp;"Hrs"&amp;" "&amp;"TURNO"&amp;" "&amp;"DIURNO"</f>
        <v>20 Hrs TURNO DIURNO</v>
      </c>
      <c r="L113" s="74" t="s">
        <v>76</v>
      </c>
      <c r="M113" s="34" t="s">
        <v>88</v>
      </c>
      <c r="N113" s="34"/>
      <c r="O113" s="35"/>
    </row>
    <row r="114" spans="1:16" x14ac:dyDescent="0.25">
      <c r="A114" s="19">
        <v>892723</v>
      </c>
      <c r="B114" s="17" t="s">
        <v>207</v>
      </c>
      <c r="C114" s="18" t="s">
        <v>208</v>
      </c>
      <c r="D114" s="19">
        <v>3</v>
      </c>
      <c r="E114" s="18" t="s">
        <v>130</v>
      </c>
      <c r="F114" s="17" t="s">
        <v>131</v>
      </c>
      <c r="G114" s="18" t="s">
        <v>132</v>
      </c>
      <c r="H114" s="94">
        <v>2</v>
      </c>
      <c r="I114" s="94">
        <v>4</v>
      </c>
      <c r="J114" s="21">
        <f>IF(H114&lt;&gt;"",H114*I114,"")</f>
        <v>8</v>
      </c>
      <c r="K114" s="120" t="s">
        <v>587</v>
      </c>
      <c r="L114" s="74" t="s">
        <v>76</v>
      </c>
      <c r="M114" s="34" t="s">
        <v>88</v>
      </c>
      <c r="N114" s="34"/>
      <c r="O114" s="35"/>
    </row>
    <row r="115" spans="1:16" x14ac:dyDescent="0.25">
      <c r="A115" s="95">
        <v>893706</v>
      </c>
      <c r="B115" s="109" t="s">
        <v>207</v>
      </c>
      <c r="C115" s="110" t="s">
        <v>208</v>
      </c>
      <c r="D115" s="111">
        <v>3</v>
      </c>
      <c r="E115" s="69" t="s">
        <v>204</v>
      </c>
      <c r="F115" s="15" t="s">
        <v>655</v>
      </c>
      <c r="G115" s="69" t="s">
        <v>548</v>
      </c>
      <c r="H115" s="15">
        <v>2</v>
      </c>
      <c r="I115" s="15">
        <v>5</v>
      </c>
      <c r="J115" s="21">
        <f>IF(H115&lt;&gt;"",H115*I115,"")</f>
        <v>10</v>
      </c>
      <c r="K115" s="120" t="s">
        <v>587</v>
      </c>
      <c r="L115" s="74" t="s">
        <v>76</v>
      </c>
      <c r="M115" s="34" t="s">
        <v>88</v>
      </c>
      <c r="N115" s="34"/>
      <c r="O115" s="35"/>
    </row>
    <row r="116" spans="1:16" x14ac:dyDescent="0.25">
      <c r="A116" s="193">
        <v>934833</v>
      </c>
      <c r="B116" s="193" t="s">
        <v>209</v>
      </c>
      <c r="C116" s="196" t="s">
        <v>210</v>
      </c>
      <c r="D116" s="201">
        <v>3</v>
      </c>
      <c r="E116" s="196" t="s">
        <v>678</v>
      </c>
      <c r="F116" s="201" t="s">
        <v>679</v>
      </c>
      <c r="G116" s="196" t="s">
        <v>680</v>
      </c>
      <c r="H116" s="201">
        <v>2</v>
      </c>
      <c r="I116" s="201">
        <v>1</v>
      </c>
      <c r="J116" s="197">
        <f>IF(H116&lt;&gt;"",H116*I116,"")</f>
        <v>2</v>
      </c>
      <c r="K116" s="210" t="s">
        <v>587</v>
      </c>
      <c r="L116" s="74" t="s">
        <v>76</v>
      </c>
      <c r="M116" s="34" t="s">
        <v>88</v>
      </c>
      <c r="N116" s="34"/>
      <c r="O116" s="35"/>
    </row>
    <row r="117" spans="1:16" hidden="1" x14ac:dyDescent="0.25">
      <c r="A117" s="100"/>
      <c r="B117" s="100"/>
      <c r="C117" s="102"/>
      <c r="D117" s="101"/>
      <c r="E117" s="101"/>
      <c r="F117" s="101"/>
      <c r="G117" s="105"/>
      <c r="H117" s="101"/>
      <c r="I117" s="101"/>
      <c r="J117" s="21" t="str">
        <f>IF(H117&lt;&gt;"",H117*I117,"")</f>
        <v/>
      </c>
      <c r="K117" s="120"/>
      <c r="L117" s="74" t="s">
        <v>76</v>
      </c>
      <c r="M117" s="34" t="s">
        <v>88</v>
      </c>
      <c r="N117" s="34"/>
      <c r="O117" s="35"/>
    </row>
    <row r="118" spans="1:16" hidden="1" x14ac:dyDescent="0.25">
      <c r="A118" s="100"/>
      <c r="B118" s="100"/>
      <c r="C118" s="100"/>
      <c r="D118" s="101"/>
      <c r="E118" s="102"/>
      <c r="F118" s="100"/>
      <c r="G118" s="100"/>
      <c r="H118" s="100"/>
      <c r="I118" s="100"/>
      <c r="J118" s="21" t="str">
        <f>IF(H118&lt;&gt;"",H118*I118,"")</f>
        <v/>
      </c>
      <c r="K118" s="120"/>
      <c r="L118" s="74" t="s">
        <v>76</v>
      </c>
      <c r="M118" s="34" t="s">
        <v>88</v>
      </c>
      <c r="N118" s="34"/>
      <c r="O118" s="35"/>
    </row>
    <row r="119" spans="1:16" x14ac:dyDescent="0.25">
      <c r="A119" s="126"/>
      <c r="B119" s="127"/>
      <c r="C119" s="127"/>
      <c r="D119" s="127"/>
      <c r="E119" s="128" t="s">
        <v>83</v>
      </c>
      <c r="F119" s="129"/>
      <c r="G119" s="157"/>
      <c r="H119" s="131">
        <v>2</v>
      </c>
      <c r="I119" s="132">
        <f>H119*10</f>
        <v>20</v>
      </c>
      <c r="J119" s="133">
        <f>SUM(J120:J124)/I119</f>
        <v>1</v>
      </c>
      <c r="K119" s="134" t="str">
        <f>SUM(J120:J124)&amp;" "&amp;"Hrs"&amp;" "&amp;"TURNO"&amp;" "&amp;"NOCTURNO"</f>
        <v>20 Hrs TURNO NOCTURNO</v>
      </c>
      <c r="L119" s="31" t="s">
        <v>84</v>
      </c>
      <c r="M119" s="34" t="s">
        <v>88</v>
      </c>
      <c r="N119" s="34"/>
      <c r="O119" s="35"/>
    </row>
    <row r="120" spans="1:16" x14ac:dyDescent="0.25">
      <c r="A120" s="19">
        <v>892723</v>
      </c>
      <c r="B120" s="17" t="s">
        <v>207</v>
      </c>
      <c r="C120" s="18" t="s">
        <v>208</v>
      </c>
      <c r="D120" s="19">
        <v>3</v>
      </c>
      <c r="E120" s="18" t="s">
        <v>130</v>
      </c>
      <c r="F120" s="17" t="s">
        <v>131</v>
      </c>
      <c r="G120" s="18" t="s">
        <v>132</v>
      </c>
      <c r="H120" s="94">
        <v>2</v>
      </c>
      <c r="I120" s="94">
        <v>5</v>
      </c>
      <c r="J120" s="21">
        <f>IF(H120&lt;&gt;"",H120*I120,"")</f>
        <v>10</v>
      </c>
      <c r="K120" s="120" t="s">
        <v>646</v>
      </c>
      <c r="L120" s="31" t="s">
        <v>84</v>
      </c>
      <c r="M120" s="34" t="s">
        <v>88</v>
      </c>
      <c r="N120" s="34"/>
      <c r="O120" s="35"/>
    </row>
    <row r="121" spans="1:16" x14ac:dyDescent="0.25">
      <c r="A121" s="75">
        <v>892721</v>
      </c>
      <c r="B121" s="109" t="s">
        <v>207</v>
      </c>
      <c r="C121" s="110" t="s">
        <v>208</v>
      </c>
      <c r="D121" s="111">
        <v>3</v>
      </c>
      <c r="E121" s="73" t="s">
        <v>123</v>
      </c>
      <c r="F121" s="92" t="s">
        <v>126</v>
      </c>
      <c r="G121" s="93" t="s">
        <v>127</v>
      </c>
      <c r="H121" s="94">
        <v>2</v>
      </c>
      <c r="I121" s="94">
        <v>2</v>
      </c>
      <c r="J121" s="21">
        <f>IF(H121&lt;&gt;"",H121*I121,"")</f>
        <v>4</v>
      </c>
      <c r="K121" s="120" t="s">
        <v>646</v>
      </c>
      <c r="L121" s="31" t="s">
        <v>84</v>
      </c>
      <c r="M121" s="34" t="s">
        <v>88</v>
      </c>
      <c r="N121" s="34"/>
      <c r="O121" s="35"/>
    </row>
    <row r="122" spans="1:16" ht="14.25" thickBot="1" x14ac:dyDescent="0.3">
      <c r="A122" s="75">
        <v>893634</v>
      </c>
      <c r="B122" s="109" t="s">
        <v>207</v>
      </c>
      <c r="C122" s="110" t="s">
        <v>208</v>
      </c>
      <c r="D122" s="111">
        <v>3</v>
      </c>
      <c r="E122" s="73" t="s">
        <v>201</v>
      </c>
      <c r="F122" s="92" t="s">
        <v>652</v>
      </c>
      <c r="G122" s="93" t="s">
        <v>135</v>
      </c>
      <c r="H122" s="94">
        <v>2</v>
      </c>
      <c r="I122" s="15">
        <v>3</v>
      </c>
      <c r="J122" s="21">
        <f>IF(H122&lt;&gt;"",H122*I122,"")</f>
        <v>6</v>
      </c>
      <c r="K122" s="120" t="s">
        <v>646</v>
      </c>
      <c r="L122" s="31" t="s">
        <v>84</v>
      </c>
      <c r="M122" s="34" t="s">
        <v>88</v>
      </c>
      <c r="N122" s="34"/>
      <c r="O122" s="35"/>
    </row>
    <row r="123" spans="1:16" ht="14.25" hidden="1" thickBot="1" x14ac:dyDescent="0.3">
      <c r="A123" s="75"/>
      <c r="B123" s="109"/>
      <c r="C123" s="110"/>
      <c r="D123" s="111"/>
      <c r="E123" s="73"/>
      <c r="F123" s="92"/>
      <c r="G123" s="93"/>
      <c r="H123" s="94"/>
      <c r="I123" s="94"/>
      <c r="J123" s="21" t="str">
        <f>IF(H123&lt;&gt;"",H123*I123,"")</f>
        <v/>
      </c>
      <c r="K123" s="120"/>
      <c r="L123" s="31" t="s">
        <v>84</v>
      </c>
      <c r="M123" s="34" t="s">
        <v>88</v>
      </c>
      <c r="N123" s="34"/>
      <c r="O123" s="35"/>
    </row>
    <row r="124" spans="1:16" ht="14.25" hidden="1" thickBot="1" x14ac:dyDescent="0.3">
      <c r="A124" s="95"/>
      <c r="B124" s="19"/>
      <c r="C124" s="91"/>
      <c r="D124" s="15"/>
      <c r="E124" s="69"/>
      <c r="F124" s="15"/>
      <c r="G124" s="69"/>
      <c r="H124" s="15"/>
      <c r="I124" s="15"/>
      <c r="J124" s="21" t="str">
        <f>IF(H124&lt;&gt;"",H124*I124,"")</f>
        <v/>
      </c>
      <c r="K124" s="120"/>
      <c r="L124" s="31" t="s">
        <v>84</v>
      </c>
      <c r="M124" s="34" t="s">
        <v>88</v>
      </c>
      <c r="N124" s="34"/>
      <c r="O124" s="35"/>
    </row>
    <row r="125" spans="1:16" ht="14.25" hidden="1" thickBot="1" x14ac:dyDescent="0.3">
      <c r="A125" s="135"/>
      <c r="B125" s="136"/>
      <c r="C125" s="136"/>
      <c r="D125" s="136"/>
      <c r="E125" s="137" t="s">
        <v>85</v>
      </c>
      <c r="F125" s="138"/>
      <c r="G125" s="139"/>
      <c r="H125" s="140">
        <f>H89+H95+H101+H107+H113+H119</f>
        <v>6.0019999999999998</v>
      </c>
      <c r="I125" s="141">
        <f>H125*10</f>
        <v>60.019999999999996</v>
      </c>
      <c r="J125" s="142">
        <f>SUM(J90:J94,J96:J100,J102:J106,J108:J112,J114:J118,J120:J124)</f>
        <v>60</v>
      </c>
      <c r="K125" s="143">
        <f>J125/I125</f>
        <v>0.99966677774075319</v>
      </c>
      <c r="L125" s="31" t="s">
        <v>86</v>
      </c>
      <c r="M125" s="34" t="s">
        <v>88</v>
      </c>
      <c r="N125" s="34"/>
      <c r="O125" s="35"/>
    </row>
    <row r="126" spans="1:16" ht="15" thickTop="1" thickBot="1" x14ac:dyDescent="0.3">
      <c r="A126" s="45"/>
      <c r="B126" s="46"/>
      <c r="C126" s="46"/>
      <c r="D126" s="46"/>
      <c r="E126" s="297">
        <f>E87+1</f>
        <v>46135</v>
      </c>
      <c r="F126" s="298"/>
      <c r="G126" s="158"/>
      <c r="H126" s="48"/>
      <c r="I126" s="46"/>
      <c r="J126" s="49"/>
      <c r="K126" s="50"/>
      <c r="L126" s="31" t="s">
        <v>35</v>
      </c>
      <c r="M126" s="34" t="s">
        <v>89</v>
      </c>
      <c r="N126" s="34"/>
      <c r="O126" s="35"/>
    </row>
    <row r="127" spans="1:16" ht="28.5" thickTop="1" thickBot="1" x14ac:dyDescent="0.3">
      <c r="A127" s="147" t="s">
        <v>37</v>
      </c>
      <c r="B127" s="148" t="s">
        <v>38</v>
      </c>
      <c r="C127" s="148" t="s">
        <v>39</v>
      </c>
      <c r="D127" s="148" t="s">
        <v>4</v>
      </c>
      <c r="E127" s="52" t="s">
        <v>40</v>
      </c>
      <c r="F127" s="148" t="s">
        <v>6</v>
      </c>
      <c r="G127" s="149" t="s">
        <v>7</v>
      </c>
      <c r="H127" s="148" t="s">
        <v>41</v>
      </c>
      <c r="I127" s="148" t="s">
        <v>9</v>
      </c>
      <c r="J127" s="150" t="s">
        <v>42</v>
      </c>
      <c r="K127" s="151" t="s">
        <v>43</v>
      </c>
      <c r="L127" s="31" t="s">
        <v>44</v>
      </c>
      <c r="M127" s="34" t="s">
        <v>89</v>
      </c>
      <c r="N127" s="34"/>
      <c r="O127" s="56">
        <f>E126</f>
        <v>46135</v>
      </c>
    </row>
    <row r="128" spans="1:16" ht="14.25" thickTop="1" x14ac:dyDescent="0.25">
      <c r="A128" s="57"/>
      <c r="B128" s="57"/>
      <c r="C128" s="58"/>
      <c r="D128" s="57"/>
      <c r="E128" s="59" t="s">
        <v>45</v>
      </c>
      <c r="F128" s="57"/>
      <c r="G128" s="58"/>
      <c r="H128" s="88">
        <v>1</v>
      </c>
      <c r="I128" s="61">
        <f>H128*10</f>
        <v>10</v>
      </c>
      <c r="J128" s="62">
        <f>SUM(J129:J133)/I128</f>
        <v>1</v>
      </c>
      <c r="K128" s="63" t="str">
        <f>SUM(J129:J133)&amp;" "&amp;"Hrs"&amp;" "&amp;"GRUPO 1"</f>
        <v>10 Hrs GRUPO 1</v>
      </c>
      <c r="L128" s="31" t="s">
        <v>19</v>
      </c>
      <c r="M128" s="34" t="s">
        <v>89</v>
      </c>
      <c r="N128" s="64"/>
      <c r="O128" s="65" t="s">
        <v>48</v>
      </c>
      <c r="P128" s="66" t="s">
        <v>47</v>
      </c>
    </row>
    <row r="129" spans="1:16" x14ac:dyDescent="0.25">
      <c r="A129" s="19">
        <v>905232</v>
      </c>
      <c r="B129" s="67" t="s">
        <v>209</v>
      </c>
      <c r="C129" s="68" t="s">
        <v>210</v>
      </c>
      <c r="D129" s="67">
        <v>3</v>
      </c>
      <c r="E129" s="69" t="s">
        <v>253</v>
      </c>
      <c r="F129" s="19" t="s">
        <v>254</v>
      </c>
      <c r="G129" s="69" t="s">
        <v>255</v>
      </c>
      <c r="H129" s="19">
        <v>1</v>
      </c>
      <c r="I129" s="19">
        <v>10</v>
      </c>
      <c r="J129" s="21">
        <f t="shared" ref="J129" si="3">IF(H129&lt;&gt;"",H129*I129,"")</f>
        <v>10</v>
      </c>
      <c r="K129" s="70" t="s">
        <v>291</v>
      </c>
      <c r="L129" s="31" t="s">
        <v>19</v>
      </c>
      <c r="M129" s="34" t="s">
        <v>89</v>
      </c>
      <c r="N129" s="64"/>
      <c r="O129" s="71" t="s">
        <v>50</v>
      </c>
      <c r="P129" s="66" t="s">
        <v>47</v>
      </c>
    </row>
    <row r="130" spans="1:16" hidden="1" x14ac:dyDescent="0.25">
      <c r="A130" s="19"/>
      <c r="B130" s="67"/>
      <c r="C130" s="68"/>
      <c r="D130" s="67"/>
      <c r="E130" s="73"/>
      <c r="F130" s="19"/>
      <c r="G130" s="69"/>
      <c r="H130" s="19"/>
      <c r="I130" s="19"/>
      <c r="J130" s="21" t="str">
        <f>IF(H130&lt;&gt;"",H130*I130,"")</f>
        <v/>
      </c>
      <c r="K130" s="70"/>
      <c r="L130" s="31" t="s">
        <v>19</v>
      </c>
      <c r="M130" s="34" t="s">
        <v>89</v>
      </c>
      <c r="N130" s="34"/>
      <c r="O130" s="65" t="s">
        <v>51</v>
      </c>
      <c r="P130" s="66" t="s">
        <v>47</v>
      </c>
    </row>
    <row r="131" spans="1:16" hidden="1" x14ac:dyDescent="0.25">
      <c r="A131" s="75"/>
      <c r="B131" s="67"/>
      <c r="C131" s="68"/>
      <c r="D131" s="67"/>
      <c r="E131" s="76"/>
      <c r="F131" s="77"/>
      <c r="G131" s="76"/>
      <c r="H131" s="78"/>
      <c r="I131" s="78"/>
      <c r="J131" s="21" t="str">
        <f>IF(H131&lt;&gt;"",H131*I131,"")</f>
        <v/>
      </c>
      <c r="K131" s="70"/>
      <c r="L131" s="31" t="s">
        <v>19</v>
      </c>
      <c r="M131" s="34" t="s">
        <v>89</v>
      </c>
      <c r="N131" s="64"/>
      <c r="O131" s="65" t="s">
        <v>46</v>
      </c>
      <c r="P131" s="66" t="s">
        <v>47</v>
      </c>
    </row>
    <row r="132" spans="1:16" hidden="1" x14ac:dyDescent="0.25">
      <c r="A132" s="75"/>
      <c r="B132" s="109"/>
      <c r="C132" s="110"/>
      <c r="D132" s="111"/>
      <c r="E132" s="73"/>
      <c r="F132" s="92"/>
      <c r="G132" s="93"/>
      <c r="H132" s="94"/>
      <c r="I132" s="94"/>
      <c r="J132" s="21" t="str">
        <f>IF(H132&lt;&gt;"",H132*I132,"")</f>
        <v/>
      </c>
      <c r="K132" s="70"/>
      <c r="L132" s="31" t="s">
        <v>19</v>
      </c>
      <c r="M132" s="34" t="s">
        <v>89</v>
      </c>
      <c r="N132" s="64"/>
      <c r="O132" s="98" t="s">
        <v>52</v>
      </c>
      <c r="P132" s="66" t="s">
        <v>47</v>
      </c>
    </row>
    <row r="133" spans="1:16" hidden="1" x14ac:dyDescent="0.25">
      <c r="A133" s="75"/>
      <c r="B133" s="109"/>
      <c r="C133" s="110"/>
      <c r="D133" s="111"/>
      <c r="E133" s="73"/>
      <c r="F133" s="92"/>
      <c r="G133" s="93"/>
      <c r="H133" s="94"/>
      <c r="I133" s="94"/>
      <c r="J133" s="21" t="str">
        <f>IF(H133&lt;&gt;"",H133*I133,"")</f>
        <v/>
      </c>
      <c r="K133" s="70"/>
      <c r="L133" s="31" t="s">
        <v>19</v>
      </c>
      <c r="M133" s="34" t="s">
        <v>89</v>
      </c>
      <c r="N133" s="64"/>
      <c r="O133" s="65" t="s">
        <v>56</v>
      </c>
      <c r="P133" s="66" t="s">
        <v>47</v>
      </c>
    </row>
    <row r="134" spans="1:16" x14ac:dyDescent="0.25">
      <c r="A134" s="85"/>
      <c r="B134" s="86"/>
      <c r="C134" s="86"/>
      <c r="D134" s="57"/>
      <c r="E134" s="59" t="s">
        <v>55</v>
      </c>
      <c r="F134" s="57"/>
      <c r="G134" s="87"/>
      <c r="H134" s="88">
        <v>1</v>
      </c>
      <c r="I134" s="61">
        <f>H134*10</f>
        <v>10</v>
      </c>
      <c r="J134" s="62">
        <f>SUM(J135:J139)/I134</f>
        <v>1</v>
      </c>
      <c r="K134" s="63" t="str">
        <f>SUM(J135:J139)&amp;" "&amp;"Hrs"&amp;" "&amp;"GRUPO 2"</f>
        <v>10 Hrs GRUPO 2</v>
      </c>
      <c r="L134" s="31" t="s">
        <v>22</v>
      </c>
      <c r="M134" s="34" t="s">
        <v>89</v>
      </c>
      <c r="N134" s="64"/>
      <c r="O134" s="89" t="s">
        <v>58</v>
      </c>
      <c r="P134" s="90" t="s">
        <v>57</v>
      </c>
    </row>
    <row r="135" spans="1:16" x14ac:dyDescent="0.25">
      <c r="A135" s="178">
        <v>934675</v>
      </c>
      <c r="B135" s="256" t="s">
        <v>209</v>
      </c>
      <c r="C135" s="257" t="s">
        <v>210</v>
      </c>
      <c r="D135" s="256">
        <v>3</v>
      </c>
      <c r="E135" s="189" t="s">
        <v>658</v>
      </c>
      <c r="F135" s="177" t="s">
        <v>126</v>
      </c>
      <c r="G135" s="189" t="s">
        <v>127</v>
      </c>
      <c r="H135" s="177">
        <v>1</v>
      </c>
      <c r="I135" s="177">
        <v>10</v>
      </c>
      <c r="J135" s="190">
        <f>IF(H135&lt;&gt;"",H135*I135,"")</f>
        <v>10</v>
      </c>
      <c r="K135" s="191" t="s">
        <v>675</v>
      </c>
      <c r="L135" s="31" t="s">
        <v>22</v>
      </c>
      <c r="M135" s="34" t="s">
        <v>89</v>
      </c>
      <c r="N135" s="64"/>
      <c r="O135" s="159" t="s">
        <v>59</v>
      </c>
      <c r="P135" s="160" t="s">
        <v>53</v>
      </c>
    </row>
    <row r="136" spans="1:16" hidden="1" x14ac:dyDescent="0.25">
      <c r="A136" s="75"/>
      <c r="B136" s="67"/>
      <c r="C136" s="68"/>
      <c r="D136" s="111"/>
      <c r="E136" s="73"/>
      <c r="F136" s="92"/>
      <c r="G136" s="93"/>
      <c r="H136" s="94"/>
      <c r="I136" s="94"/>
      <c r="J136" s="21"/>
      <c r="K136" s="96"/>
      <c r="L136" s="31" t="s">
        <v>22</v>
      </c>
      <c r="M136" s="34" t="s">
        <v>89</v>
      </c>
      <c r="N136" s="64"/>
      <c r="O136" s="97" t="s">
        <v>60</v>
      </c>
      <c r="P136" s="84" t="s">
        <v>53</v>
      </c>
    </row>
    <row r="137" spans="1:16" hidden="1" x14ac:dyDescent="0.25">
      <c r="A137" s="75"/>
      <c r="B137" s="109"/>
      <c r="C137" s="110"/>
      <c r="D137" s="111"/>
      <c r="E137" s="73"/>
      <c r="F137" s="92"/>
      <c r="G137" s="93"/>
      <c r="H137" s="94"/>
      <c r="I137" s="94"/>
      <c r="J137" s="21" t="str">
        <f>IF(H137&lt;&gt;"",H137*I137,"")</f>
        <v/>
      </c>
      <c r="K137" s="96"/>
      <c r="L137" s="31" t="s">
        <v>22</v>
      </c>
      <c r="M137" s="34" t="s">
        <v>89</v>
      </c>
      <c r="N137" s="64"/>
      <c r="O137" s="97" t="s">
        <v>64</v>
      </c>
      <c r="P137" s="84" t="s">
        <v>53</v>
      </c>
    </row>
    <row r="138" spans="1:16" hidden="1" x14ac:dyDescent="0.25">
      <c r="A138" s="95"/>
      <c r="B138" s="19"/>
      <c r="C138" s="91"/>
      <c r="D138" s="15"/>
      <c r="E138" s="69"/>
      <c r="F138" s="15"/>
      <c r="G138" s="69"/>
      <c r="H138" s="15"/>
      <c r="I138" s="15"/>
      <c r="J138" s="21" t="str">
        <f>IF(H138&lt;&gt;"",H138*I138,"")</f>
        <v/>
      </c>
      <c r="K138" s="96"/>
      <c r="L138" s="31" t="s">
        <v>22</v>
      </c>
      <c r="M138" s="34" t="s">
        <v>89</v>
      </c>
      <c r="N138" s="64"/>
      <c r="O138" s="161" t="s">
        <v>65</v>
      </c>
      <c r="P138" s="160" t="s">
        <v>53</v>
      </c>
    </row>
    <row r="139" spans="1:16" hidden="1" x14ac:dyDescent="0.25">
      <c r="A139" s="100"/>
      <c r="B139" s="100"/>
      <c r="C139" s="100"/>
      <c r="D139" s="101"/>
      <c r="E139" s="102"/>
      <c r="F139" s="100"/>
      <c r="G139" s="100"/>
      <c r="H139" s="100"/>
      <c r="I139" s="100"/>
      <c r="J139" s="21" t="str">
        <f>IF(H139&lt;&gt;"",H139*I139,"")</f>
        <v/>
      </c>
      <c r="K139" s="96"/>
      <c r="L139" s="31" t="s">
        <v>22</v>
      </c>
      <c r="M139" s="34" t="s">
        <v>89</v>
      </c>
      <c r="N139" s="64"/>
      <c r="O139" s="162" t="s">
        <v>66</v>
      </c>
      <c r="P139" s="90" t="s">
        <v>57</v>
      </c>
    </row>
    <row r="140" spans="1:16" x14ac:dyDescent="0.25">
      <c r="A140" s="85"/>
      <c r="B140" s="86"/>
      <c r="C140" s="86"/>
      <c r="D140" s="57"/>
      <c r="E140" s="59" t="s">
        <v>63</v>
      </c>
      <c r="F140" s="57"/>
      <c r="G140" s="87"/>
      <c r="H140" s="88">
        <v>2</v>
      </c>
      <c r="I140" s="61">
        <f>H140*10</f>
        <v>20</v>
      </c>
      <c r="J140" s="62">
        <f>SUM(J141:J145)/I140</f>
        <v>1</v>
      </c>
      <c r="K140" s="63" t="str">
        <f>SUM(J141:J145)&amp;" "&amp;"Hrs"&amp;" "&amp;"GRUPO 3"</f>
        <v>20 Hrs GRUPO 3</v>
      </c>
      <c r="L140" s="31" t="s">
        <v>24</v>
      </c>
      <c r="M140" s="34" t="s">
        <v>89</v>
      </c>
      <c r="N140" s="64"/>
      <c r="O140" s="98" t="s">
        <v>61</v>
      </c>
      <c r="P140" s="66" t="s">
        <v>47</v>
      </c>
    </row>
    <row r="141" spans="1:16" x14ac:dyDescent="0.25">
      <c r="A141" s="19">
        <v>892724</v>
      </c>
      <c r="B141" s="67" t="s">
        <v>207</v>
      </c>
      <c r="C141" s="68" t="s">
        <v>208</v>
      </c>
      <c r="D141" s="67">
        <v>3</v>
      </c>
      <c r="E141" s="69" t="s">
        <v>123</v>
      </c>
      <c r="F141" s="19" t="s">
        <v>133</v>
      </c>
      <c r="G141" s="69" t="s">
        <v>125</v>
      </c>
      <c r="H141" s="19">
        <v>1</v>
      </c>
      <c r="I141" s="19">
        <v>10</v>
      </c>
      <c r="J141" s="21">
        <f>IF(H141&lt;&gt;"",H141*I141,"")</f>
        <v>10</v>
      </c>
      <c r="K141" s="70" t="s">
        <v>248</v>
      </c>
      <c r="L141" s="31" t="s">
        <v>24</v>
      </c>
      <c r="M141" s="34" t="s">
        <v>89</v>
      </c>
      <c r="N141" s="64"/>
      <c r="O141" s="161" t="s">
        <v>62</v>
      </c>
      <c r="P141" s="160" t="s">
        <v>53</v>
      </c>
    </row>
    <row r="142" spans="1:16" x14ac:dyDescent="0.25">
      <c r="A142" s="95">
        <v>892706</v>
      </c>
      <c r="B142" s="19" t="s">
        <v>207</v>
      </c>
      <c r="C142" s="91" t="s">
        <v>208</v>
      </c>
      <c r="D142" s="15">
        <v>3</v>
      </c>
      <c r="E142" s="69" t="s">
        <v>123</v>
      </c>
      <c r="F142" s="15" t="s">
        <v>124</v>
      </c>
      <c r="G142" s="69" t="s">
        <v>125</v>
      </c>
      <c r="H142" s="15">
        <v>1</v>
      </c>
      <c r="I142" s="15">
        <v>7</v>
      </c>
      <c r="J142" s="21">
        <f>IF(H142&lt;&gt;"",H142*I142,"")</f>
        <v>7</v>
      </c>
      <c r="K142" s="70" t="s">
        <v>354</v>
      </c>
      <c r="L142" s="31" t="s">
        <v>24</v>
      </c>
      <c r="M142" s="34" t="s">
        <v>89</v>
      </c>
      <c r="N142" s="64"/>
      <c r="O142" s="98" t="s">
        <v>54</v>
      </c>
      <c r="P142" s="182" t="s">
        <v>68</v>
      </c>
    </row>
    <row r="143" spans="1:16" x14ac:dyDescent="0.25">
      <c r="A143" s="95">
        <v>892765</v>
      </c>
      <c r="B143" s="19" t="s">
        <v>207</v>
      </c>
      <c r="C143" s="91" t="s">
        <v>208</v>
      </c>
      <c r="D143" s="15">
        <v>3</v>
      </c>
      <c r="E143" s="69" t="s">
        <v>123</v>
      </c>
      <c r="F143" s="15" t="s">
        <v>136</v>
      </c>
      <c r="G143" s="69" t="s">
        <v>125</v>
      </c>
      <c r="H143" s="15">
        <v>1</v>
      </c>
      <c r="I143" s="15">
        <v>3</v>
      </c>
      <c r="J143" s="21">
        <f>IF(H143&lt;&gt;"",H143*I143,"")</f>
        <v>3</v>
      </c>
      <c r="K143" s="70" t="s">
        <v>354</v>
      </c>
      <c r="L143" s="31" t="s">
        <v>24</v>
      </c>
      <c r="M143" s="34" t="s">
        <v>89</v>
      </c>
      <c r="N143" s="64"/>
      <c r="O143" s="98" t="s">
        <v>67</v>
      </c>
      <c r="P143" s="182" t="s">
        <v>68</v>
      </c>
    </row>
    <row r="144" spans="1:16" hidden="1" x14ac:dyDescent="0.25">
      <c r="A144" s="95"/>
      <c r="B144" s="19"/>
      <c r="C144" s="91"/>
      <c r="D144" s="15"/>
      <c r="E144" s="69"/>
      <c r="F144" s="15"/>
      <c r="G144" s="69"/>
      <c r="H144" s="15"/>
      <c r="I144" s="15"/>
      <c r="J144" s="21" t="str">
        <f>IF(H144&lt;&gt;"",H144*I144,"")</f>
        <v/>
      </c>
      <c r="K144" s="70"/>
      <c r="L144" s="31" t="s">
        <v>24</v>
      </c>
      <c r="M144" s="34" t="s">
        <v>89</v>
      </c>
      <c r="N144" s="64"/>
      <c r="O144" s="71" t="s">
        <v>69</v>
      </c>
      <c r="P144" s="182" t="s">
        <v>68</v>
      </c>
    </row>
    <row r="145" spans="1:15" hidden="1" x14ac:dyDescent="0.25">
      <c r="A145" s="100"/>
      <c r="B145" s="100"/>
      <c r="C145" s="100"/>
      <c r="D145" s="101"/>
      <c r="E145" s="102"/>
      <c r="F145" s="100"/>
      <c r="G145" s="100"/>
      <c r="H145" s="100"/>
      <c r="I145" s="100"/>
      <c r="J145" s="21" t="str">
        <f>IF(H145&lt;&gt;"",H145*I145,"")</f>
        <v/>
      </c>
      <c r="K145" s="70"/>
      <c r="L145" s="31" t="s">
        <v>24</v>
      </c>
      <c r="M145" s="34" t="s">
        <v>89</v>
      </c>
      <c r="N145" s="64"/>
      <c r="O145" s="103"/>
    </row>
    <row r="146" spans="1:15" hidden="1" x14ac:dyDescent="0.25">
      <c r="A146" s="85"/>
      <c r="B146" s="86"/>
      <c r="C146" s="86"/>
      <c r="D146" s="57"/>
      <c r="E146" s="59" t="s">
        <v>70</v>
      </c>
      <c r="F146" s="57"/>
      <c r="G146" s="87"/>
      <c r="H146" s="88">
        <v>1E-3</v>
      </c>
      <c r="I146" s="61">
        <f>H146*10</f>
        <v>0.01</v>
      </c>
      <c r="J146" s="62">
        <f>SUM(J147:J151)/I146</f>
        <v>0</v>
      </c>
      <c r="K146" s="63" t="str">
        <f>SUM(J147:J151)&amp;" "&amp;"Hrs"&amp;" "&amp;"GRUPO 4"</f>
        <v>0 Hrs GRUPO 4</v>
      </c>
      <c r="L146" s="31" t="s">
        <v>26</v>
      </c>
      <c r="M146" s="34" t="s">
        <v>89</v>
      </c>
      <c r="N146" s="64"/>
      <c r="O146" s="104"/>
    </row>
    <row r="147" spans="1:15" hidden="1" x14ac:dyDescent="0.25">
      <c r="A147" s="100"/>
      <c r="B147" s="100"/>
      <c r="C147" s="102"/>
      <c r="D147" s="101"/>
      <c r="E147" s="101"/>
      <c r="F147" s="101"/>
      <c r="G147" s="105"/>
      <c r="H147" s="101"/>
      <c r="I147" s="101"/>
      <c r="J147" s="21" t="str">
        <f>IF(H147&lt;&gt;"",H147*I147,"")</f>
        <v/>
      </c>
      <c r="K147" s="70"/>
      <c r="L147" s="31" t="s">
        <v>26</v>
      </c>
      <c r="M147" s="34" t="s">
        <v>89</v>
      </c>
      <c r="N147" s="106"/>
      <c r="O147" s="107" t="s">
        <v>71</v>
      </c>
    </row>
    <row r="148" spans="1:15" hidden="1" x14ac:dyDescent="0.25">
      <c r="A148" s="100"/>
      <c r="B148" s="100"/>
      <c r="C148" s="102"/>
      <c r="D148" s="101"/>
      <c r="E148" s="101"/>
      <c r="F148" s="101"/>
      <c r="G148" s="105"/>
      <c r="H148" s="101"/>
      <c r="I148" s="101"/>
      <c r="J148" s="21" t="str">
        <f>IF(H148&lt;&gt;"",H148*I148,"")</f>
        <v/>
      </c>
      <c r="K148" s="70"/>
      <c r="L148" s="31" t="s">
        <v>26</v>
      </c>
      <c r="M148" s="34" t="s">
        <v>89</v>
      </c>
      <c r="N148" s="108"/>
      <c r="O148" s="107" t="s">
        <v>72</v>
      </c>
    </row>
    <row r="149" spans="1:15" hidden="1" x14ac:dyDescent="0.25">
      <c r="A149" s="100"/>
      <c r="B149" s="100"/>
      <c r="C149" s="102"/>
      <c r="D149" s="101"/>
      <c r="E149" s="101"/>
      <c r="F149" s="101"/>
      <c r="G149" s="105"/>
      <c r="H149" s="101"/>
      <c r="I149" s="101"/>
      <c r="J149" s="21" t="str">
        <f>IF(H149&lt;&gt;"",H149*I149,"")</f>
        <v/>
      </c>
      <c r="K149" s="70"/>
      <c r="L149" s="31" t="s">
        <v>26</v>
      </c>
      <c r="M149" s="34" t="s">
        <v>89</v>
      </c>
      <c r="N149" s="112"/>
      <c r="O149" s="107" t="s">
        <v>90</v>
      </c>
    </row>
    <row r="150" spans="1:15" hidden="1" x14ac:dyDescent="0.25">
      <c r="A150" s="100"/>
      <c r="B150" s="100"/>
      <c r="C150" s="102"/>
      <c r="D150" s="101"/>
      <c r="E150" s="101"/>
      <c r="F150" s="101"/>
      <c r="G150" s="105"/>
      <c r="H150" s="101"/>
      <c r="I150" s="101"/>
      <c r="J150" s="21" t="str">
        <f>IF(H150&lt;&gt;"",H150*I150,"")</f>
        <v/>
      </c>
      <c r="K150" s="70"/>
      <c r="L150" s="31" t="s">
        <v>26</v>
      </c>
      <c r="M150" s="34" t="s">
        <v>89</v>
      </c>
      <c r="N150" s="113"/>
      <c r="O150" s="107" t="s">
        <v>73</v>
      </c>
    </row>
    <row r="151" spans="1:15" hidden="1" x14ac:dyDescent="0.25">
      <c r="A151" s="100"/>
      <c r="B151" s="100"/>
      <c r="C151" s="100"/>
      <c r="D151" s="101"/>
      <c r="E151" s="102"/>
      <c r="F151" s="100"/>
      <c r="G151" s="100"/>
      <c r="H151" s="100"/>
      <c r="I151" s="100"/>
      <c r="J151" s="21" t="str">
        <f>IF(H151&lt;&gt;"",H151*I151,"")</f>
        <v/>
      </c>
      <c r="K151" s="70"/>
      <c r="L151" s="31" t="s">
        <v>26</v>
      </c>
      <c r="M151" s="34" t="s">
        <v>89</v>
      </c>
      <c r="N151" s="114"/>
      <c r="O151" s="107" t="s">
        <v>74</v>
      </c>
    </row>
    <row r="152" spans="1:15" x14ac:dyDescent="0.25">
      <c r="A152" s="85"/>
      <c r="B152" s="86"/>
      <c r="C152" s="86"/>
      <c r="D152" s="86"/>
      <c r="E152" s="115" t="s">
        <v>75</v>
      </c>
      <c r="F152" s="116"/>
      <c r="G152" s="117"/>
      <c r="H152" s="118">
        <v>2</v>
      </c>
      <c r="I152" s="61">
        <f>H152*10</f>
        <v>20</v>
      </c>
      <c r="J152" s="62">
        <f>SUM(J153:J157)/I152</f>
        <v>1</v>
      </c>
      <c r="K152" s="63" t="str">
        <f>SUM(J153:J157)&amp;" "&amp;"Hrs"&amp;" "&amp;"TURNO"&amp;" "&amp;"DIURNO"</f>
        <v>20 Hrs TURNO DIURNO</v>
      </c>
      <c r="L152" s="74" t="s">
        <v>76</v>
      </c>
      <c r="M152" s="34" t="s">
        <v>89</v>
      </c>
      <c r="N152" s="119"/>
      <c r="O152" s="107" t="s">
        <v>77</v>
      </c>
    </row>
    <row r="153" spans="1:15" x14ac:dyDescent="0.25">
      <c r="A153" s="19">
        <v>892723</v>
      </c>
      <c r="B153" s="17" t="s">
        <v>207</v>
      </c>
      <c r="C153" s="18" t="s">
        <v>208</v>
      </c>
      <c r="D153" s="19">
        <v>3</v>
      </c>
      <c r="E153" s="18" t="s">
        <v>130</v>
      </c>
      <c r="F153" s="17" t="s">
        <v>131</v>
      </c>
      <c r="G153" s="18" t="s">
        <v>132</v>
      </c>
      <c r="H153" s="94">
        <v>2</v>
      </c>
      <c r="I153" s="94">
        <v>4</v>
      </c>
      <c r="J153" s="21">
        <f>IF(H153&lt;&gt;"",H153*I153,"")</f>
        <v>8</v>
      </c>
      <c r="K153" s="70" t="s">
        <v>647</v>
      </c>
      <c r="L153" s="74" t="s">
        <v>76</v>
      </c>
      <c r="M153" s="34" t="s">
        <v>89</v>
      </c>
      <c r="N153" s="121"/>
      <c r="O153" s="107" t="s">
        <v>78</v>
      </c>
    </row>
    <row r="154" spans="1:15" ht="14.25" thickBot="1" x14ac:dyDescent="0.3">
      <c r="A154" s="95">
        <v>893467</v>
      </c>
      <c r="B154" s="109" t="s">
        <v>207</v>
      </c>
      <c r="C154" s="110" t="s">
        <v>208</v>
      </c>
      <c r="D154" s="111">
        <v>3</v>
      </c>
      <c r="E154" s="69" t="s">
        <v>141</v>
      </c>
      <c r="F154" s="15" t="s">
        <v>648</v>
      </c>
      <c r="G154" s="69" t="s">
        <v>206</v>
      </c>
      <c r="H154" s="15">
        <v>2</v>
      </c>
      <c r="I154" s="15">
        <v>3</v>
      </c>
      <c r="J154" s="21">
        <f>IF(H154&lt;&gt;"",H154*I154,"")</f>
        <v>6</v>
      </c>
      <c r="K154" s="70" t="s">
        <v>647</v>
      </c>
      <c r="L154" s="74" t="s">
        <v>76</v>
      </c>
      <c r="M154" s="34" t="s">
        <v>89</v>
      </c>
      <c r="N154" s="122"/>
      <c r="O154" s="107" t="s">
        <v>79</v>
      </c>
    </row>
    <row r="155" spans="1:15" ht="14.25" thickBot="1" x14ac:dyDescent="0.3">
      <c r="A155" s="231">
        <v>934663</v>
      </c>
      <c r="B155" s="279" t="s">
        <v>209</v>
      </c>
      <c r="C155" s="280" t="s">
        <v>210</v>
      </c>
      <c r="D155" s="281">
        <v>3</v>
      </c>
      <c r="E155" s="234" t="s">
        <v>674</v>
      </c>
      <c r="F155" s="217" t="s">
        <v>666</v>
      </c>
      <c r="G155" s="282" t="s">
        <v>667</v>
      </c>
      <c r="H155" s="283">
        <v>2</v>
      </c>
      <c r="I155" s="283">
        <v>3</v>
      </c>
      <c r="J155" s="235">
        <f>IF(H155&lt;&gt;"",H155*I155,"")</f>
        <v>6</v>
      </c>
      <c r="K155" s="236" t="s">
        <v>647</v>
      </c>
      <c r="L155" s="74" t="s">
        <v>76</v>
      </c>
      <c r="M155" s="34" t="s">
        <v>89</v>
      </c>
      <c r="N155" s="123"/>
      <c r="O155" s="107" t="s">
        <v>80</v>
      </c>
    </row>
    <row r="156" spans="1:15" hidden="1" x14ac:dyDescent="0.25">
      <c r="A156" s="100"/>
      <c r="B156" s="100"/>
      <c r="C156" s="100"/>
      <c r="D156" s="101"/>
      <c r="E156" s="102"/>
      <c r="F156" s="100"/>
      <c r="G156" s="100"/>
      <c r="H156" s="100"/>
      <c r="I156" s="100"/>
      <c r="J156" s="21" t="str">
        <f>IF(H156&lt;&gt;"",H156*I156,"")</f>
        <v/>
      </c>
      <c r="K156" s="70"/>
      <c r="L156" s="74" t="s">
        <v>76</v>
      </c>
      <c r="M156" s="34" t="s">
        <v>89</v>
      </c>
      <c r="N156" s="124"/>
      <c r="O156" s="107" t="s">
        <v>81</v>
      </c>
    </row>
    <row r="157" spans="1:15" hidden="1" x14ac:dyDescent="0.25">
      <c r="A157" s="100"/>
      <c r="B157" s="100"/>
      <c r="C157" s="100"/>
      <c r="D157" s="101"/>
      <c r="E157" s="102"/>
      <c r="F157" s="100"/>
      <c r="G157" s="100"/>
      <c r="H157" s="100"/>
      <c r="I157" s="100"/>
      <c r="J157" s="21" t="str">
        <f>IF(H157&lt;&gt;"",H157*I157,"")</f>
        <v/>
      </c>
      <c r="K157" s="70"/>
      <c r="L157" s="74" t="s">
        <v>76</v>
      </c>
      <c r="M157" s="34" t="s">
        <v>89</v>
      </c>
      <c r="N157" s="125">
        <v>20</v>
      </c>
      <c r="O157" s="107" t="s">
        <v>82</v>
      </c>
    </row>
    <row r="158" spans="1:15" x14ac:dyDescent="0.25">
      <c r="A158" s="126"/>
      <c r="B158" s="127"/>
      <c r="C158" s="127"/>
      <c r="D158" s="127"/>
      <c r="E158" s="128" t="s">
        <v>83</v>
      </c>
      <c r="F158" s="129"/>
      <c r="G158" s="157"/>
      <c r="H158" s="131">
        <v>2</v>
      </c>
      <c r="I158" s="132">
        <f>H158*10</f>
        <v>20</v>
      </c>
      <c r="J158" s="133">
        <f>SUM(J159:J163)/I158</f>
        <v>1</v>
      </c>
      <c r="K158" s="163" t="str">
        <f>SUM(J159:J163)&amp;" "&amp;"Hrs"&amp;" "&amp;"TURNO"&amp;" "&amp;"NOCTURNO"</f>
        <v>20 Hrs TURNO NOCTURNO</v>
      </c>
      <c r="L158" s="31" t="s">
        <v>84</v>
      </c>
      <c r="M158" s="34" t="s">
        <v>89</v>
      </c>
      <c r="N158" s="34"/>
      <c r="O158" s="35"/>
    </row>
    <row r="159" spans="1:15" x14ac:dyDescent="0.25">
      <c r="A159" s="19">
        <v>892723</v>
      </c>
      <c r="B159" s="17" t="s">
        <v>207</v>
      </c>
      <c r="C159" s="18" t="s">
        <v>208</v>
      </c>
      <c r="D159" s="19">
        <v>3</v>
      </c>
      <c r="E159" s="18" t="s">
        <v>130</v>
      </c>
      <c r="F159" s="17" t="s">
        <v>131</v>
      </c>
      <c r="G159" s="18" t="s">
        <v>132</v>
      </c>
      <c r="H159" s="94">
        <v>2</v>
      </c>
      <c r="I159" s="94">
        <v>5</v>
      </c>
      <c r="J159" s="21">
        <f>IF(H159&lt;&gt;"",H159*I159,"")</f>
        <v>10</v>
      </c>
      <c r="K159" s="120" t="s">
        <v>656</v>
      </c>
      <c r="L159" s="31" t="s">
        <v>84</v>
      </c>
      <c r="M159" s="34" t="s">
        <v>89</v>
      </c>
      <c r="N159" s="34"/>
      <c r="O159" s="35"/>
    </row>
    <row r="160" spans="1:15" ht="14.25" thickBot="1" x14ac:dyDescent="0.3">
      <c r="A160" s="95">
        <v>893668</v>
      </c>
      <c r="B160" s="17" t="s">
        <v>207</v>
      </c>
      <c r="C160" s="18" t="s">
        <v>208</v>
      </c>
      <c r="D160" s="19">
        <v>3</v>
      </c>
      <c r="E160" s="69" t="s">
        <v>201</v>
      </c>
      <c r="F160" s="15" t="s">
        <v>654</v>
      </c>
      <c r="G160" s="69" t="s">
        <v>600</v>
      </c>
      <c r="H160" s="15">
        <v>2</v>
      </c>
      <c r="I160" s="15">
        <v>5</v>
      </c>
      <c r="J160" s="21">
        <f>IF(H160&lt;&gt;"",H160*I160,"")</f>
        <v>10</v>
      </c>
      <c r="K160" s="120" t="s">
        <v>656</v>
      </c>
      <c r="L160" s="31" t="s">
        <v>84</v>
      </c>
      <c r="M160" s="34" t="s">
        <v>89</v>
      </c>
      <c r="N160" s="34"/>
      <c r="O160" s="35"/>
    </row>
    <row r="161" spans="1:16" ht="14.25" hidden="1" thickBot="1" x14ac:dyDescent="0.3">
      <c r="A161" s="95"/>
      <c r="B161" s="109"/>
      <c r="C161" s="110"/>
      <c r="D161" s="111"/>
      <c r="E161" s="69"/>
      <c r="F161" s="15"/>
      <c r="G161" s="69"/>
      <c r="H161" s="94"/>
      <c r="I161" s="94"/>
      <c r="J161" s="21" t="str">
        <f>IF(H161&lt;&gt;"",H161*I161,"")</f>
        <v/>
      </c>
      <c r="K161" s="120"/>
      <c r="L161" s="31" t="s">
        <v>84</v>
      </c>
      <c r="M161" s="34" t="s">
        <v>89</v>
      </c>
      <c r="N161" s="34"/>
      <c r="O161" s="35"/>
    </row>
    <row r="162" spans="1:16" ht="14.25" hidden="1" thickBot="1" x14ac:dyDescent="0.3">
      <c r="A162" s="75"/>
      <c r="B162" s="109"/>
      <c r="C162" s="110"/>
      <c r="D162" s="111"/>
      <c r="E162" s="73"/>
      <c r="F162" s="92"/>
      <c r="G162" s="93"/>
      <c r="H162" s="94"/>
      <c r="I162" s="94"/>
      <c r="J162" s="21" t="str">
        <f>IF(H162&lt;&gt;"",H162*I162,"")</f>
        <v/>
      </c>
      <c r="K162" s="120"/>
      <c r="L162" s="31" t="s">
        <v>84</v>
      </c>
      <c r="M162" s="34" t="s">
        <v>89</v>
      </c>
      <c r="N162" s="34"/>
      <c r="O162" s="35"/>
    </row>
    <row r="163" spans="1:16" ht="14.25" hidden="1" thickBot="1" x14ac:dyDescent="0.3">
      <c r="A163" s="95"/>
      <c r="B163" s="19"/>
      <c r="C163" s="91"/>
      <c r="D163" s="15"/>
      <c r="E163" s="69"/>
      <c r="F163" s="15"/>
      <c r="G163" s="69"/>
      <c r="H163" s="15"/>
      <c r="I163" s="15"/>
      <c r="J163" s="21" t="str">
        <f>IF(H163&lt;&gt;"",H163*I163,"")</f>
        <v/>
      </c>
      <c r="K163" s="120"/>
      <c r="L163" s="31" t="s">
        <v>84</v>
      </c>
      <c r="M163" s="34" t="s">
        <v>89</v>
      </c>
      <c r="N163" s="34"/>
      <c r="O163" s="35"/>
    </row>
    <row r="164" spans="1:16" ht="14.25" hidden="1" thickBot="1" x14ac:dyDescent="0.3">
      <c r="A164" s="135"/>
      <c r="B164" s="136"/>
      <c r="C164" s="136"/>
      <c r="D164" s="136"/>
      <c r="E164" s="137" t="s">
        <v>85</v>
      </c>
      <c r="F164" s="138"/>
      <c r="G164" s="139"/>
      <c r="H164" s="140">
        <f>H128+H134+H140+H146+H152+H158</f>
        <v>8.0010000000000012</v>
      </c>
      <c r="I164" s="141">
        <f>H164*10</f>
        <v>80.010000000000019</v>
      </c>
      <c r="J164" s="142">
        <f>SUM(J129:J133,J135:J139,J141:J145,J147:J151,J153:J157,J159:J163)</f>
        <v>80</v>
      </c>
      <c r="K164" s="143">
        <f>J164/I164</f>
        <v>0.99987501562304693</v>
      </c>
      <c r="L164" s="31" t="s">
        <v>86</v>
      </c>
      <c r="M164" s="34" t="s">
        <v>89</v>
      </c>
      <c r="N164" s="34"/>
      <c r="O164" s="35"/>
    </row>
    <row r="165" spans="1:16" ht="15" thickTop="1" thickBot="1" x14ac:dyDescent="0.3">
      <c r="A165" s="45"/>
      <c r="B165" s="46"/>
      <c r="C165" s="46"/>
      <c r="D165" s="46"/>
      <c r="E165" s="297">
        <f>E126+1</f>
        <v>46136</v>
      </c>
      <c r="F165" s="298"/>
      <c r="G165" s="158"/>
      <c r="H165" s="48"/>
      <c r="I165" s="46"/>
      <c r="J165" s="49"/>
      <c r="K165" s="50"/>
      <c r="L165" s="31" t="s">
        <v>35</v>
      </c>
      <c r="M165" s="34" t="s">
        <v>91</v>
      </c>
      <c r="N165" s="34"/>
      <c r="O165" s="35"/>
    </row>
    <row r="166" spans="1:16" ht="28.5" thickTop="1" thickBot="1" x14ac:dyDescent="0.3">
      <c r="A166" s="147" t="s">
        <v>37</v>
      </c>
      <c r="B166" s="148" t="s">
        <v>38</v>
      </c>
      <c r="C166" s="148" t="s">
        <v>39</v>
      </c>
      <c r="D166" s="148" t="s">
        <v>4</v>
      </c>
      <c r="E166" s="52" t="s">
        <v>40</v>
      </c>
      <c r="F166" s="148" t="s">
        <v>6</v>
      </c>
      <c r="G166" s="149" t="s">
        <v>7</v>
      </c>
      <c r="H166" s="148" t="s">
        <v>41</v>
      </c>
      <c r="I166" s="148" t="s">
        <v>9</v>
      </c>
      <c r="J166" s="150" t="s">
        <v>42</v>
      </c>
      <c r="K166" s="151" t="s">
        <v>43</v>
      </c>
      <c r="L166" s="31" t="s">
        <v>44</v>
      </c>
      <c r="M166" s="34" t="s">
        <v>91</v>
      </c>
      <c r="N166" s="34"/>
      <c r="O166" s="56">
        <f>E165</f>
        <v>46136</v>
      </c>
    </row>
    <row r="167" spans="1:16" ht="14.25" thickTop="1" x14ac:dyDescent="0.25">
      <c r="A167" s="57"/>
      <c r="B167" s="57"/>
      <c r="C167" s="58"/>
      <c r="D167" s="57"/>
      <c r="E167" s="59" t="s">
        <v>45</v>
      </c>
      <c r="F167" s="57"/>
      <c r="G167" s="58"/>
      <c r="H167" s="88">
        <v>1</v>
      </c>
      <c r="I167" s="61">
        <f>H167*10</f>
        <v>10</v>
      </c>
      <c r="J167" s="62">
        <f>SUM(J168:J172)/I167</f>
        <v>1</v>
      </c>
      <c r="K167" s="63" t="str">
        <f>SUM(J168:J172)&amp;" "&amp;"Hrs"&amp;" "&amp;"GRUPO 1"</f>
        <v>10 Hrs GRUPO 1</v>
      </c>
      <c r="L167" s="31" t="s">
        <v>19</v>
      </c>
      <c r="M167" s="34" t="s">
        <v>91</v>
      </c>
      <c r="N167" s="64"/>
      <c r="O167" s="65" t="s">
        <v>48</v>
      </c>
      <c r="P167" s="66" t="s">
        <v>47</v>
      </c>
    </row>
    <row r="168" spans="1:16" x14ac:dyDescent="0.25">
      <c r="A168" s="19">
        <v>905232</v>
      </c>
      <c r="B168" s="67" t="s">
        <v>209</v>
      </c>
      <c r="C168" s="68" t="s">
        <v>210</v>
      </c>
      <c r="D168" s="67">
        <v>3</v>
      </c>
      <c r="E168" s="69" t="s">
        <v>253</v>
      </c>
      <c r="F168" s="19" t="s">
        <v>254</v>
      </c>
      <c r="G168" s="69" t="s">
        <v>255</v>
      </c>
      <c r="H168" s="19">
        <v>1</v>
      </c>
      <c r="I168" s="19">
        <v>10</v>
      </c>
      <c r="J168" s="21">
        <f t="shared" ref="J168" si="4">IF(H168&lt;&gt;"",H168*I168,"")</f>
        <v>10</v>
      </c>
      <c r="K168" s="70" t="s">
        <v>291</v>
      </c>
      <c r="L168" s="31" t="s">
        <v>19</v>
      </c>
      <c r="M168" s="34" t="s">
        <v>91</v>
      </c>
      <c r="N168" s="64"/>
      <c r="O168" s="71" t="s">
        <v>50</v>
      </c>
      <c r="P168" s="66" t="s">
        <v>47</v>
      </c>
    </row>
    <row r="169" spans="1:16" hidden="1" x14ac:dyDescent="0.25">
      <c r="A169" s="75"/>
      <c r="B169" s="67"/>
      <c r="C169" s="68"/>
      <c r="D169" s="67"/>
      <c r="E169" s="73"/>
      <c r="F169" s="92"/>
      <c r="G169" s="93"/>
      <c r="H169" s="94"/>
      <c r="I169" s="94"/>
      <c r="J169" s="21" t="str">
        <f>IF(H169&lt;&gt;"",H169*I169,"")</f>
        <v/>
      </c>
      <c r="K169" s="70"/>
      <c r="L169" s="31" t="s">
        <v>19</v>
      </c>
      <c r="M169" s="34" t="s">
        <v>91</v>
      </c>
      <c r="N169" s="64"/>
      <c r="O169" s="65" t="s">
        <v>51</v>
      </c>
      <c r="P169" s="66" t="s">
        <v>47</v>
      </c>
    </row>
    <row r="170" spans="1:16" hidden="1" x14ac:dyDescent="0.25">
      <c r="A170" s="75"/>
      <c r="B170" s="109"/>
      <c r="C170" s="110"/>
      <c r="D170" s="111"/>
      <c r="E170" s="73"/>
      <c r="F170" s="92"/>
      <c r="G170" s="93"/>
      <c r="H170" s="94"/>
      <c r="I170" s="94"/>
      <c r="J170" s="21" t="str">
        <f>IF(H170&lt;&gt;"",H170*I170,"")</f>
        <v/>
      </c>
      <c r="K170" s="70"/>
      <c r="L170" s="31" t="s">
        <v>19</v>
      </c>
      <c r="M170" s="34" t="s">
        <v>91</v>
      </c>
      <c r="N170" s="64"/>
      <c r="O170" s="65" t="s">
        <v>46</v>
      </c>
      <c r="P170" s="66" t="s">
        <v>47</v>
      </c>
    </row>
    <row r="171" spans="1:16" hidden="1" x14ac:dyDescent="0.25">
      <c r="A171" s="75"/>
      <c r="B171" s="109"/>
      <c r="C171" s="110"/>
      <c r="D171" s="111"/>
      <c r="E171" s="73"/>
      <c r="F171" s="92"/>
      <c r="G171" s="93"/>
      <c r="H171" s="94"/>
      <c r="I171" s="94"/>
      <c r="J171" s="21" t="str">
        <f>IF(H171&lt;&gt;"",H171*I171,"")</f>
        <v/>
      </c>
      <c r="K171" s="70"/>
      <c r="L171" s="31" t="s">
        <v>19</v>
      </c>
      <c r="M171" s="34" t="s">
        <v>91</v>
      </c>
      <c r="N171" s="64"/>
      <c r="O171" s="98" t="s">
        <v>52</v>
      </c>
      <c r="P171" s="66" t="s">
        <v>47</v>
      </c>
    </row>
    <row r="172" spans="1:16" hidden="1" x14ac:dyDescent="0.25">
      <c r="A172" s="95"/>
      <c r="B172" s="19"/>
      <c r="C172" s="91"/>
      <c r="D172" s="15"/>
      <c r="E172" s="69"/>
      <c r="F172" s="15"/>
      <c r="G172" s="69"/>
      <c r="H172" s="15"/>
      <c r="I172" s="15"/>
      <c r="J172" s="21" t="str">
        <f>IF(H172&lt;&gt;"",H172*I172,"")</f>
        <v/>
      </c>
      <c r="K172" s="70"/>
      <c r="L172" s="31" t="s">
        <v>19</v>
      </c>
      <c r="M172" s="34" t="s">
        <v>91</v>
      </c>
      <c r="N172" s="64"/>
      <c r="O172" s="65" t="s">
        <v>56</v>
      </c>
      <c r="P172" s="66" t="s">
        <v>47</v>
      </c>
    </row>
    <row r="173" spans="1:16" x14ac:dyDescent="0.25">
      <c r="A173" s="85"/>
      <c r="B173" s="86"/>
      <c r="C173" s="86"/>
      <c r="D173" s="57"/>
      <c r="E173" s="59" t="s">
        <v>55</v>
      </c>
      <c r="F173" s="57"/>
      <c r="G173" s="87"/>
      <c r="H173" s="88">
        <v>1</v>
      </c>
      <c r="I173" s="61">
        <f>H173*10</f>
        <v>10</v>
      </c>
      <c r="J173" s="62">
        <f>SUM(J174:J178)/I173</f>
        <v>1</v>
      </c>
      <c r="K173" s="63" t="str">
        <f>SUM(J174:J178)&amp;" "&amp;"Hrs"&amp;" "&amp;"GRUPO 2"</f>
        <v>10 Hrs GRUPO 2</v>
      </c>
      <c r="L173" s="31" t="s">
        <v>22</v>
      </c>
      <c r="M173" s="34" t="s">
        <v>91</v>
      </c>
      <c r="N173" s="64"/>
      <c r="O173" s="89" t="s">
        <v>58</v>
      </c>
      <c r="P173" s="90" t="s">
        <v>57</v>
      </c>
    </row>
    <row r="174" spans="1:16" x14ac:dyDescent="0.25">
      <c r="A174" s="178">
        <v>934675</v>
      </c>
      <c r="B174" s="256" t="s">
        <v>209</v>
      </c>
      <c r="C174" s="257" t="s">
        <v>210</v>
      </c>
      <c r="D174" s="256">
        <v>3</v>
      </c>
      <c r="E174" s="189" t="s">
        <v>658</v>
      </c>
      <c r="F174" s="177" t="s">
        <v>126</v>
      </c>
      <c r="G174" s="189" t="s">
        <v>127</v>
      </c>
      <c r="H174" s="177">
        <v>1</v>
      </c>
      <c r="I174" s="177">
        <v>10</v>
      </c>
      <c r="J174" s="190">
        <f>IF(H174&lt;&gt;"",H174*I174,"")</f>
        <v>10</v>
      </c>
      <c r="K174" s="191" t="s">
        <v>675</v>
      </c>
      <c r="L174" s="31" t="s">
        <v>22</v>
      </c>
      <c r="M174" s="34" t="s">
        <v>91</v>
      </c>
      <c r="N174" s="56"/>
      <c r="O174" s="159" t="s">
        <v>59</v>
      </c>
      <c r="P174" s="160" t="s">
        <v>53</v>
      </c>
    </row>
    <row r="175" spans="1:16" hidden="1" x14ac:dyDescent="0.25">
      <c r="A175" s="75"/>
      <c r="B175" s="67"/>
      <c r="C175" s="68"/>
      <c r="D175" s="111"/>
      <c r="E175" s="73"/>
      <c r="F175" s="92"/>
      <c r="G175" s="93"/>
      <c r="H175" s="94"/>
      <c r="I175" s="94"/>
      <c r="J175" s="21"/>
      <c r="K175" s="96"/>
      <c r="L175" s="31" t="s">
        <v>22</v>
      </c>
      <c r="M175" s="34" t="s">
        <v>91</v>
      </c>
      <c r="N175" s="56"/>
      <c r="O175" s="97" t="s">
        <v>60</v>
      </c>
      <c r="P175" s="84" t="s">
        <v>53</v>
      </c>
    </row>
    <row r="176" spans="1:16" hidden="1" x14ac:dyDescent="0.25">
      <c r="A176" s="75"/>
      <c r="B176" s="19"/>
      <c r="C176" s="69"/>
      <c r="D176" s="19"/>
      <c r="E176" s="69"/>
      <c r="F176" s="19"/>
      <c r="G176" s="69"/>
      <c r="H176" s="19"/>
      <c r="I176" s="19"/>
      <c r="J176" s="21" t="str">
        <f>IF(H176&lt;&gt;"",H176*I176,"")</f>
        <v/>
      </c>
      <c r="K176" s="96"/>
      <c r="L176" s="31" t="s">
        <v>22</v>
      </c>
      <c r="M176" s="34" t="s">
        <v>91</v>
      </c>
      <c r="N176" s="64"/>
      <c r="O176" s="97" t="s">
        <v>64</v>
      </c>
      <c r="P176" s="84" t="s">
        <v>53</v>
      </c>
    </row>
    <row r="177" spans="1:16" hidden="1" x14ac:dyDescent="0.25">
      <c r="A177" s="95"/>
      <c r="B177" s="19"/>
      <c r="C177" s="91"/>
      <c r="D177" s="15"/>
      <c r="E177" s="69"/>
      <c r="F177" s="15"/>
      <c r="G177" s="69"/>
      <c r="H177" s="15"/>
      <c r="I177" s="15"/>
      <c r="J177" s="21" t="str">
        <f>IF(H177&lt;&gt;"",H177*I177,"")</f>
        <v/>
      </c>
      <c r="K177" s="96"/>
      <c r="L177" s="31" t="s">
        <v>22</v>
      </c>
      <c r="M177" s="34" t="s">
        <v>91</v>
      </c>
      <c r="N177" s="64"/>
      <c r="O177" s="161" t="s">
        <v>65</v>
      </c>
      <c r="P177" s="160" t="s">
        <v>53</v>
      </c>
    </row>
    <row r="178" spans="1:16" hidden="1" x14ac:dyDescent="0.25">
      <c r="A178" s="95"/>
      <c r="B178" s="19"/>
      <c r="C178" s="152"/>
      <c r="D178" s="81"/>
      <c r="E178" s="69"/>
      <c r="F178" s="15"/>
      <c r="G178" s="69"/>
      <c r="H178" s="82"/>
      <c r="I178" s="82"/>
      <c r="J178" s="21" t="str">
        <f>IF(H178&lt;&gt;"",H178*I178,"")</f>
        <v/>
      </c>
      <c r="K178" s="96"/>
      <c r="L178" s="31" t="s">
        <v>22</v>
      </c>
      <c r="M178" s="34" t="s">
        <v>91</v>
      </c>
      <c r="N178" s="64"/>
      <c r="O178" s="162" t="s">
        <v>66</v>
      </c>
      <c r="P178" s="90" t="s">
        <v>57</v>
      </c>
    </row>
    <row r="179" spans="1:16" hidden="1" x14ac:dyDescent="0.25">
      <c r="A179" s="85"/>
      <c r="B179" s="86"/>
      <c r="C179" s="86"/>
      <c r="D179" s="57"/>
      <c r="E179" s="59" t="s">
        <v>63</v>
      </c>
      <c r="F179" s="57"/>
      <c r="G179" s="87"/>
      <c r="H179" s="88">
        <v>1E-3</v>
      </c>
      <c r="I179" s="61">
        <f>H179*10</f>
        <v>0.01</v>
      </c>
      <c r="J179" s="62">
        <f>SUM(J180:J184)/I179</f>
        <v>0</v>
      </c>
      <c r="K179" s="63" t="str">
        <f>SUM(J180:J184)&amp;" "&amp;"Hrs"&amp;" "&amp;"GRUPO 3"</f>
        <v>0 Hrs GRUPO 3</v>
      </c>
      <c r="L179" s="31" t="s">
        <v>24</v>
      </c>
      <c r="M179" s="34" t="s">
        <v>91</v>
      </c>
      <c r="N179" s="64"/>
      <c r="O179" s="98" t="s">
        <v>61</v>
      </c>
      <c r="P179" s="66" t="s">
        <v>47</v>
      </c>
    </row>
    <row r="180" spans="1:16" hidden="1" x14ac:dyDescent="0.25">
      <c r="A180" s="95"/>
      <c r="B180" s="67"/>
      <c r="C180" s="68"/>
      <c r="D180" s="67"/>
      <c r="E180" s="69"/>
      <c r="F180" s="15"/>
      <c r="G180" s="69"/>
      <c r="H180" s="15"/>
      <c r="I180" s="15"/>
      <c r="J180" s="21" t="str">
        <f>IF(H180&lt;&gt;"",H180*I180,"")</f>
        <v/>
      </c>
      <c r="K180" s="70"/>
      <c r="L180" s="31" t="s">
        <v>24</v>
      </c>
      <c r="M180" s="34" t="s">
        <v>91</v>
      </c>
      <c r="N180" s="64"/>
      <c r="O180" s="161" t="s">
        <v>62</v>
      </c>
      <c r="P180" s="160" t="s">
        <v>53</v>
      </c>
    </row>
    <row r="181" spans="1:16" hidden="1" x14ac:dyDescent="0.25">
      <c r="A181" s="75"/>
      <c r="B181" s="109"/>
      <c r="C181" s="110"/>
      <c r="D181" s="111"/>
      <c r="E181" s="73"/>
      <c r="F181" s="92"/>
      <c r="G181" s="93"/>
      <c r="H181" s="94"/>
      <c r="I181" s="94"/>
      <c r="J181" s="21" t="str">
        <f>IF(H181&lt;&gt;"",H181*I181,"")</f>
        <v/>
      </c>
      <c r="K181" s="70"/>
      <c r="L181" s="31" t="s">
        <v>24</v>
      </c>
      <c r="M181" s="34" t="s">
        <v>91</v>
      </c>
      <c r="N181" s="64"/>
      <c r="O181" s="98" t="s">
        <v>54</v>
      </c>
      <c r="P181" s="182" t="s">
        <v>68</v>
      </c>
    </row>
    <row r="182" spans="1:16" hidden="1" x14ac:dyDescent="0.25">
      <c r="A182" s="75"/>
      <c r="B182" s="67"/>
      <c r="C182" s="68"/>
      <c r="D182" s="67"/>
      <c r="E182" s="73"/>
      <c r="F182" s="92"/>
      <c r="G182" s="93"/>
      <c r="H182" s="94"/>
      <c r="I182" s="94"/>
      <c r="J182" s="21" t="str">
        <f>IF(H182&lt;&gt;"",H182*I182,"")</f>
        <v/>
      </c>
      <c r="K182" s="70"/>
      <c r="L182" s="31" t="s">
        <v>24</v>
      </c>
      <c r="M182" s="34" t="s">
        <v>91</v>
      </c>
      <c r="N182" s="64"/>
      <c r="O182" s="98" t="s">
        <v>67</v>
      </c>
      <c r="P182" s="182" t="s">
        <v>68</v>
      </c>
    </row>
    <row r="183" spans="1:16" hidden="1" x14ac:dyDescent="0.25">
      <c r="A183" s="75"/>
      <c r="B183" s="19"/>
      <c r="C183" s="69"/>
      <c r="D183" s="19"/>
      <c r="E183" s="73"/>
      <c r="F183" s="19"/>
      <c r="G183" s="69"/>
      <c r="H183" s="19"/>
      <c r="I183" s="19"/>
      <c r="J183" s="21" t="str">
        <f>IF(H183&lt;&gt;"",H183*I183,"")</f>
        <v/>
      </c>
      <c r="K183" s="70"/>
      <c r="L183" s="31" t="s">
        <v>24</v>
      </c>
      <c r="M183" s="34" t="s">
        <v>91</v>
      </c>
      <c r="N183" s="64"/>
      <c r="O183" s="71" t="s">
        <v>69</v>
      </c>
      <c r="P183" s="182" t="s">
        <v>68</v>
      </c>
    </row>
    <row r="184" spans="1:16" hidden="1" x14ac:dyDescent="0.25">
      <c r="A184" s="19"/>
      <c r="B184" s="19"/>
      <c r="C184" s="69"/>
      <c r="D184" s="15"/>
      <c r="E184" s="69"/>
      <c r="F184" s="19"/>
      <c r="G184" s="69"/>
      <c r="H184" s="19"/>
      <c r="I184" s="19"/>
      <c r="J184" s="21" t="str">
        <f>IF(H184&lt;&gt;"",H184*I184,"")</f>
        <v/>
      </c>
      <c r="K184" s="70"/>
      <c r="L184" s="31" t="s">
        <v>24</v>
      </c>
      <c r="M184" s="34" t="s">
        <v>91</v>
      </c>
      <c r="N184" s="64"/>
      <c r="O184" s="103"/>
    </row>
    <row r="185" spans="1:16" hidden="1" x14ac:dyDescent="0.25">
      <c r="A185" s="85"/>
      <c r="B185" s="86"/>
      <c r="C185" s="86"/>
      <c r="D185" s="57"/>
      <c r="E185" s="59" t="s">
        <v>70</v>
      </c>
      <c r="F185" s="57"/>
      <c r="G185" s="87"/>
      <c r="H185" s="88">
        <v>1E-3</v>
      </c>
      <c r="I185" s="61">
        <f>H185*10</f>
        <v>0.01</v>
      </c>
      <c r="J185" s="62">
        <f>SUM(J186:J190)/I185</f>
        <v>0</v>
      </c>
      <c r="K185" s="63" t="str">
        <f>SUM(J186:J190)&amp;" "&amp;"Hrs"&amp;" "&amp;"GRUPO 4"</f>
        <v>0 Hrs GRUPO 4</v>
      </c>
      <c r="L185" s="31" t="s">
        <v>26</v>
      </c>
      <c r="M185" s="34" t="s">
        <v>91</v>
      </c>
      <c r="N185" s="64"/>
      <c r="O185" s="104"/>
    </row>
    <row r="186" spans="1:16" hidden="1" x14ac:dyDescent="0.25">
      <c r="A186" s="95"/>
      <c r="B186" s="67"/>
      <c r="C186" s="68"/>
      <c r="D186" s="67"/>
      <c r="E186" s="73"/>
      <c r="F186" s="15"/>
      <c r="G186" s="69"/>
      <c r="H186" s="15"/>
      <c r="I186" s="15"/>
      <c r="J186" s="21" t="str">
        <f>IF(H186&lt;&gt;"",H186*I186,"")</f>
        <v/>
      </c>
      <c r="K186" s="164"/>
      <c r="L186" s="31" t="s">
        <v>26</v>
      </c>
      <c r="M186" s="34" t="s">
        <v>91</v>
      </c>
      <c r="N186" s="64"/>
      <c r="O186" s="107" t="s">
        <v>71</v>
      </c>
    </row>
    <row r="187" spans="1:16" hidden="1" x14ac:dyDescent="0.25">
      <c r="A187" s="95"/>
      <c r="B187" s="19"/>
      <c r="C187" s="91"/>
      <c r="D187" s="15"/>
      <c r="E187" s="73"/>
      <c r="F187" s="15"/>
      <c r="G187" s="69"/>
      <c r="H187" s="15"/>
      <c r="I187" s="15"/>
      <c r="J187" s="21" t="str">
        <f>IF(H187&lt;&gt;"",H187*I187,"")</f>
        <v/>
      </c>
      <c r="K187" s="164"/>
      <c r="L187" s="31" t="s">
        <v>26</v>
      </c>
      <c r="M187" s="34" t="s">
        <v>91</v>
      </c>
      <c r="N187" s="64"/>
      <c r="O187" s="107" t="s">
        <v>72</v>
      </c>
    </row>
    <row r="188" spans="1:16" hidden="1" x14ac:dyDescent="0.25">
      <c r="A188" s="19"/>
      <c r="B188" s="19"/>
      <c r="C188" s="69"/>
      <c r="D188" s="15"/>
      <c r="E188" s="69"/>
      <c r="F188" s="19"/>
      <c r="G188" s="69"/>
      <c r="H188" s="19"/>
      <c r="I188" s="19"/>
      <c r="J188" s="21" t="str">
        <f>IF(H188&lt;&gt;"",H188*I188,"")</f>
        <v/>
      </c>
      <c r="K188" s="164"/>
      <c r="L188" s="31" t="s">
        <v>26</v>
      </c>
      <c r="M188" s="34" t="s">
        <v>91</v>
      </c>
      <c r="N188" s="64"/>
      <c r="O188" s="35"/>
    </row>
    <row r="189" spans="1:16" hidden="1" x14ac:dyDescent="0.25">
      <c r="A189" s="19"/>
      <c r="B189" s="19"/>
      <c r="C189" s="69"/>
      <c r="D189" s="15"/>
      <c r="E189" s="69"/>
      <c r="F189" s="19"/>
      <c r="G189" s="69"/>
      <c r="H189" s="19"/>
      <c r="I189" s="19"/>
      <c r="J189" s="21" t="str">
        <f>IF(H189&lt;&gt;"",H189*I189,"")</f>
        <v/>
      </c>
      <c r="K189" s="164"/>
      <c r="L189" s="31" t="s">
        <v>26</v>
      </c>
      <c r="M189" s="34" t="s">
        <v>91</v>
      </c>
      <c r="N189" s="64"/>
      <c r="O189" s="35"/>
    </row>
    <row r="190" spans="1:16" hidden="1" x14ac:dyDescent="0.25">
      <c r="A190" s="100"/>
      <c r="B190" s="100"/>
      <c r="C190" s="100"/>
      <c r="D190" s="101"/>
      <c r="E190" s="102"/>
      <c r="F190" s="100"/>
      <c r="G190" s="100"/>
      <c r="H190" s="100"/>
      <c r="I190" s="100"/>
      <c r="J190" s="21" t="str">
        <f>IF(H190&lt;&gt;"",H190*I190,"")</f>
        <v/>
      </c>
      <c r="K190" s="70"/>
      <c r="L190" s="31" t="s">
        <v>26</v>
      </c>
      <c r="M190" s="34" t="s">
        <v>91</v>
      </c>
      <c r="N190" s="156"/>
      <c r="O190" s="35"/>
    </row>
    <row r="191" spans="1:16" x14ac:dyDescent="0.25">
      <c r="A191" s="85"/>
      <c r="B191" s="86"/>
      <c r="C191" s="86"/>
      <c r="D191" s="86"/>
      <c r="E191" s="115" t="s">
        <v>75</v>
      </c>
      <c r="F191" s="116"/>
      <c r="G191" s="117"/>
      <c r="H191" s="165">
        <v>2</v>
      </c>
      <c r="I191" s="61">
        <f>H191*10</f>
        <v>20</v>
      </c>
      <c r="J191" s="62">
        <f>SUM(J192:J197)/I191</f>
        <v>1</v>
      </c>
      <c r="K191" s="63" t="str">
        <f>SUM(J192:J197)&amp;" "&amp;"Hrs"&amp;" "&amp;"TURNO"&amp;" "&amp;"DIURNO"</f>
        <v>20 Hrs TURNO DIURNO</v>
      </c>
      <c r="L191" s="74" t="s">
        <v>76</v>
      </c>
      <c r="M191" s="34" t="s">
        <v>91</v>
      </c>
      <c r="N191" s="34"/>
      <c r="O191" s="35"/>
    </row>
    <row r="192" spans="1:16" x14ac:dyDescent="0.25">
      <c r="A192" s="19">
        <v>892723</v>
      </c>
      <c r="B192" s="17" t="s">
        <v>207</v>
      </c>
      <c r="C192" s="18" t="s">
        <v>208</v>
      </c>
      <c r="D192" s="19">
        <v>3</v>
      </c>
      <c r="E192" s="18" t="s">
        <v>130</v>
      </c>
      <c r="F192" s="17" t="s">
        <v>131</v>
      </c>
      <c r="G192" s="18" t="s">
        <v>132</v>
      </c>
      <c r="H192" s="94">
        <v>2</v>
      </c>
      <c r="I192" s="94">
        <v>5</v>
      </c>
      <c r="J192" s="21">
        <f t="shared" ref="J192:J197" si="5">IF(H192&lt;&gt;"",H192*I192,"")</f>
        <v>10</v>
      </c>
      <c r="K192" s="70" t="s">
        <v>647</v>
      </c>
      <c r="L192" s="74" t="s">
        <v>76</v>
      </c>
      <c r="M192" s="34" t="s">
        <v>91</v>
      </c>
      <c r="N192" s="34"/>
      <c r="O192" s="35"/>
    </row>
    <row r="193" spans="1:16" x14ac:dyDescent="0.25">
      <c r="A193" s="75">
        <v>892722</v>
      </c>
      <c r="B193" s="109" t="s">
        <v>207</v>
      </c>
      <c r="C193" s="110" t="s">
        <v>208</v>
      </c>
      <c r="D193" s="111">
        <v>3</v>
      </c>
      <c r="E193" s="73" t="s">
        <v>123</v>
      </c>
      <c r="F193" s="92" t="s">
        <v>128</v>
      </c>
      <c r="G193" s="93" t="s">
        <v>129</v>
      </c>
      <c r="H193" s="94">
        <v>2</v>
      </c>
      <c r="I193" s="94">
        <v>2</v>
      </c>
      <c r="J193" s="21">
        <f t="shared" si="5"/>
        <v>4</v>
      </c>
      <c r="K193" s="70" t="s">
        <v>647</v>
      </c>
      <c r="L193" s="74" t="s">
        <v>76</v>
      </c>
      <c r="M193" s="34" t="s">
        <v>91</v>
      </c>
      <c r="N193" s="34"/>
      <c r="O193" s="35"/>
    </row>
    <row r="194" spans="1:16" x14ac:dyDescent="0.25">
      <c r="A194" s="95">
        <v>893527</v>
      </c>
      <c r="B194" s="109" t="s">
        <v>207</v>
      </c>
      <c r="C194" s="110" t="s">
        <v>208</v>
      </c>
      <c r="D194" s="111">
        <v>3</v>
      </c>
      <c r="E194" s="69" t="s">
        <v>141</v>
      </c>
      <c r="F194" s="15" t="s">
        <v>154</v>
      </c>
      <c r="G194" s="69" t="s">
        <v>155</v>
      </c>
      <c r="H194" s="15">
        <v>2</v>
      </c>
      <c r="I194" s="15">
        <v>3</v>
      </c>
      <c r="J194" s="21">
        <f t="shared" si="5"/>
        <v>6</v>
      </c>
      <c r="K194" s="70" t="s">
        <v>647</v>
      </c>
      <c r="L194" s="74" t="s">
        <v>76</v>
      </c>
      <c r="M194" s="34" t="s">
        <v>91</v>
      </c>
      <c r="N194" s="34"/>
      <c r="O194" s="35"/>
    </row>
    <row r="195" spans="1:16" hidden="1" x14ac:dyDescent="0.25">
      <c r="A195" s="95"/>
      <c r="B195" s="109"/>
      <c r="C195" s="110"/>
      <c r="D195" s="111"/>
      <c r="E195" s="69"/>
      <c r="F195" s="15"/>
      <c r="G195" s="69"/>
      <c r="H195" s="15"/>
      <c r="I195" s="15"/>
      <c r="J195" s="21" t="str">
        <f t="shared" si="5"/>
        <v/>
      </c>
      <c r="K195" s="70"/>
      <c r="L195" s="74" t="s">
        <v>76</v>
      </c>
      <c r="M195" s="34" t="s">
        <v>91</v>
      </c>
      <c r="N195" s="34"/>
      <c r="O195" s="35"/>
    </row>
    <row r="196" spans="1:16" hidden="1" x14ac:dyDescent="0.25">
      <c r="A196" s="100"/>
      <c r="B196" s="100"/>
      <c r="C196" s="102"/>
      <c r="D196" s="101"/>
      <c r="E196" s="101"/>
      <c r="F196" s="101"/>
      <c r="G196" s="105"/>
      <c r="H196" s="101"/>
      <c r="I196" s="101"/>
      <c r="J196" s="21" t="str">
        <f t="shared" si="5"/>
        <v/>
      </c>
      <c r="K196" s="70"/>
      <c r="L196" s="74" t="s">
        <v>76</v>
      </c>
      <c r="M196" s="34" t="s">
        <v>91</v>
      </c>
      <c r="N196" s="34"/>
      <c r="O196" s="35"/>
    </row>
    <row r="197" spans="1:16" hidden="1" x14ac:dyDescent="0.25">
      <c r="A197" s="100"/>
      <c r="B197" s="100"/>
      <c r="C197" s="100"/>
      <c r="D197" s="101"/>
      <c r="E197" s="102"/>
      <c r="F197" s="100"/>
      <c r="G197" s="100"/>
      <c r="H197" s="100"/>
      <c r="I197" s="100"/>
      <c r="J197" s="21" t="str">
        <f t="shared" si="5"/>
        <v/>
      </c>
      <c r="K197" s="70"/>
      <c r="L197" s="74" t="s">
        <v>76</v>
      </c>
      <c r="M197" s="34" t="s">
        <v>91</v>
      </c>
      <c r="N197" s="34"/>
      <c r="O197" s="35"/>
    </row>
    <row r="198" spans="1:16" x14ac:dyDescent="0.25">
      <c r="A198" s="126"/>
      <c r="B198" s="127"/>
      <c r="C198" s="127"/>
      <c r="D198" s="127"/>
      <c r="E198" s="128" t="s">
        <v>83</v>
      </c>
      <c r="F198" s="129"/>
      <c r="G198" s="157"/>
      <c r="H198" s="131">
        <v>2</v>
      </c>
      <c r="I198" s="132">
        <f>H198*10</f>
        <v>20</v>
      </c>
      <c r="J198" s="133">
        <f>SUM(J199:J203)/I198</f>
        <v>1</v>
      </c>
      <c r="K198" s="163" t="str">
        <f>SUM(J199:J203)&amp;" "&amp;"Hrs"&amp;" "&amp;"TURNO"&amp;" "&amp;"NOCTURNO"</f>
        <v>20 Hrs TURNO NOCTURNO</v>
      </c>
      <c r="L198" s="31" t="s">
        <v>84</v>
      </c>
      <c r="M198" s="34" t="s">
        <v>91</v>
      </c>
      <c r="N198" s="34"/>
      <c r="O198" s="35"/>
    </row>
    <row r="199" spans="1:16" x14ac:dyDescent="0.25">
      <c r="A199" s="19">
        <v>892723</v>
      </c>
      <c r="B199" s="17" t="s">
        <v>207</v>
      </c>
      <c r="C199" s="18" t="s">
        <v>208</v>
      </c>
      <c r="D199" s="19">
        <v>3</v>
      </c>
      <c r="E199" s="18" t="s">
        <v>130</v>
      </c>
      <c r="F199" s="17" t="s">
        <v>131</v>
      </c>
      <c r="G199" s="18" t="s">
        <v>132</v>
      </c>
      <c r="H199" s="94">
        <v>2</v>
      </c>
      <c r="I199" s="94">
        <v>5</v>
      </c>
      <c r="J199" s="21">
        <f>IF(H199&lt;&gt;"",H199*I199,"")</f>
        <v>10</v>
      </c>
      <c r="K199" s="120" t="s">
        <v>656</v>
      </c>
      <c r="L199" s="31" t="s">
        <v>84</v>
      </c>
      <c r="M199" s="34" t="s">
        <v>91</v>
      </c>
      <c r="N199" s="34"/>
      <c r="O199" s="35"/>
    </row>
    <row r="200" spans="1:16" x14ac:dyDescent="0.25">
      <c r="A200" s="75">
        <v>892721</v>
      </c>
      <c r="B200" s="109" t="s">
        <v>207</v>
      </c>
      <c r="C200" s="110" t="s">
        <v>208</v>
      </c>
      <c r="D200" s="111">
        <v>3</v>
      </c>
      <c r="E200" s="73" t="s">
        <v>123</v>
      </c>
      <c r="F200" s="92" t="s">
        <v>126</v>
      </c>
      <c r="G200" s="93" t="s">
        <v>127</v>
      </c>
      <c r="H200" s="94">
        <v>2</v>
      </c>
      <c r="I200" s="94">
        <v>2</v>
      </c>
      <c r="J200" s="21">
        <f>IF(H200&lt;&gt;"",H200*I200,"")</f>
        <v>4</v>
      </c>
      <c r="K200" s="120" t="s">
        <v>656</v>
      </c>
      <c r="L200" s="31" t="s">
        <v>84</v>
      </c>
      <c r="M200" s="34" t="s">
        <v>91</v>
      </c>
      <c r="N200" s="34"/>
      <c r="O200" s="35"/>
    </row>
    <row r="201" spans="1:16" ht="14.25" thickBot="1" x14ac:dyDescent="0.3">
      <c r="A201" s="95">
        <v>893668</v>
      </c>
      <c r="B201" s="17" t="s">
        <v>207</v>
      </c>
      <c r="C201" s="18" t="s">
        <v>208</v>
      </c>
      <c r="D201" s="19">
        <v>3</v>
      </c>
      <c r="E201" s="69" t="s">
        <v>201</v>
      </c>
      <c r="F201" s="15" t="s">
        <v>654</v>
      </c>
      <c r="G201" s="69" t="s">
        <v>600</v>
      </c>
      <c r="H201" s="15">
        <v>2</v>
      </c>
      <c r="I201" s="15">
        <v>3</v>
      </c>
      <c r="J201" s="21">
        <f>IF(H201&lt;&gt;"",H201*I201,"")</f>
        <v>6</v>
      </c>
      <c r="K201" s="120" t="s">
        <v>656</v>
      </c>
      <c r="L201" s="31" t="s">
        <v>84</v>
      </c>
      <c r="M201" s="34" t="s">
        <v>91</v>
      </c>
      <c r="N201" s="34"/>
      <c r="O201" s="35"/>
    </row>
    <row r="202" spans="1:16" ht="14.25" hidden="1" thickBot="1" x14ac:dyDescent="0.3">
      <c r="A202" s="75"/>
      <c r="B202" s="109"/>
      <c r="C202" s="110"/>
      <c r="D202" s="111"/>
      <c r="E202" s="73"/>
      <c r="F202" s="92"/>
      <c r="G202" s="93"/>
      <c r="H202" s="94"/>
      <c r="I202" s="94"/>
      <c r="J202" s="21" t="str">
        <f>IF(H202&lt;&gt;"",H202*I202,"")</f>
        <v/>
      </c>
      <c r="K202" s="120"/>
      <c r="L202" s="31" t="s">
        <v>84</v>
      </c>
      <c r="M202" s="34" t="s">
        <v>91</v>
      </c>
      <c r="N202" s="34"/>
      <c r="O202" s="35"/>
    </row>
    <row r="203" spans="1:16" ht="14.25" hidden="1" thickBot="1" x14ac:dyDescent="0.3">
      <c r="A203" s="75"/>
      <c r="B203" s="109"/>
      <c r="C203" s="110"/>
      <c r="D203" s="19"/>
      <c r="E203" s="69"/>
      <c r="F203" s="19"/>
      <c r="G203" s="69"/>
      <c r="H203" s="19"/>
      <c r="I203" s="19"/>
      <c r="J203" s="21" t="str">
        <f>IF(H203&lt;&gt;"",H203*I203,"")</f>
        <v/>
      </c>
      <c r="K203" s="120"/>
      <c r="L203" s="31" t="s">
        <v>84</v>
      </c>
      <c r="M203" s="34" t="s">
        <v>91</v>
      </c>
      <c r="N203" s="34"/>
      <c r="O203" s="35"/>
    </row>
    <row r="204" spans="1:16" ht="14.25" hidden="1" thickBot="1" x14ac:dyDescent="0.3">
      <c r="A204" s="135"/>
      <c r="B204" s="136"/>
      <c r="C204" s="136"/>
      <c r="D204" s="136"/>
      <c r="E204" s="137" t="s">
        <v>85</v>
      </c>
      <c r="F204" s="138"/>
      <c r="G204" s="139"/>
      <c r="H204" s="140">
        <f>H167+H173+H179+H185+H191+H198</f>
        <v>6.0019999999999998</v>
      </c>
      <c r="I204" s="141">
        <f>H204*10</f>
        <v>60.019999999999996</v>
      </c>
      <c r="J204" s="142">
        <f>SUM(J168:J172,J174:J178,J180:J184,J186:J190,J192:J197,J199:J203)</f>
        <v>60</v>
      </c>
      <c r="K204" s="143">
        <f>J204/I204</f>
        <v>0.99966677774075319</v>
      </c>
      <c r="L204" s="31" t="s">
        <v>86</v>
      </c>
      <c r="M204" s="34" t="s">
        <v>91</v>
      </c>
      <c r="N204" s="34"/>
      <c r="O204" s="35"/>
    </row>
    <row r="205" spans="1:16" ht="15" thickTop="1" thickBot="1" x14ac:dyDescent="0.3">
      <c r="A205" s="45"/>
      <c r="B205" s="46"/>
      <c r="C205" s="46"/>
      <c r="D205" s="46"/>
      <c r="E205" s="297">
        <f>E165+1</f>
        <v>46137</v>
      </c>
      <c r="F205" s="298"/>
      <c r="G205" s="158"/>
      <c r="H205" s="48"/>
      <c r="I205" s="46"/>
      <c r="J205" s="49"/>
      <c r="K205" s="50"/>
      <c r="L205" s="31" t="s">
        <v>35</v>
      </c>
      <c r="M205" s="34" t="s">
        <v>92</v>
      </c>
      <c r="N205" s="34"/>
      <c r="O205" s="35"/>
    </row>
    <row r="206" spans="1:16" ht="28.5" thickTop="1" thickBot="1" x14ac:dyDescent="0.3">
      <c r="A206" s="147" t="s">
        <v>37</v>
      </c>
      <c r="B206" s="148" t="s">
        <v>38</v>
      </c>
      <c r="C206" s="148" t="s">
        <v>39</v>
      </c>
      <c r="D206" s="148" t="s">
        <v>4</v>
      </c>
      <c r="E206" s="52" t="s">
        <v>40</v>
      </c>
      <c r="F206" s="148" t="s">
        <v>6</v>
      </c>
      <c r="G206" s="149" t="s">
        <v>7</v>
      </c>
      <c r="H206" s="148" t="s">
        <v>41</v>
      </c>
      <c r="I206" s="148" t="s">
        <v>9</v>
      </c>
      <c r="J206" s="150" t="s">
        <v>42</v>
      </c>
      <c r="K206" s="151" t="s">
        <v>43</v>
      </c>
      <c r="L206" s="31" t="s">
        <v>44</v>
      </c>
      <c r="M206" s="34" t="s">
        <v>92</v>
      </c>
      <c r="N206" s="34"/>
      <c r="O206" s="56">
        <f>E205</f>
        <v>46137</v>
      </c>
    </row>
    <row r="207" spans="1:16" ht="14.25" thickTop="1" x14ac:dyDescent="0.25">
      <c r="A207" s="57"/>
      <c r="B207" s="57"/>
      <c r="C207" s="58"/>
      <c r="D207" s="57"/>
      <c r="E207" s="59" t="s">
        <v>45</v>
      </c>
      <c r="F207" s="57"/>
      <c r="G207" s="58"/>
      <c r="H207" s="88">
        <v>1</v>
      </c>
      <c r="I207" s="61">
        <f>H207*10</f>
        <v>10</v>
      </c>
      <c r="J207" s="62">
        <f>SUM(J208:J214)/I207</f>
        <v>1</v>
      </c>
      <c r="K207" s="63" t="str">
        <f>SUM(J208:J214)&amp;" "&amp;"Hrs"&amp;" "&amp;"GRUPO 1"</f>
        <v>10 Hrs GRUPO 1</v>
      </c>
      <c r="L207" s="31" t="s">
        <v>19</v>
      </c>
      <c r="M207" s="34" t="s">
        <v>92</v>
      </c>
      <c r="N207" s="64"/>
      <c r="O207" s="65" t="s">
        <v>48</v>
      </c>
      <c r="P207" s="66" t="s">
        <v>47</v>
      </c>
    </row>
    <row r="208" spans="1:16" x14ac:dyDescent="0.25">
      <c r="A208" s="19">
        <v>905232</v>
      </c>
      <c r="B208" s="67" t="s">
        <v>209</v>
      </c>
      <c r="C208" s="68" t="s">
        <v>210</v>
      </c>
      <c r="D208" s="67">
        <v>3</v>
      </c>
      <c r="E208" s="69" t="s">
        <v>253</v>
      </c>
      <c r="F208" s="19" t="s">
        <v>254</v>
      </c>
      <c r="G208" s="69" t="s">
        <v>255</v>
      </c>
      <c r="H208" s="19">
        <v>1</v>
      </c>
      <c r="I208" s="19">
        <v>10</v>
      </c>
      <c r="J208" s="21">
        <f t="shared" ref="J208" si="6">IF(H208&lt;&gt;"",H208*I208,"")</f>
        <v>10</v>
      </c>
      <c r="K208" s="70" t="s">
        <v>291</v>
      </c>
      <c r="L208" s="31" t="s">
        <v>19</v>
      </c>
      <c r="M208" s="34" t="s">
        <v>92</v>
      </c>
      <c r="N208" s="64"/>
      <c r="O208" s="71" t="s">
        <v>50</v>
      </c>
      <c r="P208" s="66" t="s">
        <v>47</v>
      </c>
    </row>
    <row r="209" spans="1:16" hidden="1" x14ac:dyDescent="0.25">
      <c r="A209" s="75"/>
      <c r="B209" s="67"/>
      <c r="C209" s="68"/>
      <c r="D209" s="67"/>
      <c r="E209" s="73"/>
      <c r="F209" s="92"/>
      <c r="G209" s="93"/>
      <c r="H209" s="94"/>
      <c r="I209" s="94"/>
      <c r="J209" s="21" t="str">
        <f t="shared" ref="J209:J214" si="7">IF(H209&lt;&gt;"",H209*I209,"")</f>
        <v/>
      </c>
      <c r="K209" s="70"/>
      <c r="L209" s="31" t="s">
        <v>19</v>
      </c>
      <c r="M209" s="34" t="s">
        <v>92</v>
      </c>
      <c r="N209" s="64"/>
      <c r="O209" s="65" t="s">
        <v>51</v>
      </c>
      <c r="P209" s="66" t="s">
        <v>47</v>
      </c>
    </row>
    <row r="210" spans="1:16" hidden="1" x14ac:dyDescent="0.25">
      <c r="A210" s="75"/>
      <c r="B210" s="67"/>
      <c r="C210" s="68"/>
      <c r="D210" s="67"/>
      <c r="E210" s="73"/>
      <c r="F210" s="92"/>
      <c r="G210" s="93"/>
      <c r="H210" s="94"/>
      <c r="I210" s="94"/>
      <c r="J210" s="21" t="str">
        <f t="shared" si="7"/>
        <v/>
      </c>
      <c r="K210" s="70"/>
      <c r="L210" s="31" t="s">
        <v>19</v>
      </c>
      <c r="M210" s="34" t="s">
        <v>92</v>
      </c>
      <c r="N210" s="64"/>
      <c r="O210" s="65" t="s">
        <v>46</v>
      </c>
      <c r="P210" s="66" t="s">
        <v>47</v>
      </c>
    </row>
    <row r="211" spans="1:16" hidden="1" x14ac:dyDescent="0.25">
      <c r="A211" s="95"/>
      <c r="B211" s="67"/>
      <c r="C211" s="68"/>
      <c r="D211" s="67"/>
      <c r="E211" s="69"/>
      <c r="F211" s="15"/>
      <c r="G211" s="69"/>
      <c r="H211" s="15"/>
      <c r="I211" s="15"/>
      <c r="J211" s="21" t="str">
        <f t="shared" si="7"/>
        <v/>
      </c>
      <c r="K211" s="70"/>
      <c r="L211" s="31" t="s">
        <v>19</v>
      </c>
      <c r="M211" s="34" t="s">
        <v>92</v>
      </c>
      <c r="N211" s="64"/>
      <c r="O211" s="98" t="s">
        <v>52</v>
      </c>
      <c r="P211" s="66" t="s">
        <v>47</v>
      </c>
    </row>
    <row r="212" spans="1:16" hidden="1" x14ac:dyDescent="0.25">
      <c r="A212" s="19"/>
      <c r="B212" s="67"/>
      <c r="C212" s="68"/>
      <c r="D212" s="67"/>
      <c r="E212" s="18"/>
      <c r="F212" s="17"/>
      <c r="G212" s="18"/>
      <c r="H212" s="94"/>
      <c r="I212" s="94"/>
      <c r="J212" s="21" t="str">
        <f t="shared" si="7"/>
        <v/>
      </c>
      <c r="K212" s="70"/>
      <c r="L212" s="31" t="s">
        <v>19</v>
      </c>
      <c r="M212" s="34" t="s">
        <v>92</v>
      </c>
      <c r="N212" s="64"/>
      <c r="O212" s="65" t="s">
        <v>56</v>
      </c>
      <c r="P212" s="66" t="s">
        <v>47</v>
      </c>
    </row>
    <row r="213" spans="1:16" hidden="1" x14ac:dyDescent="0.25">
      <c r="A213" s="19"/>
      <c r="B213" s="67"/>
      <c r="C213" s="68"/>
      <c r="D213" s="67"/>
      <c r="E213" s="69"/>
      <c r="F213" s="15"/>
      <c r="G213" s="69"/>
      <c r="H213" s="15"/>
      <c r="I213" s="15"/>
      <c r="J213" s="21" t="str">
        <f t="shared" si="7"/>
        <v/>
      </c>
      <c r="K213" s="70"/>
      <c r="L213" s="31" t="s">
        <v>19</v>
      </c>
      <c r="M213" s="34" t="s">
        <v>92</v>
      </c>
      <c r="N213" s="64"/>
      <c r="O213" s="89" t="s">
        <v>58</v>
      </c>
      <c r="P213" s="90" t="s">
        <v>57</v>
      </c>
    </row>
    <row r="214" spans="1:16" hidden="1" x14ac:dyDescent="0.25">
      <c r="A214" s="19"/>
      <c r="B214" s="19"/>
      <c r="C214" s="69"/>
      <c r="D214" s="15"/>
      <c r="E214" s="69"/>
      <c r="F214" s="15"/>
      <c r="G214" s="69"/>
      <c r="H214" s="15"/>
      <c r="I214" s="15"/>
      <c r="J214" s="21" t="str">
        <f t="shared" si="7"/>
        <v/>
      </c>
      <c r="K214" s="70"/>
      <c r="L214" s="31" t="s">
        <v>19</v>
      </c>
      <c r="M214" s="34" t="s">
        <v>92</v>
      </c>
      <c r="N214" s="64"/>
      <c r="O214" s="159" t="s">
        <v>59</v>
      </c>
      <c r="P214" s="160" t="s">
        <v>53</v>
      </c>
    </row>
    <row r="215" spans="1:16" x14ac:dyDescent="0.25">
      <c r="A215" s="85"/>
      <c r="B215" s="86"/>
      <c r="C215" s="86"/>
      <c r="D215" s="57"/>
      <c r="E215" s="59" t="s">
        <v>55</v>
      </c>
      <c r="F215" s="57"/>
      <c r="G215" s="87"/>
      <c r="H215" s="88">
        <v>1</v>
      </c>
      <c r="I215" s="61">
        <f>H215*10</f>
        <v>10</v>
      </c>
      <c r="J215" s="62">
        <f>SUM(J216:J220)/I215</f>
        <v>1</v>
      </c>
      <c r="K215" s="63" t="str">
        <f>SUM(J216:J220)&amp;" "&amp;"Hrs"&amp;" "&amp;"GRUPO 2"</f>
        <v>10 Hrs GRUPO 2</v>
      </c>
      <c r="L215" s="31" t="s">
        <v>22</v>
      </c>
      <c r="M215" s="34" t="s">
        <v>92</v>
      </c>
      <c r="N215" s="64"/>
      <c r="O215" s="97" t="s">
        <v>60</v>
      </c>
      <c r="P215" s="84" t="s">
        <v>53</v>
      </c>
    </row>
    <row r="216" spans="1:16" x14ac:dyDescent="0.25">
      <c r="A216" s="178">
        <v>934675</v>
      </c>
      <c r="B216" s="256" t="s">
        <v>209</v>
      </c>
      <c r="C216" s="257" t="s">
        <v>210</v>
      </c>
      <c r="D216" s="256">
        <v>3</v>
      </c>
      <c r="E216" s="189" t="s">
        <v>658</v>
      </c>
      <c r="F216" s="177" t="s">
        <v>126</v>
      </c>
      <c r="G216" s="189" t="s">
        <v>127</v>
      </c>
      <c r="H216" s="177">
        <v>1</v>
      </c>
      <c r="I216" s="177">
        <v>10</v>
      </c>
      <c r="J216" s="190">
        <f>IF(H216&lt;&gt;"",H216*I216,"")</f>
        <v>10</v>
      </c>
      <c r="K216" s="191" t="s">
        <v>675</v>
      </c>
      <c r="L216" s="31" t="s">
        <v>22</v>
      </c>
      <c r="M216" s="34" t="s">
        <v>92</v>
      </c>
      <c r="N216" s="64"/>
      <c r="O216" s="97" t="s">
        <v>64</v>
      </c>
      <c r="P216" s="84" t="s">
        <v>53</v>
      </c>
    </row>
    <row r="217" spans="1:16" hidden="1" x14ac:dyDescent="0.25">
      <c r="A217" s="75"/>
      <c r="B217" s="67"/>
      <c r="C217" s="68"/>
      <c r="D217" s="111"/>
      <c r="E217" s="73"/>
      <c r="F217" s="92"/>
      <c r="G217" s="93"/>
      <c r="H217" s="94"/>
      <c r="I217" s="94"/>
      <c r="J217" s="21"/>
      <c r="K217" s="96"/>
      <c r="L217" s="31" t="s">
        <v>22</v>
      </c>
      <c r="M217" s="34" t="s">
        <v>92</v>
      </c>
      <c r="N217" s="64"/>
      <c r="O217" s="161" t="s">
        <v>65</v>
      </c>
      <c r="P217" s="160" t="s">
        <v>53</v>
      </c>
    </row>
    <row r="218" spans="1:16" hidden="1" x14ac:dyDescent="0.25">
      <c r="A218" s="75"/>
      <c r="B218" s="109"/>
      <c r="C218" s="110"/>
      <c r="D218" s="111"/>
      <c r="E218" s="73"/>
      <c r="F218" s="92"/>
      <c r="G218" s="93"/>
      <c r="H218" s="94"/>
      <c r="I218" s="94"/>
      <c r="J218" s="21" t="str">
        <f>IF(H218&lt;&gt;"",H218*I218,"")</f>
        <v/>
      </c>
      <c r="K218" s="96"/>
      <c r="L218" s="31" t="s">
        <v>22</v>
      </c>
      <c r="M218" s="34" t="s">
        <v>92</v>
      </c>
      <c r="N218" s="64"/>
      <c r="O218" s="162" t="s">
        <v>66</v>
      </c>
      <c r="P218" s="90" t="s">
        <v>57</v>
      </c>
    </row>
    <row r="219" spans="1:16" hidden="1" x14ac:dyDescent="0.25">
      <c r="A219" s="15"/>
      <c r="B219" s="19"/>
      <c r="C219" s="152"/>
      <c r="D219" s="15"/>
      <c r="E219" s="69"/>
      <c r="F219" s="15"/>
      <c r="G219" s="69"/>
      <c r="H219" s="15"/>
      <c r="I219" s="15"/>
      <c r="J219" s="21" t="str">
        <f>IF(H219&lt;&gt;"",H219*I219,"")</f>
        <v/>
      </c>
      <c r="K219" s="96"/>
      <c r="L219" s="31" t="s">
        <v>22</v>
      </c>
      <c r="M219" s="34" t="s">
        <v>92</v>
      </c>
      <c r="N219" s="64"/>
      <c r="O219" s="98" t="s">
        <v>61</v>
      </c>
      <c r="P219" s="66" t="s">
        <v>47</v>
      </c>
    </row>
    <row r="220" spans="1:16" hidden="1" x14ac:dyDescent="0.25">
      <c r="A220" s="166"/>
      <c r="B220" s="95"/>
      <c r="C220" s="152"/>
      <c r="D220" s="67"/>
      <c r="E220" s="69"/>
      <c r="F220" s="77"/>
      <c r="G220" s="76"/>
      <c r="H220" s="167"/>
      <c r="I220" s="167"/>
      <c r="J220" s="21" t="str">
        <f>IF(H220&lt;&gt;"",H220*I220,"")</f>
        <v/>
      </c>
      <c r="K220" s="96"/>
      <c r="L220" s="31" t="s">
        <v>22</v>
      </c>
      <c r="M220" s="34" t="s">
        <v>92</v>
      </c>
      <c r="N220" s="64"/>
      <c r="O220" s="161" t="s">
        <v>62</v>
      </c>
      <c r="P220" s="160" t="s">
        <v>53</v>
      </c>
    </row>
    <row r="221" spans="1:16" hidden="1" x14ac:dyDescent="0.25">
      <c r="A221" s="85"/>
      <c r="B221" s="86"/>
      <c r="C221" s="86"/>
      <c r="D221" s="57"/>
      <c r="E221" s="59" t="s">
        <v>63</v>
      </c>
      <c r="F221" s="57"/>
      <c r="G221" s="87"/>
      <c r="H221" s="88">
        <v>1E-3</v>
      </c>
      <c r="I221" s="61">
        <f>H221*10</f>
        <v>0.01</v>
      </c>
      <c r="J221" s="62">
        <f>SUM(J222:J226)/I221</f>
        <v>0</v>
      </c>
      <c r="K221" s="63" t="str">
        <f>SUM(J222:J226)&amp;" "&amp;"Hrs"&amp;" "&amp;"GRUPO 3"</f>
        <v>0 Hrs GRUPO 3</v>
      </c>
      <c r="L221" s="31" t="s">
        <v>24</v>
      </c>
      <c r="M221" s="34" t="s">
        <v>92</v>
      </c>
      <c r="N221" s="64"/>
      <c r="O221" s="98" t="s">
        <v>54</v>
      </c>
      <c r="P221" s="182" t="s">
        <v>68</v>
      </c>
    </row>
    <row r="222" spans="1:16" hidden="1" x14ac:dyDescent="0.25">
      <c r="A222" s="75"/>
      <c r="B222" s="67"/>
      <c r="C222" s="68"/>
      <c r="D222" s="67"/>
      <c r="E222" s="69"/>
      <c r="F222" s="92"/>
      <c r="G222" s="93"/>
      <c r="H222" s="94"/>
      <c r="I222" s="94"/>
      <c r="J222" s="21" t="str">
        <f>IF(H222&lt;&gt;"",H222*I222,"")</f>
        <v/>
      </c>
      <c r="K222" s="70"/>
      <c r="L222" s="31" t="s">
        <v>24</v>
      </c>
      <c r="M222" s="34" t="s">
        <v>92</v>
      </c>
      <c r="N222" s="64"/>
      <c r="O222" s="98" t="s">
        <v>67</v>
      </c>
      <c r="P222" s="182" t="s">
        <v>68</v>
      </c>
    </row>
    <row r="223" spans="1:16" hidden="1" x14ac:dyDescent="0.25">
      <c r="A223" s="75"/>
      <c r="B223" s="109"/>
      <c r="C223" s="110"/>
      <c r="D223" s="111"/>
      <c r="E223" s="73"/>
      <c r="F223" s="92"/>
      <c r="G223" s="93"/>
      <c r="H223" s="94"/>
      <c r="I223" s="94"/>
      <c r="J223" s="21" t="str">
        <f>IF(H223&lt;&gt;"",H223*I223,"")</f>
        <v/>
      </c>
      <c r="K223" s="70"/>
      <c r="L223" s="31" t="s">
        <v>24</v>
      </c>
      <c r="M223" s="34" t="s">
        <v>92</v>
      </c>
      <c r="N223" s="64"/>
      <c r="O223" s="71" t="s">
        <v>69</v>
      </c>
      <c r="P223" s="182" t="s">
        <v>68</v>
      </c>
    </row>
    <row r="224" spans="1:16" hidden="1" x14ac:dyDescent="0.25">
      <c r="A224" s="75"/>
      <c r="B224" s="109"/>
      <c r="C224" s="110"/>
      <c r="D224" s="111"/>
      <c r="E224" s="73"/>
      <c r="F224" s="92"/>
      <c r="G224" s="93"/>
      <c r="H224" s="94"/>
      <c r="I224" s="94"/>
      <c r="J224" s="21" t="str">
        <f>IF(H224&lt;&gt;"",H224*I224,"")</f>
        <v/>
      </c>
      <c r="K224" s="70"/>
      <c r="L224" s="31" t="s">
        <v>24</v>
      </c>
      <c r="M224" s="34" t="s">
        <v>92</v>
      </c>
      <c r="N224" s="64"/>
      <c r="O224" s="103"/>
    </row>
    <row r="225" spans="1:16" hidden="1" x14ac:dyDescent="0.25">
      <c r="A225" s="19"/>
      <c r="B225" s="19"/>
      <c r="C225" s="69"/>
      <c r="D225" s="19"/>
      <c r="E225" s="69"/>
      <c r="F225" s="19"/>
      <c r="G225" s="69"/>
      <c r="H225" s="19"/>
      <c r="I225" s="19"/>
      <c r="J225" s="21" t="str">
        <f>IF(H225&lt;&gt;"",H225*I225,"")</f>
        <v/>
      </c>
      <c r="K225" s="70"/>
      <c r="L225" s="31" t="s">
        <v>24</v>
      </c>
      <c r="M225" s="34" t="s">
        <v>92</v>
      </c>
      <c r="N225" s="64"/>
      <c r="O225" s="104"/>
      <c r="P225" s="104"/>
    </row>
    <row r="226" spans="1:16" hidden="1" x14ac:dyDescent="0.25">
      <c r="A226" s="100"/>
      <c r="B226" s="100"/>
      <c r="C226" s="100"/>
      <c r="D226" s="101"/>
      <c r="E226" s="102"/>
      <c r="F226" s="100"/>
      <c r="G226" s="100"/>
      <c r="H226" s="100"/>
      <c r="I226" s="100"/>
      <c r="J226" s="21" t="str">
        <f>IF(H226&lt;&gt;"",H226*I226,"")</f>
        <v/>
      </c>
      <c r="K226" s="70"/>
      <c r="L226" s="31" t="s">
        <v>24</v>
      </c>
      <c r="M226" s="34" t="s">
        <v>92</v>
      </c>
      <c r="N226" s="64"/>
      <c r="O226" s="107" t="s">
        <v>71</v>
      </c>
    </row>
    <row r="227" spans="1:16" hidden="1" x14ac:dyDescent="0.25">
      <c r="A227" s="85"/>
      <c r="B227" s="86"/>
      <c r="C227" s="86"/>
      <c r="D227" s="57"/>
      <c r="E227" s="59" t="s">
        <v>70</v>
      </c>
      <c r="F227" s="57"/>
      <c r="G227" s="87"/>
      <c r="H227" s="88">
        <v>1E-3</v>
      </c>
      <c r="I227" s="61">
        <f>H227*10</f>
        <v>0.01</v>
      </c>
      <c r="J227" s="62">
        <f>SUM(J228:J232)/I227</f>
        <v>0</v>
      </c>
      <c r="K227" s="63" t="str">
        <f>SUM(J228:J232)&amp;" "&amp;"Hrs"&amp;" "&amp;"GRUPO 4"</f>
        <v>0 Hrs GRUPO 4</v>
      </c>
      <c r="L227" s="31" t="s">
        <v>26</v>
      </c>
      <c r="M227" s="34" t="s">
        <v>92</v>
      </c>
      <c r="N227" s="64"/>
      <c r="O227" s="107" t="s">
        <v>72</v>
      </c>
    </row>
    <row r="228" spans="1:16" hidden="1" x14ac:dyDescent="0.25">
      <c r="A228" s="100"/>
      <c r="B228" s="100"/>
      <c r="C228" s="102"/>
      <c r="D228" s="101"/>
      <c r="E228" s="101"/>
      <c r="F228" s="101"/>
      <c r="G228" s="105"/>
      <c r="H228" s="101"/>
      <c r="I228" s="101"/>
      <c r="J228" s="21" t="str">
        <f>IF(H228&lt;&gt;"",H228*I228,"")</f>
        <v/>
      </c>
      <c r="K228" s="70"/>
      <c r="L228" s="31" t="s">
        <v>26</v>
      </c>
      <c r="M228" s="34" t="s">
        <v>92</v>
      </c>
      <c r="N228" s="64"/>
      <c r="O228" s="104"/>
    </row>
    <row r="229" spans="1:16" hidden="1" x14ac:dyDescent="0.25">
      <c r="A229" s="100"/>
      <c r="B229" s="100"/>
      <c r="C229" s="102"/>
      <c r="D229" s="101"/>
      <c r="E229" s="101"/>
      <c r="F229" s="101"/>
      <c r="G229" s="105"/>
      <c r="H229" s="101"/>
      <c r="I229" s="101"/>
      <c r="J229" s="21" t="str">
        <f>IF(H229&lt;&gt;"",H229*I229,"")</f>
        <v/>
      </c>
      <c r="K229" s="70"/>
      <c r="L229" s="31" t="s">
        <v>26</v>
      </c>
      <c r="M229" s="34" t="s">
        <v>92</v>
      </c>
      <c r="N229" s="64"/>
      <c r="O229" s="104"/>
    </row>
    <row r="230" spans="1:16" hidden="1" x14ac:dyDescent="0.25">
      <c r="A230" s="100"/>
      <c r="B230" s="100"/>
      <c r="C230" s="102"/>
      <c r="D230" s="101"/>
      <c r="E230" s="101"/>
      <c r="F230" s="101"/>
      <c r="G230" s="105"/>
      <c r="H230" s="101"/>
      <c r="I230" s="101"/>
      <c r="J230" s="21" t="str">
        <f>IF(H230&lt;&gt;"",H230*I230,"")</f>
        <v/>
      </c>
      <c r="K230" s="70"/>
      <c r="L230" s="31" t="s">
        <v>26</v>
      </c>
      <c r="M230" s="34" t="s">
        <v>92</v>
      </c>
      <c r="N230" s="64"/>
      <c r="O230" s="35"/>
    </row>
    <row r="231" spans="1:16" hidden="1" x14ac:dyDescent="0.25">
      <c r="A231" s="100"/>
      <c r="B231" s="100"/>
      <c r="C231" s="102"/>
      <c r="D231" s="101"/>
      <c r="E231" s="101"/>
      <c r="F231" s="101"/>
      <c r="G231" s="105"/>
      <c r="H231" s="101"/>
      <c r="I231" s="101"/>
      <c r="J231" s="21" t="str">
        <f>IF(H231&lt;&gt;"",H231*I231,"")</f>
        <v/>
      </c>
      <c r="K231" s="70"/>
      <c r="L231" s="31" t="s">
        <v>26</v>
      </c>
      <c r="M231" s="34" t="s">
        <v>92</v>
      </c>
      <c r="N231" s="64"/>
      <c r="O231" s="35"/>
    </row>
    <row r="232" spans="1:16" hidden="1" x14ac:dyDescent="0.25">
      <c r="A232" s="100"/>
      <c r="B232" s="100"/>
      <c r="C232" s="100"/>
      <c r="D232" s="101"/>
      <c r="E232" s="102"/>
      <c r="F232" s="100"/>
      <c r="G232" s="100"/>
      <c r="H232" s="100"/>
      <c r="I232" s="100"/>
      <c r="J232" s="21" t="str">
        <f>IF(H232&lt;&gt;"",H232*I232,"")</f>
        <v/>
      </c>
      <c r="K232" s="70"/>
      <c r="L232" s="31" t="s">
        <v>26</v>
      </c>
      <c r="M232" s="34" t="s">
        <v>92</v>
      </c>
      <c r="N232" s="156"/>
      <c r="O232" s="35"/>
    </row>
    <row r="233" spans="1:16" x14ac:dyDescent="0.25">
      <c r="A233" s="85"/>
      <c r="B233" s="86"/>
      <c r="C233" s="86"/>
      <c r="D233" s="86"/>
      <c r="E233" s="115" t="s">
        <v>75</v>
      </c>
      <c r="F233" s="116"/>
      <c r="G233" s="117"/>
      <c r="H233" s="165">
        <v>2</v>
      </c>
      <c r="I233" s="61">
        <f>H233*10</f>
        <v>20</v>
      </c>
      <c r="J233" s="62">
        <f>SUM(J234:J239)/I233</f>
        <v>1</v>
      </c>
      <c r="K233" s="63" t="str">
        <f>SUM(J234:J239)&amp;" "&amp;"Hrs"&amp;" "&amp;"TURNO"&amp;" "&amp;"DIURNO"</f>
        <v>20 Hrs TURNO DIURNO</v>
      </c>
      <c r="L233" s="74" t="s">
        <v>76</v>
      </c>
      <c r="M233" s="34" t="s">
        <v>92</v>
      </c>
      <c r="N233" s="34"/>
      <c r="O233" s="35"/>
    </row>
    <row r="234" spans="1:16" x14ac:dyDescent="0.25">
      <c r="A234" s="19">
        <v>892723</v>
      </c>
      <c r="B234" s="17" t="s">
        <v>207</v>
      </c>
      <c r="C234" s="18" t="s">
        <v>208</v>
      </c>
      <c r="D234" s="19">
        <v>3</v>
      </c>
      <c r="E234" s="18" t="s">
        <v>130</v>
      </c>
      <c r="F234" s="17" t="s">
        <v>131</v>
      </c>
      <c r="G234" s="18" t="s">
        <v>132</v>
      </c>
      <c r="H234" s="94">
        <v>2</v>
      </c>
      <c r="I234" s="94">
        <v>5</v>
      </c>
      <c r="J234" s="21">
        <f t="shared" ref="J234:J239" si="8">IF(H234&lt;&gt;"",H234*I234,"")</f>
        <v>10</v>
      </c>
      <c r="K234" s="70" t="s">
        <v>647</v>
      </c>
      <c r="L234" s="74" t="s">
        <v>76</v>
      </c>
      <c r="M234" s="34" t="s">
        <v>92</v>
      </c>
      <c r="N234" s="34"/>
      <c r="O234" s="35"/>
    </row>
    <row r="235" spans="1:16" x14ac:dyDescent="0.25">
      <c r="A235" s="95">
        <v>893520</v>
      </c>
      <c r="B235" s="109" t="s">
        <v>207</v>
      </c>
      <c r="C235" s="110" t="s">
        <v>208</v>
      </c>
      <c r="D235" s="111">
        <v>3</v>
      </c>
      <c r="E235" s="69" t="s">
        <v>141</v>
      </c>
      <c r="F235" s="15" t="s">
        <v>257</v>
      </c>
      <c r="G235" s="69" t="s">
        <v>258</v>
      </c>
      <c r="H235" s="15">
        <v>2</v>
      </c>
      <c r="I235" s="15">
        <v>5</v>
      </c>
      <c r="J235" s="21">
        <f t="shared" si="8"/>
        <v>10</v>
      </c>
      <c r="K235" s="70" t="s">
        <v>647</v>
      </c>
      <c r="L235" s="74" t="s">
        <v>76</v>
      </c>
      <c r="M235" s="34" t="s">
        <v>92</v>
      </c>
      <c r="N235" s="34"/>
      <c r="O235" s="35"/>
    </row>
    <row r="236" spans="1:16" hidden="1" x14ac:dyDescent="0.25">
      <c r="A236" s="95"/>
      <c r="B236" s="19"/>
      <c r="C236" s="91"/>
      <c r="D236" s="15"/>
      <c r="E236" s="69"/>
      <c r="F236" s="15"/>
      <c r="G236" s="69"/>
      <c r="H236" s="15"/>
      <c r="I236" s="15"/>
      <c r="J236" s="21" t="str">
        <f t="shared" si="8"/>
        <v/>
      </c>
      <c r="K236" s="70"/>
      <c r="L236" s="74" t="s">
        <v>76</v>
      </c>
      <c r="M236" s="34" t="s">
        <v>92</v>
      </c>
      <c r="N236" s="34"/>
      <c r="O236" s="35"/>
    </row>
    <row r="237" spans="1:16" hidden="1" x14ac:dyDescent="0.25">
      <c r="A237" s="95"/>
      <c r="B237" s="19"/>
      <c r="C237" s="91"/>
      <c r="D237" s="15"/>
      <c r="E237" s="69"/>
      <c r="F237" s="15"/>
      <c r="G237" s="69"/>
      <c r="H237" s="15"/>
      <c r="I237" s="15"/>
      <c r="J237" s="21" t="str">
        <f t="shared" si="8"/>
        <v/>
      </c>
      <c r="K237" s="70"/>
      <c r="L237" s="74" t="s">
        <v>76</v>
      </c>
      <c r="M237" s="34" t="s">
        <v>92</v>
      </c>
      <c r="N237" s="34"/>
      <c r="O237" s="35"/>
    </row>
    <row r="238" spans="1:16" hidden="1" x14ac:dyDescent="0.25">
      <c r="A238" s="95"/>
      <c r="B238" s="19"/>
      <c r="C238" s="91"/>
      <c r="D238" s="15"/>
      <c r="E238" s="69"/>
      <c r="F238" s="15"/>
      <c r="G238" s="69"/>
      <c r="H238" s="15"/>
      <c r="I238" s="15"/>
      <c r="J238" s="21" t="str">
        <f t="shared" si="8"/>
        <v/>
      </c>
      <c r="K238" s="70"/>
      <c r="L238" s="74" t="s">
        <v>76</v>
      </c>
      <c r="M238" s="34" t="s">
        <v>92</v>
      </c>
      <c r="N238" s="34"/>
      <c r="O238" s="35"/>
    </row>
    <row r="239" spans="1:16" hidden="1" x14ac:dyDescent="0.25">
      <c r="A239" s="100"/>
      <c r="B239" s="100"/>
      <c r="C239" s="100"/>
      <c r="D239" s="101"/>
      <c r="E239" s="69"/>
      <c r="F239" s="15"/>
      <c r="G239" s="69"/>
      <c r="H239" s="100"/>
      <c r="I239" s="100"/>
      <c r="J239" s="21" t="str">
        <f t="shared" si="8"/>
        <v/>
      </c>
      <c r="K239" s="70"/>
      <c r="L239" s="74" t="s">
        <v>76</v>
      </c>
      <c r="M239" s="34" t="s">
        <v>92</v>
      </c>
      <c r="N239" s="34"/>
      <c r="O239" s="35"/>
    </row>
    <row r="240" spans="1:16" x14ac:dyDescent="0.25">
      <c r="A240" s="126"/>
      <c r="B240" s="127"/>
      <c r="C240" s="127"/>
      <c r="D240" s="127"/>
      <c r="E240" s="128" t="s">
        <v>83</v>
      </c>
      <c r="F240" s="129"/>
      <c r="G240" s="157"/>
      <c r="H240" s="131">
        <v>2</v>
      </c>
      <c r="I240" s="132">
        <f>H240*10</f>
        <v>20</v>
      </c>
      <c r="J240" s="133">
        <f>SUM(J241:J245)/I240</f>
        <v>1</v>
      </c>
      <c r="K240" s="163" t="str">
        <f>SUM(J241:J245)&amp;" "&amp;"Hrs"&amp;" "&amp;"TURNO"&amp;" "&amp;"NOCTURNO"</f>
        <v>20 Hrs TURNO NOCTURNO</v>
      </c>
      <c r="L240" s="31" t="s">
        <v>84</v>
      </c>
      <c r="M240" s="34" t="s">
        <v>92</v>
      </c>
      <c r="N240" s="34"/>
      <c r="O240" s="35"/>
    </row>
    <row r="241" spans="1:16" x14ac:dyDescent="0.25">
      <c r="A241" s="19">
        <v>892723</v>
      </c>
      <c r="B241" s="17" t="s">
        <v>207</v>
      </c>
      <c r="C241" s="18" t="s">
        <v>208</v>
      </c>
      <c r="D241" s="19">
        <v>3</v>
      </c>
      <c r="E241" s="18" t="s">
        <v>130</v>
      </c>
      <c r="F241" s="17" t="s">
        <v>131</v>
      </c>
      <c r="G241" s="18" t="s">
        <v>132</v>
      </c>
      <c r="H241" s="94">
        <v>2</v>
      </c>
      <c r="I241" s="94">
        <v>5</v>
      </c>
      <c r="J241" s="21">
        <f>IF(H241&lt;&gt;"",H241*I241,"")</f>
        <v>10</v>
      </c>
      <c r="K241" s="120" t="s">
        <v>656</v>
      </c>
      <c r="L241" s="31" t="s">
        <v>84</v>
      </c>
      <c r="M241" s="34" t="s">
        <v>92</v>
      </c>
      <c r="N241" s="34"/>
      <c r="O241" s="35"/>
    </row>
    <row r="242" spans="1:16" ht="14.25" thickBot="1" x14ac:dyDescent="0.3">
      <c r="A242" s="75">
        <v>893652</v>
      </c>
      <c r="B242" s="17" t="s">
        <v>207</v>
      </c>
      <c r="C242" s="18" t="s">
        <v>208</v>
      </c>
      <c r="D242" s="19">
        <v>3</v>
      </c>
      <c r="E242" s="73" t="s">
        <v>201</v>
      </c>
      <c r="F242" s="92" t="s">
        <v>653</v>
      </c>
      <c r="G242" s="93" t="s">
        <v>512</v>
      </c>
      <c r="H242" s="94">
        <v>2</v>
      </c>
      <c r="I242" s="94">
        <v>5</v>
      </c>
      <c r="J242" s="21">
        <f>IF(H242&lt;&gt;"",H242*I242,"")</f>
        <v>10</v>
      </c>
      <c r="K242" s="120" t="s">
        <v>656</v>
      </c>
      <c r="L242" s="31" t="s">
        <v>84</v>
      </c>
      <c r="M242" s="34" t="s">
        <v>92</v>
      </c>
      <c r="N242" s="34"/>
      <c r="O242" s="35"/>
    </row>
    <row r="243" spans="1:16" ht="14.25" hidden="1" thickBot="1" x14ac:dyDescent="0.3">
      <c r="A243" s="19"/>
      <c r="B243" s="19"/>
      <c r="C243" s="69"/>
      <c r="D243" s="15"/>
      <c r="E243" s="73"/>
      <c r="F243" s="15"/>
      <c r="G243" s="69"/>
      <c r="H243" s="15"/>
      <c r="I243" s="15"/>
      <c r="J243" s="21" t="str">
        <f>IF(H243&lt;&gt;"",H243*I243,"")</f>
        <v/>
      </c>
      <c r="K243" s="120"/>
      <c r="L243" s="31" t="s">
        <v>84</v>
      </c>
      <c r="M243" s="34" t="s">
        <v>92</v>
      </c>
      <c r="N243" s="34"/>
      <c r="O243" s="35"/>
    </row>
    <row r="244" spans="1:16" ht="14.25" hidden="1" thickBot="1" x14ac:dyDescent="0.3">
      <c r="A244" s="75"/>
      <c r="B244" s="109"/>
      <c r="C244" s="110"/>
      <c r="D244" s="111"/>
      <c r="E244" s="73"/>
      <c r="F244" s="92"/>
      <c r="G244" s="93"/>
      <c r="H244" s="94"/>
      <c r="I244" s="94"/>
      <c r="J244" s="21" t="str">
        <f>IF(H244&lt;&gt;"",H244*I244,"")</f>
        <v/>
      </c>
      <c r="K244" s="120"/>
      <c r="L244" s="31" t="s">
        <v>84</v>
      </c>
      <c r="M244" s="34" t="s">
        <v>92</v>
      </c>
      <c r="N244" s="34"/>
      <c r="O244" s="35"/>
    </row>
    <row r="245" spans="1:16" ht="14.25" hidden="1" thickBot="1" x14ac:dyDescent="0.3">
      <c r="A245" s="95"/>
      <c r="B245" s="19"/>
      <c r="C245" s="91"/>
      <c r="D245" s="15"/>
      <c r="E245" s="69"/>
      <c r="F245" s="15"/>
      <c r="G245" s="69"/>
      <c r="H245" s="15"/>
      <c r="I245" s="15"/>
      <c r="J245" s="21" t="str">
        <f>IF(H245&lt;&gt;"",H245*I245,"")</f>
        <v/>
      </c>
      <c r="K245" s="120"/>
      <c r="L245" s="31" t="s">
        <v>84</v>
      </c>
      <c r="M245" s="34" t="s">
        <v>92</v>
      </c>
      <c r="N245" s="34"/>
      <c r="O245" s="35"/>
    </row>
    <row r="246" spans="1:16" ht="14.25" hidden="1" thickBot="1" x14ac:dyDescent="0.3">
      <c r="A246" s="135"/>
      <c r="B246" s="136"/>
      <c r="C246" s="136"/>
      <c r="D246" s="136"/>
      <c r="E246" s="137" t="s">
        <v>85</v>
      </c>
      <c r="F246" s="138"/>
      <c r="G246" s="139"/>
      <c r="H246" s="140">
        <f>H207+H215+H221+H227+H233+H240</f>
        <v>6.0019999999999998</v>
      </c>
      <c r="I246" s="141">
        <f>H246*10</f>
        <v>60.019999999999996</v>
      </c>
      <c r="J246" s="142">
        <f>SUM(J208:J214,J216:J220,J222:J226,J228:J232,J234:J239,J241:J245)</f>
        <v>60</v>
      </c>
      <c r="K246" s="143">
        <f>J246/I246</f>
        <v>0.99966677774075319</v>
      </c>
      <c r="L246" s="31" t="s">
        <v>86</v>
      </c>
      <c r="M246" s="34" t="s">
        <v>92</v>
      </c>
      <c r="N246" s="34"/>
      <c r="O246" s="35"/>
    </row>
    <row r="247" spans="1:16" ht="15" thickTop="1" thickBot="1" x14ac:dyDescent="0.3">
      <c r="A247" s="45"/>
      <c r="B247" s="46"/>
      <c r="C247" s="46"/>
      <c r="D247" s="46"/>
      <c r="E247" s="297">
        <f>E205+1</f>
        <v>46138</v>
      </c>
      <c r="F247" s="298"/>
      <c r="G247" s="158"/>
      <c r="H247" s="48"/>
      <c r="I247" s="46"/>
      <c r="J247" s="49"/>
      <c r="K247" s="50"/>
      <c r="L247" s="31" t="s">
        <v>35</v>
      </c>
      <c r="M247" s="34" t="s">
        <v>93</v>
      </c>
      <c r="N247" s="34"/>
      <c r="O247" s="35"/>
    </row>
    <row r="248" spans="1:16" ht="28.5" thickTop="1" thickBot="1" x14ac:dyDescent="0.3">
      <c r="A248" s="147" t="s">
        <v>37</v>
      </c>
      <c r="B248" s="148" t="s">
        <v>38</v>
      </c>
      <c r="C248" s="148" t="s">
        <v>39</v>
      </c>
      <c r="D248" s="148" t="s">
        <v>4</v>
      </c>
      <c r="E248" s="52" t="s">
        <v>40</v>
      </c>
      <c r="F248" s="148" t="s">
        <v>6</v>
      </c>
      <c r="G248" s="149" t="s">
        <v>7</v>
      </c>
      <c r="H248" s="148" t="s">
        <v>41</v>
      </c>
      <c r="I248" s="148" t="s">
        <v>9</v>
      </c>
      <c r="J248" s="150" t="s">
        <v>42</v>
      </c>
      <c r="K248" s="151" t="s">
        <v>43</v>
      </c>
      <c r="L248" s="31" t="s">
        <v>44</v>
      </c>
      <c r="M248" s="34" t="s">
        <v>93</v>
      </c>
      <c r="N248" s="34"/>
      <c r="O248" s="56">
        <f>E247</f>
        <v>46138</v>
      </c>
    </row>
    <row r="249" spans="1:16" ht="14.25" thickTop="1" x14ac:dyDescent="0.25">
      <c r="A249" s="57"/>
      <c r="B249" s="57"/>
      <c r="C249" s="58"/>
      <c r="D249" s="57"/>
      <c r="E249" s="59" t="s">
        <v>45</v>
      </c>
      <c r="F249" s="57"/>
      <c r="G249" s="58"/>
      <c r="H249" s="88">
        <v>2</v>
      </c>
      <c r="I249" s="61">
        <f>H249*10</f>
        <v>20</v>
      </c>
      <c r="J249" s="62">
        <f>SUM(J250:J254)/I249</f>
        <v>0.5</v>
      </c>
      <c r="K249" s="63" t="str">
        <f>SUM(J250:J254)&amp;" "&amp;"Hrs"&amp;" "&amp;"GRUPO 1"</f>
        <v>10 Hrs GRUPO 1</v>
      </c>
      <c r="L249" s="31" t="s">
        <v>19</v>
      </c>
      <c r="M249" s="34" t="s">
        <v>93</v>
      </c>
      <c r="N249" s="64"/>
      <c r="O249" s="65" t="s">
        <v>48</v>
      </c>
      <c r="P249" s="66" t="s">
        <v>47</v>
      </c>
    </row>
    <row r="250" spans="1:16" x14ac:dyDescent="0.25">
      <c r="A250" s="19">
        <v>892968</v>
      </c>
      <c r="B250" s="17" t="s">
        <v>167</v>
      </c>
      <c r="C250" s="18" t="s">
        <v>168</v>
      </c>
      <c r="D250" s="19">
        <v>3</v>
      </c>
      <c r="E250" s="18" t="s">
        <v>169</v>
      </c>
      <c r="F250" s="17" t="s">
        <v>145</v>
      </c>
      <c r="G250" s="18" t="s">
        <v>146</v>
      </c>
      <c r="H250" s="94">
        <v>1</v>
      </c>
      <c r="I250" s="94">
        <v>2</v>
      </c>
      <c r="J250" s="21">
        <f>IF(H250&lt;&gt;"",H250*I250,"")</f>
        <v>2</v>
      </c>
      <c r="K250" s="70" t="s">
        <v>291</v>
      </c>
      <c r="L250" s="31" t="s">
        <v>19</v>
      </c>
      <c r="M250" s="34" t="s">
        <v>93</v>
      </c>
      <c r="N250" s="56"/>
      <c r="O250" s="71" t="s">
        <v>50</v>
      </c>
      <c r="P250" s="66" t="s">
        <v>47</v>
      </c>
    </row>
    <row r="251" spans="1:16" x14ac:dyDescent="0.25">
      <c r="A251" s="19">
        <v>905232</v>
      </c>
      <c r="B251" s="67" t="s">
        <v>209</v>
      </c>
      <c r="C251" s="68" t="s">
        <v>210</v>
      </c>
      <c r="D251" s="67">
        <v>3</v>
      </c>
      <c r="E251" s="69" t="s">
        <v>253</v>
      </c>
      <c r="F251" s="19" t="s">
        <v>254</v>
      </c>
      <c r="G251" s="69" t="s">
        <v>255</v>
      </c>
      <c r="H251" s="19">
        <v>1</v>
      </c>
      <c r="I251" s="19">
        <v>8</v>
      </c>
      <c r="J251" s="21">
        <f t="shared" ref="J251:J252" si="9">IF(H251&lt;&gt;"",H251*I251,"")</f>
        <v>8</v>
      </c>
      <c r="K251" s="70" t="s">
        <v>291</v>
      </c>
      <c r="L251" s="31" t="s">
        <v>19</v>
      </c>
      <c r="M251" s="34" t="s">
        <v>93</v>
      </c>
      <c r="N251" s="56"/>
      <c r="O251" s="65" t="s">
        <v>51</v>
      </c>
      <c r="P251" s="66" t="s">
        <v>47</v>
      </c>
    </row>
    <row r="252" spans="1:16" hidden="1" x14ac:dyDescent="0.25">
      <c r="A252" s="75"/>
      <c r="B252" s="67"/>
      <c r="C252" s="68"/>
      <c r="D252" s="67"/>
      <c r="E252" s="73"/>
      <c r="F252" s="92"/>
      <c r="G252" s="93"/>
      <c r="H252" s="94"/>
      <c r="I252" s="94"/>
      <c r="J252" s="21" t="str">
        <f t="shared" si="9"/>
        <v/>
      </c>
      <c r="K252" s="70"/>
      <c r="L252" s="31" t="s">
        <v>19</v>
      </c>
      <c r="M252" s="34" t="s">
        <v>93</v>
      </c>
      <c r="N252" s="56"/>
      <c r="O252" s="65" t="s">
        <v>46</v>
      </c>
      <c r="P252" s="66" t="s">
        <v>47</v>
      </c>
    </row>
    <row r="253" spans="1:16" hidden="1" x14ac:dyDescent="0.25">
      <c r="A253" s="95"/>
      <c r="B253" s="19"/>
      <c r="C253" s="91"/>
      <c r="D253" s="15"/>
      <c r="E253" s="69"/>
      <c r="F253" s="15"/>
      <c r="G253" s="69"/>
      <c r="H253" s="15"/>
      <c r="I253" s="15"/>
      <c r="J253" s="21" t="str">
        <f>IF(H253&lt;&gt;"",H253*I253,"")</f>
        <v/>
      </c>
      <c r="K253" s="70"/>
      <c r="L253" s="31" t="s">
        <v>19</v>
      </c>
      <c r="M253" s="34" t="s">
        <v>93</v>
      </c>
      <c r="N253" s="56"/>
      <c r="O253" s="98" t="s">
        <v>52</v>
      </c>
      <c r="P253" s="66" t="s">
        <v>47</v>
      </c>
    </row>
    <row r="254" spans="1:16" hidden="1" x14ac:dyDescent="0.25">
      <c r="A254" s="95"/>
      <c r="B254" s="19"/>
      <c r="C254" s="91"/>
      <c r="D254" s="15"/>
      <c r="E254" s="69"/>
      <c r="F254" s="15"/>
      <c r="G254" s="69"/>
      <c r="H254" s="15"/>
      <c r="I254" s="15"/>
      <c r="J254" s="21" t="str">
        <f>IF(H254&lt;&gt;"",H254*I254,"")</f>
        <v/>
      </c>
      <c r="K254" s="70"/>
      <c r="L254" s="31" t="s">
        <v>19</v>
      </c>
      <c r="M254" s="34" t="s">
        <v>93</v>
      </c>
      <c r="N254" s="56"/>
      <c r="O254" s="65" t="s">
        <v>56</v>
      </c>
      <c r="P254" s="66" t="s">
        <v>47</v>
      </c>
    </row>
    <row r="255" spans="1:16" x14ac:dyDescent="0.25">
      <c r="A255" s="85"/>
      <c r="B255" s="86"/>
      <c r="C255" s="86"/>
      <c r="D255" s="57"/>
      <c r="E255" s="59" t="s">
        <v>55</v>
      </c>
      <c r="F255" s="57"/>
      <c r="G255" s="87"/>
      <c r="H255" s="88">
        <v>1</v>
      </c>
      <c r="I255" s="61">
        <f>H255*10</f>
        <v>10</v>
      </c>
      <c r="J255" s="62">
        <f>SUM(J256:J260)/I255</f>
        <v>1</v>
      </c>
      <c r="K255" s="63" t="str">
        <f>SUM(J256:J260)&amp;" "&amp;"Hrs"&amp;" "&amp;"GRUPO 2"</f>
        <v>10 Hrs GRUPO 2</v>
      </c>
      <c r="L255" s="31" t="s">
        <v>22</v>
      </c>
      <c r="M255" s="34" t="s">
        <v>93</v>
      </c>
      <c r="N255" s="64"/>
      <c r="O255" s="89" t="s">
        <v>58</v>
      </c>
      <c r="P255" s="90" t="s">
        <v>57</v>
      </c>
    </row>
    <row r="256" spans="1:16" x14ac:dyDescent="0.25">
      <c r="A256" s="19">
        <v>892968</v>
      </c>
      <c r="B256" s="17" t="s">
        <v>167</v>
      </c>
      <c r="C256" s="18" t="s">
        <v>168</v>
      </c>
      <c r="D256" s="19">
        <v>3</v>
      </c>
      <c r="E256" s="18" t="s">
        <v>169</v>
      </c>
      <c r="F256" s="17" t="s">
        <v>145</v>
      </c>
      <c r="G256" s="18" t="s">
        <v>146</v>
      </c>
      <c r="H256" s="94">
        <v>1</v>
      </c>
      <c r="I256" s="94">
        <v>2</v>
      </c>
      <c r="J256" s="21">
        <f>IF(H256&lt;&gt;"",H256*I256,"")</f>
        <v>2</v>
      </c>
      <c r="K256" s="70" t="s">
        <v>392</v>
      </c>
      <c r="L256" s="74" t="s">
        <v>22</v>
      </c>
      <c r="M256" s="34" t="s">
        <v>93</v>
      </c>
      <c r="N256" s="56"/>
      <c r="O256" s="159" t="s">
        <v>59</v>
      </c>
      <c r="P256" s="160" t="s">
        <v>53</v>
      </c>
    </row>
    <row r="257" spans="1:16" x14ac:dyDescent="0.25">
      <c r="A257" s="202">
        <v>893579</v>
      </c>
      <c r="B257" s="203" t="s">
        <v>207</v>
      </c>
      <c r="C257" s="204" t="s">
        <v>208</v>
      </c>
      <c r="D257" s="205">
        <v>3</v>
      </c>
      <c r="E257" s="206" t="s">
        <v>649</v>
      </c>
      <c r="F257" s="207" t="s">
        <v>650</v>
      </c>
      <c r="G257" s="208" t="s">
        <v>651</v>
      </c>
      <c r="H257" s="209">
        <v>1</v>
      </c>
      <c r="I257" s="209">
        <v>8</v>
      </c>
      <c r="J257" s="197">
        <f>IF(H257&lt;&gt;"",H257*I257,"")</f>
        <v>8</v>
      </c>
      <c r="K257" s="242" t="s">
        <v>392</v>
      </c>
      <c r="L257" s="74" t="s">
        <v>22</v>
      </c>
      <c r="M257" s="34" t="s">
        <v>93</v>
      </c>
      <c r="N257" s="56"/>
      <c r="O257" s="97" t="s">
        <v>60</v>
      </c>
      <c r="P257" s="84" t="s">
        <v>53</v>
      </c>
    </row>
    <row r="258" spans="1:16" hidden="1" x14ac:dyDescent="0.25">
      <c r="A258" s="95"/>
      <c r="B258" s="19"/>
      <c r="C258" s="91"/>
      <c r="D258" s="15"/>
      <c r="E258" s="69"/>
      <c r="F258" s="15"/>
      <c r="G258" s="69"/>
      <c r="H258" s="15"/>
      <c r="I258" s="15"/>
      <c r="J258" s="21" t="str">
        <f>IF(H258&lt;&gt;"",H258*I258,"")</f>
        <v/>
      </c>
      <c r="K258" s="96"/>
      <c r="L258" s="74" t="s">
        <v>22</v>
      </c>
      <c r="M258" s="34" t="s">
        <v>93</v>
      </c>
      <c r="N258" s="56"/>
      <c r="O258" s="97" t="s">
        <v>64</v>
      </c>
      <c r="P258" s="84" t="s">
        <v>53</v>
      </c>
    </row>
    <row r="259" spans="1:16" hidden="1" x14ac:dyDescent="0.25">
      <c r="A259" s="95"/>
      <c r="B259" s="19"/>
      <c r="C259" s="91"/>
      <c r="D259" s="15"/>
      <c r="E259" s="69"/>
      <c r="F259" s="15"/>
      <c r="G259" s="69"/>
      <c r="H259" s="15"/>
      <c r="I259" s="15"/>
      <c r="J259" s="21" t="str">
        <f>IF(H259&lt;&gt;"",H259*I259,"")</f>
        <v/>
      </c>
      <c r="K259" s="96"/>
      <c r="L259" s="74" t="s">
        <v>22</v>
      </c>
      <c r="M259" s="34" t="s">
        <v>93</v>
      </c>
      <c r="N259" s="64"/>
      <c r="O259" s="161" t="s">
        <v>65</v>
      </c>
      <c r="P259" s="160" t="s">
        <v>53</v>
      </c>
    </row>
    <row r="260" spans="1:16" hidden="1" x14ac:dyDescent="0.25">
      <c r="A260" s="95"/>
      <c r="B260" s="19"/>
      <c r="C260" s="91"/>
      <c r="D260" s="15"/>
      <c r="E260" s="69"/>
      <c r="F260" s="15"/>
      <c r="G260" s="69"/>
      <c r="H260" s="15"/>
      <c r="I260" s="15"/>
      <c r="J260" s="21" t="str">
        <f>IF(H260&lt;&gt;"",H260*I260,"")</f>
        <v/>
      </c>
      <c r="K260" s="96"/>
      <c r="L260" s="31" t="s">
        <v>22</v>
      </c>
      <c r="M260" s="34" t="s">
        <v>93</v>
      </c>
      <c r="N260" s="64"/>
      <c r="O260" s="162" t="s">
        <v>66</v>
      </c>
      <c r="P260" s="90" t="s">
        <v>57</v>
      </c>
    </row>
    <row r="261" spans="1:16" hidden="1" x14ac:dyDescent="0.25">
      <c r="A261" s="85"/>
      <c r="B261" s="86"/>
      <c r="C261" s="86"/>
      <c r="D261" s="57"/>
      <c r="E261" s="59" t="s">
        <v>63</v>
      </c>
      <c r="F261" s="57"/>
      <c r="G261" s="87"/>
      <c r="H261" s="88">
        <v>1E-3</v>
      </c>
      <c r="I261" s="61">
        <f>H261*10</f>
        <v>0.01</v>
      </c>
      <c r="J261" s="62">
        <f>SUM(J262:J266)/I261</f>
        <v>0</v>
      </c>
      <c r="K261" s="63" t="str">
        <f>SUM(J262:J266)&amp;" "&amp;"Hrs"&amp;" "&amp;"GRUPO 3"</f>
        <v>0 Hrs GRUPO 3</v>
      </c>
      <c r="L261" s="31" t="s">
        <v>24</v>
      </c>
      <c r="M261" s="34" t="s">
        <v>93</v>
      </c>
      <c r="N261" s="64"/>
      <c r="O261" s="98" t="s">
        <v>61</v>
      </c>
      <c r="P261" s="66" t="s">
        <v>47</v>
      </c>
    </row>
    <row r="262" spans="1:16" hidden="1" x14ac:dyDescent="0.25">
      <c r="A262" s="75"/>
      <c r="B262" s="109"/>
      <c r="C262" s="110"/>
      <c r="D262" s="111"/>
      <c r="E262" s="73"/>
      <c r="F262" s="92"/>
      <c r="G262" s="93"/>
      <c r="H262" s="94"/>
      <c r="I262" s="94"/>
      <c r="J262" s="21" t="str">
        <f>IF(H262&lt;&gt;"",H262*I262,"")</f>
        <v/>
      </c>
      <c r="K262" s="70"/>
      <c r="L262" s="31" t="s">
        <v>24</v>
      </c>
      <c r="M262" s="34" t="s">
        <v>93</v>
      </c>
      <c r="N262" s="64"/>
      <c r="O262" s="161" t="s">
        <v>62</v>
      </c>
      <c r="P262" s="160" t="s">
        <v>53</v>
      </c>
    </row>
    <row r="263" spans="1:16" hidden="1" x14ac:dyDescent="0.25">
      <c r="A263" s="95"/>
      <c r="B263" s="19"/>
      <c r="C263" s="91"/>
      <c r="D263" s="15"/>
      <c r="E263" s="69"/>
      <c r="F263" s="15"/>
      <c r="G263" s="69"/>
      <c r="H263" s="15"/>
      <c r="I263" s="15"/>
      <c r="J263" s="21" t="str">
        <f>IF(H263&lt;&gt;"",H263*I263,"")</f>
        <v/>
      </c>
      <c r="K263" s="70"/>
      <c r="L263" s="31" t="s">
        <v>24</v>
      </c>
      <c r="M263" s="34" t="s">
        <v>93</v>
      </c>
      <c r="N263" s="64"/>
      <c r="O263" s="98" t="s">
        <v>54</v>
      </c>
      <c r="P263" s="182" t="s">
        <v>68</v>
      </c>
    </row>
    <row r="264" spans="1:16" hidden="1" x14ac:dyDescent="0.25">
      <c r="A264" s="95"/>
      <c r="B264" s="19"/>
      <c r="C264" s="91"/>
      <c r="D264" s="15"/>
      <c r="E264" s="69"/>
      <c r="F264" s="15"/>
      <c r="G264" s="69"/>
      <c r="H264" s="15"/>
      <c r="I264" s="15"/>
      <c r="J264" s="21" t="str">
        <f>IF(H264&lt;&gt;"",H264*I264,"")</f>
        <v/>
      </c>
      <c r="K264" s="70"/>
      <c r="L264" s="31" t="s">
        <v>24</v>
      </c>
      <c r="M264" s="34" t="s">
        <v>93</v>
      </c>
      <c r="N264" s="64"/>
      <c r="O264" s="98" t="s">
        <v>67</v>
      </c>
      <c r="P264" s="182" t="s">
        <v>68</v>
      </c>
    </row>
    <row r="265" spans="1:16" hidden="1" x14ac:dyDescent="0.25">
      <c r="A265" s="95"/>
      <c r="B265" s="19"/>
      <c r="C265" s="91"/>
      <c r="D265" s="15"/>
      <c r="E265" s="69"/>
      <c r="F265" s="15"/>
      <c r="G265" s="69"/>
      <c r="H265" s="15"/>
      <c r="I265" s="15"/>
      <c r="J265" s="21" t="str">
        <f>IF(H265&lt;&gt;"",H265*I265,"")</f>
        <v/>
      </c>
      <c r="K265" s="70"/>
      <c r="L265" s="31" t="s">
        <v>24</v>
      </c>
      <c r="M265" s="34" t="s">
        <v>93</v>
      </c>
      <c r="N265" s="64"/>
      <c r="O265" s="71" t="s">
        <v>69</v>
      </c>
      <c r="P265" s="182" t="s">
        <v>68</v>
      </c>
    </row>
    <row r="266" spans="1:16" hidden="1" x14ac:dyDescent="0.25">
      <c r="A266" s="95"/>
      <c r="B266" s="19"/>
      <c r="C266" s="91"/>
      <c r="D266" s="15"/>
      <c r="E266" s="69"/>
      <c r="F266" s="15"/>
      <c r="G266" s="69"/>
      <c r="H266" s="15"/>
      <c r="I266" s="15"/>
      <c r="J266" s="21" t="str">
        <f>IF(H266&lt;&gt;"",H266*I266,"")</f>
        <v/>
      </c>
      <c r="K266" s="70"/>
      <c r="L266" s="31" t="s">
        <v>24</v>
      </c>
      <c r="M266" s="34" t="s">
        <v>93</v>
      </c>
      <c r="N266" s="64"/>
      <c r="O266" s="103"/>
    </row>
    <row r="267" spans="1:16" hidden="1" x14ac:dyDescent="0.25">
      <c r="A267" s="85"/>
      <c r="B267" s="86"/>
      <c r="C267" s="86"/>
      <c r="D267" s="57"/>
      <c r="E267" s="59" t="s">
        <v>70</v>
      </c>
      <c r="F267" s="57"/>
      <c r="G267" s="87"/>
      <c r="H267" s="88">
        <v>1E-3</v>
      </c>
      <c r="I267" s="61">
        <f>H267*10</f>
        <v>0.01</v>
      </c>
      <c r="J267" s="62">
        <f>SUM(J268:J272)/I267</f>
        <v>0</v>
      </c>
      <c r="K267" s="63" t="str">
        <f>SUM(J268:J272)&amp;" "&amp;"Hrs"&amp;" "&amp;"GRUPO 4"</f>
        <v>0 Hrs GRUPO 4</v>
      </c>
      <c r="L267" s="31" t="s">
        <v>26</v>
      </c>
      <c r="M267" s="34" t="s">
        <v>93</v>
      </c>
      <c r="N267" s="64"/>
      <c r="O267" s="104"/>
      <c r="P267" s="104"/>
    </row>
    <row r="268" spans="1:16" hidden="1" x14ac:dyDescent="0.25">
      <c r="A268" s="100"/>
      <c r="B268" s="100"/>
      <c r="C268" s="102"/>
      <c r="D268" s="101"/>
      <c r="E268" s="101"/>
      <c r="F268" s="101"/>
      <c r="G268" s="105"/>
      <c r="H268" s="101"/>
      <c r="I268" s="101"/>
      <c r="J268" s="21" t="str">
        <f>IF(H268&lt;&gt;"",H268*I268,"")</f>
        <v/>
      </c>
      <c r="K268" s="164"/>
      <c r="L268" s="31" t="s">
        <v>26</v>
      </c>
      <c r="M268" s="34" t="s">
        <v>93</v>
      </c>
      <c r="N268" s="64"/>
      <c r="O268" s="107" t="s">
        <v>71</v>
      </c>
    </row>
    <row r="269" spans="1:16" hidden="1" x14ac:dyDescent="0.25">
      <c r="A269" s="100"/>
      <c r="B269" s="100"/>
      <c r="C269" s="102"/>
      <c r="D269" s="101"/>
      <c r="E269" s="101"/>
      <c r="F269" s="101"/>
      <c r="G269" s="105"/>
      <c r="H269" s="101"/>
      <c r="I269" s="101"/>
      <c r="J269" s="21" t="str">
        <f>IF(H269&lt;&gt;"",H269*I269,"")</f>
        <v/>
      </c>
      <c r="K269" s="70"/>
      <c r="L269" s="31" t="s">
        <v>26</v>
      </c>
      <c r="M269" s="34" t="s">
        <v>93</v>
      </c>
      <c r="N269" s="64"/>
      <c r="O269" s="107" t="s">
        <v>72</v>
      </c>
    </row>
    <row r="270" spans="1:16" hidden="1" x14ac:dyDescent="0.25">
      <c r="A270" s="100"/>
      <c r="B270" s="100"/>
      <c r="C270" s="102"/>
      <c r="D270" s="101"/>
      <c r="E270" s="101"/>
      <c r="F270" s="101"/>
      <c r="G270" s="105"/>
      <c r="H270" s="101"/>
      <c r="I270" s="101"/>
      <c r="J270" s="21" t="str">
        <f>IF(H270&lt;&gt;"",H270*I270,"")</f>
        <v/>
      </c>
      <c r="K270" s="70"/>
      <c r="L270" s="31" t="s">
        <v>26</v>
      </c>
      <c r="M270" s="34" t="s">
        <v>93</v>
      </c>
      <c r="N270" s="64"/>
      <c r="O270" s="35"/>
    </row>
    <row r="271" spans="1:16" hidden="1" x14ac:dyDescent="0.25">
      <c r="A271" s="100"/>
      <c r="B271" s="100"/>
      <c r="C271" s="102"/>
      <c r="D271" s="101"/>
      <c r="E271" s="101"/>
      <c r="F271" s="101"/>
      <c r="G271" s="105"/>
      <c r="H271" s="101"/>
      <c r="I271" s="101"/>
      <c r="J271" s="21" t="str">
        <f>IF(H271&lt;&gt;"",H271*I271,"")</f>
        <v/>
      </c>
      <c r="K271" s="70"/>
      <c r="L271" s="31" t="s">
        <v>26</v>
      </c>
      <c r="M271" s="34" t="s">
        <v>93</v>
      </c>
      <c r="N271" s="64"/>
      <c r="O271" s="35"/>
    </row>
    <row r="272" spans="1:16" hidden="1" x14ac:dyDescent="0.25">
      <c r="A272" s="100"/>
      <c r="B272" s="100"/>
      <c r="C272" s="100"/>
      <c r="D272" s="101"/>
      <c r="E272" s="102"/>
      <c r="F272" s="100"/>
      <c r="G272" s="100"/>
      <c r="H272" s="100"/>
      <c r="I272" s="100"/>
      <c r="J272" s="21" t="str">
        <f>IF(H272&lt;&gt;"",H272*I272,"")</f>
        <v/>
      </c>
      <c r="K272" s="164"/>
      <c r="L272" s="31" t="s">
        <v>26</v>
      </c>
      <c r="M272" s="34" t="s">
        <v>93</v>
      </c>
      <c r="N272" s="156"/>
      <c r="O272" s="35"/>
    </row>
    <row r="273" spans="1:15" x14ac:dyDescent="0.25">
      <c r="A273" s="85"/>
      <c r="B273" s="86"/>
      <c r="C273" s="86"/>
      <c r="D273" s="86"/>
      <c r="E273" s="115" t="s">
        <v>75</v>
      </c>
      <c r="F273" s="116"/>
      <c r="G273" s="117"/>
      <c r="H273" s="165">
        <v>2</v>
      </c>
      <c r="I273" s="61">
        <f>H273*10</f>
        <v>20</v>
      </c>
      <c r="J273" s="62">
        <f>SUM(J274:J278)/I273</f>
        <v>1</v>
      </c>
      <c r="K273" s="63" t="str">
        <f>SUM(J274:J278)&amp;" "&amp;"Hrs"&amp;" "&amp;"TURNO"&amp;" "&amp;"DIURNO"</f>
        <v>20 Hrs TURNO DIURNO</v>
      </c>
      <c r="L273" s="74" t="s">
        <v>76</v>
      </c>
      <c r="M273" s="34" t="s">
        <v>93</v>
      </c>
      <c r="N273" s="34"/>
      <c r="O273" s="35"/>
    </row>
    <row r="274" spans="1:15" x14ac:dyDescent="0.25">
      <c r="A274" s="19">
        <v>892968</v>
      </c>
      <c r="B274" s="17" t="s">
        <v>167</v>
      </c>
      <c r="C274" s="18" t="s">
        <v>168</v>
      </c>
      <c r="D274" s="19">
        <v>3</v>
      </c>
      <c r="E274" s="18" t="s">
        <v>169</v>
      </c>
      <c r="F274" s="17" t="s">
        <v>145</v>
      </c>
      <c r="G274" s="18" t="s">
        <v>146</v>
      </c>
      <c r="H274" s="94">
        <v>2</v>
      </c>
      <c r="I274" s="94">
        <v>2</v>
      </c>
      <c r="J274" s="21">
        <f>IF(H274&lt;&gt;"",H274*I274,"")</f>
        <v>4</v>
      </c>
      <c r="K274" s="70" t="s">
        <v>647</v>
      </c>
      <c r="L274" s="74" t="s">
        <v>76</v>
      </c>
      <c r="M274" s="34" t="s">
        <v>93</v>
      </c>
      <c r="N274" s="34"/>
      <c r="O274" s="35"/>
    </row>
    <row r="275" spans="1:15" x14ac:dyDescent="0.25">
      <c r="A275" s="19">
        <v>892723</v>
      </c>
      <c r="B275" s="17" t="s">
        <v>207</v>
      </c>
      <c r="C275" s="18" t="s">
        <v>208</v>
      </c>
      <c r="D275" s="19">
        <v>3</v>
      </c>
      <c r="E275" s="18" t="s">
        <v>130</v>
      </c>
      <c r="F275" s="17" t="s">
        <v>131</v>
      </c>
      <c r="G275" s="18" t="s">
        <v>132</v>
      </c>
      <c r="H275" s="94">
        <v>2</v>
      </c>
      <c r="I275" s="94">
        <v>5</v>
      </c>
      <c r="J275" s="21">
        <f>IF(H275&lt;&gt;"",H275*I275,"")</f>
        <v>10</v>
      </c>
      <c r="K275" s="70" t="s">
        <v>647</v>
      </c>
      <c r="L275" s="74" t="s">
        <v>76</v>
      </c>
      <c r="M275" s="34" t="s">
        <v>93</v>
      </c>
      <c r="N275" s="34"/>
      <c r="O275" s="35"/>
    </row>
    <row r="276" spans="1:15" x14ac:dyDescent="0.25">
      <c r="A276" s="95">
        <v>893520</v>
      </c>
      <c r="B276" s="109" t="s">
        <v>207</v>
      </c>
      <c r="C276" s="110" t="s">
        <v>208</v>
      </c>
      <c r="D276" s="111">
        <v>3</v>
      </c>
      <c r="E276" s="69" t="s">
        <v>141</v>
      </c>
      <c r="F276" s="15" t="s">
        <v>257</v>
      </c>
      <c r="G276" s="69" t="s">
        <v>258</v>
      </c>
      <c r="H276" s="15">
        <v>2</v>
      </c>
      <c r="I276" s="15">
        <v>3</v>
      </c>
      <c r="J276" s="21">
        <f>IF(H276&lt;&gt;"",H276*I276,"")</f>
        <v>6</v>
      </c>
      <c r="K276" s="70" t="s">
        <v>647</v>
      </c>
      <c r="L276" s="74" t="s">
        <v>76</v>
      </c>
      <c r="M276" s="34" t="s">
        <v>93</v>
      </c>
      <c r="N276" s="34"/>
      <c r="O276" s="35"/>
    </row>
    <row r="277" spans="1:15" hidden="1" x14ac:dyDescent="0.25">
      <c r="A277" s="19"/>
      <c r="B277" s="19"/>
      <c r="C277" s="69"/>
      <c r="D277" s="15"/>
      <c r="E277" s="69"/>
      <c r="F277" s="19"/>
      <c r="G277" s="69"/>
      <c r="H277" s="19"/>
      <c r="I277" s="19"/>
      <c r="J277" s="21" t="str">
        <f>IF(H277&lt;&gt;"",H277*I277,"")</f>
        <v/>
      </c>
      <c r="K277" s="70"/>
      <c r="L277" s="74" t="s">
        <v>76</v>
      </c>
      <c r="M277" s="34" t="s">
        <v>93</v>
      </c>
      <c r="N277" s="34"/>
      <c r="O277" s="35"/>
    </row>
    <row r="278" spans="1:15" hidden="1" x14ac:dyDescent="0.25">
      <c r="A278" s="100"/>
      <c r="B278" s="100"/>
      <c r="C278" s="100"/>
      <c r="D278" s="101"/>
      <c r="E278" s="102"/>
      <c r="F278" s="100"/>
      <c r="G278" s="100"/>
      <c r="H278" s="100"/>
      <c r="I278" s="100"/>
      <c r="J278" s="21" t="str">
        <f>IF(H278&lt;&gt;"",H278*I278,"")</f>
        <v/>
      </c>
      <c r="K278" s="70"/>
      <c r="L278" s="74" t="s">
        <v>76</v>
      </c>
      <c r="M278" s="34" t="s">
        <v>93</v>
      </c>
      <c r="N278" s="34"/>
      <c r="O278" s="35"/>
    </row>
    <row r="279" spans="1:15" x14ac:dyDescent="0.25">
      <c r="A279" s="126"/>
      <c r="B279" s="127"/>
      <c r="C279" s="127"/>
      <c r="D279" s="127"/>
      <c r="E279" s="128" t="s">
        <v>83</v>
      </c>
      <c r="F279" s="129"/>
      <c r="G279" s="157"/>
      <c r="H279" s="131">
        <v>2</v>
      </c>
      <c r="I279" s="132">
        <f>H279*10</f>
        <v>20</v>
      </c>
      <c r="J279" s="133">
        <f>SUM(J280:J284)/I279</f>
        <v>1.2</v>
      </c>
      <c r="K279" s="163" t="str">
        <f>SUM(J280:J284)&amp;" "&amp;"Hrs"&amp;" "&amp;"TURNO"&amp;" "&amp;"NOCTURNO"</f>
        <v>24 Hrs TURNO NOCTURNO</v>
      </c>
      <c r="L279" s="31" t="s">
        <v>84</v>
      </c>
      <c r="M279" s="34" t="s">
        <v>93</v>
      </c>
      <c r="N279" s="34"/>
      <c r="O279" s="35"/>
    </row>
    <row r="280" spans="1:15" x14ac:dyDescent="0.25">
      <c r="A280" s="19">
        <v>892723</v>
      </c>
      <c r="B280" s="17" t="s">
        <v>207</v>
      </c>
      <c r="C280" s="18" t="s">
        <v>208</v>
      </c>
      <c r="D280" s="19">
        <v>3</v>
      </c>
      <c r="E280" s="18" t="s">
        <v>130</v>
      </c>
      <c r="F280" s="17" t="s">
        <v>131</v>
      </c>
      <c r="G280" s="18" t="s">
        <v>132</v>
      </c>
      <c r="H280" s="94">
        <v>2</v>
      </c>
      <c r="I280" s="94">
        <v>5</v>
      </c>
      <c r="J280" s="21">
        <f>IF(H280&lt;&gt;"",H280*I280,"")</f>
        <v>10</v>
      </c>
      <c r="K280" s="120" t="s">
        <v>656</v>
      </c>
      <c r="L280" s="31" t="s">
        <v>84</v>
      </c>
      <c r="M280" s="34" t="s">
        <v>93</v>
      </c>
      <c r="N280" s="34"/>
      <c r="O280" s="35"/>
    </row>
    <row r="281" spans="1:15" x14ac:dyDescent="0.25">
      <c r="A281" s="75">
        <v>892721</v>
      </c>
      <c r="B281" s="109" t="s">
        <v>207</v>
      </c>
      <c r="C281" s="110" t="s">
        <v>208</v>
      </c>
      <c r="D281" s="111">
        <v>3</v>
      </c>
      <c r="E281" s="73" t="s">
        <v>123</v>
      </c>
      <c r="F281" s="92" t="s">
        <v>126</v>
      </c>
      <c r="G281" s="93" t="s">
        <v>127</v>
      </c>
      <c r="H281" s="94">
        <v>2</v>
      </c>
      <c r="I281" s="94">
        <v>2</v>
      </c>
      <c r="J281" s="21">
        <f>IF(H281&lt;&gt;"",H281*I281,"")</f>
        <v>4</v>
      </c>
      <c r="K281" s="120" t="s">
        <v>656</v>
      </c>
      <c r="L281" s="31" t="s">
        <v>84</v>
      </c>
      <c r="M281" s="34" t="s">
        <v>93</v>
      </c>
      <c r="N281" s="34"/>
      <c r="O281" s="35"/>
    </row>
    <row r="282" spans="1:15" x14ac:dyDescent="0.25">
      <c r="A282" s="75">
        <v>893500</v>
      </c>
      <c r="B282" s="109" t="s">
        <v>207</v>
      </c>
      <c r="C282" s="110" t="s">
        <v>208</v>
      </c>
      <c r="D282" s="111">
        <v>3</v>
      </c>
      <c r="E282" s="73" t="s">
        <v>141</v>
      </c>
      <c r="F282" s="92" t="s">
        <v>320</v>
      </c>
      <c r="G282" s="93" t="s">
        <v>321</v>
      </c>
      <c r="H282" s="94">
        <v>2</v>
      </c>
      <c r="I282" s="94">
        <v>5</v>
      </c>
      <c r="J282" s="21">
        <f>IF(H282&lt;&gt;"",H282*I282,"")</f>
        <v>10</v>
      </c>
      <c r="K282" s="120" t="s">
        <v>656</v>
      </c>
      <c r="L282" s="31" t="s">
        <v>84</v>
      </c>
      <c r="M282" s="34" t="s">
        <v>93</v>
      </c>
      <c r="N282" s="34"/>
      <c r="O282" s="35"/>
    </row>
    <row r="283" spans="1:15" hidden="1" x14ac:dyDescent="0.25">
      <c r="A283" s="75"/>
      <c r="B283" s="109"/>
      <c r="C283" s="110"/>
      <c r="D283" s="111"/>
      <c r="E283" s="73"/>
      <c r="F283" s="92"/>
      <c r="G283" s="93"/>
      <c r="H283" s="94"/>
      <c r="I283" s="94"/>
      <c r="J283" s="21" t="str">
        <f>IF(H283&lt;&gt;"",H283*I283,"")</f>
        <v/>
      </c>
      <c r="K283" s="120"/>
      <c r="L283" s="31" t="s">
        <v>84</v>
      </c>
      <c r="M283" s="34" t="s">
        <v>93</v>
      </c>
      <c r="N283" s="34"/>
      <c r="O283" s="35"/>
    </row>
    <row r="284" spans="1:15" hidden="1" x14ac:dyDescent="0.25">
      <c r="A284" s="95"/>
      <c r="B284" s="19"/>
      <c r="C284" s="91"/>
      <c r="D284" s="15"/>
      <c r="E284" s="69"/>
      <c r="F284" s="15"/>
      <c r="G284" s="69"/>
      <c r="H284" s="15"/>
      <c r="I284" s="15"/>
      <c r="J284" s="21" t="str">
        <f>IF(H284&lt;&gt;"",H284*I284,"")</f>
        <v/>
      </c>
      <c r="K284" s="120"/>
      <c r="L284" s="31" t="s">
        <v>84</v>
      </c>
      <c r="M284" s="34" t="s">
        <v>93</v>
      </c>
      <c r="N284" s="34"/>
      <c r="O284" s="35"/>
    </row>
    <row r="285" spans="1:15" ht="14.25" hidden="1" thickBot="1" x14ac:dyDescent="0.3">
      <c r="A285" s="168"/>
      <c r="B285" s="169"/>
      <c r="C285" s="169"/>
      <c r="D285" s="169"/>
      <c r="E285" s="170" t="s">
        <v>85</v>
      </c>
      <c r="F285" s="171"/>
      <c r="G285" s="172"/>
      <c r="H285" s="140">
        <f>H249+H255+H261+H267+H273+H279</f>
        <v>7.0019999999999998</v>
      </c>
      <c r="I285" s="142">
        <f>H285*10</f>
        <v>70.02</v>
      </c>
      <c r="J285" s="142">
        <f>SUM(J250:J254,J256:J260,J262:J266,J268:J272,J274:J278,J280:J284)</f>
        <v>64</v>
      </c>
      <c r="K285" s="143">
        <f>J285/I285</f>
        <v>0.91402456441016855</v>
      </c>
      <c r="L285" s="31" t="s">
        <v>86</v>
      </c>
      <c r="M285" s="34" t="s">
        <v>93</v>
      </c>
      <c r="N285" s="34"/>
      <c r="O285" s="35"/>
    </row>
    <row r="286" spans="1:15" x14ac:dyDescent="0.25">
      <c r="A286" s="32"/>
      <c r="B286" s="32"/>
      <c r="C286" s="32"/>
      <c r="D286" s="173"/>
      <c r="E286" s="32"/>
      <c r="F286" s="174"/>
      <c r="G286" s="39"/>
      <c r="H286" s="32"/>
      <c r="I286" s="32"/>
      <c r="J286" s="29"/>
      <c r="K286" s="33"/>
      <c r="L286" s="31"/>
      <c r="M286" s="34"/>
      <c r="N286" s="34"/>
      <c r="O286" s="35"/>
    </row>
    <row r="287" spans="1:15" x14ac:dyDescent="0.25">
      <c r="A287" s="32"/>
      <c r="B287" s="32"/>
      <c r="C287" s="32"/>
      <c r="D287" s="173"/>
      <c r="E287" s="32"/>
      <c r="F287" s="174"/>
      <c r="G287" s="39"/>
      <c r="H287" s="32"/>
      <c r="I287" s="32"/>
      <c r="J287" s="29"/>
      <c r="K287" s="33"/>
      <c r="L287" s="31"/>
      <c r="M287" s="34"/>
      <c r="N287" s="34"/>
      <c r="O287" s="35"/>
    </row>
    <row r="288" spans="1:15" x14ac:dyDescent="0.25">
      <c r="A288" s="32"/>
      <c r="B288" s="32"/>
      <c r="C288" s="32"/>
      <c r="D288" s="173"/>
      <c r="E288" s="32"/>
      <c r="F288" s="174"/>
      <c r="G288" s="39"/>
      <c r="H288" s="32"/>
      <c r="I288" s="32"/>
      <c r="J288" s="29"/>
      <c r="K288" s="33"/>
      <c r="L288" s="31"/>
      <c r="M288" s="34"/>
      <c r="N288" s="34"/>
      <c r="O288" s="35"/>
    </row>
    <row r="289" spans="1:15" x14ac:dyDescent="0.25">
      <c r="A289" s="32"/>
      <c r="B289" s="32"/>
      <c r="C289" s="32"/>
      <c r="D289" s="173"/>
      <c r="E289" s="32"/>
      <c r="F289" s="174"/>
      <c r="G289" s="39"/>
      <c r="H289" s="32"/>
      <c r="I289" s="32"/>
      <c r="J289" s="29"/>
      <c r="K289" s="33"/>
      <c r="L289" s="31"/>
      <c r="M289" s="34"/>
      <c r="N289" s="34"/>
      <c r="O289" s="35"/>
    </row>
    <row r="290" spans="1:15" x14ac:dyDescent="0.25">
      <c r="A290" s="32"/>
      <c r="B290" s="32"/>
      <c r="C290" s="32"/>
      <c r="D290" s="173"/>
      <c r="E290" s="32"/>
      <c r="F290" s="174"/>
      <c r="G290" s="39"/>
      <c r="H290" s="32"/>
      <c r="I290" s="32"/>
      <c r="J290" s="29"/>
      <c r="K290" s="33"/>
      <c r="L290" s="31"/>
      <c r="M290" s="34"/>
      <c r="N290" s="34"/>
      <c r="O290" s="35"/>
    </row>
    <row r="291" spans="1:15" x14ac:dyDescent="0.25">
      <c r="A291" s="32"/>
      <c r="B291" s="32"/>
      <c r="C291" s="32"/>
      <c r="D291" s="173"/>
      <c r="E291" s="32"/>
      <c r="F291" s="174"/>
      <c r="G291" s="39"/>
      <c r="H291" s="32"/>
      <c r="I291" s="32"/>
      <c r="J291" s="29"/>
      <c r="K291" s="33"/>
      <c r="L291" s="31"/>
      <c r="M291" s="34"/>
      <c r="N291" s="34"/>
      <c r="O291" s="35"/>
    </row>
    <row r="292" spans="1:15" x14ac:dyDescent="0.25">
      <c r="A292" s="32"/>
      <c r="B292" s="32"/>
      <c r="C292" s="32"/>
      <c r="D292" s="173"/>
      <c r="E292" s="32"/>
      <c r="F292" s="174"/>
      <c r="G292" s="39"/>
      <c r="H292" s="32"/>
      <c r="I292" s="32"/>
      <c r="J292" s="29"/>
      <c r="K292" s="33"/>
      <c r="L292" s="31"/>
      <c r="M292" s="34"/>
      <c r="N292" s="34"/>
      <c r="O292" s="35"/>
    </row>
    <row r="293" spans="1:15" x14ac:dyDescent="0.25">
      <c r="A293" s="32"/>
      <c r="B293" s="32"/>
      <c r="C293" s="32"/>
      <c r="D293" s="173"/>
      <c r="E293" s="32"/>
      <c r="F293" s="174"/>
      <c r="G293" s="39"/>
      <c r="H293" s="32"/>
      <c r="I293" s="32"/>
      <c r="J293" s="29"/>
      <c r="K293" s="33"/>
      <c r="L293" s="31"/>
      <c r="M293" s="34"/>
      <c r="N293" s="34"/>
      <c r="O293" s="35"/>
    </row>
    <row r="294" spans="1:15" x14ac:dyDescent="0.25">
      <c r="A294" s="32"/>
      <c r="B294" s="32"/>
      <c r="C294" s="32"/>
      <c r="D294" s="173"/>
      <c r="E294" s="32"/>
      <c r="F294" s="174"/>
      <c r="G294" s="39"/>
      <c r="H294" s="32"/>
      <c r="I294" s="32"/>
      <c r="J294" s="29"/>
      <c r="K294" s="33"/>
      <c r="L294" s="31"/>
      <c r="M294" s="34"/>
      <c r="N294" s="34"/>
      <c r="O294" s="35"/>
    </row>
    <row r="295" spans="1:15" x14ac:dyDescent="0.25">
      <c r="A295" s="32"/>
      <c r="B295" s="32"/>
      <c r="C295" s="32"/>
      <c r="D295" s="173"/>
      <c r="E295" s="32"/>
      <c r="F295" s="174"/>
      <c r="G295" s="39"/>
      <c r="H295" s="32"/>
      <c r="I295" s="32"/>
      <c r="J295" s="29"/>
      <c r="K295" s="33"/>
      <c r="L295" s="31"/>
      <c r="M295" s="34"/>
      <c r="N295" s="34"/>
      <c r="O295" s="35"/>
    </row>
    <row r="296" spans="1:15" x14ac:dyDescent="0.25">
      <c r="A296" s="32"/>
      <c r="B296" s="32"/>
      <c r="C296" s="32"/>
      <c r="D296" s="173"/>
      <c r="E296" s="32"/>
      <c r="F296" s="174"/>
      <c r="G296" s="39"/>
      <c r="H296" s="32"/>
      <c r="I296" s="32"/>
      <c r="J296" s="29"/>
      <c r="K296" s="33"/>
      <c r="L296" s="31"/>
      <c r="M296" s="34"/>
      <c r="N296" s="34"/>
      <c r="O296" s="35"/>
    </row>
    <row r="297" spans="1:15" x14ac:dyDescent="0.25">
      <c r="A297" s="32"/>
      <c r="B297" s="32"/>
      <c r="C297" s="32"/>
      <c r="D297" s="173"/>
      <c r="E297" s="32"/>
      <c r="F297" s="174"/>
      <c r="G297" s="39"/>
      <c r="H297" s="32"/>
      <c r="I297" s="32"/>
      <c r="J297" s="29"/>
      <c r="K297" s="33"/>
      <c r="L297" s="31"/>
      <c r="M297" s="34"/>
      <c r="N297" s="34"/>
      <c r="O297" s="35"/>
    </row>
    <row r="298" spans="1:15" x14ac:dyDescent="0.25">
      <c r="A298" s="32"/>
      <c r="B298" s="32"/>
      <c r="C298" s="32"/>
      <c r="D298" s="173"/>
      <c r="E298" s="32"/>
      <c r="F298" s="174"/>
      <c r="G298" s="39"/>
      <c r="H298" s="32"/>
      <c r="I298" s="32"/>
      <c r="J298" s="29"/>
      <c r="K298" s="33"/>
      <c r="L298" s="31"/>
      <c r="M298" s="34"/>
      <c r="N298" s="34"/>
      <c r="O298" s="35"/>
    </row>
    <row r="299" spans="1:15" x14ac:dyDescent="0.25">
      <c r="A299" s="32"/>
      <c r="B299" s="32"/>
      <c r="C299" s="32"/>
      <c r="D299" s="173"/>
      <c r="E299" s="32"/>
      <c r="F299" s="174"/>
      <c r="G299" s="39"/>
      <c r="H299" s="32"/>
      <c r="I299" s="32"/>
      <c r="J299" s="29"/>
      <c r="K299" s="33"/>
      <c r="L299" s="31"/>
      <c r="M299" s="34"/>
      <c r="N299" s="34"/>
      <c r="O299" s="35"/>
    </row>
    <row r="300" spans="1:15" x14ac:dyDescent="0.25">
      <c r="A300" s="32"/>
      <c r="B300" s="32"/>
      <c r="C300" s="32"/>
      <c r="D300" s="173"/>
      <c r="E300" s="32"/>
      <c r="F300" s="174"/>
      <c r="G300" s="39"/>
      <c r="H300" s="32"/>
      <c r="I300" s="32"/>
      <c r="J300" s="29"/>
      <c r="K300" s="33"/>
      <c r="L300" s="31"/>
      <c r="M300" s="34"/>
      <c r="N300" s="34"/>
      <c r="O300" s="35"/>
    </row>
    <row r="301" spans="1:15" x14ac:dyDescent="0.25">
      <c r="A301" s="32"/>
      <c r="B301" s="32"/>
      <c r="C301" s="32"/>
      <c r="D301" s="173"/>
      <c r="E301" s="32"/>
      <c r="F301" s="174"/>
      <c r="G301" s="39"/>
      <c r="H301" s="32"/>
      <c r="I301" s="32"/>
      <c r="J301" s="29"/>
      <c r="K301" s="33"/>
      <c r="L301" s="31"/>
      <c r="M301" s="34"/>
      <c r="N301" s="34"/>
      <c r="O301" s="35"/>
    </row>
    <row r="302" spans="1:15" x14ac:dyDescent="0.25">
      <c r="A302" s="32"/>
      <c r="B302" s="32"/>
      <c r="C302" s="32"/>
      <c r="D302" s="173"/>
      <c r="E302" s="32"/>
      <c r="F302" s="174"/>
      <c r="G302" s="39"/>
      <c r="H302" s="32"/>
      <c r="I302" s="32"/>
      <c r="J302" s="29"/>
      <c r="K302" s="33"/>
      <c r="L302" s="31"/>
      <c r="M302" s="34"/>
      <c r="N302" s="34"/>
      <c r="O302" s="35"/>
    </row>
    <row r="303" spans="1:15" x14ac:dyDescent="0.25">
      <c r="A303" s="32"/>
      <c r="B303" s="32"/>
      <c r="C303" s="32"/>
      <c r="D303" s="173"/>
      <c r="E303" s="32"/>
      <c r="F303" s="174"/>
      <c r="G303" s="39"/>
      <c r="H303" s="32"/>
      <c r="I303" s="32"/>
      <c r="J303" s="29"/>
      <c r="K303" s="33"/>
      <c r="L303" s="31"/>
      <c r="M303" s="34"/>
      <c r="N303" s="34"/>
      <c r="O303" s="35"/>
    </row>
  </sheetData>
  <autoFilter ref="A10:P285" xr:uid="{00000000-0009-0000-0000-000000000000}">
    <filterColumn colId="4">
      <filters>
        <filter val="13S Inspección - Eq Operando"/>
        <filter val="1S Inspección"/>
        <filter val="1S Inspección - Eq Operando"/>
        <filter val="1S Orden y Limpieza"/>
        <filter val="24S Insp y Limpieza Camaras"/>
        <filter val="26S Inspección - Eq Operando"/>
        <filter val="52S Inspección - Eq Operando"/>
        <filter val="Apoyo a Ingeniería"/>
        <filter val="Cambiar bomba 230PP112 x 012"/>
        <filter val="Cambio &quot;Torque Arm&quot; - Desconex Encoder"/>
        <filter val="Cambio Botonera de Control"/>
        <filter val="Descripcion de Trabajo"/>
        <filter val="GRUPO 1"/>
        <filter val="GRUPO 2"/>
        <filter val="GRUPO 3"/>
        <filter val="Habilitar Chips Contenedores"/>
        <filter val="Instalación de 1 Luminaria"/>
        <filter val="Reparación del Tanque - Conex. Sensor"/>
        <filter val="Reparación del Tanque - Desconex Sensor"/>
        <filter val="Retirar Mando Control Local 100CN107"/>
        <filter val="Revisar Control Remoto"/>
        <filter val="TURNO DIURNO"/>
        <filter val="TURNO NOCTURNO"/>
        <dateGroupItem year="2026" dateTimeGrouping="year"/>
      </filters>
    </filterColumn>
  </autoFilter>
  <mergeCells count="9">
    <mergeCell ref="E165:F165"/>
    <mergeCell ref="E205:F205"/>
    <mergeCell ref="E247:F247"/>
    <mergeCell ref="E8:G8"/>
    <mergeCell ref="I8:K8"/>
    <mergeCell ref="E9:F9"/>
    <mergeCell ref="E48:F48"/>
    <mergeCell ref="E87:F87"/>
    <mergeCell ref="E126:F126"/>
  </mergeCells>
  <conditionalFormatting sqref="B1:B7">
    <cfRule type="cellIs" dxfId="33" priority="1" stopIfTrue="1" operator="greaterThan">
      <formula>0.9</formula>
    </cfRule>
    <cfRule type="cellIs" dxfId="32" priority="2" stopIfTrue="1" operator="greaterThan">
      <formula>0.8</formula>
    </cfRule>
  </conditionalFormatting>
  <pageMargins left="0.51181102362204722" right="0" top="0.35433070866141736" bottom="0.19685039370078741" header="0.31496062992125984" footer="0.31496062992125984"/>
  <pageSetup paperSize="17" scale="73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E05E1-FDF8-4853-A41A-E0C6DCCC70CB}">
  <sheetPr filterMode="1">
    <pageSetUpPr fitToPage="1"/>
  </sheetPr>
  <dimension ref="A1:P303"/>
  <sheetViews>
    <sheetView topLeftCell="A200" zoomScale="115" zoomScaleNormal="115" workbookViewId="0">
      <selection activeCell="A250" sqref="A250:I251"/>
    </sheetView>
  </sheetViews>
  <sheetFormatPr defaultRowHeight="13.5" x14ac:dyDescent="0.25"/>
  <cols>
    <col min="1" max="1" width="10.140625" style="175" customWidth="1"/>
    <col min="2" max="2" width="9.7109375" style="175" customWidth="1"/>
    <col min="3" max="3" width="22" style="36" customWidth="1"/>
    <col min="4" max="4" width="11.42578125" style="36" customWidth="1"/>
    <col min="5" max="5" width="33" style="36" customWidth="1"/>
    <col min="6" max="6" width="15.7109375" style="175" customWidth="1"/>
    <col min="7" max="7" width="24.7109375" style="36" customWidth="1"/>
    <col min="8" max="8" width="6.5703125" style="36" customWidth="1"/>
    <col min="9" max="9" width="6.85546875" style="36" customWidth="1"/>
    <col min="10" max="10" width="10.85546875" style="36" customWidth="1"/>
    <col min="11" max="11" width="27.140625" style="36" customWidth="1"/>
    <col min="12" max="12" width="13.7109375" style="36" customWidth="1"/>
    <col min="13" max="13" width="6" style="36" customWidth="1"/>
    <col min="14" max="14" width="3.7109375" style="36" customWidth="1"/>
    <col min="15" max="15" width="38.5703125" style="176" customWidth="1"/>
    <col min="16" max="217" width="9.140625" style="36"/>
    <col min="218" max="218" width="11.5703125" style="36" customWidth="1"/>
    <col min="219" max="219" width="12" style="36" customWidth="1"/>
    <col min="220" max="220" width="22.42578125" style="36" bestFit="1" customWidth="1"/>
    <col min="221" max="221" width="11.42578125" style="36" customWidth="1"/>
    <col min="222" max="222" width="46.42578125" style="36" bestFit="1" customWidth="1"/>
    <col min="223" max="223" width="15.7109375" style="36" customWidth="1"/>
    <col min="224" max="224" width="44" style="36" bestFit="1" customWidth="1"/>
    <col min="225" max="225" width="6.5703125" style="36" customWidth="1"/>
    <col min="226" max="226" width="6.85546875" style="36" customWidth="1"/>
    <col min="227" max="227" width="10.85546875" style="36" customWidth="1"/>
    <col min="228" max="228" width="38.28515625" style="36" customWidth="1"/>
    <col min="229" max="229" width="13.7109375" style="36" customWidth="1"/>
    <col min="230" max="230" width="6" style="36" customWidth="1"/>
    <col min="231" max="231" width="3.7109375" style="36" customWidth="1"/>
    <col min="232" max="232" width="38.5703125" style="36" customWidth="1"/>
    <col min="233" max="473" width="9.140625" style="36"/>
    <col min="474" max="474" width="11.5703125" style="36" customWidth="1"/>
    <col min="475" max="475" width="12" style="36" customWidth="1"/>
    <col min="476" max="476" width="22.42578125" style="36" bestFit="1" customWidth="1"/>
    <col min="477" max="477" width="11.42578125" style="36" customWidth="1"/>
    <col min="478" max="478" width="46.42578125" style="36" bestFit="1" customWidth="1"/>
    <col min="479" max="479" width="15.7109375" style="36" customWidth="1"/>
    <col min="480" max="480" width="44" style="36" bestFit="1" customWidth="1"/>
    <col min="481" max="481" width="6.5703125" style="36" customWidth="1"/>
    <col min="482" max="482" width="6.85546875" style="36" customWidth="1"/>
    <col min="483" max="483" width="10.85546875" style="36" customWidth="1"/>
    <col min="484" max="484" width="38.28515625" style="36" customWidth="1"/>
    <col min="485" max="485" width="13.7109375" style="36" customWidth="1"/>
    <col min="486" max="486" width="6" style="36" customWidth="1"/>
    <col min="487" max="487" width="3.7109375" style="36" customWidth="1"/>
    <col min="488" max="488" width="38.5703125" style="36" customWidth="1"/>
    <col min="489" max="729" width="9.140625" style="36"/>
    <col min="730" max="730" width="11.5703125" style="36" customWidth="1"/>
    <col min="731" max="731" width="12" style="36" customWidth="1"/>
    <col min="732" max="732" width="22.42578125" style="36" bestFit="1" customWidth="1"/>
    <col min="733" max="733" width="11.42578125" style="36" customWidth="1"/>
    <col min="734" max="734" width="46.42578125" style="36" bestFit="1" customWidth="1"/>
    <col min="735" max="735" width="15.7109375" style="36" customWidth="1"/>
    <col min="736" max="736" width="44" style="36" bestFit="1" customWidth="1"/>
    <col min="737" max="737" width="6.5703125" style="36" customWidth="1"/>
    <col min="738" max="738" width="6.85546875" style="36" customWidth="1"/>
    <col min="739" max="739" width="10.85546875" style="36" customWidth="1"/>
    <col min="740" max="740" width="38.28515625" style="36" customWidth="1"/>
    <col min="741" max="741" width="13.7109375" style="36" customWidth="1"/>
    <col min="742" max="742" width="6" style="36" customWidth="1"/>
    <col min="743" max="743" width="3.7109375" style="36" customWidth="1"/>
    <col min="744" max="744" width="38.5703125" style="36" customWidth="1"/>
    <col min="745" max="985" width="9.140625" style="36"/>
    <col min="986" max="986" width="11.5703125" style="36" customWidth="1"/>
    <col min="987" max="987" width="12" style="36" customWidth="1"/>
    <col min="988" max="988" width="22.42578125" style="36" bestFit="1" customWidth="1"/>
    <col min="989" max="989" width="11.42578125" style="36" customWidth="1"/>
    <col min="990" max="990" width="46.42578125" style="36" bestFit="1" customWidth="1"/>
    <col min="991" max="991" width="15.7109375" style="36" customWidth="1"/>
    <col min="992" max="992" width="44" style="36" bestFit="1" customWidth="1"/>
    <col min="993" max="993" width="6.5703125" style="36" customWidth="1"/>
    <col min="994" max="994" width="6.85546875" style="36" customWidth="1"/>
    <col min="995" max="995" width="10.85546875" style="36" customWidth="1"/>
    <col min="996" max="996" width="38.28515625" style="36" customWidth="1"/>
    <col min="997" max="997" width="13.7109375" style="36" customWidth="1"/>
    <col min="998" max="998" width="6" style="36" customWidth="1"/>
    <col min="999" max="999" width="3.7109375" style="36" customWidth="1"/>
    <col min="1000" max="1000" width="38.5703125" style="36" customWidth="1"/>
    <col min="1001" max="1241" width="9.140625" style="36"/>
    <col min="1242" max="1242" width="11.5703125" style="36" customWidth="1"/>
    <col min="1243" max="1243" width="12" style="36" customWidth="1"/>
    <col min="1244" max="1244" width="22.42578125" style="36" bestFit="1" customWidth="1"/>
    <col min="1245" max="1245" width="11.42578125" style="36" customWidth="1"/>
    <col min="1246" max="1246" width="46.42578125" style="36" bestFit="1" customWidth="1"/>
    <col min="1247" max="1247" width="15.7109375" style="36" customWidth="1"/>
    <col min="1248" max="1248" width="44" style="36" bestFit="1" customWidth="1"/>
    <col min="1249" max="1249" width="6.5703125" style="36" customWidth="1"/>
    <col min="1250" max="1250" width="6.85546875" style="36" customWidth="1"/>
    <col min="1251" max="1251" width="10.85546875" style="36" customWidth="1"/>
    <col min="1252" max="1252" width="38.28515625" style="36" customWidth="1"/>
    <col min="1253" max="1253" width="13.7109375" style="36" customWidth="1"/>
    <col min="1254" max="1254" width="6" style="36" customWidth="1"/>
    <col min="1255" max="1255" width="3.7109375" style="36" customWidth="1"/>
    <col min="1256" max="1256" width="38.5703125" style="36" customWidth="1"/>
    <col min="1257" max="1497" width="9.140625" style="36"/>
    <col min="1498" max="1498" width="11.5703125" style="36" customWidth="1"/>
    <col min="1499" max="1499" width="12" style="36" customWidth="1"/>
    <col min="1500" max="1500" width="22.42578125" style="36" bestFit="1" customWidth="1"/>
    <col min="1501" max="1501" width="11.42578125" style="36" customWidth="1"/>
    <col min="1502" max="1502" width="46.42578125" style="36" bestFit="1" customWidth="1"/>
    <col min="1503" max="1503" width="15.7109375" style="36" customWidth="1"/>
    <col min="1504" max="1504" width="44" style="36" bestFit="1" customWidth="1"/>
    <col min="1505" max="1505" width="6.5703125" style="36" customWidth="1"/>
    <col min="1506" max="1506" width="6.85546875" style="36" customWidth="1"/>
    <col min="1507" max="1507" width="10.85546875" style="36" customWidth="1"/>
    <col min="1508" max="1508" width="38.28515625" style="36" customWidth="1"/>
    <col min="1509" max="1509" width="13.7109375" style="36" customWidth="1"/>
    <col min="1510" max="1510" width="6" style="36" customWidth="1"/>
    <col min="1511" max="1511" width="3.7109375" style="36" customWidth="1"/>
    <col min="1512" max="1512" width="38.5703125" style="36" customWidth="1"/>
    <col min="1513" max="1753" width="9.140625" style="36"/>
    <col min="1754" max="1754" width="11.5703125" style="36" customWidth="1"/>
    <col min="1755" max="1755" width="12" style="36" customWidth="1"/>
    <col min="1756" max="1756" width="22.42578125" style="36" bestFit="1" customWidth="1"/>
    <col min="1757" max="1757" width="11.42578125" style="36" customWidth="1"/>
    <col min="1758" max="1758" width="46.42578125" style="36" bestFit="1" customWidth="1"/>
    <col min="1759" max="1759" width="15.7109375" style="36" customWidth="1"/>
    <col min="1760" max="1760" width="44" style="36" bestFit="1" customWidth="1"/>
    <col min="1761" max="1761" width="6.5703125" style="36" customWidth="1"/>
    <col min="1762" max="1762" width="6.85546875" style="36" customWidth="1"/>
    <col min="1763" max="1763" width="10.85546875" style="36" customWidth="1"/>
    <col min="1764" max="1764" width="38.28515625" style="36" customWidth="1"/>
    <col min="1765" max="1765" width="13.7109375" style="36" customWidth="1"/>
    <col min="1766" max="1766" width="6" style="36" customWidth="1"/>
    <col min="1767" max="1767" width="3.7109375" style="36" customWidth="1"/>
    <col min="1768" max="1768" width="38.5703125" style="36" customWidth="1"/>
    <col min="1769" max="2009" width="9.140625" style="36"/>
    <col min="2010" max="2010" width="11.5703125" style="36" customWidth="1"/>
    <col min="2011" max="2011" width="12" style="36" customWidth="1"/>
    <col min="2012" max="2012" width="22.42578125" style="36" bestFit="1" customWidth="1"/>
    <col min="2013" max="2013" width="11.42578125" style="36" customWidth="1"/>
    <col min="2014" max="2014" width="46.42578125" style="36" bestFit="1" customWidth="1"/>
    <col min="2015" max="2015" width="15.7109375" style="36" customWidth="1"/>
    <col min="2016" max="2016" width="44" style="36" bestFit="1" customWidth="1"/>
    <col min="2017" max="2017" width="6.5703125" style="36" customWidth="1"/>
    <col min="2018" max="2018" width="6.85546875" style="36" customWidth="1"/>
    <col min="2019" max="2019" width="10.85546875" style="36" customWidth="1"/>
    <col min="2020" max="2020" width="38.28515625" style="36" customWidth="1"/>
    <col min="2021" max="2021" width="13.7109375" style="36" customWidth="1"/>
    <col min="2022" max="2022" width="6" style="36" customWidth="1"/>
    <col min="2023" max="2023" width="3.7109375" style="36" customWidth="1"/>
    <col min="2024" max="2024" width="38.5703125" style="36" customWidth="1"/>
    <col min="2025" max="2265" width="9.140625" style="36"/>
    <col min="2266" max="2266" width="11.5703125" style="36" customWidth="1"/>
    <col min="2267" max="2267" width="12" style="36" customWidth="1"/>
    <col min="2268" max="2268" width="22.42578125" style="36" bestFit="1" customWidth="1"/>
    <col min="2269" max="2269" width="11.42578125" style="36" customWidth="1"/>
    <col min="2270" max="2270" width="46.42578125" style="36" bestFit="1" customWidth="1"/>
    <col min="2271" max="2271" width="15.7109375" style="36" customWidth="1"/>
    <col min="2272" max="2272" width="44" style="36" bestFit="1" customWidth="1"/>
    <col min="2273" max="2273" width="6.5703125" style="36" customWidth="1"/>
    <col min="2274" max="2274" width="6.85546875" style="36" customWidth="1"/>
    <col min="2275" max="2275" width="10.85546875" style="36" customWidth="1"/>
    <col min="2276" max="2276" width="38.28515625" style="36" customWidth="1"/>
    <col min="2277" max="2277" width="13.7109375" style="36" customWidth="1"/>
    <col min="2278" max="2278" width="6" style="36" customWidth="1"/>
    <col min="2279" max="2279" width="3.7109375" style="36" customWidth="1"/>
    <col min="2280" max="2280" width="38.5703125" style="36" customWidth="1"/>
    <col min="2281" max="2521" width="9.140625" style="36"/>
    <col min="2522" max="2522" width="11.5703125" style="36" customWidth="1"/>
    <col min="2523" max="2523" width="12" style="36" customWidth="1"/>
    <col min="2524" max="2524" width="22.42578125" style="36" bestFit="1" customWidth="1"/>
    <col min="2525" max="2525" width="11.42578125" style="36" customWidth="1"/>
    <col min="2526" max="2526" width="46.42578125" style="36" bestFit="1" customWidth="1"/>
    <col min="2527" max="2527" width="15.7109375" style="36" customWidth="1"/>
    <col min="2528" max="2528" width="44" style="36" bestFit="1" customWidth="1"/>
    <col min="2529" max="2529" width="6.5703125" style="36" customWidth="1"/>
    <col min="2530" max="2530" width="6.85546875" style="36" customWidth="1"/>
    <col min="2531" max="2531" width="10.85546875" style="36" customWidth="1"/>
    <col min="2532" max="2532" width="38.28515625" style="36" customWidth="1"/>
    <col min="2533" max="2533" width="13.7109375" style="36" customWidth="1"/>
    <col min="2534" max="2534" width="6" style="36" customWidth="1"/>
    <col min="2535" max="2535" width="3.7109375" style="36" customWidth="1"/>
    <col min="2536" max="2536" width="38.5703125" style="36" customWidth="1"/>
    <col min="2537" max="2777" width="9.140625" style="36"/>
    <col min="2778" max="2778" width="11.5703125" style="36" customWidth="1"/>
    <col min="2779" max="2779" width="12" style="36" customWidth="1"/>
    <col min="2780" max="2780" width="22.42578125" style="36" bestFit="1" customWidth="1"/>
    <col min="2781" max="2781" width="11.42578125" style="36" customWidth="1"/>
    <col min="2782" max="2782" width="46.42578125" style="36" bestFit="1" customWidth="1"/>
    <col min="2783" max="2783" width="15.7109375" style="36" customWidth="1"/>
    <col min="2784" max="2784" width="44" style="36" bestFit="1" customWidth="1"/>
    <col min="2785" max="2785" width="6.5703125" style="36" customWidth="1"/>
    <col min="2786" max="2786" width="6.85546875" style="36" customWidth="1"/>
    <col min="2787" max="2787" width="10.85546875" style="36" customWidth="1"/>
    <col min="2788" max="2788" width="38.28515625" style="36" customWidth="1"/>
    <col min="2789" max="2789" width="13.7109375" style="36" customWidth="1"/>
    <col min="2790" max="2790" width="6" style="36" customWidth="1"/>
    <col min="2791" max="2791" width="3.7109375" style="36" customWidth="1"/>
    <col min="2792" max="2792" width="38.5703125" style="36" customWidth="1"/>
    <col min="2793" max="3033" width="9.140625" style="36"/>
    <col min="3034" max="3034" width="11.5703125" style="36" customWidth="1"/>
    <col min="3035" max="3035" width="12" style="36" customWidth="1"/>
    <col min="3036" max="3036" width="22.42578125" style="36" bestFit="1" customWidth="1"/>
    <col min="3037" max="3037" width="11.42578125" style="36" customWidth="1"/>
    <col min="3038" max="3038" width="46.42578125" style="36" bestFit="1" customWidth="1"/>
    <col min="3039" max="3039" width="15.7109375" style="36" customWidth="1"/>
    <col min="3040" max="3040" width="44" style="36" bestFit="1" customWidth="1"/>
    <col min="3041" max="3041" width="6.5703125" style="36" customWidth="1"/>
    <col min="3042" max="3042" width="6.85546875" style="36" customWidth="1"/>
    <col min="3043" max="3043" width="10.85546875" style="36" customWidth="1"/>
    <col min="3044" max="3044" width="38.28515625" style="36" customWidth="1"/>
    <col min="3045" max="3045" width="13.7109375" style="36" customWidth="1"/>
    <col min="3046" max="3046" width="6" style="36" customWidth="1"/>
    <col min="3047" max="3047" width="3.7109375" style="36" customWidth="1"/>
    <col min="3048" max="3048" width="38.5703125" style="36" customWidth="1"/>
    <col min="3049" max="3289" width="9.140625" style="36"/>
    <col min="3290" max="3290" width="11.5703125" style="36" customWidth="1"/>
    <col min="3291" max="3291" width="12" style="36" customWidth="1"/>
    <col min="3292" max="3292" width="22.42578125" style="36" bestFit="1" customWidth="1"/>
    <col min="3293" max="3293" width="11.42578125" style="36" customWidth="1"/>
    <col min="3294" max="3294" width="46.42578125" style="36" bestFit="1" customWidth="1"/>
    <col min="3295" max="3295" width="15.7109375" style="36" customWidth="1"/>
    <col min="3296" max="3296" width="44" style="36" bestFit="1" customWidth="1"/>
    <col min="3297" max="3297" width="6.5703125" style="36" customWidth="1"/>
    <col min="3298" max="3298" width="6.85546875" style="36" customWidth="1"/>
    <col min="3299" max="3299" width="10.85546875" style="36" customWidth="1"/>
    <col min="3300" max="3300" width="38.28515625" style="36" customWidth="1"/>
    <col min="3301" max="3301" width="13.7109375" style="36" customWidth="1"/>
    <col min="3302" max="3302" width="6" style="36" customWidth="1"/>
    <col min="3303" max="3303" width="3.7109375" style="36" customWidth="1"/>
    <col min="3304" max="3304" width="38.5703125" style="36" customWidth="1"/>
    <col min="3305" max="3545" width="9.140625" style="36"/>
    <col min="3546" max="3546" width="11.5703125" style="36" customWidth="1"/>
    <col min="3547" max="3547" width="12" style="36" customWidth="1"/>
    <col min="3548" max="3548" width="22.42578125" style="36" bestFit="1" customWidth="1"/>
    <col min="3549" max="3549" width="11.42578125" style="36" customWidth="1"/>
    <col min="3550" max="3550" width="46.42578125" style="36" bestFit="1" customWidth="1"/>
    <col min="3551" max="3551" width="15.7109375" style="36" customWidth="1"/>
    <col min="3552" max="3552" width="44" style="36" bestFit="1" customWidth="1"/>
    <col min="3553" max="3553" width="6.5703125" style="36" customWidth="1"/>
    <col min="3554" max="3554" width="6.85546875" style="36" customWidth="1"/>
    <col min="3555" max="3555" width="10.85546875" style="36" customWidth="1"/>
    <col min="3556" max="3556" width="38.28515625" style="36" customWidth="1"/>
    <col min="3557" max="3557" width="13.7109375" style="36" customWidth="1"/>
    <col min="3558" max="3558" width="6" style="36" customWidth="1"/>
    <col min="3559" max="3559" width="3.7109375" style="36" customWidth="1"/>
    <col min="3560" max="3560" width="38.5703125" style="36" customWidth="1"/>
    <col min="3561" max="3801" width="9.140625" style="36"/>
    <col min="3802" max="3802" width="11.5703125" style="36" customWidth="1"/>
    <col min="3803" max="3803" width="12" style="36" customWidth="1"/>
    <col min="3804" max="3804" width="22.42578125" style="36" bestFit="1" customWidth="1"/>
    <col min="3805" max="3805" width="11.42578125" style="36" customWidth="1"/>
    <col min="3806" max="3806" width="46.42578125" style="36" bestFit="1" customWidth="1"/>
    <col min="3807" max="3807" width="15.7109375" style="36" customWidth="1"/>
    <col min="3808" max="3808" width="44" style="36" bestFit="1" customWidth="1"/>
    <col min="3809" max="3809" width="6.5703125" style="36" customWidth="1"/>
    <col min="3810" max="3810" width="6.85546875" style="36" customWidth="1"/>
    <col min="3811" max="3811" width="10.85546875" style="36" customWidth="1"/>
    <col min="3812" max="3812" width="38.28515625" style="36" customWidth="1"/>
    <col min="3813" max="3813" width="13.7109375" style="36" customWidth="1"/>
    <col min="3814" max="3814" width="6" style="36" customWidth="1"/>
    <col min="3815" max="3815" width="3.7109375" style="36" customWidth="1"/>
    <col min="3816" max="3816" width="38.5703125" style="36" customWidth="1"/>
    <col min="3817" max="4057" width="9.140625" style="36"/>
    <col min="4058" max="4058" width="11.5703125" style="36" customWidth="1"/>
    <col min="4059" max="4059" width="12" style="36" customWidth="1"/>
    <col min="4060" max="4060" width="22.42578125" style="36" bestFit="1" customWidth="1"/>
    <col min="4061" max="4061" width="11.42578125" style="36" customWidth="1"/>
    <col min="4062" max="4062" width="46.42578125" style="36" bestFit="1" customWidth="1"/>
    <col min="4063" max="4063" width="15.7109375" style="36" customWidth="1"/>
    <col min="4064" max="4064" width="44" style="36" bestFit="1" customWidth="1"/>
    <col min="4065" max="4065" width="6.5703125" style="36" customWidth="1"/>
    <col min="4066" max="4066" width="6.85546875" style="36" customWidth="1"/>
    <col min="4067" max="4067" width="10.85546875" style="36" customWidth="1"/>
    <col min="4068" max="4068" width="38.28515625" style="36" customWidth="1"/>
    <col min="4069" max="4069" width="13.7109375" style="36" customWidth="1"/>
    <col min="4070" max="4070" width="6" style="36" customWidth="1"/>
    <col min="4071" max="4071" width="3.7109375" style="36" customWidth="1"/>
    <col min="4072" max="4072" width="38.5703125" style="36" customWidth="1"/>
    <col min="4073" max="4313" width="9.140625" style="36"/>
    <col min="4314" max="4314" width="11.5703125" style="36" customWidth="1"/>
    <col min="4315" max="4315" width="12" style="36" customWidth="1"/>
    <col min="4316" max="4316" width="22.42578125" style="36" bestFit="1" customWidth="1"/>
    <col min="4317" max="4317" width="11.42578125" style="36" customWidth="1"/>
    <col min="4318" max="4318" width="46.42578125" style="36" bestFit="1" customWidth="1"/>
    <col min="4319" max="4319" width="15.7109375" style="36" customWidth="1"/>
    <col min="4320" max="4320" width="44" style="36" bestFit="1" customWidth="1"/>
    <col min="4321" max="4321" width="6.5703125" style="36" customWidth="1"/>
    <col min="4322" max="4322" width="6.85546875" style="36" customWidth="1"/>
    <col min="4323" max="4323" width="10.85546875" style="36" customWidth="1"/>
    <col min="4324" max="4324" width="38.28515625" style="36" customWidth="1"/>
    <col min="4325" max="4325" width="13.7109375" style="36" customWidth="1"/>
    <col min="4326" max="4326" width="6" style="36" customWidth="1"/>
    <col min="4327" max="4327" width="3.7109375" style="36" customWidth="1"/>
    <col min="4328" max="4328" width="38.5703125" style="36" customWidth="1"/>
    <col min="4329" max="4569" width="9.140625" style="36"/>
    <col min="4570" max="4570" width="11.5703125" style="36" customWidth="1"/>
    <col min="4571" max="4571" width="12" style="36" customWidth="1"/>
    <col min="4572" max="4572" width="22.42578125" style="36" bestFit="1" customWidth="1"/>
    <col min="4573" max="4573" width="11.42578125" style="36" customWidth="1"/>
    <col min="4574" max="4574" width="46.42578125" style="36" bestFit="1" customWidth="1"/>
    <col min="4575" max="4575" width="15.7109375" style="36" customWidth="1"/>
    <col min="4576" max="4576" width="44" style="36" bestFit="1" customWidth="1"/>
    <col min="4577" max="4577" width="6.5703125" style="36" customWidth="1"/>
    <col min="4578" max="4578" width="6.85546875" style="36" customWidth="1"/>
    <col min="4579" max="4579" width="10.85546875" style="36" customWidth="1"/>
    <col min="4580" max="4580" width="38.28515625" style="36" customWidth="1"/>
    <col min="4581" max="4581" width="13.7109375" style="36" customWidth="1"/>
    <col min="4582" max="4582" width="6" style="36" customWidth="1"/>
    <col min="4583" max="4583" width="3.7109375" style="36" customWidth="1"/>
    <col min="4584" max="4584" width="38.5703125" style="36" customWidth="1"/>
    <col min="4585" max="4825" width="9.140625" style="36"/>
    <col min="4826" max="4826" width="11.5703125" style="36" customWidth="1"/>
    <col min="4827" max="4827" width="12" style="36" customWidth="1"/>
    <col min="4828" max="4828" width="22.42578125" style="36" bestFit="1" customWidth="1"/>
    <col min="4829" max="4829" width="11.42578125" style="36" customWidth="1"/>
    <col min="4830" max="4830" width="46.42578125" style="36" bestFit="1" customWidth="1"/>
    <col min="4831" max="4831" width="15.7109375" style="36" customWidth="1"/>
    <col min="4832" max="4832" width="44" style="36" bestFit="1" customWidth="1"/>
    <col min="4833" max="4833" width="6.5703125" style="36" customWidth="1"/>
    <col min="4834" max="4834" width="6.85546875" style="36" customWidth="1"/>
    <col min="4835" max="4835" width="10.85546875" style="36" customWidth="1"/>
    <col min="4836" max="4836" width="38.28515625" style="36" customWidth="1"/>
    <col min="4837" max="4837" width="13.7109375" style="36" customWidth="1"/>
    <col min="4838" max="4838" width="6" style="36" customWidth="1"/>
    <col min="4839" max="4839" width="3.7109375" style="36" customWidth="1"/>
    <col min="4840" max="4840" width="38.5703125" style="36" customWidth="1"/>
    <col min="4841" max="5081" width="9.140625" style="36"/>
    <col min="5082" max="5082" width="11.5703125" style="36" customWidth="1"/>
    <col min="5083" max="5083" width="12" style="36" customWidth="1"/>
    <col min="5084" max="5084" width="22.42578125" style="36" bestFit="1" customWidth="1"/>
    <col min="5085" max="5085" width="11.42578125" style="36" customWidth="1"/>
    <col min="5086" max="5086" width="46.42578125" style="36" bestFit="1" customWidth="1"/>
    <col min="5087" max="5087" width="15.7109375" style="36" customWidth="1"/>
    <col min="5088" max="5088" width="44" style="36" bestFit="1" customWidth="1"/>
    <col min="5089" max="5089" width="6.5703125" style="36" customWidth="1"/>
    <col min="5090" max="5090" width="6.85546875" style="36" customWidth="1"/>
    <col min="5091" max="5091" width="10.85546875" style="36" customWidth="1"/>
    <col min="5092" max="5092" width="38.28515625" style="36" customWidth="1"/>
    <col min="5093" max="5093" width="13.7109375" style="36" customWidth="1"/>
    <col min="5094" max="5094" width="6" style="36" customWidth="1"/>
    <col min="5095" max="5095" width="3.7109375" style="36" customWidth="1"/>
    <col min="5096" max="5096" width="38.5703125" style="36" customWidth="1"/>
    <col min="5097" max="5337" width="9.140625" style="36"/>
    <col min="5338" max="5338" width="11.5703125" style="36" customWidth="1"/>
    <col min="5339" max="5339" width="12" style="36" customWidth="1"/>
    <col min="5340" max="5340" width="22.42578125" style="36" bestFit="1" customWidth="1"/>
    <col min="5341" max="5341" width="11.42578125" style="36" customWidth="1"/>
    <col min="5342" max="5342" width="46.42578125" style="36" bestFit="1" customWidth="1"/>
    <col min="5343" max="5343" width="15.7109375" style="36" customWidth="1"/>
    <col min="5344" max="5344" width="44" style="36" bestFit="1" customWidth="1"/>
    <col min="5345" max="5345" width="6.5703125" style="36" customWidth="1"/>
    <col min="5346" max="5346" width="6.85546875" style="36" customWidth="1"/>
    <col min="5347" max="5347" width="10.85546875" style="36" customWidth="1"/>
    <col min="5348" max="5348" width="38.28515625" style="36" customWidth="1"/>
    <col min="5349" max="5349" width="13.7109375" style="36" customWidth="1"/>
    <col min="5350" max="5350" width="6" style="36" customWidth="1"/>
    <col min="5351" max="5351" width="3.7109375" style="36" customWidth="1"/>
    <col min="5352" max="5352" width="38.5703125" style="36" customWidth="1"/>
    <col min="5353" max="5593" width="9.140625" style="36"/>
    <col min="5594" max="5594" width="11.5703125" style="36" customWidth="1"/>
    <col min="5595" max="5595" width="12" style="36" customWidth="1"/>
    <col min="5596" max="5596" width="22.42578125" style="36" bestFit="1" customWidth="1"/>
    <col min="5597" max="5597" width="11.42578125" style="36" customWidth="1"/>
    <col min="5598" max="5598" width="46.42578125" style="36" bestFit="1" customWidth="1"/>
    <col min="5599" max="5599" width="15.7109375" style="36" customWidth="1"/>
    <col min="5600" max="5600" width="44" style="36" bestFit="1" customWidth="1"/>
    <col min="5601" max="5601" width="6.5703125" style="36" customWidth="1"/>
    <col min="5602" max="5602" width="6.85546875" style="36" customWidth="1"/>
    <col min="5603" max="5603" width="10.85546875" style="36" customWidth="1"/>
    <col min="5604" max="5604" width="38.28515625" style="36" customWidth="1"/>
    <col min="5605" max="5605" width="13.7109375" style="36" customWidth="1"/>
    <col min="5606" max="5606" width="6" style="36" customWidth="1"/>
    <col min="5607" max="5607" width="3.7109375" style="36" customWidth="1"/>
    <col min="5608" max="5608" width="38.5703125" style="36" customWidth="1"/>
    <col min="5609" max="5849" width="9.140625" style="36"/>
    <col min="5850" max="5850" width="11.5703125" style="36" customWidth="1"/>
    <col min="5851" max="5851" width="12" style="36" customWidth="1"/>
    <col min="5852" max="5852" width="22.42578125" style="36" bestFit="1" customWidth="1"/>
    <col min="5853" max="5853" width="11.42578125" style="36" customWidth="1"/>
    <col min="5854" max="5854" width="46.42578125" style="36" bestFit="1" customWidth="1"/>
    <col min="5855" max="5855" width="15.7109375" style="36" customWidth="1"/>
    <col min="5856" max="5856" width="44" style="36" bestFit="1" customWidth="1"/>
    <col min="5857" max="5857" width="6.5703125" style="36" customWidth="1"/>
    <col min="5858" max="5858" width="6.85546875" style="36" customWidth="1"/>
    <col min="5859" max="5859" width="10.85546875" style="36" customWidth="1"/>
    <col min="5860" max="5860" width="38.28515625" style="36" customWidth="1"/>
    <col min="5861" max="5861" width="13.7109375" style="36" customWidth="1"/>
    <col min="5862" max="5862" width="6" style="36" customWidth="1"/>
    <col min="5863" max="5863" width="3.7109375" style="36" customWidth="1"/>
    <col min="5864" max="5864" width="38.5703125" style="36" customWidth="1"/>
    <col min="5865" max="6105" width="9.140625" style="36"/>
    <col min="6106" max="6106" width="11.5703125" style="36" customWidth="1"/>
    <col min="6107" max="6107" width="12" style="36" customWidth="1"/>
    <col min="6108" max="6108" width="22.42578125" style="36" bestFit="1" customWidth="1"/>
    <col min="6109" max="6109" width="11.42578125" style="36" customWidth="1"/>
    <col min="6110" max="6110" width="46.42578125" style="36" bestFit="1" customWidth="1"/>
    <col min="6111" max="6111" width="15.7109375" style="36" customWidth="1"/>
    <col min="6112" max="6112" width="44" style="36" bestFit="1" customWidth="1"/>
    <col min="6113" max="6113" width="6.5703125" style="36" customWidth="1"/>
    <col min="6114" max="6114" width="6.85546875" style="36" customWidth="1"/>
    <col min="6115" max="6115" width="10.85546875" style="36" customWidth="1"/>
    <col min="6116" max="6116" width="38.28515625" style="36" customWidth="1"/>
    <col min="6117" max="6117" width="13.7109375" style="36" customWidth="1"/>
    <col min="6118" max="6118" width="6" style="36" customWidth="1"/>
    <col min="6119" max="6119" width="3.7109375" style="36" customWidth="1"/>
    <col min="6120" max="6120" width="38.5703125" style="36" customWidth="1"/>
    <col min="6121" max="6361" width="9.140625" style="36"/>
    <col min="6362" max="6362" width="11.5703125" style="36" customWidth="1"/>
    <col min="6363" max="6363" width="12" style="36" customWidth="1"/>
    <col min="6364" max="6364" width="22.42578125" style="36" bestFit="1" customWidth="1"/>
    <col min="6365" max="6365" width="11.42578125" style="36" customWidth="1"/>
    <col min="6366" max="6366" width="46.42578125" style="36" bestFit="1" customWidth="1"/>
    <col min="6367" max="6367" width="15.7109375" style="36" customWidth="1"/>
    <col min="6368" max="6368" width="44" style="36" bestFit="1" customWidth="1"/>
    <col min="6369" max="6369" width="6.5703125" style="36" customWidth="1"/>
    <col min="6370" max="6370" width="6.85546875" style="36" customWidth="1"/>
    <col min="6371" max="6371" width="10.85546875" style="36" customWidth="1"/>
    <col min="6372" max="6372" width="38.28515625" style="36" customWidth="1"/>
    <col min="6373" max="6373" width="13.7109375" style="36" customWidth="1"/>
    <col min="6374" max="6374" width="6" style="36" customWidth="1"/>
    <col min="6375" max="6375" width="3.7109375" style="36" customWidth="1"/>
    <col min="6376" max="6376" width="38.5703125" style="36" customWidth="1"/>
    <col min="6377" max="6617" width="9.140625" style="36"/>
    <col min="6618" max="6618" width="11.5703125" style="36" customWidth="1"/>
    <col min="6619" max="6619" width="12" style="36" customWidth="1"/>
    <col min="6620" max="6620" width="22.42578125" style="36" bestFit="1" customWidth="1"/>
    <col min="6621" max="6621" width="11.42578125" style="36" customWidth="1"/>
    <col min="6622" max="6622" width="46.42578125" style="36" bestFit="1" customWidth="1"/>
    <col min="6623" max="6623" width="15.7109375" style="36" customWidth="1"/>
    <col min="6624" max="6624" width="44" style="36" bestFit="1" customWidth="1"/>
    <col min="6625" max="6625" width="6.5703125" style="36" customWidth="1"/>
    <col min="6626" max="6626" width="6.85546875" style="36" customWidth="1"/>
    <col min="6627" max="6627" width="10.85546875" style="36" customWidth="1"/>
    <col min="6628" max="6628" width="38.28515625" style="36" customWidth="1"/>
    <col min="6629" max="6629" width="13.7109375" style="36" customWidth="1"/>
    <col min="6630" max="6630" width="6" style="36" customWidth="1"/>
    <col min="6631" max="6631" width="3.7109375" style="36" customWidth="1"/>
    <col min="6632" max="6632" width="38.5703125" style="36" customWidth="1"/>
    <col min="6633" max="6873" width="9.140625" style="36"/>
    <col min="6874" max="6874" width="11.5703125" style="36" customWidth="1"/>
    <col min="6875" max="6875" width="12" style="36" customWidth="1"/>
    <col min="6876" max="6876" width="22.42578125" style="36" bestFit="1" customWidth="1"/>
    <col min="6877" max="6877" width="11.42578125" style="36" customWidth="1"/>
    <col min="6878" max="6878" width="46.42578125" style="36" bestFit="1" customWidth="1"/>
    <col min="6879" max="6879" width="15.7109375" style="36" customWidth="1"/>
    <col min="6880" max="6880" width="44" style="36" bestFit="1" customWidth="1"/>
    <col min="6881" max="6881" width="6.5703125" style="36" customWidth="1"/>
    <col min="6882" max="6882" width="6.85546875" style="36" customWidth="1"/>
    <col min="6883" max="6883" width="10.85546875" style="36" customWidth="1"/>
    <col min="6884" max="6884" width="38.28515625" style="36" customWidth="1"/>
    <col min="6885" max="6885" width="13.7109375" style="36" customWidth="1"/>
    <col min="6886" max="6886" width="6" style="36" customWidth="1"/>
    <col min="6887" max="6887" width="3.7109375" style="36" customWidth="1"/>
    <col min="6888" max="6888" width="38.5703125" style="36" customWidth="1"/>
    <col min="6889" max="7129" width="9.140625" style="36"/>
    <col min="7130" max="7130" width="11.5703125" style="36" customWidth="1"/>
    <col min="7131" max="7131" width="12" style="36" customWidth="1"/>
    <col min="7132" max="7132" width="22.42578125" style="36" bestFit="1" customWidth="1"/>
    <col min="7133" max="7133" width="11.42578125" style="36" customWidth="1"/>
    <col min="7134" max="7134" width="46.42578125" style="36" bestFit="1" customWidth="1"/>
    <col min="7135" max="7135" width="15.7109375" style="36" customWidth="1"/>
    <col min="7136" max="7136" width="44" style="36" bestFit="1" customWidth="1"/>
    <col min="7137" max="7137" width="6.5703125" style="36" customWidth="1"/>
    <col min="7138" max="7138" width="6.85546875" style="36" customWidth="1"/>
    <col min="7139" max="7139" width="10.85546875" style="36" customWidth="1"/>
    <col min="7140" max="7140" width="38.28515625" style="36" customWidth="1"/>
    <col min="7141" max="7141" width="13.7109375" style="36" customWidth="1"/>
    <col min="7142" max="7142" width="6" style="36" customWidth="1"/>
    <col min="7143" max="7143" width="3.7109375" style="36" customWidth="1"/>
    <col min="7144" max="7144" width="38.5703125" style="36" customWidth="1"/>
    <col min="7145" max="7385" width="9.140625" style="36"/>
    <col min="7386" max="7386" width="11.5703125" style="36" customWidth="1"/>
    <col min="7387" max="7387" width="12" style="36" customWidth="1"/>
    <col min="7388" max="7388" width="22.42578125" style="36" bestFit="1" customWidth="1"/>
    <col min="7389" max="7389" width="11.42578125" style="36" customWidth="1"/>
    <col min="7390" max="7390" width="46.42578125" style="36" bestFit="1" customWidth="1"/>
    <col min="7391" max="7391" width="15.7109375" style="36" customWidth="1"/>
    <col min="7392" max="7392" width="44" style="36" bestFit="1" customWidth="1"/>
    <col min="7393" max="7393" width="6.5703125" style="36" customWidth="1"/>
    <col min="7394" max="7394" width="6.85546875" style="36" customWidth="1"/>
    <col min="7395" max="7395" width="10.85546875" style="36" customWidth="1"/>
    <col min="7396" max="7396" width="38.28515625" style="36" customWidth="1"/>
    <col min="7397" max="7397" width="13.7109375" style="36" customWidth="1"/>
    <col min="7398" max="7398" width="6" style="36" customWidth="1"/>
    <col min="7399" max="7399" width="3.7109375" style="36" customWidth="1"/>
    <col min="7400" max="7400" width="38.5703125" style="36" customWidth="1"/>
    <col min="7401" max="7641" width="9.140625" style="36"/>
    <col min="7642" max="7642" width="11.5703125" style="36" customWidth="1"/>
    <col min="7643" max="7643" width="12" style="36" customWidth="1"/>
    <col min="7644" max="7644" width="22.42578125" style="36" bestFit="1" customWidth="1"/>
    <col min="7645" max="7645" width="11.42578125" style="36" customWidth="1"/>
    <col min="7646" max="7646" width="46.42578125" style="36" bestFit="1" customWidth="1"/>
    <col min="7647" max="7647" width="15.7109375" style="36" customWidth="1"/>
    <col min="7648" max="7648" width="44" style="36" bestFit="1" customWidth="1"/>
    <col min="7649" max="7649" width="6.5703125" style="36" customWidth="1"/>
    <col min="7650" max="7650" width="6.85546875" style="36" customWidth="1"/>
    <col min="7651" max="7651" width="10.85546875" style="36" customWidth="1"/>
    <col min="7652" max="7652" width="38.28515625" style="36" customWidth="1"/>
    <col min="7653" max="7653" width="13.7109375" style="36" customWidth="1"/>
    <col min="7654" max="7654" width="6" style="36" customWidth="1"/>
    <col min="7655" max="7655" width="3.7109375" style="36" customWidth="1"/>
    <col min="7656" max="7656" width="38.5703125" style="36" customWidth="1"/>
    <col min="7657" max="7897" width="9.140625" style="36"/>
    <col min="7898" max="7898" width="11.5703125" style="36" customWidth="1"/>
    <col min="7899" max="7899" width="12" style="36" customWidth="1"/>
    <col min="7900" max="7900" width="22.42578125" style="36" bestFit="1" customWidth="1"/>
    <col min="7901" max="7901" width="11.42578125" style="36" customWidth="1"/>
    <col min="7902" max="7902" width="46.42578125" style="36" bestFit="1" customWidth="1"/>
    <col min="7903" max="7903" width="15.7109375" style="36" customWidth="1"/>
    <col min="7904" max="7904" width="44" style="36" bestFit="1" customWidth="1"/>
    <col min="7905" max="7905" width="6.5703125" style="36" customWidth="1"/>
    <col min="7906" max="7906" width="6.85546875" style="36" customWidth="1"/>
    <col min="7907" max="7907" width="10.85546875" style="36" customWidth="1"/>
    <col min="7908" max="7908" width="38.28515625" style="36" customWidth="1"/>
    <col min="7909" max="7909" width="13.7109375" style="36" customWidth="1"/>
    <col min="7910" max="7910" width="6" style="36" customWidth="1"/>
    <col min="7911" max="7911" width="3.7109375" style="36" customWidth="1"/>
    <col min="7912" max="7912" width="38.5703125" style="36" customWidth="1"/>
    <col min="7913" max="8153" width="9.140625" style="36"/>
    <col min="8154" max="8154" width="11.5703125" style="36" customWidth="1"/>
    <col min="8155" max="8155" width="12" style="36" customWidth="1"/>
    <col min="8156" max="8156" width="22.42578125" style="36" bestFit="1" customWidth="1"/>
    <col min="8157" max="8157" width="11.42578125" style="36" customWidth="1"/>
    <col min="8158" max="8158" width="46.42578125" style="36" bestFit="1" customWidth="1"/>
    <col min="8159" max="8159" width="15.7109375" style="36" customWidth="1"/>
    <col min="8160" max="8160" width="44" style="36" bestFit="1" customWidth="1"/>
    <col min="8161" max="8161" width="6.5703125" style="36" customWidth="1"/>
    <col min="8162" max="8162" width="6.85546875" style="36" customWidth="1"/>
    <col min="8163" max="8163" width="10.85546875" style="36" customWidth="1"/>
    <col min="8164" max="8164" width="38.28515625" style="36" customWidth="1"/>
    <col min="8165" max="8165" width="13.7109375" style="36" customWidth="1"/>
    <col min="8166" max="8166" width="6" style="36" customWidth="1"/>
    <col min="8167" max="8167" width="3.7109375" style="36" customWidth="1"/>
    <col min="8168" max="8168" width="38.5703125" style="36" customWidth="1"/>
    <col min="8169" max="8409" width="9.140625" style="36"/>
    <col min="8410" max="8410" width="11.5703125" style="36" customWidth="1"/>
    <col min="8411" max="8411" width="12" style="36" customWidth="1"/>
    <col min="8412" max="8412" width="22.42578125" style="36" bestFit="1" customWidth="1"/>
    <col min="8413" max="8413" width="11.42578125" style="36" customWidth="1"/>
    <col min="8414" max="8414" width="46.42578125" style="36" bestFit="1" customWidth="1"/>
    <col min="8415" max="8415" width="15.7109375" style="36" customWidth="1"/>
    <col min="8416" max="8416" width="44" style="36" bestFit="1" customWidth="1"/>
    <col min="8417" max="8417" width="6.5703125" style="36" customWidth="1"/>
    <col min="8418" max="8418" width="6.85546875" style="36" customWidth="1"/>
    <col min="8419" max="8419" width="10.85546875" style="36" customWidth="1"/>
    <col min="8420" max="8420" width="38.28515625" style="36" customWidth="1"/>
    <col min="8421" max="8421" width="13.7109375" style="36" customWidth="1"/>
    <col min="8422" max="8422" width="6" style="36" customWidth="1"/>
    <col min="8423" max="8423" width="3.7109375" style="36" customWidth="1"/>
    <col min="8424" max="8424" width="38.5703125" style="36" customWidth="1"/>
    <col min="8425" max="8665" width="9.140625" style="36"/>
    <col min="8666" max="8666" width="11.5703125" style="36" customWidth="1"/>
    <col min="8667" max="8667" width="12" style="36" customWidth="1"/>
    <col min="8668" max="8668" width="22.42578125" style="36" bestFit="1" customWidth="1"/>
    <col min="8669" max="8669" width="11.42578125" style="36" customWidth="1"/>
    <col min="8670" max="8670" width="46.42578125" style="36" bestFit="1" customWidth="1"/>
    <col min="8671" max="8671" width="15.7109375" style="36" customWidth="1"/>
    <col min="8672" max="8672" width="44" style="36" bestFit="1" customWidth="1"/>
    <col min="8673" max="8673" width="6.5703125" style="36" customWidth="1"/>
    <col min="8674" max="8674" width="6.85546875" style="36" customWidth="1"/>
    <col min="8675" max="8675" width="10.85546875" style="36" customWidth="1"/>
    <col min="8676" max="8676" width="38.28515625" style="36" customWidth="1"/>
    <col min="8677" max="8677" width="13.7109375" style="36" customWidth="1"/>
    <col min="8678" max="8678" width="6" style="36" customWidth="1"/>
    <col min="8679" max="8679" width="3.7109375" style="36" customWidth="1"/>
    <col min="8680" max="8680" width="38.5703125" style="36" customWidth="1"/>
    <col min="8681" max="8921" width="9.140625" style="36"/>
    <col min="8922" max="8922" width="11.5703125" style="36" customWidth="1"/>
    <col min="8923" max="8923" width="12" style="36" customWidth="1"/>
    <col min="8924" max="8924" width="22.42578125" style="36" bestFit="1" customWidth="1"/>
    <col min="8925" max="8925" width="11.42578125" style="36" customWidth="1"/>
    <col min="8926" max="8926" width="46.42578125" style="36" bestFit="1" customWidth="1"/>
    <col min="8927" max="8927" width="15.7109375" style="36" customWidth="1"/>
    <col min="8928" max="8928" width="44" style="36" bestFit="1" customWidth="1"/>
    <col min="8929" max="8929" width="6.5703125" style="36" customWidth="1"/>
    <col min="8930" max="8930" width="6.85546875" style="36" customWidth="1"/>
    <col min="8931" max="8931" width="10.85546875" style="36" customWidth="1"/>
    <col min="8932" max="8932" width="38.28515625" style="36" customWidth="1"/>
    <col min="8933" max="8933" width="13.7109375" style="36" customWidth="1"/>
    <col min="8934" max="8934" width="6" style="36" customWidth="1"/>
    <col min="8935" max="8935" width="3.7109375" style="36" customWidth="1"/>
    <col min="8936" max="8936" width="38.5703125" style="36" customWidth="1"/>
    <col min="8937" max="9177" width="9.140625" style="36"/>
    <col min="9178" max="9178" width="11.5703125" style="36" customWidth="1"/>
    <col min="9179" max="9179" width="12" style="36" customWidth="1"/>
    <col min="9180" max="9180" width="22.42578125" style="36" bestFit="1" customWidth="1"/>
    <col min="9181" max="9181" width="11.42578125" style="36" customWidth="1"/>
    <col min="9182" max="9182" width="46.42578125" style="36" bestFit="1" customWidth="1"/>
    <col min="9183" max="9183" width="15.7109375" style="36" customWidth="1"/>
    <col min="9184" max="9184" width="44" style="36" bestFit="1" customWidth="1"/>
    <col min="9185" max="9185" width="6.5703125" style="36" customWidth="1"/>
    <col min="9186" max="9186" width="6.85546875" style="36" customWidth="1"/>
    <col min="9187" max="9187" width="10.85546875" style="36" customWidth="1"/>
    <col min="9188" max="9188" width="38.28515625" style="36" customWidth="1"/>
    <col min="9189" max="9189" width="13.7109375" style="36" customWidth="1"/>
    <col min="9190" max="9190" width="6" style="36" customWidth="1"/>
    <col min="9191" max="9191" width="3.7109375" style="36" customWidth="1"/>
    <col min="9192" max="9192" width="38.5703125" style="36" customWidth="1"/>
    <col min="9193" max="9433" width="9.140625" style="36"/>
    <col min="9434" max="9434" width="11.5703125" style="36" customWidth="1"/>
    <col min="9435" max="9435" width="12" style="36" customWidth="1"/>
    <col min="9436" max="9436" width="22.42578125" style="36" bestFit="1" customWidth="1"/>
    <col min="9437" max="9437" width="11.42578125" style="36" customWidth="1"/>
    <col min="9438" max="9438" width="46.42578125" style="36" bestFit="1" customWidth="1"/>
    <col min="9439" max="9439" width="15.7109375" style="36" customWidth="1"/>
    <col min="9440" max="9440" width="44" style="36" bestFit="1" customWidth="1"/>
    <col min="9441" max="9441" width="6.5703125" style="36" customWidth="1"/>
    <col min="9442" max="9442" width="6.85546875" style="36" customWidth="1"/>
    <col min="9443" max="9443" width="10.85546875" style="36" customWidth="1"/>
    <col min="9444" max="9444" width="38.28515625" style="36" customWidth="1"/>
    <col min="9445" max="9445" width="13.7109375" style="36" customWidth="1"/>
    <col min="9446" max="9446" width="6" style="36" customWidth="1"/>
    <col min="9447" max="9447" width="3.7109375" style="36" customWidth="1"/>
    <col min="9448" max="9448" width="38.5703125" style="36" customWidth="1"/>
    <col min="9449" max="9689" width="9.140625" style="36"/>
    <col min="9690" max="9690" width="11.5703125" style="36" customWidth="1"/>
    <col min="9691" max="9691" width="12" style="36" customWidth="1"/>
    <col min="9692" max="9692" width="22.42578125" style="36" bestFit="1" customWidth="1"/>
    <col min="9693" max="9693" width="11.42578125" style="36" customWidth="1"/>
    <col min="9694" max="9694" width="46.42578125" style="36" bestFit="1" customWidth="1"/>
    <col min="9695" max="9695" width="15.7109375" style="36" customWidth="1"/>
    <col min="9696" max="9696" width="44" style="36" bestFit="1" customWidth="1"/>
    <col min="9697" max="9697" width="6.5703125" style="36" customWidth="1"/>
    <col min="9698" max="9698" width="6.85546875" style="36" customWidth="1"/>
    <col min="9699" max="9699" width="10.85546875" style="36" customWidth="1"/>
    <col min="9700" max="9700" width="38.28515625" style="36" customWidth="1"/>
    <col min="9701" max="9701" width="13.7109375" style="36" customWidth="1"/>
    <col min="9702" max="9702" width="6" style="36" customWidth="1"/>
    <col min="9703" max="9703" width="3.7109375" style="36" customWidth="1"/>
    <col min="9704" max="9704" width="38.5703125" style="36" customWidth="1"/>
    <col min="9705" max="9945" width="9.140625" style="36"/>
    <col min="9946" max="9946" width="11.5703125" style="36" customWidth="1"/>
    <col min="9947" max="9947" width="12" style="36" customWidth="1"/>
    <col min="9948" max="9948" width="22.42578125" style="36" bestFit="1" customWidth="1"/>
    <col min="9949" max="9949" width="11.42578125" style="36" customWidth="1"/>
    <col min="9950" max="9950" width="46.42578125" style="36" bestFit="1" customWidth="1"/>
    <col min="9951" max="9951" width="15.7109375" style="36" customWidth="1"/>
    <col min="9952" max="9952" width="44" style="36" bestFit="1" customWidth="1"/>
    <col min="9953" max="9953" width="6.5703125" style="36" customWidth="1"/>
    <col min="9954" max="9954" width="6.85546875" style="36" customWidth="1"/>
    <col min="9955" max="9955" width="10.85546875" style="36" customWidth="1"/>
    <col min="9956" max="9956" width="38.28515625" style="36" customWidth="1"/>
    <col min="9957" max="9957" width="13.7109375" style="36" customWidth="1"/>
    <col min="9958" max="9958" width="6" style="36" customWidth="1"/>
    <col min="9959" max="9959" width="3.7109375" style="36" customWidth="1"/>
    <col min="9960" max="9960" width="38.5703125" style="36" customWidth="1"/>
    <col min="9961" max="10201" width="9.140625" style="36"/>
    <col min="10202" max="10202" width="11.5703125" style="36" customWidth="1"/>
    <col min="10203" max="10203" width="12" style="36" customWidth="1"/>
    <col min="10204" max="10204" width="22.42578125" style="36" bestFit="1" customWidth="1"/>
    <col min="10205" max="10205" width="11.42578125" style="36" customWidth="1"/>
    <col min="10206" max="10206" width="46.42578125" style="36" bestFit="1" customWidth="1"/>
    <col min="10207" max="10207" width="15.7109375" style="36" customWidth="1"/>
    <col min="10208" max="10208" width="44" style="36" bestFit="1" customWidth="1"/>
    <col min="10209" max="10209" width="6.5703125" style="36" customWidth="1"/>
    <col min="10210" max="10210" width="6.85546875" style="36" customWidth="1"/>
    <col min="10211" max="10211" width="10.85546875" style="36" customWidth="1"/>
    <col min="10212" max="10212" width="38.28515625" style="36" customWidth="1"/>
    <col min="10213" max="10213" width="13.7109375" style="36" customWidth="1"/>
    <col min="10214" max="10214" width="6" style="36" customWidth="1"/>
    <col min="10215" max="10215" width="3.7109375" style="36" customWidth="1"/>
    <col min="10216" max="10216" width="38.5703125" style="36" customWidth="1"/>
    <col min="10217" max="10457" width="9.140625" style="36"/>
    <col min="10458" max="10458" width="11.5703125" style="36" customWidth="1"/>
    <col min="10459" max="10459" width="12" style="36" customWidth="1"/>
    <col min="10460" max="10460" width="22.42578125" style="36" bestFit="1" customWidth="1"/>
    <col min="10461" max="10461" width="11.42578125" style="36" customWidth="1"/>
    <col min="10462" max="10462" width="46.42578125" style="36" bestFit="1" customWidth="1"/>
    <col min="10463" max="10463" width="15.7109375" style="36" customWidth="1"/>
    <col min="10464" max="10464" width="44" style="36" bestFit="1" customWidth="1"/>
    <col min="10465" max="10465" width="6.5703125" style="36" customWidth="1"/>
    <col min="10466" max="10466" width="6.85546875" style="36" customWidth="1"/>
    <col min="10467" max="10467" width="10.85546875" style="36" customWidth="1"/>
    <col min="10468" max="10468" width="38.28515625" style="36" customWidth="1"/>
    <col min="10469" max="10469" width="13.7109375" style="36" customWidth="1"/>
    <col min="10470" max="10470" width="6" style="36" customWidth="1"/>
    <col min="10471" max="10471" width="3.7109375" style="36" customWidth="1"/>
    <col min="10472" max="10472" width="38.5703125" style="36" customWidth="1"/>
    <col min="10473" max="10713" width="9.140625" style="36"/>
    <col min="10714" max="10714" width="11.5703125" style="36" customWidth="1"/>
    <col min="10715" max="10715" width="12" style="36" customWidth="1"/>
    <col min="10716" max="10716" width="22.42578125" style="36" bestFit="1" customWidth="1"/>
    <col min="10717" max="10717" width="11.42578125" style="36" customWidth="1"/>
    <col min="10718" max="10718" width="46.42578125" style="36" bestFit="1" customWidth="1"/>
    <col min="10719" max="10719" width="15.7109375" style="36" customWidth="1"/>
    <col min="10720" max="10720" width="44" style="36" bestFit="1" customWidth="1"/>
    <col min="10721" max="10721" width="6.5703125" style="36" customWidth="1"/>
    <col min="10722" max="10722" width="6.85546875" style="36" customWidth="1"/>
    <col min="10723" max="10723" width="10.85546875" style="36" customWidth="1"/>
    <col min="10724" max="10724" width="38.28515625" style="36" customWidth="1"/>
    <col min="10725" max="10725" width="13.7109375" style="36" customWidth="1"/>
    <col min="10726" max="10726" width="6" style="36" customWidth="1"/>
    <col min="10727" max="10727" width="3.7109375" style="36" customWidth="1"/>
    <col min="10728" max="10728" width="38.5703125" style="36" customWidth="1"/>
    <col min="10729" max="10969" width="9.140625" style="36"/>
    <col min="10970" max="10970" width="11.5703125" style="36" customWidth="1"/>
    <col min="10971" max="10971" width="12" style="36" customWidth="1"/>
    <col min="10972" max="10972" width="22.42578125" style="36" bestFit="1" customWidth="1"/>
    <col min="10973" max="10973" width="11.42578125" style="36" customWidth="1"/>
    <col min="10974" max="10974" width="46.42578125" style="36" bestFit="1" customWidth="1"/>
    <col min="10975" max="10975" width="15.7109375" style="36" customWidth="1"/>
    <col min="10976" max="10976" width="44" style="36" bestFit="1" customWidth="1"/>
    <col min="10977" max="10977" width="6.5703125" style="36" customWidth="1"/>
    <col min="10978" max="10978" width="6.85546875" style="36" customWidth="1"/>
    <col min="10979" max="10979" width="10.85546875" style="36" customWidth="1"/>
    <col min="10980" max="10980" width="38.28515625" style="36" customWidth="1"/>
    <col min="10981" max="10981" width="13.7109375" style="36" customWidth="1"/>
    <col min="10982" max="10982" width="6" style="36" customWidth="1"/>
    <col min="10983" max="10983" width="3.7109375" style="36" customWidth="1"/>
    <col min="10984" max="10984" width="38.5703125" style="36" customWidth="1"/>
    <col min="10985" max="11225" width="9.140625" style="36"/>
    <col min="11226" max="11226" width="11.5703125" style="36" customWidth="1"/>
    <col min="11227" max="11227" width="12" style="36" customWidth="1"/>
    <col min="11228" max="11228" width="22.42578125" style="36" bestFit="1" customWidth="1"/>
    <col min="11229" max="11229" width="11.42578125" style="36" customWidth="1"/>
    <col min="11230" max="11230" width="46.42578125" style="36" bestFit="1" customWidth="1"/>
    <col min="11231" max="11231" width="15.7109375" style="36" customWidth="1"/>
    <col min="11232" max="11232" width="44" style="36" bestFit="1" customWidth="1"/>
    <col min="11233" max="11233" width="6.5703125" style="36" customWidth="1"/>
    <col min="11234" max="11234" width="6.85546875" style="36" customWidth="1"/>
    <col min="11235" max="11235" width="10.85546875" style="36" customWidth="1"/>
    <col min="11236" max="11236" width="38.28515625" style="36" customWidth="1"/>
    <col min="11237" max="11237" width="13.7109375" style="36" customWidth="1"/>
    <col min="11238" max="11238" width="6" style="36" customWidth="1"/>
    <col min="11239" max="11239" width="3.7109375" style="36" customWidth="1"/>
    <col min="11240" max="11240" width="38.5703125" style="36" customWidth="1"/>
    <col min="11241" max="11481" width="9.140625" style="36"/>
    <col min="11482" max="11482" width="11.5703125" style="36" customWidth="1"/>
    <col min="11483" max="11483" width="12" style="36" customWidth="1"/>
    <col min="11484" max="11484" width="22.42578125" style="36" bestFit="1" customWidth="1"/>
    <col min="11485" max="11485" width="11.42578125" style="36" customWidth="1"/>
    <col min="11486" max="11486" width="46.42578125" style="36" bestFit="1" customWidth="1"/>
    <col min="11487" max="11487" width="15.7109375" style="36" customWidth="1"/>
    <col min="11488" max="11488" width="44" style="36" bestFit="1" customWidth="1"/>
    <col min="11489" max="11489" width="6.5703125" style="36" customWidth="1"/>
    <col min="11490" max="11490" width="6.85546875" style="36" customWidth="1"/>
    <col min="11491" max="11491" width="10.85546875" style="36" customWidth="1"/>
    <col min="11492" max="11492" width="38.28515625" style="36" customWidth="1"/>
    <col min="11493" max="11493" width="13.7109375" style="36" customWidth="1"/>
    <col min="11494" max="11494" width="6" style="36" customWidth="1"/>
    <col min="11495" max="11495" width="3.7109375" style="36" customWidth="1"/>
    <col min="11496" max="11496" width="38.5703125" style="36" customWidth="1"/>
    <col min="11497" max="11737" width="9.140625" style="36"/>
    <col min="11738" max="11738" width="11.5703125" style="36" customWidth="1"/>
    <col min="11739" max="11739" width="12" style="36" customWidth="1"/>
    <col min="11740" max="11740" width="22.42578125" style="36" bestFit="1" customWidth="1"/>
    <col min="11741" max="11741" width="11.42578125" style="36" customWidth="1"/>
    <col min="11742" max="11742" width="46.42578125" style="36" bestFit="1" customWidth="1"/>
    <col min="11743" max="11743" width="15.7109375" style="36" customWidth="1"/>
    <col min="11744" max="11744" width="44" style="36" bestFit="1" customWidth="1"/>
    <col min="11745" max="11745" width="6.5703125" style="36" customWidth="1"/>
    <col min="11746" max="11746" width="6.85546875" style="36" customWidth="1"/>
    <col min="11747" max="11747" width="10.85546875" style="36" customWidth="1"/>
    <col min="11748" max="11748" width="38.28515625" style="36" customWidth="1"/>
    <col min="11749" max="11749" width="13.7109375" style="36" customWidth="1"/>
    <col min="11750" max="11750" width="6" style="36" customWidth="1"/>
    <col min="11751" max="11751" width="3.7109375" style="36" customWidth="1"/>
    <col min="11752" max="11752" width="38.5703125" style="36" customWidth="1"/>
    <col min="11753" max="11993" width="9.140625" style="36"/>
    <col min="11994" max="11994" width="11.5703125" style="36" customWidth="1"/>
    <col min="11995" max="11995" width="12" style="36" customWidth="1"/>
    <col min="11996" max="11996" width="22.42578125" style="36" bestFit="1" customWidth="1"/>
    <col min="11997" max="11997" width="11.42578125" style="36" customWidth="1"/>
    <col min="11998" max="11998" width="46.42578125" style="36" bestFit="1" customWidth="1"/>
    <col min="11999" max="11999" width="15.7109375" style="36" customWidth="1"/>
    <col min="12000" max="12000" width="44" style="36" bestFit="1" customWidth="1"/>
    <col min="12001" max="12001" width="6.5703125" style="36" customWidth="1"/>
    <col min="12002" max="12002" width="6.85546875" style="36" customWidth="1"/>
    <col min="12003" max="12003" width="10.85546875" style="36" customWidth="1"/>
    <col min="12004" max="12004" width="38.28515625" style="36" customWidth="1"/>
    <col min="12005" max="12005" width="13.7109375" style="36" customWidth="1"/>
    <col min="12006" max="12006" width="6" style="36" customWidth="1"/>
    <col min="12007" max="12007" width="3.7109375" style="36" customWidth="1"/>
    <col min="12008" max="12008" width="38.5703125" style="36" customWidth="1"/>
    <col min="12009" max="12249" width="9.140625" style="36"/>
    <col min="12250" max="12250" width="11.5703125" style="36" customWidth="1"/>
    <col min="12251" max="12251" width="12" style="36" customWidth="1"/>
    <col min="12252" max="12252" width="22.42578125" style="36" bestFit="1" customWidth="1"/>
    <col min="12253" max="12253" width="11.42578125" style="36" customWidth="1"/>
    <col min="12254" max="12254" width="46.42578125" style="36" bestFit="1" customWidth="1"/>
    <col min="12255" max="12255" width="15.7109375" style="36" customWidth="1"/>
    <col min="12256" max="12256" width="44" style="36" bestFit="1" customWidth="1"/>
    <col min="12257" max="12257" width="6.5703125" style="36" customWidth="1"/>
    <col min="12258" max="12258" width="6.85546875" style="36" customWidth="1"/>
    <col min="12259" max="12259" width="10.85546875" style="36" customWidth="1"/>
    <col min="12260" max="12260" width="38.28515625" style="36" customWidth="1"/>
    <col min="12261" max="12261" width="13.7109375" style="36" customWidth="1"/>
    <col min="12262" max="12262" width="6" style="36" customWidth="1"/>
    <col min="12263" max="12263" width="3.7109375" style="36" customWidth="1"/>
    <col min="12264" max="12264" width="38.5703125" style="36" customWidth="1"/>
    <col min="12265" max="12505" width="9.140625" style="36"/>
    <col min="12506" max="12506" width="11.5703125" style="36" customWidth="1"/>
    <col min="12507" max="12507" width="12" style="36" customWidth="1"/>
    <col min="12508" max="12508" width="22.42578125" style="36" bestFit="1" customWidth="1"/>
    <col min="12509" max="12509" width="11.42578125" style="36" customWidth="1"/>
    <col min="12510" max="12510" width="46.42578125" style="36" bestFit="1" customWidth="1"/>
    <col min="12511" max="12511" width="15.7109375" style="36" customWidth="1"/>
    <col min="12512" max="12512" width="44" style="36" bestFit="1" customWidth="1"/>
    <col min="12513" max="12513" width="6.5703125" style="36" customWidth="1"/>
    <col min="12514" max="12514" width="6.85546875" style="36" customWidth="1"/>
    <col min="12515" max="12515" width="10.85546875" style="36" customWidth="1"/>
    <col min="12516" max="12516" width="38.28515625" style="36" customWidth="1"/>
    <col min="12517" max="12517" width="13.7109375" style="36" customWidth="1"/>
    <col min="12518" max="12518" width="6" style="36" customWidth="1"/>
    <col min="12519" max="12519" width="3.7109375" style="36" customWidth="1"/>
    <col min="12520" max="12520" width="38.5703125" style="36" customWidth="1"/>
    <col min="12521" max="12761" width="9.140625" style="36"/>
    <col min="12762" max="12762" width="11.5703125" style="36" customWidth="1"/>
    <col min="12763" max="12763" width="12" style="36" customWidth="1"/>
    <col min="12764" max="12764" width="22.42578125" style="36" bestFit="1" customWidth="1"/>
    <col min="12765" max="12765" width="11.42578125" style="36" customWidth="1"/>
    <col min="12766" max="12766" width="46.42578125" style="36" bestFit="1" customWidth="1"/>
    <col min="12767" max="12767" width="15.7109375" style="36" customWidth="1"/>
    <col min="12768" max="12768" width="44" style="36" bestFit="1" customWidth="1"/>
    <col min="12769" max="12769" width="6.5703125" style="36" customWidth="1"/>
    <col min="12770" max="12770" width="6.85546875" style="36" customWidth="1"/>
    <col min="12771" max="12771" width="10.85546875" style="36" customWidth="1"/>
    <col min="12772" max="12772" width="38.28515625" style="36" customWidth="1"/>
    <col min="12773" max="12773" width="13.7109375" style="36" customWidth="1"/>
    <col min="12774" max="12774" width="6" style="36" customWidth="1"/>
    <col min="12775" max="12775" width="3.7109375" style="36" customWidth="1"/>
    <col min="12776" max="12776" width="38.5703125" style="36" customWidth="1"/>
    <col min="12777" max="13017" width="9.140625" style="36"/>
    <col min="13018" max="13018" width="11.5703125" style="36" customWidth="1"/>
    <col min="13019" max="13019" width="12" style="36" customWidth="1"/>
    <col min="13020" max="13020" width="22.42578125" style="36" bestFit="1" customWidth="1"/>
    <col min="13021" max="13021" width="11.42578125" style="36" customWidth="1"/>
    <col min="13022" max="13022" width="46.42578125" style="36" bestFit="1" customWidth="1"/>
    <col min="13023" max="13023" width="15.7109375" style="36" customWidth="1"/>
    <col min="13024" max="13024" width="44" style="36" bestFit="1" customWidth="1"/>
    <col min="13025" max="13025" width="6.5703125" style="36" customWidth="1"/>
    <col min="13026" max="13026" width="6.85546875" style="36" customWidth="1"/>
    <col min="13027" max="13027" width="10.85546875" style="36" customWidth="1"/>
    <col min="13028" max="13028" width="38.28515625" style="36" customWidth="1"/>
    <col min="13029" max="13029" width="13.7109375" style="36" customWidth="1"/>
    <col min="13030" max="13030" width="6" style="36" customWidth="1"/>
    <col min="13031" max="13031" width="3.7109375" style="36" customWidth="1"/>
    <col min="13032" max="13032" width="38.5703125" style="36" customWidth="1"/>
    <col min="13033" max="13273" width="9.140625" style="36"/>
    <col min="13274" max="13274" width="11.5703125" style="36" customWidth="1"/>
    <col min="13275" max="13275" width="12" style="36" customWidth="1"/>
    <col min="13276" max="13276" width="22.42578125" style="36" bestFit="1" customWidth="1"/>
    <col min="13277" max="13277" width="11.42578125" style="36" customWidth="1"/>
    <col min="13278" max="13278" width="46.42578125" style="36" bestFit="1" customWidth="1"/>
    <col min="13279" max="13279" width="15.7109375" style="36" customWidth="1"/>
    <col min="13280" max="13280" width="44" style="36" bestFit="1" customWidth="1"/>
    <col min="13281" max="13281" width="6.5703125" style="36" customWidth="1"/>
    <col min="13282" max="13282" width="6.85546875" style="36" customWidth="1"/>
    <col min="13283" max="13283" width="10.85546875" style="36" customWidth="1"/>
    <col min="13284" max="13284" width="38.28515625" style="36" customWidth="1"/>
    <col min="13285" max="13285" width="13.7109375" style="36" customWidth="1"/>
    <col min="13286" max="13286" width="6" style="36" customWidth="1"/>
    <col min="13287" max="13287" width="3.7109375" style="36" customWidth="1"/>
    <col min="13288" max="13288" width="38.5703125" style="36" customWidth="1"/>
    <col min="13289" max="13529" width="9.140625" style="36"/>
    <col min="13530" max="13530" width="11.5703125" style="36" customWidth="1"/>
    <col min="13531" max="13531" width="12" style="36" customWidth="1"/>
    <col min="13532" max="13532" width="22.42578125" style="36" bestFit="1" customWidth="1"/>
    <col min="13533" max="13533" width="11.42578125" style="36" customWidth="1"/>
    <col min="13534" max="13534" width="46.42578125" style="36" bestFit="1" customWidth="1"/>
    <col min="13535" max="13535" width="15.7109375" style="36" customWidth="1"/>
    <col min="13536" max="13536" width="44" style="36" bestFit="1" customWidth="1"/>
    <col min="13537" max="13537" width="6.5703125" style="36" customWidth="1"/>
    <col min="13538" max="13538" width="6.85546875" style="36" customWidth="1"/>
    <col min="13539" max="13539" width="10.85546875" style="36" customWidth="1"/>
    <col min="13540" max="13540" width="38.28515625" style="36" customWidth="1"/>
    <col min="13541" max="13541" width="13.7109375" style="36" customWidth="1"/>
    <col min="13542" max="13542" width="6" style="36" customWidth="1"/>
    <col min="13543" max="13543" width="3.7109375" style="36" customWidth="1"/>
    <col min="13544" max="13544" width="38.5703125" style="36" customWidth="1"/>
    <col min="13545" max="13785" width="9.140625" style="36"/>
    <col min="13786" max="13786" width="11.5703125" style="36" customWidth="1"/>
    <col min="13787" max="13787" width="12" style="36" customWidth="1"/>
    <col min="13788" max="13788" width="22.42578125" style="36" bestFit="1" customWidth="1"/>
    <col min="13789" max="13789" width="11.42578125" style="36" customWidth="1"/>
    <col min="13790" max="13790" width="46.42578125" style="36" bestFit="1" customWidth="1"/>
    <col min="13791" max="13791" width="15.7109375" style="36" customWidth="1"/>
    <col min="13792" max="13792" width="44" style="36" bestFit="1" customWidth="1"/>
    <col min="13793" max="13793" width="6.5703125" style="36" customWidth="1"/>
    <col min="13794" max="13794" width="6.85546875" style="36" customWidth="1"/>
    <col min="13795" max="13795" width="10.85546875" style="36" customWidth="1"/>
    <col min="13796" max="13796" width="38.28515625" style="36" customWidth="1"/>
    <col min="13797" max="13797" width="13.7109375" style="36" customWidth="1"/>
    <col min="13798" max="13798" width="6" style="36" customWidth="1"/>
    <col min="13799" max="13799" width="3.7109375" style="36" customWidth="1"/>
    <col min="13800" max="13800" width="38.5703125" style="36" customWidth="1"/>
    <col min="13801" max="14041" width="9.140625" style="36"/>
    <col min="14042" max="14042" width="11.5703125" style="36" customWidth="1"/>
    <col min="14043" max="14043" width="12" style="36" customWidth="1"/>
    <col min="14044" max="14044" width="22.42578125" style="36" bestFit="1" customWidth="1"/>
    <col min="14045" max="14045" width="11.42578125" style="36" customWidth="1"/>
    <col min="14046" max="14046" width="46.42578125" style="36" bestFit="1" customWidth="1"/>
    <col min="14047" max="14047" width="15.7109375" style="36" customWidth="1"/>
    <col min="14048" max="14048" width="44" style="36" bestFit="1" customWidth="1"/>
    <col min="14049" max="14049" width="6.5703125" style="36" customWidth="1"/>
    <col min="14050" max="14050" width="6.85546875" style="36" customWidth="1"/>
    <col min="14051" max="14051" width="10.85546875" style="36" customWidth="1"/>
    <col min="14052" max="14052" width="38.28515625" style="36" customWidth="1"/>
    <col min="14053" max="14053" width="13.7109375" style="36" customWidth="1"/>
    <col min="14054" max="14054" width="6" style="36" customWidth="1"/>
    <col min="14055" max="14055" width="3.7109375" style="36" customWidth="1"/>
    <col min="14056" max="14056" width="38.5703125" style="36" customWidth="1"/>
    <col min="14057" max="14297" width="9.140625" style="36"/>
    <col min="14298" max="14298" width="11.5703125" style="36" customWidth="1"/>
    <col min="14299" max="14299" width="12" style="36" customWidth="1"/>
    <col min="14300" max="14300" width="22.42578125" style="36" bestFit="1" customWidth="1"/>
    <col min="14301" max="14301" width="11.42578125" style="36" customWidth="1"/>
    <col min="14302" max="14302" width="46.42578125" style="36" bestFit="1" customWidth="1"/>
    <col min="14303" max="14303" width="15.7109375" style="36" customWidth="1"/>
    <col min="14304" max="14304" width="44" style="36" bestFit="1" customWidth="1"/>
    <col min="14305" max="14305" width="6.5703125" style="36" customWidth="1"/>
    <col min="14306" max="14306" width="6.85546875" style="36" customWidth="1"/>
    <col min="14307" max="14307" width="10.85546875" style="36" customWidth="1"/>
    <col min="14308" max="14308" width="38.28515625" style="36" customWidth="1"/>
    <col min="14309" max="14309" width="13.7109375" style="36" customWidth="1"/>
    <col min="14310" max="14310" width="6" style="36" customWidth="1"/>
    <col min="14311" max="14311" width="3.7109375" style="36" customWidth="1"/>
    <col min="14312" max="14312" width="38.5703125" style="36" customWidth="1"/>
    <col min="14313" max="14553" width="9.140625" style="36"/>
    <col min="14554" max="14554" width="11.5703125" style="36" customWidth="1"/>
    <col min="14555" max="14555" width="12" style="36" customWidth="1"/>
    <col min="14556" max="14556" width="22.42578125" style="36" bestFit="1" customWidth="1"/>
    <col min="14557" max="14557" width="11.42578125" style="36" customWidth="1"/>
    <col min="14558" max="14558" width="46.42578125" style="36" bestFit="1" customWidth="1"/>
    <col min="14559" max="14559" width="15.7109375" style="36" customWidth="1"/>
    <col min="14560" max="14560" width="44" style="36" bestFit="1" customWidth="1"/>
    <col min="14561" max="14561" width="6.5703125" style="36" customWidth="1"/>
    <col min="14562" max="14562" width="6.85546875" style="36" customWidth="1"/>
    <col min="14563" max="14563" width="10.85546875" style="36" customWidth="1"/>
    <col min="14564" max="14564" width="38.28515625" style="36" customWidth="1"/>
    <col min="14565" max="14565" width="13.7109375" style="36" customWidth="1"/>
    <col min="14566" max="14566" width="6" style="36" customWidth="1"/>
    <col min="14567" max="14567" width="3.7109375" style="36" customWidth="1"/>
    <col min="14568" max="14568" width="38.5703125" style="36" customWidth="1"/>
    <col min="14569" max="14809" width="9.140625" style="36"/>
    <col min="14810" max="14810" width="11.5703125" style="36" customWidth="1"/>
    <col min="14811" max="14811" width="12" style="36" customWidth="1"/>
    <col min="14812" max="14812" width="22.42578125" style="36" bestFit="1" customWidth="1"/>
    <col min="14813" max="14813" width="11.42578125" style="36" customWidth="1"/>
    <col min="14814" max="14814" width="46.42578125" style="36" bestFit="1" customWidth="1"/>
    <col min="14815" max="14815" width="15.7109375" style="36" customWidth="1"/>
    <col min="14816" max="14816" width="44" style="36" bestFit="1" customWidth="1"/>
    <col min="14817" max="14817" width="6.5703125" style="36" customWidth="1"/>
    <col min="14818" max="14818" width="6.85546875" style="36" customWidth="1"/>
    <col min="14819" max="14819" width="10.85546875" style="36" customWidth="1"/>
    <col min="14820" max="14820" width="38.28515625" style="36" customWidth="1"/>
    <col min="14821" max="14821" width="13.7109375" style="36" customWidth="1"/>
    <col min="14822" max="14822" width="6" style="36" customWidth="1"/>
    <col min="14823" max="14823" width="3.7109375" style="36" customWidth="1"/>
    <col min="14824" max="14824" width="38.5703125" style="36" customWidth="1"/>
    <col min="14825" max="15065" width="9.140625" style="36"/>
    <col min="15066" max="15066" width="11.5703125" style="36" customWidth="1"/>
    <col min="15067" max="15067" width="12" style="36" customWidth="1"/>
    <col min="15068" max="15068" width="22.42578125" style="36" bestFit="1" customWidth="1"/>
    <col min="15069" max="15069" width="11.42578125" style="36" customWidth="1"/>
    <col min="15070" max="15070" width="46.42578125" style="36" bestFit="1" customWidth="1"/>
    <col min="15071" max="15071" width="15.7109375" style="36" customWidth="1"/>
    <col min="15072" max="15072" width="44" style="36" bestFit="1" customWidth="1"/>
    <col min="15073" max="15073" width="6.5703125" style="36" customWidth="1"/>
    <col min="15074" max="15074" width="6.85546875" style="36" customWidth="1"/>
    <col min="15075" max="15075" width="10.85546875" style="36" customWidth="1"/>
    <col min="15076" max="15076" width="38.28515625" style="36" customWidth="1"/>
    <col min="15077" max="15077" width="13.7109375" style="36" customWidth="1"/>
    <col min="15078" max="15078" width="6" style="36" customWidth="1"/>
    <col min="15079" max="15079" width="3.7109375" style="36" customWidth="1"/>
    <col min="15080" max="15080" width="38.5703125" style="36" customWidth="1"/>
    <col min="15081" max="15321" width="9.140625" style="36"/>
    <col min="15322" max="15322" width="11.5703125" style="36" customWidth="1"/>
    <col min="15323" max="15323" width="12" style="36" customWidth="1"/>
    <col min="15324" max="15324" width="22.42578125" style="36" bestFit="1" customWidth="1"/>
    <col min="15325" max="15325" width="11.42578125" style="36" customWidth="1"/>
    <col min="15326" max="15326" width="46.42578125" style="36" bestFit="1" customWidth="1"/>
    <col min="15327" max="15327" width="15.7109375" style="36" customWidth="1"/>
    <col min="15328" max="15328" width="44" style="36" bestFit="1" customWidth="1"/>
    <col min="15329" max="15329" width="6.5703125" style="36" customWidth="1"/>
    <col min="15330" max="15330" width="6.85546875" style="36" customWidth="1"/>
    <col min="15331" max="15331" width="10.85546875" style="36" customWidth="1"/>
    <col min="15332" max="15332" width="38.28515625" style="36" customWidth="1"/>
    <col min="15333" max="15333" width="13.7109375" style="36" customWidth="1"/>
    <col min="15334" max="15334" width="6" style="36" customWidth="1"/>
    <col min="15335" max="15335" width="3.7109375" style="36" customWidth="1"/>
    <col min="15336" max="15336" width="38.5703125" style="36" customWidth="1"/>
    <col min="15337" max="15577" width="9.140625" style="36"/>
    <col min="15578" max="15578" width="11.5703125" style="36" customWidth="1"/>
    <col min="15579" max="15579" width="12" style="36" customWidth="1"/>
    <col min="15580" max="15580" width="22.42578125" style="36" bestFit="1" customWidth="1"/>
    <col min="15581" max="15581" width="11.42578125" style="36" customWidth="1"/>
    <col min="15582" max="15582" width="46.42578125" style="36" bestFit="1" customWidth="1"/>
    <col min="15583" max="15583" width="15.7109375" style="36" customWidth="1"/>
    <col min="15584" max="15584" width="44" style="36" bestFit="1" customWidth="1"/>
    <col min="15585" max="15585" width="6.5703125" style="36" customWidth="1"/>
    <col min="15586" max="15586" width="6.85546875" style="36" customWidth="1"/>
    <col min="15587" max="15587" width="10.85546875" style="36" customWidth="1"/>
    <col min="15588" max="15588" width="38.28515625" style="36" customWidth="1"/>
    <col min="15589" max="15589" width="13.7109375" style="36" customWidth="1"/>
    <col min="15590" max="15590" width="6" style="36" customWidth="1"/>
    <col min="15591" max="15591" width="3.7109375" style="36" customWidth="1"/>
    <col min="15592" max="15592" width="38.5703125" style="36" customWidth="1"/>
    <col min="15593" max="15833" width="9.140625" style="36"/>
    <col min="15834" max="15834" width="11.5703125" style="36" customWidth="1"/>
    <col min="15835" max="15835" width="12" style="36" customWidth="1"/>
    <col min="15836" max="15836" width="22.42578125" style="36" bestFit="1" customWidth="1"/>
    <col min="15837" max="15837" width="11.42578125" style="36" customWidth="1"/>
    <col min="15838" max="15838" width="46.42578125" style="36" bestFit="1" customWidth="1"/>
    <col min="15839" max="15839" width="15.7109375" style="36" customWidth="1"/>
    <col min="15840" max="15840" width="44" style="36" bestFit="1" customWidth="1"/>
    <col min="15841" max="15841" width="6.5703125" style="36" customWidth="1"/>
    <col min="15842" max="15842" width="6.85546875" style="36" customWidth="1"/>
    <col min="15843" max="15843" width="10.85546875" style="36" customWidth="1"/>
    <col min="15844" max="15844" width="38.28515625" style="36" customWidth="1"/>
    <col min="15845" max="15845" width="13.7109375" style="36" customWidth="1"/>
    <col min="15846" max="15846" width="6" style="36" customWidth="1"/>
    <col min="15847" max="15847" width="3.7109375" style="36" customWidth="1"/>
    <col min="15848" max="15848" width="38.5703125" style="36" customWidth="1"/>
    <col min="15849" max="16089" width="9.140625" style="36"/>
    <col min="16090" max="16090" width="11.5703125" style="36" customWidth="1"/>
    <col min="16091" max="16091" width="12" style="36" customWidth="1"/>
    <col min="16092" max="16092" width="22.42578125" style="36" bestFit="1" customWidth="1"/>
    <col min="16093" max="16093" width="11.42578125" style="36" customWidth="1"/>
    <col min="16094" max="16094" width="46.42578125" style="36" bestFit="1" customWidth="1"/>
    <col min="16095" max="16095" width="15.7109375" style="36" customWidth="1"/>
    <col min="16096" max="16096" width="44" style="36" bestFit="1" customWidth="1"/>
    <col min="16097" max="16097" width="6.5703125" style="36" customWidth="1"/>
    <col min="16098" max="16098" width="6.85546875" style="36" customWidth="1"/>
    <col min="16099" max="16099" width="10.85546875" style="36" customWidth="1"/>
    <col min="16100" max="16100" width="38.28515625" style="36" customWidth="1"/>
    <col min="16101" max="16101" width="13.7109375" style="36" customWidth="1"/>
    <col min="16102" max="16102" width="6" style="36" customWidth="1"/>
    <col min="16103" max="16103" width="3.7109375" style="36" customWidth="1"/>
    <col min="16104" max="16104" width="38.5703125" style="36" customWidth="1"/>
    <col min="16105" max="16364" width="9.140625" style="36"/>
    <col min="16365" max="16384" width="9.140625" style="36" customWidth="1"/>
  </cols>
  <sheetData>
    <row r="1" spans="1:16" x14ac:dyDescent="0.25">
      <c r="A1" s="26" t="s">
        <v>18</v>
      </c>
      <c r="B1" s="27">
        <f>K47</f>
        <v>0.91415512069704341</v>
      </c>
      <c r="C1" s="28">
        <f>AVERAGE(B1:B7)</f>
        <v>0.97731697117422989</v>
      </c>
      <c r="D1" s="29">
        <f>H47</f>
        <v>7.0009999999999994</v>
      </c>
      <c r="E1" s="30">
        <f>AVERAGE(F1:F6)</f>
        <v>0.70119047619047625</v>
      </c>
      <c r="F1" s="30">
        <f>AVERAGE(J11,J50,J89,J128,J167,J207,J249)</f>
        <v>1</v>
      </c>
      <c r="G1" s="31" t="s">
        <v>19</v>
      </c>
      <c r="H1" s="32"/>
      <c r="I1" s="32"/>
      <c r="J1" s="29"/>
      <c r="K1" s="33"/>
      <c r="L1" s="31"/>
      <c r="M1" s="34"/>
      <c r="N1" s="34"/>
      <c r="O1" s="35"/>
    </row>
    <row r="2" spans="1:16" x14ac:dyDescent="0.25">
      <c r="A2" s="26" t="s">
        <v>20</v>
      </c>
      <c r="B2" s="27">
        <f>K86</f>
        <v>0.99971436732362184</v>
      </c>
      <c r="C2" s="37" t="s">
        <v>21</v>
      </c>
      <c r="D2" s="29">
        <f>H86</f>
        <v>7.0019999999999998</v>
      </c>
      <c r="E2" s="32" t="str">
        <f>SUM(D1:D7)*10&amp;" "&amp;"Horas"&amp;" "&amp;"Hombre"&amp;" "&amp;"Disponibles"&amp;" "&amp;"Semana"</f>
        <v>520,12 Horas Hombre Disponibles Semana</v>
      </c>
      <c r="F2" s="30">
        <f>AVERAGE(J17,J56,J95,J134,J173,J215,J255)</f>
        <v>0.97857142857142865</v>
      </c>
      <c r="G2" s="31" t="s">
        <v>22</v>
      </c>
      <c r="H2" s="32"/>
      <c r="I2" s="32"/>
      <c r="J2" s="29"/>
      <c r="K2" s="33"/>
      <c r="L2" s="31"/>
      <c r="M2" s="34"/>
      <c r="N2" s="34"/>
      <c r="O2" s="35"/>
    </row>
    <row r="3" spans="1:16" x14ac:dyDescent="0.25">
      <c r="A3" s="26" t="s">
        <v>23</v>
      </c>
      <c r="B3" s="27">
        <f>K125</f>
        <v>0.94258783204798635</v>
      </c>
      <c r="C3" s="32"/>
      <c r="D3" s="29">
        <f>H125</f>
        <v>7.0019999999999998</v>
      </c>
      <c r="E3" s="32" t="str">
        <f>SUM(J47,J86,J125,J164,J204,J246,J285)&amp;" "&amp;"Horas"&amp;" "&amp;"Hombre"&amp;" "&amp;"Programadas"</f>
        <v>509 Horas Hombre Programadas</v>
      </c>
      <c r="F3" s="30">
        <f>AVERAGE(J23,J62,J101,J140,J179,J221,J261)</f>
        <v>0.2857142857142857</v>
      </c>
      <c r="G3" s="31" t="s">
        <v>24</v>
      </c>
      <c r="H3" s="32"/>
      <c r="I3" s="32"/>
      <c r="J3" s="29"/>
      <c r="K3" s="33"/>
      <c r="L3" s="31"/>
      <c r="M3" s="34"/>
      <c r="N3" s="34"/>
      <c r="O3" s="35"/>
    </row>
    <row r="4" spans="1:16" ht="12.75" customHeight="1" x14ac:dyDescent="0.25">
      <c r="A4" s="26" t="s">
        <v>25</v>
      </c>
      <c r="B4" s="27">
        <f>K164</f>
        <v>0.99990000999899986</v>
      </c>
      <c r="C4" s="28">
        <f>1-C1</f>
        <v>2.2683028825770113E-2</v>
      </c>
      <c r="D4" s="29">
        <f>H164</f>
        <v>10.001000000000001</v>
      </c>
      <c r="E4" s="32" t="str">
        <f>(SUM(D1:D7)*10)-(SUM(J47,J86,J125,J164,J204,J246,J285))&amp;" "&amp;"Horas"&amp;" "&amp;"Atención"&amp;" "&amp;"OT"&amp;" "&amp;"Reactivo"</f>
        <v>11,1200000000001 Horas Atención OT Reactivo</v>
      </c>
      <c r="F4" s="38">
        <f>AVERAGE(J29,J68,J107,J146,J185,J227,J267)</f>
        <v>0</v>
      </c>
      <c r="G4" s="31" t="s">
        <v>26</v>
      </c>
      <c r="H4" s="32"/>
      <c r="I4" s="32"/>
      <c r="J4" s="29"/>
      <c r="K4" s="33"/>
      <c r="L4" s="31"/>
      <c r="M4" s="34"/>
      <c r="N4" s="34"/>
      <c r="O4" s="35"/>
    </row>
    <row r="5" spans="1:16" x14ac:dyDescent="0.25">
      <c r="A5" s="26" t="s">
        <v>27</v>
      </c>
      <c r="B5" s="27">
        <f>K204</f>
        <v>0.99971436732362184</v>
      </c>
      <c r="C5" s="37" t="s">
        <v>28</v>
      </c>
      <c r="D5" s="29">
        <f>H204</f>
        <v>7.0019999999999998</v>
      </c>
      <c r="E5" s="32"/>
      <c r="F5" s="30">
        <f>AVERAGE(J35,J74,J113,J152,J191,J233,J273)</f>
        <v>0.94285714285714284</v>
      </c>
      <c r="G5" s="39" t="s">
        <v>29</v>
      </c>
      <c r="H5" s="32"/>
      <c r="I5" s="32"/>
      <c r="J5" s="29"/>
      <c r="K5" s="33"/>
      <c r="L5" s="31"/>
      <c r="M5" s="34"/>
      <c r="N5" s="34"/>
      <c r="O5" s="35"/>
    </row>
    <row r="6" spans="1:16" x14ac:dyDescent="0.25">
      <c r="A6" s="26" t="s">
        <v>30</v>
      </c>
      <c r="B6" s="27">
        <f>K246</f>
        <v>0.99971436732362184</v>
      </c>
      <c r="C6" s="32"/>
      <c r="D6" s="29">
        <f>H246</f>
        <v>7.0019999999999998</v>
      </c>
      <c r="E6" s="32"/>
      <c r="F6" s="30">
        <f>AVERAGE(J41,J80,J119,J158,J198,J240,J279)</f>
        <v>1</v>
      </c>
      <c r="G6" s="39" t="s">
        <v>31</v>
      </c>
      <c r="H6" s="32"/>
      <c r="I6" s="32"/>
      <c r="J6" s="29"/>
      <c r="K6" s="33"/>
      <c r="L6" s="31"/>
      <c r="M6" s="34"/>
      <c r="N6" s="34"/>
      <c r="O6" s="35"/>
    </row>
    <row r="7" spans="1:16" x14ac:dyDescent="0.25">
      <c r="A7" s="26" t="s">
        <v>32</v>
      </c>
      <c r="B7" s="27">
        <f>K285</f>
        <v>0.98543273350471294</v>
      </c>
      <c r="C7" s="32"/>
      <c r="D7" s="29">
        <f>H285</f>
        <v>7.0019999999999998</v>
      </c>
      <c r="E7" s="32"/>
      <c r="F7" s="29"/>
      <c r="G7" s="39"/>
      <c r="H7" s="32"/>
      <c r="I7" s="32"/>
      <c r="J7" s="29"/>
      <c r="K7" s="33"/>
      <c r="L7" s="31"/>
      <c r="M7" s="34"/>
      <c r="N7" s="34"/>
      <c r="O7" s="35"/>
    </row>
    <row r="8" spans="1:16" ht="21" customHeight="1" thickBot="1" x14ac:dyDescent="0.3">
      <c r="A8" s="40"/>
      <c r="B8" s="41"/>
      <c r="C8" s="42" t="s">
        <v>14</v>
      </c>
      <c r="D8" s="43" t="s">
        <v>613</v>
      </c>
      <c r="E8" s="299" t="s">
        <v>33</v>
      </c>
      <c r="F8" s="300"/>
      <c r="G8" s="301"/>
      <c r="H8" s="44"/>
      <c r="I8" s="302" t="s">
        <v>34</v>
      </c>
      <c r="J8" s="303"/>
      <c r="K8" s="304"/>
      <c r="L8" s="31"/>
      <c r="M8" s="34"/>
      <c r="N8" s="34"/>
      <c r="O8" s="35"/>
    </row>
    <row r="9" spans="1:16" ht="15" thickTop="1" thickBot="1" x14ac:dyDescent="0.3">
      <c r="A9" s="45"/>
      <c r="B9" s="46"/>
      <c r="C9" s="46"/>
      <c r="D9" s="46"/>
      <c r="E9" s="305">
        <v>46125</v>
      </c>
      <c r="F9" s="305"/>
      <c r="G9" s="47"/>
      <c r="H9" s="48"/>
      <c r="I9" s="46"/>
      <c r="J9" s="49"/>
      <c r="K9" s="50"/>
      <c r="L9" s="31" t="s">
        <v>35</v>
      </c>
      <c r="M9" s="34" t="s">
        <v>36</v>
      </c>
      <c r="N9" s="34"/>
      <c r="O9" s="35"/>
    </row>
    <row r="10" spans="1:16" ht="27.75" thickTop="1" x14ac:dyDescent="0.25">
      <c r="A10" s="51" t="s">
        <v>37</v>
      </c>
      <c r="B10" s="52" t="s">
        <v>38</v>
      </c>
      <c r="C10" s="52" t="s">
        <v>39</v>
      </c>
      <c r="D10" s="52" t="s">
        <v>4</v>
      </c>
      <c r="E10" s="52" t="s">
        <v>40</v>
      </c>
      <c r="F10" s="52" t="s">
        <v>6</v>
      </c>
      <c r="G10" s="53" t="s">
        <v>7</v>
      </c>
      <c r="H10" s="52" t="s">
        <v>41</v>
      </c>
      <c r="I10" s="52" t="s">
        <v>9</v>
      </c>
      <c r="J10" s="54" t="s">
        <v>42</v>
      </c>
      <c r="K10" s="55" t="s">
        <v>43</v>
      </c>
      <c r="L10" s="31" t="s">
        <v>44</v>
      </c>
      <c r="M10" s="34" t="s">
        <v>36</v>
      </c>
      <c r="N10" s="34"/>
      <c r="O10" s="56">
        <f>E9</f>
        <v>46125</v>
      </c>
    </row>
    <row r="11" spans="1:16" x14ac:dyDescent="0.25">
      <c r="A11" s="57"/>
      <c r="B11" s="57"/>
      <c r="C11" s="58"/>
      <c r="D11" s="57"/>
      <c r="E11" s="59" t="s">
        <v>45</v>
      </c>
      <c r="F11" s="57"/>
      <c r="G11" s="58"/>
      <c r="H11" s="60">
        <v>1</v>
      </c>
      <c r="I11" s="61">
        <f>H11*10</f>
        <v>10</v>
      </c>
      <c r="J11" s="62">
        <f>SUM(J12:J16)/I11</f>
        <v>1</v>
      </c>
      <c r="K11" s="63" t="str">
        <f>SUM(J12:J16)&amp;" "&amp;"Hrs"&amp;" "&amp;"GRUPO 1"</f>
        <v>10 Hrs GRUPO 1</v>
      </c>
      <c r="L11" s="31" t="s">
        <v>19</v>
      </c>
      <c r="M11" s="34" t="s">
        <v>36</v>
      </c>
      <c r="N11" s="64"/>
      <c r="O11" s="89" t="s">
        <v>48</v>
      </c>
      <c r="P11" s="90" t="s">
        <v>57</v>
      </c>
    </row>
    <row r="12" spans="1:16" x14ac:dyDescent="0.25">
      <c r="A12" s="19">
        <v>905232</v>
      </c>
      <c r="B12" s="67" t="s">
        <v>209</v>
      </c>
      <c r="C12" s="68" t="s">
        <v>210</v>
      </c>
      <c r="D12" s="67">
        <v>3</v>
      </c>
      <c r="E12" s="69" t="s">
        <v>253</v>
      </c>
      <c r="F12" s="19" t="s">
        <v>254</v>
      </c>
      <c r="G12" s="69" t="s">
        <v>255</v>
      </c>
      <c r="H12" s="19">
        <v>1</v>
      </c>
      <c r="I12" s="19">
        <v>10</v>
      </c>
      <c r="J12" s="21">
        <f>IF(H12&lt;&gt;"",H12*I12,"")</f>
        <v>10</v>
      </c>
      <c r="K12" s="70" t="s">
        <v>113</v>
      </c>
      <c r="L12" s="31" t="s">
        <v>19</v>
      </c>
      <c r="M12" s="34" t="s">
        <v>36</v>
      </c>
      <c r="N12" s="64"/>
      <c r="O12" s="271" t="s">
        <v>50</v>
      </c>
      <c r="P12" s="84" t="s">
        <v>53</v>
      </c>
    </row>
    <row r="13" spans="1:16" hidden="1" x14ac:dyDescent="0.25">
      <c r="A13" s="19"/>
      <c r="B13" s="67"/>
      <c r="C13" s="68"/>
      <c r="D13" s="67"/>
      <c r="E13" s="73"/>
      <c r="F13" s="19"/>
      <c r="G13" s="69"/>
      <c r="H13" s="19"/>
      <c r="I13" s="19"/>
      <c r="J13" s="21" t="str">
        <f>IF(H13&lt;&gt;"",H13*I13,"")</f>
        <v/>
      </c>
      <c r="K13" s="70"/>
      <c r="L13" s="74" t="s">
        <v>19</v>
      </c>
      <c r="M13" s="34" t="s">
        <v>36</v>
      </c>
      <c r="N13" s="34"/>
      <c r="O13" s="159" t="s">
        <v>51</v>
      </c>
      <c r="P13" s="160" t="s">
        <v>53</v>
      </c>
    </row>
    <row r="14" spans="1:16" hidden="1" x14ac:dyDescent="0.25">
      <c r="A14" s="75"/>
      <c r="B14" s="67"/>
      <c r="C14" s="68"/>
      <c r="D14" s="67"/>
      <c r="E14" s="76"/>
      <c r="F14" s="77"/>
      <c r="G14" s="76"/>
      <c r="H14" s="78"/>
      <c r="I14" s="78"/>
      <c r="J14" s="21"/>
      <c r="K14" s="70"/>
      <c r="L14" s="31" t="s">
        <v>19</v>
      </c>
      <c r="M14" s="34" t="s">
        <v>36</v>
      </c>
      <c r="N14" s="64"/>
      <c r="O14" s="65" t="s">
        <v>46</v>
      </c>
      <c r="P14" s="66" t="s">
        <v>47</v>
      </c>
    </row>
    <row r="15" spans="1:16" hidden="1" x14ac:dyDescent="0.25">
      <c r="A15" s="75"/>
      <c r="B15" s="79"/>
      <c r="C15" s="80"/>
      <c r="D15" s="81"/>
      <c r="E15" s="76"/>
      <c r="F15" s="77"/>
      <c r="G15" s="76"/>
      <c r="H15" s="82"/>
      <c r="I15" s="82"/>
      <c r="J15" s="21" t="str">
        <f>IF(H15&lt;&gt;"",H15*I15,"")</f>
        <v/>
      </c>
      <c r="K15" s="70"/>
      <c r="L15" s="31" t="s">
        <v>19</v>
      </c>
      <c r="M15" s="34" t="s">
        <v>36</v>
      </c>
      <c r="N15" s="64"/>
      <c r="O15" s="98" t="s">
        <v>52</v>
      </c>
      <c r="P15" s="66" t="s">
        <v>47</v>
      </c>
    </row>
    <row r="16" spans="1:16" hidden="1" x14ac:dyDescent="0.25">
      <c r="A16" s="19"/>
      <c r="B16" s="19"/>
      <c r="C16" s="69"/>
      <c r="D16" s="15"/>
      <c r="E16" s="69"/>
      <c r="F16" s="15"/>
      <c r="G16" s="69"/>
      <c r="H16" s="15"/>
      <c r="I16" s="15"/>
      <c r="J16" s="21" t="str">
        <f>IF(H16&lt;&gt;"",H16*I16,"")</f>
        <v/>
      </c>
      <c r="K16" s="70"/>
      <c r="L16" s="31" t="s">
        <v>19</v>
      </c>
      <c r="M16" s="34" t="s">
        <v>36</v>
      </c>
      <c r="N16" s="64"/>
      <c r="O16" s="65" t="s">
        <v>56</v>
      </c>
      <c r="P16" s="66" t="s">
        <v>47</v>
      </c>
    </row>
    <row r="17" spans="1:16" x14ac:dyDescent="0.25">
      <c r="A17" s="85"/>
      <c r="B17" s="86"/>
      <c r="C17" s="86"/>
      <c r="D17" s="57"/>
      <c r="E17" s="59" t="s">
        <v>55</v>
      </c>
      <c r="F17" s="57"/>
      <c r="G17" s="87"/>
      <c r="H17" s="88">
        <v>1</v>
      </c>
      <c r="I17" s="61">
        <f>H17*10</f>
        <v>10</v>
      </c>
      <c r="J17" s="62">
        <f>SUM(J18:J22)/I17</f>
        <v>1</v>
      </c>
      <c r="K17" s="63" t="str">
        <f>SUM(J18:J22)&amp;" "&amp;"Hrs"&amp;" "&amp;"GRUPO 2"</f>
        <v>10 Hrs GRUPO 2</v>
      </c>
      <c r="L17" s="31" t="s">
        <v>22</v>
      </c>
      <c r="M17" s="34" t="s">
        <v>36</v>
      </c>
      <c r="N17" s="64"/>
      <c r="O17" s="65" t="s">
        <v>58</v>
      </c>
      <c r="P17" s="66" t="s">
        <v>47</v>
      </c>
    </row>
    <row r="18" spans="1:16" x14ac:dyDescent="0.25">
      <c r="A18" s="193">
        <v>893221</v>
      </c>
      <c r="B18" s="193" t="s">
        <v>502</v>
      </c>
      <c r="C18" s="200" t="s">
        <v>503</v>
      </c>
      <c r="D18" s="201">
        <v>3</v>
      </c>
      <c r="E18" s="196" t="s">
        <v>123</v>
      </c>
      <c r="F18" s="193" t="s">
        <v>133</v>
      </c>
      <c r="G18" s="196" t="s">
        <v>125</v>
      </c>
      <c r="H18" s="193">
        <v>1</v>
      </c>
      <c r="I18" s="193">
        <v>10</v>
      </c>
      <c r="J18" s="197">
        <f>IF(H18&lt;&gt;"",H18*I18,"")</f>
        <v>10</v>
      </c>
      <c r="K18" s="198" t="s">
        <v>333</v>
      </c>
      <c r="L18" s="31" t="s">
        <v>22</v>
      </c>
      <c r="M18" s="34" t="s">
        <v>36</v>
      </c>
      <c r="N18" s="64"/>
      <c r="O18" s="65" t="s">
        <v>59</v>
      </c>
      <c r="P18" s="66" t="s">
        <v>47</v>
      </c>
    </row>
    <row r="19" spans="1:16" hidden="1" x14ac:dyDescent="0.25">
      <c r="A19" s="75"/>
      <c r="B19" s="19"/>
      <c r="C19" s="91"/>
      <c r="D19" s="15"/>
      <c r="E19" s="73"/>
      <c r="F19" s="92"/>
      <c r="G19" s="93"/>
      <c r="H19" s="94"/>
      <c r="I19" s="94"/>
      <c r="J19" s="21" t="str">
        <f>IF(H19&lt;&gt;"",H19*I19,"")</f>
        <v/>
      </c>
      <c r="K19" s="70"/>
      <c r="L19" s="31" t="s">
        <v>22</v>
      </c>
      <c r="M19" s="34" t="s">
        <v>36</v>
      </c>
      <c r="N19" s="64"/>
      <c r="O19" s="65" t="s">
        <v>60</v>
      </c>
      <c r="P19" s="66" t="s">
        <v>47</v>
      </c>
    </row>
    <row r="20" spans="1:16" hidden="1" x14ac:dyDescent="0.25">
      <c r="A20" s="95"/>
      <c r="B20" s="19"/>
      <c r="C20" s="91"/>
      <c r="D20" s="15"/>
      <c r="E20" s="69"/>
      <c r="F20" s="15"/>
      <c r="G20" s="69"/>
      <c r="H20" s="15"/>
      <c r="I20" s="15"/>
      <c r="J20" s="21" t="str">
        <f>IF(H20&lt;&gt;"",H20*I20,"")</f>
        <v/>
      </c>
      <c r="K20" s="96"/>
      <c r="L20" s="31" t="s">
        <v>22</v>
      </c>
      <c r="M20" s="34" t="s">
        <v>36</v>
      </c>
      <c r="N20" s="64"/>
      <c r="O20" s="89" t="s">
        <v>64</v>
      </c>
      <c r="P20" s="90" t="s">
        <v>57</v>
      </c>
    </row>
    <row r="21" spans="1:16" hidden="1" x14ac:dyDescent="0.25">
      <c r="A21" s="95"/>
      <c r="B21" s="19"/>
      <c r="C21" s="91"/>
      <c r="D21" s="15"/>
      <c r="E21" s="69"/>
      <c r="F21" s="15"/>
      <c r="G21" s="69"/>
      <c r="H21" s="15"/>
      <c r="I21" s="15"/>
      <c r="J21" s="21" t="str">
        <f>IF(H21&lt;&gt;"",H21*I21,"")</f>
        <v/>
      </c>
      <c r="K21" s="96"/>
      <c r="L21" s="31" t="s">
        <v>22</v>
      </c>
      <c r="M21" s="34" t="s">
        <v>36</v>
      </c>
      <c r="N21" s="64"/>
      <c r="O21" s="98" t="s">
        <v>65</v>
      </c>
      <c r="P21" s="72" t="s">
        <v>49</v>
      </c>
    </row>
    <row r="22" spans="1:16" hidden="1" x14ac:dyDescent="0.25">
      <c r="A22" s="95"/>
      <c r="B22" s="19"/>
      <c r="C22" s="91"/>
      <c r="D22" s="15"/>
      <c r="E22" s="69"/>
      <c r="F22" s="15"/>
      <c r="G22" s="69"/>
      <c r="H22" s="15"/>
      <c r="I22" s="15"/>
      <c r="J22" s="21" t="str">
        <f>IF(H22&lt;&gt;"",H22*I22,"")</f>
        <v/>
      </c>
      <c r="K22" s="96"/>
      <c r="L22" s="31" t="s">
        <v>22</v>
      </c>
      <c r="M22" s="34" t="s">
        <v>36</v>
      </c>
      <c r="N22" s="64"/>
      <c r="O22" s="83" t="s">
        <v>66</v>
      </c>
      <c r="P22" s="84" t="s">
        <v>53</v>
      </c>
    </row>
    <row r="23" spans="1:16" x14ac:dyDescent="0.25">
      <c r="A23" s="85"/>
      <c r="B23" s="86"/>
      <c r="C23" s="86"/>
      <c r="D23" s="57"/>
      <c r="E23" s="59" t="s">
        <v>63</v>
      </c>
      <c r="F23" s="57"/>
      <c r="G23" s="87"/>
      <c r="H23" s="60">
        <v>1</v>
      </c>
      <c r="I23" s="61">
        <f>H23*10</f>
        <v>10</v>
      </c>
      <c r="J23" s="62">
        <f>SUM(J24:J28)/I23</f>
        <v>1</v>
      </c>
      <c r="K23" s="63" t="str">
        <f>SUM(J24:J28)&amp;" "&amp;"Hrs"&amp;" "&amp;"GRUPO 3"</f>
        <v>10 Hrs GRUPO 3</v>
      </c>
      <c r="L23" s="31" t="s">
        <v>24</v>
      </c>
      <c r="M23" s="34" t="s">
        <v>36</v>
      </c>
      <c r="N23" s="64"/>
      <c r="O23" s="98" t="s">
        <v>61</v>
      </c>
      <c r="P23" s="66" t="s">
        <v>47</v>
      </c>
    </row>
    <row r="24" spans="1:16" x14ac:dyDescent="0.25">
      <c r="A24" s="193">
        <v>893222</v>
      </c>
      <c r="B24" s="194" t="s">
        <v>502</v>
      </c>
      <c r="C24" s="195" t="s">
        <v>503</v>
      </c>
      <c r="D24" s="194">
        <v>3</v>
      </c>
      <c r="E24" s="196" t="s">
        <v>123</v>
      </c>
      <c r="F24" s="193" t="s">
        <v>124</v>
      </c>
      <c r="G24" s="196" t="s">
        <v>125</v>
      </c>
      <c r="H24" s="193">
        <v>1</v>
      </c>
      <c r="I24" s="193">
        <v>7</v>
      </c>
      <c r="J24" s="197">
        <f>IF(H24&lt;&gt;"",H24*I24,"")</f>
        <v>7</v>
      </c>
      <c r="K24" s="242" t="s">
        <v>248</v>
      </c>
      <c r="L24" s="31" t="s">
        <v>24</v>
      </c>
      <c r="M24" s="34" t="s">
        <v>36</v>
      </c>
      <c r="N24" s="64"/>
      <c r="O24" s="161" t="s">
        <v>62</v>
      </c>
      <c r="P24" s="160" t="s">
        <v>53</v>
      </c>
    </row>
    <row r="25" spans="1:16" x14ac:dyDescent="0.25">
      <c r="A25" s="199">
        <v>893220</v>
      </c>
      <c r="B25" s="193" t="s">
        <v>502</v>
      </c>
      <c r="C25" s="200" t="s">
        <v>503</v>
      </c>
      <c r="D25" s="201">
        <v>3</v>
      </c>
      <c r="E25" s="196" t="s">
        <v>123</v>
      </c>
      <c r="F25" s="201" t="s">
        <v>136</v>
      </c>
      <c r="G25" s="196" t="s">
        <v>137</v>
      </c>
      <c r="H25" s="201">
        <v>1</v>
      </c>
      <c r="I25" s="201">
        <v>3</v>
      </c>
      <c r="J25" s="197">
        <f>IF(H25&lt;&gt;"",H25*I25,"")</f>
        <v>3</v>
      </c>
      <c r="K25" s="242" t="s">
        <v>248</v>
      </c>
      <c r="L25" s="31" t="s">
        <v>24</v>
      </c>
      <c r="M25" s="34" t="s">
        <v>36</v>
      </c>
      <c r="N25" s="64"/>
      <c r="O25" s="98" t="s">
        <v>54</v>
      </c>
      <c r="P25" s="182" t="s">
        <v>68</v>
      </c>
    </row>
    <row r="26" spans="1:16" hidden="1" x14ac:dyDescent="0.25">
      <c r="A26" s="95"/>
      <c r="B26" s="19"/>
      <c r="C26" s="91"/>
      <c r="D26" s="15"/>
      <c r="E26" s="69"/>
      <c r="F26" s="15"/>
      <c r="G26" s="69"/>
      <c r="H26" s="15"/>
      <c r="I26" s="15"/>
      <c r="J26" s="21" t="str">
        <f>IF(H26&lt;&gt;"",H26*I26,"")</f>
        <v/>
      </c>
      <c r="K26" s="70"/>
      <c r="L26" s="31" t="s">
        <v>24</v>
      </c>
      <c r="M26" s="34" t="s">
        <v>36</v>
      </c>
      <c r="N26" s="64"/>
      <c r="O26" s="98" t="s">
        <v>67</v>
      </c>
      <c r="P26" s="182" t="s">
        <v>68</v>
      </c>
    </row>
    <row r="27" spans="1:16" hidden="1" x14ac:dyDescent="0.25">
      <c r="A27" s="19"/>
      <c r="B27" s="19"/>
      <c r="C27" s="69"/>
      <c r="D27" s="19"/>
      <c r="E27" s="69"/>
      <c r="F27" s="19"/>
      <c r="G27" s="69"/>
      <c r="H27" s="19"/>
      <c r="I27" s="19"/>
      <c r="J27" s="21" t="str">
        <f>IF(H27&lt;&gt;"",H27*I27,"")</f>
        <v/>
      </c>
      <c r="K27" s="70"/>
      <c r="L27" s="31" t="s">
        <v>24</v>
      </c>
      <c r="M27" s="34" t="s">
        <v>36</v>
      </c>
      <c r="N27" s="64"/>
      <c r="O27" s="71" t="s">
        <v>69</v>
      </c>
      <c r="P27" s="182" t="s">
        <v>68</v>
      </c>
    </row>
    <row r="28" spans="1:16" hidden="1" x14ac:dyDescent="0.25">
      <c r="A28" s="100"/>
      <c r="B28" s="100"/>
      <c r="C28" s="100"/>
      <c r="D28" s="101"/>
      <c r="E28" s="102"/>
      <c r="F28" s="100"/>
      <c r="G28" s="100"/>
      <c r="H28" s="100"/>
      <c r="I28" s="100"/>
      <c r="J28" s="21" t="str">
        <f>IF(H28&lt;&gt;"",H28*I28,"")</f>
        <v/>
      </c>
      <c r="K28" s="70"/>
      <c r="L28" s="31" t="s">
        <v>24</v>
      </c>
      <c r="M28" s="34" t="s">
        <v>36</v>
      </c>
      <c r="N28" s="64"/>
      <c r="O28" s="103"/>
    </row>
    <row r="29" spans="1:16" hidden="1" x14ac:dyDescent="0.25">
      <c r="A29" s="85"/>
      <c r="B29" s="86"/>
      <c r="C29" s="86"/>
      <c r="D29" s="57"/>
      <c r="E29" s="59" t="s">
        <v>70</v>
      </c>
      <c r="F29" s="57"/>
      <c r="G29" s="87"/>
      <c r="H29" s="88">
        <v>1E-3</v>
      </c>
      <c r="I29" s="61">
        <f>H29*10</f>
        <v>0.01</v>
      </c>
      <c r="J29" s="62">
        <f>SUM(J30:J34)/I29</f>
        <v>0</v>
      </c>
      <c r="K29" s="63" t="str">
        <f>SUM(J30:J34)&amp;" "&amp;"Hrs"&amp;" "&amp;"GRUPO 4"</f>
        <v>0 Hrs GRUPO 4</v>
      </c>
      <c r="L29" s="31" t="s">
        <v>26</v>
      </c>
      <c r="M29" s="34" t="s">
        <v>36</v>
      </c>
      <c r="N29" s="64"/>
      <c r="O29" s="104"/>
    </row>
    <row r="30" spans="1:16" hidden="1" x14ac:dyDescent="0.25">
      <c r="A30" s="100"/>
      <c r="B30" s="100"/>
      <c r="C30" s="102"/>
      <c r="D30" s="101"/>
      <c r="E30" s="101"/>
      <c r="F30" s="101"/>
      <c r="G30" s="105"/>
      <c r="H30" s="101"/>
      <c r="I30" s="101"/>
      <c r="J30" s="21" t="str">
        <f>IF(H30&lt;&gt;"",H30*I30,"")</f>
        <v/>
      </c>
      <c r="K30" s="96"/>
      <c r="L30" s="31" t="s">
        <v>26</v>
      </c>
      <c r="M30" s="34" t="s">
        <v>36</v>
      </c>
      <c r="N30" s="106"/>
      <c r="O30" s="107" t="s">
        <v>71</v>
      </c>
    </row>
    <row r="31" spans="1:16" hidden="1" x14ac:dyDescent="0.25">
      <c r="A31" s="100"/>
      <c r="B31" s="100"/>
      <c r="C31" s="102"/>
      <c r="D31" s="101"/>
      <c r="E31" s="101"/>
      <c r="F31" s="101"/>
      <c r="G31" s="105"/>
      <c r="H31" s="101"/>
      <c r="I31" s="101"/>
      <c r="J31" s="21" t="str">
        <f>IF(H31&lt;&gt;"",H31*I31,"")</f>
        <v/>
      </c>
      <c r="K31" s="96"/>
      <c r="L31" s="31" t="s">
        <v>26</v>
      </c>
      <c r="M31" s="34" t="s">
        <v>36</v>
      </c>
      <c r="N31" s="108"/>
      <c r="O31" s="107" t="s">
        <v>72</v>
      </c>
    </row>
    <row r="32" spans="1:16" hidden="1" x14ac:dyDescent="0.25">
      <c r="A32" s="95"/>
      <c r="B32" s="109"/>
      <c r="C32" s="110"/>
      <c r="D32" s="111"/>
      <c r="E32" s="69"/>
      <c r="F32" s="15"/>
      <c r="G32" s="69"/>
      <c r="H32" s="15"/>
      <c r="I32" s="15"/>
      <c r="J32" s="21" t="str">
        <f>IF(H32&lt;&gt;"",H32*I32,"")</f>
        <v/>
      </c>
      <c r="K32" s="70"/>
      <c r="L32" s="31" t="s">
        <v>26</v>
      </c>
      <c r="M32" s="34" t="s">
        <v>36</v>
      </c>
      <c r="N32" s="112"/>
      <c r="O32" s="107"/>
    </row>
    <row r="33" spans="1:15" hidden="1" x14ac:dyDescent="0.25">
      <c r="A33" s="100"/>
      <c r="B33" s="100"/>
      <c r="C33" s="102"/>
      <c r="D33" s="101"/>
      <c r="E33" s="101"/>
      <c r="F33" s="101"/>
      <c r="G33" s="105"/>
      <c r="H33" s="101"/>
      <c r="I33" s="101"/>
      <c r="J33" s="21" t="str">
        <f>IF(H33&lt;&gt;"",H33*I33,"")</f>
        <v/>
      </c>
      <c r="K33" s="70"/>
      <c r="L33" s="31" t="s">
        <v>26</v>
      </c>
      <c r="M33" s="34" t="s">
        <v>36</v>
      </c>
      <c r="N33" s="113"/>
      <c r="O33" s="107" t="s">
        <v>73</v>
      </c>
    </row>
    <row r="34" spans="1:15" hidden="1" x14ac:dyDescent="0.25">
      <c r="A34" s="100"/>
      <c r="B34" s="100"/>
      <c r="C34" s="100"/>
      <c r="D34" s="101"/>
      <c r="E34" s="102"/>
      <c r="F34" s="100"/>
      <c r="G34" s="100"/>
      <c r="H34" s="100"/>
      <c r="I34" s="100"/>
      <c r="J34" s="21" t="str">
        <f>IF(H34&lt;&gt;"",H34*I34,"")</f>
        <v/>
      </c>
      <c r="K34" s="70"/>
      <c r="L34" s="31" t="s">
        <v>26</v>
      </c>
      <c r="M34" s="34" t="s">
        <v>36</v>
      </c>
      <c r="N34" s="114"/>
      <c r="O34" s="107" t="s">
        <v>74</v>
      </c>
    </row>
    <row r="35" spans="1:15" x14ac:dyDescent="0.25">
      <c r="A35" s="85"/>
      <c r="B35" s="86"/>
      <c r="C35" s="86"/>
      <c r="D35" s="86"/>
      <c r="E35" s="115" t="s">
        <v>75</v>
      </c>
      <c r="F35" s="116"/>
      <c r="G35" s="117"/>
      <c r="H35" s="118">
        <v>2</v>
      </c>
      <c r="I35" s="61">
        <f>H35*10</f>
        <v>20</v>
      </c>
      <c r="J35" s="62">
        <f>SUM(J36:J40)/I35</f>
        <v>0.7</v>
      </c>
      <c r="K35" s="63" t="str">
        <f>SUM(J36:J40)&amp;" "&amp;"Hrs"&amp;" "&amp;"TURNO"&amp;" "&amp;"DIURNO"</f>
        <v>14 Hrs TURNO DIURNO</v>
      </c>
      <c r="L35" s="74" t="s">
        <v>76</v>
      </c>
      <c r="M35" s="34" t="s">
        <v>36</v>
      </c>
      <c r="N35" s="119"/>
      <c r="O35" s="107" t="s">
        <v>77</v>
      </c>
    </row>
    <row r="36" spans="1:15" x14ac:dyDescent="0.25">
      <c r="A36" s="19">
        <v>892702</v>
      </c>
      <c r="B36" s="17" t="s">
        <v>207</v>
      </c>
      <c r="C36" s="18" t="s">
        <v>208</v>
      </c>
      <c r="D36" s="19">
        <v>3</v>
      </c>
      <c r="E36" s="18" t="s">
        <v>130</v>
      </c>
      <c r="F36" s="17" t="s">
        <v>131</v>
      </c>
      <c r="G36" s="18" t="s">
        <v>132</v>
      </c>
      <c r="H36" s="94">
        <v>2</v>
      </c>
      <c r="I36" s="94">
        <v>5</v>
      </c>
      <c r="J36" s="21">
        <f>IF(H36&lt;&gt;"",H36*I36,"")</f>
        <v>10</v>
      </c>
      <c r="K36" s="120" t="s">
        <v>614</v>
      </c>
      <c r="L36" s="74" t="s">
        <v>76</v>
      </c>
      <c r="M36" s="34" t="s">
        <v>36</v>
      </c>
      <c r="N36" s="121"/>
      <c r="O36" s="107" t="s">
        <v>78</v>
      </c>
    </row>
    <row r="37" spans="1:15" x14ac:dyDescent="0.25">
      <c r="A37" s="75">
        <v>892705</v>
      </c>
      <c r="B37" s="109" t="s">
        <v>207</v>
      </c>
      <c r="C37" s="110" t="s">
        <v>208</v>
      </c>
      <c r="D37" s="111">
        <v>3</v>
      </c>
      <c r="E37" s="73" t="s">
        <v>123</v>
      </c>
      <c r="F37" s="92" t="s">
        <v>134</v>
      </c>
      <c r="G37" s="93" t="s">
        <v>135</v>
      </c>
      <c r="H37" s="94">
        <v>2</v>
      </c>
      <c r="I37" s="94">
        <v>2</v>
      </c>
      <c r="J37" s="21">
        <f>IF(H37&lt;&gt;"",H37*I37,"")</f>
        <v>4</v>
      </c>
      <c r="K37" s="120" t="s">
        <v>614</v>
      </c>
      <c r="L37" s="74" t="s">
        <v>76</v>
      </c>
      <c r="M37" s="34" t="s">
        <v>36</v>
      </c>
      <c r="N37" s="122"/>
      <c r="O37" s="107" t="s">
        <v>79</v>
      </c>
    </row>
    <row r="38" spans="1:15" ht="14.25" hidden="1" thickBot="1" x14ac:dyDescent="0.3">
      <c r="A38" s="95"/>
      <c r="B38" s="109"/>
      <c r="C38" s="110"/>
      <c r="D38" s="111"/>
      <c r="E38" s="69"/>
      <c r="F38" s="15"/>
      <c r="G38" s="69"/>
      <c r="H38" s="15"/>
      <c r="I38" s="15"/>
      <c r="J38" s="21" t="str">
        <f>IF(H38&lt;&gt;"",H38*I38,"")</f>
        <v/>
      </c>
      <c r="K38" s="120"/>
      <c r="L38" s="74" t="s">
        <v>76</v>
      </c>
      <c r="M38" s="34" t="s">
        <v>36</v>
      </c>
      <c r="N38" s="123"/>
      <c r="O38" s="107" t="s">
        <v>80</v>
      </c>
    </row>
    <row r="39" spans="1:15" hidden="1" x14ac:dyDescent="0.25">
      <c r="A39" s="95"/>
      <c r="B39" s="19"/>
      <c r="C39" s="91"/>
      <c r="D39" s="15"/>
      <c r="E39" s="69"/>
      <c r="F39" s="15"/>
      <c r="G39" s="69"/>
      <c r="H39" s="15"/>
      <c r="I39" s="15"/>
      <c r="J39" s="21" t="str">
        <f>IF(H39&lt;&gt;"",H39*I39,"")</f>
        <v/>
      </c>
      <c r="K39" s="120"/>
      <c r="L39" s="74" t="s">
        <v>76</v>
      </c>
      <c r="M39" s="34" t="s">
        <v>36</v>
      </c>
      <c r="N39" s="124"/>
      <c r="O39" s="107" t="s">
        <v>81</v>
      </c>
    </row>
    <row r="40" spans="1:15" hidden="1" x14ac:dyDescent="0.25">
      <c r="A40" s="95"/>
      <c r="B40" s="19"/>
      <c r="C40" s="91"/>
      <c r="D40" s="15"/>
      <c r="E40" s="69"/>
      <c r="F40" s="15"/>
      <c r="G40" s="69"/>
      <c r="H40" s="15"/>
      <c r="I40" s="15"/>
      <c r="J40" s="21" t="str">
        <f>IF(H40&lt;&gt;"",H40*I40,"")</f>
        <v/>
      </c>
      <c r="K40" s="120"/>
      <c r="L40" s="74" t="s">
        <v>76</v>
      </c>
      <c r="M40" s="34" t="s">
        <v>36</v>
      </c>
      <c r="N40" s="125">
        <v>20</v>
      </c>
      <c r="O40" s="107" t="s">
        <v>82</v>
      </c>
    </row>
    <row r="41" spans="1:15" x14ac:dyDescent="0.25">
      <c r="A41" s="126"/>
      <c r="B41" s="127"/>
      <c r="C41" s="127"/>
      <c r="D41" s="127"/>
      <c r="E41" s="128" t="s">
        <v>83</v>
      </c>
      <c r="F41" s="129"/>
      <c r="G41" s="130"/>
      <c r="H41" s="131">
        <v>2</v>
      </c>
      <c r="I41" s="132">
        <f>H41*10</f>
        <v>20</v>
      </c>
      <c r="J41" s="133">
        <f>SUM(J42:J46)/I41</f>
        <v>1</v>
      </c>
      <c r="K41" s="134" t="str">
        <f>SUM(J42:J46)&amp;" "&amp;"Hrs"&amp;" "&amp;"TURNO"&amp;" "&amp;"NOCTURNO"</f>
        <v>20 Hrs TURNO NOCTURNO</v>
      </c>
      <c r="L41" s="31" t="s">
        <v>84</v>
      </c>
      <c r="M41" s="34" t="s">
        <v>36</v>
      </c>
      <c r="N41" s="34"/>
      <c r="O41" s="35"/>
    </row>
    <row r="42" spans="1:15" x14ac:dyDescent="0.25">
      <c r="A42" s="19">
        <v>892702</v>
      </c>
      <c r="B42" s="17" t="s">
        <v>207</v>
      </c>
      <c r="C42" s="18" t="s">
        <v>208</v>
      </c>
      <c r="D42" s="19">
        <v>3</v>
      </c>
      <c r="E42" s="18" t="s">
        <v>130</v>
      </c>
      <c r="F42" s="17" t="s">
        <v>131</v>
      </c>
      <c r="G42" s="18" t="s">
        <v>132</v>
      </c>
      <c r="H42" s="94">
        <v>2</v>
      </c>
      <c r="I42" s="94">
        <v>5</v>
      </c>
      <c r="J42" s="21">
        <f>IF(H42&lt;&gt;"",H42*I42,"")</f>
        <v>10</v>
      </c>
      <c r="K42" s="120" t="s">
        <v>567</v>
      </c>
      <c r="L42" s="31" t="s">
        <v>84</v>
      </c>
      <c r="M42" s="34" t="s">
        <v>36</v>
      </c>
      <c r="N42" s="34"/>
      <c r="O42" s="35"/>
    </row>
    <row r="43" spans="1:15" x14ac:dyDescent="0.25">
      <c r="A43" s="75">
        <v>892700</v>
      </c>
      <c r="B43" s="109" t="s">
        <v>207</v>
      </c>
      <c r="C43" s="110" t="s">
        <v>208</v>
      </c>
      <c r="D43" s="111">
        <v>3</v>
      </c>
      <c r="E43" s="73" t="s">
        <v>123</v>
      </c>
      <c r="F43" s="92" t="s">
        <v>126</v>
      </c>
      <c r="G43" s="93" t="s">
        <v>127</v>
      </c>
      <c r="H43" s="94">
        <v>2</v>
      </c>
      <c r="I43" s="94">
        <v>2</v>
      </c>
      <c r="J43" s="21">
        <f>IF(H43&lt;&gt;"",H43*I43,"")</f>
        <v>4</v>
      </c>
      <c r="K43" s="120" t="s">
        <v>567</v>
      </c>
      <c r="L43" s="31" t="s">
        <v>84</v>
      </c>
      <c r="M43" s="34" t="s">
        <v>36</v>
      </c>
      <c r="N43" s="34"/>
      <c r="O43" s="35"/>
    </row>
    <row r="44" spans="1:15" ht="14.25" thickBot="1" x14ac:dyDescent="0.3">
      <c r="A44" s="75">
        <v>893508</v>
      </c>
      <c r="B44" s="109" t="s">
        <v>207</v>
      </c>
      <c r="C44" s="110" t="s">
        <v>208</v>
      </c>
      <c r="D44" s="111">
        <v>3</v>
      </c>
      <c r="E44" s="73" t="s">
        <v>141</v>
      </c>
      <c r="F44" s="92" t="s">
        <v>199</v>
      </c>
      <c r="G44" s="93" t="s">
        <v>135</v>
      </c>
      <c r="H44" s="94">
        <v>2</v>
      </c>
      <c r="I44" s="94">
        <v>3</v>
      </c>
      <c r="J44" s="21">
        <f>IF(H44&lt;&gt;"",H44*I44,"")</f>
        <v>6</v>
      </c>
      <c r="K44" s="120" t="s">
        <v>567</v>
      </c>
      <c r="L44" s="31" t="s">
        <v>84</v>
      </c>
      <c r="M44" s="34" t="s">
        <v>36</v>
      </c>
      <c r="N44" s="34"/>
      <c r="O44" s="35"/>
    </row>
    <row r="45" spans="1:15" ht="14.25" hidden="1" thickBot="1" x14ac:dyDescent="0.3">
      <c r="A45" s="75"/>
      <c r="B45" s="109"/>
      <c r="C45" s="110"/>
      <c r="D45" s="111"/>
      <c r="E45" s="73"/>
      <c r="F45" s="92"/>
      <c r="G45" s="93"/>
      <c r="H45" s="94"/>
      <c r="I45" s="94"/>
      <c r="J45" s="21" t="str">
        <f>IF(H45&lt;&gt;"",H45*I45,"")</f>
        <v/>
      </c>
      <c r="K45" s="120"/>
      <c r="L45" s="31" t="s">
        <v>84</v>
      </c>
      <c r="M45" s="34" t="s">
        <v>36</v>
      </c>
      <c r="N45" s="34"/>
      <c r="O45" s="35"/>
    </row>
    <row r="46" spans="1:15" ht="14.25" hidden="1" thickBot="1" x14ac:dyDescent="0.3">
      <c r="A46" s="95"/>
      <c r="B46" s="19"/>
      <c r="C46" s="91"/>
      <c r="D46" s="15"/>
      <c r="E46" s="69"/>
      <c r="F46" s="15"/>
      <c r="G46" s="69"/>
      <c r="H46" s="15"/>
      <c r="I46" s="15"/>
      <c r="J46" s="21" t="str">
        <f>IF(H46&lt;&gt;"",H46*I46,"")</f>
        <v/>
      </c>
      <c r="K46" s="120"/>
      <c r="L46" s="31" t="s">
        <v>84</v>
      </c>
      <c r="M46" s="34" t="s">
        <v>36</v>
      </c>
      <c r="N46" s="34"/>
      <c r="O46" s="35"/>
    </row>
    <row r="47" spans="1:15" ht="14.25" hidden="1" thickBot="1" x14ac:dyDescent="0.3">
      <c r="A47" s="135"/>
      <c r="B47" s="136"/>
      <c r="C47" s="136"/>
      <c r="D47" s="136"/>
      <c r="E47" s="137" t="s">
        <v>85</v>
      </c>
      <c r="F47" s="138"/>
      <c r="G47" s="139"/>
      <c r="H47" s="140">
        <f>H11+H17+H23+H29+H35+H41</f>
        <v>7.0009999999999994</v>
      </c>
      <c r="I47" s="141">
        <f>H47*10</f>
        <v>70.009999999999991</v>
      </c>
      <c r="J47" s="142">
        <f>SUM(J12:J16,J18:J22,J24:J28,J30:J34,J36:J40,J42:J46)</f>
        <v>64</v>
      </c>
      <c r="K47" s="143">
        <f>J47/I47</f>
        <v>0.91415512069704341</v>
      </c>
      <c r="L47" s="31" t="s">
        <v>86</v>
      </c>
      <c r="M47" s="34" t="s">
        <v>36</v>
      </c>
      <c r="N47" s="34"/>
      <c r="O47" s="35"/>
    </row>
    <row r="48" spans="1:15" ht="15" thickTop="1" thickBot="1" x14ac:dyDescent="0.3">
      <c r="A48" s="144"/>
      <c r="B48" s="145"/>
      <c r="C48" s="145"/>
      <c r="D48" s="145"/>
      <c r="E48" s="306">
        <f>E9+1</f>
        <v>46126</v>
      </c>
      <c r="F48" s="307"/>
      <c r="G48" s="146"/>
      <c r="H48" s="48"/>
      <c r="I48" s="46"/>
      <c r="J48" s="49"/>
      <c r="K48" s="50"/>
      <c r="L48" s="31" t="s">
        <v>35</v>
      </c>
      <c r="M48" s="34" t="s">
        <v>87</v>
      </c>
      <c r="N48" s="34"/>
      <c r="O48" s="35"/>
    </row>
    <row r="49" spans="1:16" ht="28.5" thickTop="1" thickBot="1" x14ac:dyDescent="0.3">
      <c r="A49" s="147" t="s">
        <v>37</v>
      </c>
      <c r="B49" s="148" t="s">
        <v>38</v>
      </c>
      <c r="C49" s="148" t="s">
        <v>39</v>
      </c>
      <c r="D49" s="148" t="s">
        <v>4</v>
      </c>
      <c r="E49" s="52" t="s">
        <v>40</v>
      </c>
      <c r="F49" s="148" t="s">
        <v>6</v>
      </c>
      <c r="G49" s="149" t="s">
        <v>7</v>
      </c>
      <c r="H49" s="148" t="s">
        <v>41</v>
      </c>
      <c r="I49" s="148" t="s">
        <v>9</v>
      </c>
      <c r="J49" s="150" t="s">
        <v>42</v>
      </c>
      <c r="K49" s="151" t="s">
        <v>43</v>
      </c>
      <c r="L49" s="31" t="s">
        <v>44</v>
      </c>
      <c r="M49" s="34" t="s">
        <v>87</v>
      </c>
      <c r="N49" s="34"/>
      <c r="O49" s="56">
        <f>E48</f>
        <v>46126</v>
      </c>
    </row>
    <row r="50" spans="1:16" ht="14.25" thickTop="1" x14ac:dyDescent="0.25">
      <c r="A50" s="57"/>
      <c r="B50" s="57"/>
      <c r="C50" s="58"/>
      <c r="D50" s="57"/>
      <c r="E50" s="59" t="s">
        <v>45</v>
      </c>
      <c r="F50" s="57"/>
      <c r="G50" s="58"/>
      <c r="H50" s="88">
        <v>1</v>
      </c>
      <c r="I50" s="61">
        <f>H50*10</f>
        <v>10</v>
      </c>
      <c r="J50" s="62">
        <f>SUM(J51:J55)/I50</f>
        <v>1</v>
      </c>
      <c r="K50" s="63" t="str">
        <f>SUM(J51:J55)&amp;" "&amp;"Hrs"&amp;" "&amp;"GRUPO 1"</f>
        <v>10 Hrs GRUPO 1</v>
      </c>
      <c r="L50" s="31" t="s">
        <v>19</v>
      </c>
      <c r="M50" s="34" t="s">
        <v>87</v>
      </c>
      <c r="N50" s="64"/>
      <c r="O50" s="89" t="s">
        <v>48</v>
      </c>
      <c r="P50" s="90" t="s">
        <v>57</v>
      </c>
    </row>
    <row r="51" spans="1:16" x14ac:dyDescent="0.25">
      <c r="A51" s="19">
        <v>905232</v>
      </c>
      <c r="B51" s="67" t="s">
        <v>209</v>
      </c>
      <c r="C51" s="68" t="s">
        <v>210</v>
      </c>
      <c r="D51" s="67">
        <v>3</v>
      </c>
      <c r="E51" s="69" t="s">
        <v>253</v>
      </c>
      <c r="F51" s="19" t="s">
        <v>254</v>
      </c>
      <c r="G51" s="69" t="s">
        <v>255</v>
      </c>
      <c r="H51" s="19">
        <v>1</v>
      </c>
      <c r="I51" s="19">
        <v>10</v>
      </c>
      <c r="J51" s="21">
        <f>IF(H51&lt;&gt;"",H51*I51,"")</f>
        <v>10</v>
      </c>
      <c r="K51" s="70" t="s">
        <v>113</v>
      </c>
      <c r="L51" s="31" t="s">
        <v>19</v>
      </c>
      <c r="M51" s="34" t="s">
        <v>87</v>
      </c>
      <c r="N51" s="64"/>
      <c r="O51" s="271" t="s">
        <v>50</v>
      </c>
      <c r="P51" s="84" t="s">
        <v>53</v>
      </c>
    </row>
    <row r="52" spans="1:16" hidden="1" x14ac:dyDescent="0.25">
      <c r="A52" s="95"/>
      <c r="B52" s="67"/>
      <c r="C52" s="68"/>
      <c r="D52" s="15"/>
      <c r="E52" s="69"/>
      <c r="F52" s="15"/>
      <c r="G52" s="69"/>
      <c r="H52" s="15"/>
      <c r="I52" s="15"/>
      <c r="J52" s="21" t="str">
        <f>IF(H52&lt;&gt;"",H52*I52,"")</f>
        <v/>
      </c>
      <c r="K52" s="70"/>
      <c r="L52" s="31" t="s">
        <v>19</v>
      </c>
      <c r="M52" s="34" t="s">
        <v>87</v>
      </c>
      <c r="N52" s="64"/>
      <c r="O52" s="159" t="s">
        <v>51</v>
      </c>
      <c r="P52" s="160" t="s">
        <v>53</v>
      </c>
    </row>
    <row r="53" spans="1:16" hidden="1" x14ac:dyDescent="0.25">
      <c r="A53" s="75"/>
      <c r="B53" s="109"/>
      <c r="C53" s="110"/>
      <c r="D53" s="111"/>
      <c r="E53" s="73"/>
      <c r="F53" s="92"/>
      <c r="G53" s="93"/>
      <c r="H53" s="94"/>
      <c r="I53" s="94"/>
      <c r="J53" s="21" t="str">
        <f>IF(H53&lt;&gt;"",H53*I53,"")</f>
        <v/>
      </c>
      <c r="K53" s="70"/>
      <c r="L53" s="31" t="s">
        <v>19</v>
      </c>
      <c r="M53" s="34" t="s">
        <v>87</v>
      </c>
      <c r="N53" s="64"/>
      <c r="O53" s="65" t="s">
        <v>46</v>
      </c>
      <c r="P53" s="66" t="s">
        <v>47</v>
      </c>
    </row>
    <row r="54" spans="1:16" hidden="1" x14ac:dyDescent="0.25">
      <c r="A54" s="95"/>
      <c r="B54" s="19"/>
      <c r="C54" s="91"/>
      <c r="D54" s="15"/>
      <c r="E54" s="69"/>
      <c r="F54" s="15"/>
      <c r="G54" s="69"/>
      <c r="H54" s="15"/>
      <c r="I54" s="15"/>
      <c r="J54" s="21" t="str">
        <f>IF(H54&lt;&gt;"",H54*I54,"")</f>
        <v/>
      </c>
      <c r="K54" s="70"/>
      <c r="L54" s="31" t="s">
        <v>19</v>
      </c>
      <c r="M54" s="34" t="s">
        <v>87</v>
      </c>
      <c r="N54" s="64"/>
      <c r="O54" s="98" t="s">
        <v>52</v>
      </c>
      <c r="P54" s="66" t="s">
        <v>47</v>
      </c>
    </row>
    <row r="55" spans="1:16" hidden="1" x14ac:dyDescent="0.25">
      <c r="A55" s="19"/>
      <c r="B55" s="19"/>
      <c r="C55" s="69"/>
      <c r="D55" s="15"/>
      <c r="E55" s="69"/>
      <c r="F55" s="15"/>
      <c r="G55" s="69"/>
      <c r="H55" s="15"/>
      <c r="I55" s="15"/>
      <c r="J55" s="21" t="str">
        <f>IF(H55&lt;&gt;"",H55*I55,"")</f>
        <v/>
      </c>
      <c r="K55" s="70"/>
      <c r="L55" s="31" t="s">
        <v>19</v>
      </c>
      <c r="M55" s="34" t="s">
        <v>87</v>
      </c>
      <c r="N55" s="64"/>
      <c r="O55" s="65" t="s">
        <v>56</v>
      </c>
      <c r="P55" s="66" t="s">
        <v>47</v>
      </c>
    </row>
    <row r="56" spans="1:16" x14ac:dyDescent="0.25">
      <c r="A56" s="85"/>
      <c r="B56" s="86"/>
      <c r="C56" s="86"/>
      <c r="D56" s="57"/>
      <c r="E56" s="59" t="s">
        <v>55</v>
      </c>
      <c r="F56" s="57"/>
      <c r="G56" s="87"/>
      <c r="H56" s="88">
        <v>2</v>
      </c>
      <c r="I56" s="61">
        <f>H56*10</f>
        <v>20</v>
      </c>
      <c r="J56" s="62">
        <f>SUM(J57:J61)/I56</f>
        <v>1</v>
      </c>
      <c r="K56" s="63" t="str">
        <f>SUM(J57:J61)&amp;" "&amp;"Hrs"&amp;" "&amp;"GRUPO 2"</f>
        <v>20 Hrs GRUPO 2</v>
      </c>
      <c r="L56" s="31" t="s">
        <v>22</v>
      </c>
      <c r="M56" s="34" t="s">
        <v>87</v>
      </c>
      <c r="N56" s="64"/>
      <c r="O56" s="65" t="s">
        <v>58</v>
      </c>
      <c r="P56" s="66" t="s">
        <v>47</v>
      </c>
    </row>
    <row r="57" spans="1:16" x14ac:dyDescent="0.25">
      <c r="A57" s="19">
        <v>893679</v>
      </c>
      <c r="B57" s="67" t="s">
        <v>207</v>
      </c>
      <c r="C57" s="68" t="s">
        <v>208</v>
      </c>
      <c r="D57" s="67">
        <v>3</v>
      </c>
      <c r="E57" s="69" t="s">
        <v>622</v>
      </c>
      <c r="F57" s="19" t="s">
        <v>623</v>
      </c>
      <c r="G57" s="69" t="s">
        <v>624</v>
      </c>
      <c r="H57" s="19">
        <v>2</v>
      </c>
      <c r="I57" s="19">
        <v>5</v>
      </c>
      <c r="J57" s="21">
        <f>IF(H57&lt;&gt;"",H57*I57,"")</f>
        <v>10</v>
      </c>
      <c r="K57" s="96" t="s">
        <v>616</v>
      </c>
      <c r="L57" s="31" t="s">
        <v>22</v>
      </c>
      <c r="M57" s="34" t="s">
        <v>87</v>
      </c>
      <c r="N57" s="64"/>
      <c r="O57" s="65" t="s">
        <v>59</v>
      </c>
      <c r="P57" s="66" t="s">
        <v>47</v>
      </c>
    </row>
    <row r="58" spans="1:16" x14ac:dyDescent="0.25">
      <c r="A58" s="15">
        <v>893452</v>
      </c>
      <c r="B58" s="19" t="s">
        <v>207</v>
      </c>
      <c r="C58" s="152" t="s">
        <v>208</v>
      </c>
      <c r="D58" s="15">
        <v>3</v>
      </c>
      <c r="E58" s="69" t="s">
        <v>141</v>
      </c>
      <c r="F58" s="15" t="s">
        <v>620</v>
      </c>
      <c r="G58" s="69" t="s">
        <v>432</v>
      </c>
      <c r="H58" s="15">
        <v>2</v>
      </c>
      <c r="I58" s="15">
        <v>5</v>
      </c>
      <c r="J58" s="21">
        <f>IF(H58&lt;&gt;"",H58*I58,"")</f>
        <v>10</v>
      </c>
      <c r="K58" s="96" t="s">
        <v>616</v>
      </c>
      <c r="L58" s="31" t="s">
        <v>22</v>
      </c>
      <c r="M58" s="34" t="s">
        <v>87</v>
      </c>
      <c r="N58" s="64"/>
      <c r="O58" s="65" t="s">
        <v>60</v>
      </c>
      <c r="P58" s="66" t="s">
        <v>47</v>
      </c>
    </row>
    <row r="59" spans="1:16" hidden="1" x14ac:dyDescent="0.25">
      <c r="A59" s="95"/>
      <c r="B59" s="19"/>
      <c r="C59" s="152"/>
      <c r="D59" s="15"/>
      <c r="E59" s="69"/>
      <c r="F59" s="15"/>
      <c r="G59" s="69"/>
      <c r="H59" s="15"/>
      <c r="I59" s="15"/>
      <c r="J59" s="21" t="str">
        <f>IF(H59&lt;&gt;"",H59*I59,"")</f>
        <v/>
      </c>
      <c r="K59" s="96"/>
      <c r="L59" s="31" t="s">
        <v>22</v>
      </c>
      <c r="M59" s="34" t="s">
        <v>87</v>
      </c>
      <c r="N59" s="64"/>
      <c r="O59" s="89" t="s">
        <v>64</v>
      </c>
      <c r="P59" s="90" t="s">
        <v>57</v>
      </c>
    </row>
    <row r="60" spans="1:16" hidden="1" x14ac:dyDescent="0.25">
      <c r="A60" s="19"/>
      <c r="B60" s="19"/>
      <c r="C60" s="69"/>
      <c r="D60" s="19"/>
      <c r="E60" s="69"/>
      <c r="F60" s="19"/>
      <c r="G60" s="69"/>
      <c r="H60" s="19"/>
      <c r="I60" s="19"/>
      <c r="J60" s="21" t="str">
        <f>IF(H60&lt;&gt;"",H60*I60,"")</f>
        <v/>
      </c>
      <c r="K60" s="96"/>
      <c r="L60" s="31" t="s">
        <v>22</v>
      </c>
      <c r="M60" s="34" t="s">
        <v>87</v>
      </c>
      <c r="N60" s="64"/>
      <c r="O60" s="98" t="s">
        <v>65</v>
      </c>
      <c r="P60" s="72" t="s">
        <v>49</v>
      </c>
    </row>
    <row r="61" spans="1:16" hidden="1" x14ac:dyDescent="0.25">
      <c r="A61" s="19"/>
      <c r="B61" s="19"/>
      <c r="C61" s="69"/>
      <c r="D61" s="15"/>
      <c r="E61" s="153"/>
      <c r="F61" s="19"/>
      <c r="G61" s="69"/>
      <c r="H61" s="19"/>
      <c r="I61" s="19"/>
      <c r="J61" s="21" t="str">
        <f>IF(H61&lt;&gt;"",H61*I61,"")</f>
        <v/>
      </c>
      <c r="K61" s="96"/>
      <c r="L61" s="31" t="s">
        <v>22</v>
      </c>
      <c r="M61" s="34" t="s">
        <v>87</v>
      </c>
      <c r="N61" s="64"/>
      <c r="O61" s="83" t="s">
        <v>66</v>
      </c>
      <c r="P61" s="84" t="s">
        <v>53</v>
      </c>
    </row>
    <row r="62" spans="1:16" hidden="1" x14ac:dyDescent="0.25">
      <c r="A62" s="85"/>
      <c r="B62" s="86"/>
      <c r="C62" s="86"/>
      <c r="D62" s="57"/>
      <c r="E62" s="59" t="s">
        <v>63</v>
      </c>
      <c r="F62" s="57"/>
      <c r="G62" s="87"/>
      <c r="H62" s="88">
        <v>1E-3</v>
      </c>
      <c r="I62" s="61">
        <f>H62*10</f>
        <v>0.01</v>
      </c>
      <c r="J62" s="62">
        <f>SUM(J63:J67)/I62</f>
        <v>0</v>
      </c>
      <c r="K62" s="63" t="str">
        <f>SUM(J63:J67)&amp;" "&amp;"Hrs"&amp;" "&amp;"GRUPO 3"</f>
        <v>0 Hrs GRUPO 3</v>
      </c>
      <c r="L62" s="31" t="s">
        <v>24</v>
      </c>
      <c r="M62" s="34" t="s">
        <v>87</v>
      </c>
      <c r="N62" s="64"/>
      <c r="O62" s="98" t="s">
        <v>61</v>
      </c>
      <c r="P62" s="66" t="s">
        <v>47</v>
      </c>
    </row>
    <row r="63" spans="1:16" hidden="1" x14ac:dyDescent="0.25">
      <c r="A63" s="95"/>
      <c r="B63" s="19"/>
      <c r="C63" s="91"/>
      <c r="D63" s="15"/>
      <c r="E63" s="69"/>
      <c r="F63" s="15"/>
      <c r="G63" s="69"/>
      <c r="H63" s="15"/>
      <c r="I63" s="15"/>
      <c r="J63" s="21" t="str">
        <f>IF(H63&lt;&gt;"",H63*I63,"")</f>
        <v/>
      </c>
      <c r="K63" s="70"/>
      <c r="L63" s="31" t="s">
        <v>24</v>
      </c>
      <c r="M63" s="34" t="s">
        <v>87</v>
      </c>
      <c r="N63" s="64"/>
      <c r="O63" s="161" t="s">
        <v>62</v>
      </c>
      <c r="P63" s="160" t="s">
        <v>53</v>
      </c>
    </row>
    <row r="64" spans="1:16" hidden="1" x14ac:dyDescent="0.25">
      <c r="A64" s="100"/>
      <c r="B64" s="67"/>
      <c r="C64" s="68"/>
      <c r="D64" s="67"/>
      <c r="E64" s="105"/>
      <c r="F64" s="101"/>
      <c r="G64" s="105"/>
      <c r="H64" s="82"/>
      <c r="I64" s="82"/>
      <c r="J64" s="21" t="str">
        <f>IF(H64&lt;&gt;"",H64*I64,"")</f>
        <v/>
      </c>
      <c r="K64" s="70"/>
      <c r="L64" s="31" t="s">
        <v>24</v>
      </c>
      <c r="M64" s="34" t="s">
        <v>87</v>
      </c>
      <c r="N64" s="64"/>
      <c r="O64" s="98" t="s">
        <v>54</v>
      </c>
      <c r="P64" s="182" t="s">
        <v>68</v>
      </c>
    </row>
    <row r="65" spans="1:16" hidden="1" x14ac:dyDescent="0.25">
      <c r="A65" s="75"/>
      <c r="B65" s="79"/>
      <c r="C65" s="80"/>
      <c r="D65" s="81"/>
      <c r="E65" s="76"/>
      <c r="F65" s="77"/>
      <c r="G65" s="76"/>
      <c r="H65" s="82"/>
      <c r="I65" s="82"/>
      <c r="J65" s="21" t="str">
        <f>IF(H65&lt;&gt;"",H65*I65,"")</f>
        <v/>
      </c>
      <c r="K65" s="70"/>
      <c r="L65" s="31" t="s">
        <v>24</v>
      </c>
      <c r="M65" s="34" t="s">
        <v>87</v>
      </c>
      <c r="N65" s="64"/>
      <c r="O65" s="98" t="s">
        <v>67</v>
      </c>
      <c r="P65" s="182" t="s">
        <v>68</v>
      </c>
    </row>
    <row r="66" spans="1:16" hidden="1" x14ac:dyDescent="0.25">
      <c r="A66" s="19"/>
      <c r="B66" s="19"/>
      <c r="C66" s="69"/>
      <c r="D66" s="19"/>
      <c r="E66" s="69"/>
      <c r="F66" s="19"/>
      <c r="G66" s="69"/>
      <c r="H66" s="19"/>
      <c r="I66" s="19"/>
      <c r="J66" s="21" t="str">
        <f>IF(H66&lt;&gt;"",H66*I66,"")</f>
        <v/>
      </c>
      <c r="K66" s="70"/>
      <c r="L66" s="31" t="s">
        <v>24</v>
      </c>
      <c r="M66" s="34" t="s">
        <v>87</v>
      </c>
      <c r="N66" s="64"/>
      <c r="O66" s="71" t="s">
        <v>69</v>
      </c>
      <c r="P66" s="182" t="s">
        <v>68</v>
      </c>
    </row>
    <row r="67" spans="1:16" hidden="1" x14ac:dyDescent="0.25">
      <c r="A67" s="19"/>
      <c r="B67" s="19"/>
      <c r="C67" s="69"/>
      <c r="D67" s="19"/>
      <c r="E67" s="69"/>
      <c r="F67" s="19"/>
      <c r="G67" s="69"/>
      <c r="H67" s="19"/>
      <c r="I67" s="19"/>
      <c r="J67" s="21" t="str">
        <f>IF(H67&lt;&gt;"",H67*I67,"")</f>
        <v/>
      </c>
      <c r="K67" s="70"/>
      <c r="L67" s="31" t="s">
        <v>24</v>
      </c>
      <c r="M67" s="34" t="s">
        <v>87</v>
      </c>
      <c r="N67" s="64"/>
      <c r="O67" s="103"/>
    </row>
    <row r="68" spans="1:16" hidden="1" x14ac:dyDescent="0.25">
      <c r="A68" s="85"/>
      <c r="B68" s="86"/>
      <c r="C68" s="86"/>
      <c r="D68" s="57"/>
      <c r="E68" s="59" t="s">
        <v>70</v>
      </c>
      <c r="F68" s="57"/>
      <c r="G68" s="87"/>
      <c r="H68" s="88">
        <v>1E-3</v>
      </c>
      <c r="I68" s="61">
        <f>H68*10</f>
        <v>0.01</v>
      </c>
      <c r="J68" s="62">
        <f>SUM(J69:J73)/I68</f>
        <v>0</v>
      </c>
      <c r="K68" s="63" t="str">
        <f>SUM(J69:J73)&amp;" "&amp;"Hrs"&amp;" "&amp;"GRUPO 4"</f>
        <v>0 Hrs GRUPO 4</v>
      </c>
      <c r="L68" s="31" t="s">
        <v>26</v>
      </c>
      <c r="M68" s="34" t="s">
        <v>87</v>
      </c>
      <c r="N68" s="64"/>
      <c r="O68" s="104"/>
    </row>
    <row r="69" spans="1:16" hidden="1" x14ac:dyDescent="0.25">
      <c r="A69" s="19"/>
      <c r="B69" s="19"/>
      <c r="C69" s="91"/>
      <c r="D69" s="15"/>
      <c r="E69" s="69"/>
      <c r="F69" s="19"/>
      <c r="G69" s="69"/>
      <c r="H69" s="19"/>
      <c r="I69" s="19"/>
      <c r="J69" s="21" t="str">
        <f>IF(H69&lt;&gt;"",H69*I69,"")</f>
        <v/>
      </c>
      <c r="K69" s="96"/>
      <c r="L69" s="31" t="s">
        <v>26</v>
      </c>
      <c r="M69" s="34" t="s">
        <v>87</v>
      </c>
      <c r="N69" s="64"/>
      <c r="O69" s="107" t="s">
        <v>71</v>
      </c>
    </row>
    <row r="70" spans="1:16" hidden="1" x14ac:dyDescent="0.25">
      <c r="A70" s="75"/>
      <c r="B70" s="19"/>
      <c r="C70" s="91"/>
      <c r="D70" s="15"/>
      <c r="E70" s="73"/>
      <c r="F70" s="92"/>
      <c r="G70" s="93"/>
      <c r="H70" s="94"/>
      <c r="I70" s="94"/>
      <c r="J70" s="21" t="str">
        <f>IF(H70&lt;&gt;"",H70*I70,"")</f>
        <v/>
      </c>
      <c r="K70" s="96"/>
      <c r="L70" s="31" t="s">
        <v>26</v>
      </c>
      <c r="M70" s="34" t="s">
        <v>87</v>
      </c>
      <c r="N70" s="64"/>
      <c r="O70" s="107" t="s">
        <v>72</v>
      </c>
    </row>
    <row r="71" spans="1:16" hidden="1" x14ac:dyDescent="0.25">
      <c r="A71" s="94"/>
      <c r="B71" s="67"/>
      <c r="C71" s="68"/>
      <c r="D71" s="67"/>
      <c r="E71" s="154"/>
      <c r="F71" s="111"/>
      <c r="G71" s="154"/>
      <c r="H71" s="111"/>
      <c r="I71" s="111"/>
      <c r="J71" s="21" t="str">
        <f>IF(H71&lt;&gt;"",H71*I71,"")</f>
        <v/>
      </c>
      <c r="K71" s="70"/>
      <c r="L71" s="31" t="s">
        <v>26</v>
      </c>
      <c r="M71" s="34" t="s">
        <v>87</v>
      </c>
      <c r="N71" s="64"/>
      <c r="O71" s="35"/>
    </row>
    <row r="72" spans="1:16" hidden="1" x14ac:dyDescent="0.25">
      <c r="A72" s="95"/>
      <c r="B72" s="19"/>
      <c r="C72" s="91"/>
      <c r="D72" s="15"/>
      <c r="E72" s="69"/>
      <c r="F72" s="15"/>
      <c r="G72" s="69"/>
      <c r="H72" s="15"/>
      <c r="I72" s="15"/>
      <c r="J72" s="21" t="str">
        <f>IF(H72&lt;&gt;"",H72*I72,"")</f>
        <v/>
      </c>
      <c r="K72" s="70"/>
      <c r="L72" s="31" t="s">
        <v>26</v>
      </c>
      <c r="M72" s="34" t="s">
        <v>87</v>
      </c>
      <c r="N72" s="64"/>
      <c r="O72" s="35"/>
    </row>
    <row r="73" spans="1:16" hidden="1" x14ac:dyDescent="0.25">
      <c r="A73" s="94"/>
      <c r="B73" s="94"/>
      <c r="C73" s="94"/>
      <c r="D73" s="111"/>
      <c r="E73" s="155"/>
      <c r="F73" s="94"/>
      <c r="G73" s="94"/>
      <c r="H73" s="94"/>
      <c r="I73" s="94"/>
      <c r="J73" s="21" t="str">
        <f>IF(H73&lt;&gt;"",H73*I73,"")</f>
        <v/>
      </c>
      <c r="K73" s="70"/>
      <c r="L73" s="31" t="s">
        <v>26</v>
      </c>
      <c r="M73" s="34" t="s">
        <v>87</v>
      </c>
      <c r="N73" s="156"/>
      <c r="O73" s="35"/>
    </row>
    <row r="74" spans="1:16" x14ac:dyDescent="0.25">
      <c r="A74" s="85"/>
      <c r="B74" s="86"/>
      <c r="C74" s="86"/>
      <c r="D74" s="86"/>
      <c r="E74" s="115" t="s">
        <v>75</v>
      </c>
      <c r="F74" s="116"/>
      <c r="G74" s="117"/>
      <c r="H74" s="118">
        <v>2</v>
      </c>
      <c r="I74" s="61">
        <f>H74*10</f>
        <v>20</v>
      </c>
      <c r="J74" s="62">
        <f>SUM(J75:J79)/I74</f>
        <v>1</v>
      </c>
      <c r="K74" s="63" t="str">
        <f>SUM(J75:J79)&amp;" "&amp;"Hrs"&amp;" "&amp;"TURNO"&amp;" "&amp;"DIURNO"</f>
        <v>20 Hrs TURNO DIURNO</v>
      </c>
      <c r="L74" s="74" t="s">
        <v>76</v>
      </c>
      <c r="M74" s="34" t="s">
        <v>87</v>
      </c>
      <c r="N74" s="34"/>
      <c r="O74" s="35"/>
    </row>
    <row r="75" spans="1:16" x14ac:dyDescent="0.25">
      <c r="A75" s="19">
        <v>892702</v>
      </c>
      <c r="B75" s="17" t="s">
        <v>207</v>
      </c>
      <c r="C75" s="18" t="s">
        <v>208</v>
      </c>
      <c r="D75" s="19">
        <v>3</v>
      </c>
      <c r="E75" s="18" t="s">
        <v>130</v>
      </c>
      <c r="F75" s="17" t="s">
        <v>131</v>
      </c>
      <c r="G75" s="18" t="s">
        <v>132</v>
      </c>
      <c r="H75" s="94">
        <v>2</v>
      </c>
      <c r="I75" s="94">
        <v>5</v>
      </c>
      <c r="J75" s="21">
        <f>IF(H75&lt;&gt;"",H75*I75,"")</f>
        <v>10</v>
      </c>
      <c r="K75" s="120" t="s">
        <v>614</v>
      </c>
      <c r="L75" s="74" t="s">
        <v>76</v>
      </c>
      <c r="M75" s="34" t="s">
        <v>87</v>
      </c>
      <c r="N75" s="34"/>
      <c r="O75" s="35"/>
    </row>
    <row r="76" spans="1:16" x14ac:dyDescent="0.25">
      <c r="A76" s="95">
        <v>893219</v>
      </c>
      <c r="B76" s="109" t="s">
        <v>502</v>
      </c>
      <c r="C76" s="110" t="s">
        <v>503</v>
      </c>
      <c r="D76" s="111">
        <v>3</v>
      </c>
      <c r="E76" s="69" t="s">
        <v>315</v>
      </c>
      <c r="F76" s="15" t="s">
        <v>316</v>
      </c>
      <c r="G76" s="69" t="s">
        <v>137</v>
      </c>
      <c r="H76" s="15">
        <v>2</v>
      </c>
      <c r="I76" s="15">
        <v>5</v>
      </c>
      <c r="J76" s="21">
        <f>IF(H76&lt;&gt;"",H76*I76,"")</f>
        <v>10</v>
      </c>
      <c r="K76" s="120" t="s">
        <v>614</v>
      </c>
      <c r="L76" s="74" t="s">
        <v>76</v>
      </c>
      <c r="M76" s="34" t="s">
        <v>87</v>
      </c>
      <c r="N76" s="34"/>
      <c r="O76" s="35"/>
    </row>
    <row r="77" spans="1:16" hidden="1" x14ac:dyDescent="0.25">
      <c r="A77" s="95"/>
      <c r="B77" s="17"/>
      <c r="C77" s="18"/>
      <c r="D77" s="15"/>
      <c r="E77" s="69"/>
      <c r="F77" s="15"/>
      <c r="G77" s="69"/>
      <c r="H77" s="15"/>
      <c r="I77" s="15"/>
      <c r="J77" s="21" t="str">
        <f>IF(H77&lt;&gt;"",H77*I77,"")</f>
        <v/>
      </c>
      <c r="K77" s="120"/>
      <c r="L77" s="74" t="s">
        <v>76</v>
      </c>
      <c r="M77" s="34" t="s">
        <v>87</v>
      </c>
      <c r="N77" s="34"/>
      <c r="O77" s="35"/>
    </row>
    <row r="78" spans="1:16" hidden="1" x14ac:dyDescent="0.25">
      <c r="A78" s="19"/>
      <c r="B78" s="19"/>
      <c r="C78" s="91"/>
      <c r="D78" s="15"/>
      <c r="E78" s="69"/>
      <c r="F78" s="19"/>
      <c r="G78" s="69"/>
      <c r="H78" s="19"/>
      <c r="I78" s="19"/>
      <c r="J78" s="21" t="str">
        <f>IF(H78&lt;&gt;"",H78*I78,"")</f>
        <v/>
      </c>
      <c r="K78" s="120"/>
      <c r="L78" s="74" t="s">
        <v>76</v>
      </c>
      <c r="M78" s="34" t="s">
        <v>87</v>
      </c>
      <c r="N78" s="34"/>
      <c r="O78" s="35"/>
    </row>
    <row r="79" spans="1:16" hidden="1" x14ac:dyDescent="0.25">
      <c r="A79" s="100"/>
      <c r="B79" s="100"/>
      <c r="C79" s="100"/>
      <c r="D79" s="101"/>
      <c r="E79" s="102"/>
      <c r="F79" s="100"/>
      <c r="G79" s="100"/>
      <c r="H79" s="100"/>
      <c r="I79" s="100"/>
      <c r="J79" s="21" t="str">
        <f>IF(H79&lt;&gt;"",H79*I79,"")</f>
        <v/>
      </c>
      <c r="K79" s="120"/>
      <c r="L79" s="74" t="s">
        <v>76</v>
      </c>
      <c r="M79" s="34" t="s">
        <v>87</v>
      </c>
      <c r="N79" s="34"/>
      <c r="O79" s="35"/>
    </row>
    <row r="80" spans="1:16" x14ac:dyDescent="0.25">
      <c r="A80" s="126"/>
      <c r="B80" s="127"/>
      <c r="C80" s="127"/>
      <c r="D80" s="127"/>
      <c r="E80" s="128" t="s">
        <v>83</v>
      </c>
      <c r="F80" s="129"/>
      <c r="G80" s="157"/>
      <c r="H80" s="131">
        <v>2</v>
      </c>
      <c r="I80" s="132">
        <f>H80*10</f>
        <v>20</v>
      </c>
      <c r="J80" s="133">
        <f>SUM(J81:J85)/I80</f>
        <v>1</v>
      </c>
      <c r="K80" s="134" t="str">
        <f>SUM(J81:J85)&amp;" "&amp;"Hrs"&amp;" "&amp;"TURNO"&amp;" "&amp;"NOCTURNO"</f>
        <v>20 Hrs TURNO NOCTURNO</v>
      </c>
      <c r="L80" s="31" t="s">
        <v>84</v>
      </c>
      <c r="M80" s="34" t="s">
        <v>87</v>
      </c>
      <c r="N80" s="34"/>
      <c r="O80" s="35"/>
    </row>
    <row r="81" spans="1:16" x14ac:dyDescent="0.25">
      <c r="A81" s="19">
        <v>892702</v>
      </c>
      <c r="B81" s="17" t="s">
        <v>207</v>
      </c>
      <c r="C81" s="18" t="s">
        <v>208</v>
      </c>
      <c r="D81" s="19">
        <v>3</v>
      </c>
      <c r="E81" s="18" t="s">
        <v>130</v>
      </c>
      <c r="F81" s="17" t="s">
        <v>131</v>
      </c>
      <c r="G81" s="18" t="s">
        <v>132</v>
      </c>
      <c r="H81" s="94">
        <v>2</v>
      </c>
      <c r="I81" s="94">
        <v>5</v>
      </c>
      <c r="J81" s="21">
        <f>IF(H81&lt;&gt;"",H81*I81,"")</f>
        <v>10</v>
      </c>
      <c r="K81" s="120" t="s">
        <v>567</v>
      </c>
      <c r="L81" s="31" t="s">
        <v>84</v>
      </c>
      <c r="M81" s="34" t="s">
        <v>87</v>
      </c>
      <c r="N81" s="34"/>
      <c r="O81" s="35"/>
    </row>
    <row r="82" spans="1:16" ht="14.25" thickBot="1" x14ac:dyDescent="0.3">
      <c r="A82" s="75">
        <v>893508</v>
      </c>
      <c r="B82" s="109" t="s">
        <v>207</v>
      </c>
      <c r="C82" s="110" t="s">
        <v>208</v>
      </c>
      <c r="D82" s="111">
        <v>3</v>
      </c>
      <c r="E82" s="73" t="s">
        <v>141</v>
      </c>
      <c r="F82" s="92" t="s">
        <v>199</v>
      </c>
      <c r="G82" s="93" t="s">
        <v>135</v>
      </c>
      <c r="H82" s="94">
        <v>2</v>
      </c>
      <c r="I82" s="94">
        <v>5</v>
      </c>
      <c r="J82" s="21">
        <f>IF(H82&lt;&gt;"",H82*I82,"")</f>
        <v>10</v>
      </c>
      <c r="K82" s="120" t="s">
        <v>567</v>
      </c>
      <c r="L82" s="31" t="s">
        <v>84</v>
      </c>
      <c r="M82" s="34" t="s">
        <v>87</v>
      </c>
      <c r="N82" s="34"/>
      <c r="O82" s="35"/>
    </row>
    <row r="83" spans="1:16" ht="14.25" hidden="1" thickBot="1" x14ac:dyDescent="0.3">
      <c r="A83" s="75"/>
      <c r="B83" s="109"/>
      <c r="C83" s="110"/>
      <c r="D83" s="111"/>
      <c r="E83" s="73"/>
      <c r="F83" s="92"/>
      <c r="G83" s="93"/>
      <c r="H83" s="94"/>
      <c r="I83" s="94"/>
      <c r="J83" s="21" t="str">
        <f>IF(H83&lt;&gt;"",H83*I83,"")</f>
        <v/>
      </c>
      <c r="K83" s="120"/>
      <c r="L83" s="31" t="s">
        <v>84</v>
      </c>
      <c r="M83" s="34" t="s">
        <v>87</v>
      </c>
      <c r="N83" s="34"/>
      <c r="O83" s="35"/>
    </row>
    <row r="84" spans="1:16" ht="14.25" hidden="1" thickBot="1" x14ac:dyDescent="0.3">
      <c r="A84" s="95"/>
      <c r="B84" s="19"/>
      <c r="C84" s="91"/>
      <c r="D84" s="15"/>
      <c r="E84" s="69"/>
      <c r="F84" s="15"/>
      <c r="G84" s="69"/>
      <c r="H84" s="15"/>
      <c r="I84" s="15"/>
      <c r="J84" s="21" t="str">
        <f>IF(H84&lt;&gt;"",H84*I84,"")</f>
        <v/>
      </c>
      <c r="K84" s="120"/>
      <c r="L84" s="31" t="s">
        <v>84</v>
      </c>
      <c r="M84" s="34" t="s">
        <v>87</v>
      </c>
      <c r="N84" s="34"/>
      <c r="O84" s="35"/>
    </row>
    <row r="85" spans="1:16" ht="14.25" hidden="1" thickBot="1" x14ac:dyDescent="0.3">
      <c r="A85" s="95"/>
      <c r="B85" s="19"/>
      <c r="C85" s="91"/>
      <c r="D85" s="15"/>
      <c r="E85" s="69"/>
      <c r="F85" s="15"/>
      <c r="G85" s="69"/>
      <c r="H85" s="15"/>
      <c r="I85" s="15"/>
      <c r="J85" s="21" t="str">
        <f>IF(H85&lt;&gt;"",H85*I85,"")</f>
        <v/>
      </c>
      <c r="K85" s="120"/>
      <c r="L85" s="31" t="s">
        <v>84</v>
      </c>
      <c r="M85" s="34" t="s">
        <v>87</v>
      </c>
      <c r="N85" s="34"/>
      <c r="O85" s="35"/>
    </row>
    <row r="86" spans="1:16" ht="14.25" hidden="1" thickBot="1" x14ac:dyDescent="0.3">
      <c r="A86" s="135"/>
      <c r="B86" s="136"/>
      <c r="C86" s="136"/>
      <c r="D86" s="136"/>
      <c r="E86" s="137" t="s">
        <v>85</v>
      </c>
      <c r="F86" s="138"/>
      <c r="G86" s="139"/>
      <c r="H86" s="140">
        <f>H50+H56+H62+H68+H74+H80</f>
        <v>7.0019999999999998</v>
      </c>
      <c r="I86" s="141">
        <f>H86*10</f>
        <v>70.02</v>
      </c>
      <c r="J86" s="142">
        <f>SUM(J51:J55,J57:J61,J63:J67,J69:J73,J75:J79,J81:J85)</f>
        <v>70</v>
      </c>
      <c r="K86" s="143">
        <f>J86/I86</f>
        <v>0.99971436732362184</v>
      </c>
      <c r="L86" s="31" t="s">
        <v>86</v>
      </c>
      <c r="M86" s="34" t="s">
        <v>87</v>
      </c>
      <c r="N86" s="34"/>
      <c r="O86" s="35"/>
    </row>
    <row r="87" spans="1:16" ht="15" thickTop="1" thickBot="1" x14ac:dyDescent="0.3">
      <c r="A87" s="45"/>
      <c r="B87" s="46"/>
      <c r="C87" s="46"/>
      <c r="D87" s="46"/>
      <c r="E87" s="297">
        <f>E48+1</f>
        <v>46127</v>
      </c>
      <c r="F87" s="298"/>
      <c r="G87" s="158"/>
      <c r="H87" s="48"/>
      <c r="I87" s="46"/>
      <c r="J87" s="49"/>
      <c r="K87" s="50"/>
      <c r="L87" s="31" t="s">
        <v>35</v>
      </c>
      <c r="M87" s="34" t="s">
        <v>88</v>
      </c>
      <c r="N87" s="34"/>
      <c r="O87" s="35"/>
    </row>
    <row r="88" spans="1:16" ht="28.5" thickTop="1" thickBot="1" x14ac:dyDescent="0.3">
      <c r="A88" s="147" t="s">
        <v>37</v>
      </c>
      <c r="B88" s="148" t="s">
        <v>38</v>
      </c>
      <c r="C88" s="148" t="s">
        <v>39</v>
      </c>
      <c r="D88" s="148" t="s">
        <v>4</v>
      </c>
      <c r="E88" s="52" t="s">
        <v>40</v>
      </c>
      <c r="F88" s="148" t="s">
        <v>6</v>
      </c>
      <c r="G88" s="149" t="s">
        <v>7</v>
      </c>
      <c r="H88" s="148" t="s">
        <v>41</v>
      </c>
      <c r="I88" s="148" t="s">
        <v>9</v>
      </c>
      <c r="J88" s="150" t="s">
        <v>42</v>
      </c>
      <c r="K88" s="151" t="s">
        <v>43</v>
      </c>
      <c r="L88" s="31" t="s">
        <v>44</v>
      </c>
      <c r="M88" s="34" t="s">
        <v>88</v>
      </c>
      <c r="N88" s="34"/>
      <c r="O88" s="56">
        <f>E87</f>
        <v>46127</v>
      </c>
    </row>
    <row r="89" spans="1:16" ht="14.25" thickTop="1" x14ac:dyDescent="0.25">
      <c r="A89" s="57"/>
      <c r="B89" s="57"/>
      <c r="C89" s="58"/>
      <c r="D89" s="57"/>
      <c r="E89" s="59" t="s">
        <v>45</v>
      </c>
      <c r="F89" s="57"/>
      <c r="G89" s="58"/>
      <c r="H89" s="88">
        <v>1</v>
      </c>
      <c r="I89" s="61">
        <f>H89*10</f>
        <v>10</v>
      </c>
      <c r="J89" s="62">
        <f>SUM(J90:J94)/I89</f>
        <v>1</v>
      </c>
      <c r="K89" s="63" t="str">
        <f>SUM(J90:J94)&amp;" "&amp;"Hrs"&amp;" "&amp;"GRUPO 1"</f>
        <v>10 Hrs GRUPO 1</v>
      </c>
      <c r="L89" s="31" t="s">
        <v>19</v>
      </c>
      <c r="M89" s="34" t="s">
        <v>88</v>
      </c>
      <c r="N89" s="64"/>
      <c r="O89" s="89" t="s">
        <v>48</v>
      </c>
      <c r="P89" s="90" t="s">
        <v>57</v>
      </c>
    </row>
    <row r="90" spans="1:16" x14ac:dyDescent="0.25">
      <c r="A90" s="19">
        <v>905232</v>
      </c>
      <c r="B90" s="67" t="s">
        <v>209</v>
      </c>
      <c r="C90" s="68" t="s">
        <v>210</v>
      </c>
      <c r="D90" s="67">
        <v>3</v>
      </c>
      <c r="E90" s="69" t="s">
        <v>253</v>
      </c>
      <c r="F90" s="19" t="s">
        <v>254</v>
      </c>
      <c r="G90" s="69" t="s">
        <v>255</v>
      </c>
      <c r="H90" s="19">
        <v>1</v>
      </c>
      <c r="I90" s="19">
        <v>10</v>
      </c>
      <c r="J90" s="21">
        <f>IF(H90&lt;&gt;"",H90*I90,"")</f>
        <v>10</v>
      </c>
      <c r="K90" s="70" t="s">
        <v>113</v>
      </c>
      <c r="L90" s="31" t="s">
        <v>19</v>
      </c>
      <c r="M90" s="34" t="s">
        <v>88</v>
      </c>
      <c r="N90" s="64"/>
      <c r="O90" s="271" t="s">
        <v>50</v>
      </c>
      <c r="P90" s="84" t="s">
        <v>53</v>
      </c>
    </row>
    <row r="91" spans="1:16" hidden="1" x14ac:dyDescent="0.25">
      <c r="A91" s="95"/>
      <c r="B91" s="67"/>
      <c r="C91" s="68"/>
      <c r="D91" s="15"/>
      <c r="E91" s="69"/>
      <c r="F91" s="15"/>
      <c r="G91" s="69"/>
      <c r="H91" s="15"/>
      <c r="I91" s="15"/>
      <c r="J91" s="21" t="str">
        <f>IF(H91&lt;&gt;"",H91*I91,"")</f>
        <v/>
      </c>
      <c r="K91" s="70"/>
      <c r="L91" s="31" t="s">
        <v>19</v>
      </c>
      <c r="M91" s="34" t="s">
        <v>88</v>
      </c>
      <c r="N91" s="64"/>
      <c r="O91" s="159" t="s">
        <v>51</v>
      </c>
      <c r="P91" s="160" t="s">
        <v>53</v>
      </c>
    </row>
    <row r="92" spans="1:16" hidden="1" x14ac:dyDescent="0.25">
      <c r="A92" s="75"/>
      <c r="B92" s="109"/>
      <c r="C92" s="110"/>
      <c r="D92" s="111"/>
      <c r="E92" s="73"/>
      <c r="F92" s="92"/>
      <c r="G92" s="93"/>
      <c r="H92" s="94"/>
      <c r="I92" s="94"/>
      <c r="J92" s="21" t="str">
        <f>IF(H92&lt;&gt;"",H92*I92,"")</f>
        <v/>
      </c>
      <c r="K92" s="70"/>
      <c r="L92" s="31" t="s">
        <v>19</v>
      </c>
      <c r="M92" s="34" t="s">
        <v>88</v>
      </c>
      <c r="N92" s="64"/>
      <c r="O92" s="65" t="s">
        <v>46</v>
      </c>
      <c r="P92" s="66" t="s">
        <v>47</v>
      </c>
    </row>
    <row r="93" spans="1:16" hidden="1" x14ac:dyDescent="0.25">
      <c r="A93" s="95"/>
      <c r="B93" s="19"/>
      <c r="C93" s="91"/>
      <c r="D93" s="15"/>
      <c r="E93" s="69"/>
      <c r="F93" s="15"/>
      <c r="G93" s="69"/>
      <c r="H93" s="15"/>
      <c r="I93" s="15"/>
      <c r="J93" s="21" t="str">
        <f>IF(H93&lt;&gt;"",H93*I93,"")</f>
        <v/>
      </c>
      <c r="K93" s="70"/>
      <c r="L93" s="31" t="s">
        <v>19</v>
      </c>
      <c r="M93" s="34" t="s">
        <v>88</v>
      </c>
      <c r="N93" s="64"/>
      <c r="O93" s="98" t="s">
        <v>52</v>
      </c>
      <c r="P93" s="66" t="s">
        <v>47</v>
      </c>
    </row>
    <row r="94" spans="1:16" hidden="1" x14ac:dyDescent="0.25">
      <c r="A94" s="95"/>
      <c r="B94" s="19"/>
      <c r="C94" s="91"/>
      <c r="D94" s="15"/>
      <c r="E94" s="69"/>
      <c r="F94" s="15"/>
      <c r="G94" s="69"/>
      <c r="H94" s="15"/>
      <c r="I94" s="15"/>
      <c r="J94" s="21" t="str">
        <f>IF(H94&lt;&gt;"",H94*I94,"")</f>
        <v/>
      </c>
      <c r="K94" s="70"/>
      <c r="L94" s="31" t="s">
        <v>19</v>
      </c>
      <c r="M94" s="34" t="s">
        <v>88</v>
      </c>
      <c r="N94" s="64"/>
      <c r="O94" s="65" t="s">
        <v>56</v>
      </c>
      <c r="P94" s="66" t="s">
        <v>47</v>
      </c>
    </row>
    <row r="95" spans="1:16" x14ac:dyDescent="0.25">
      <c r="A95" s="85"/>
      <c r="B95" s="86"/>
      <c r="C95" s="86"/>
      <c r="D95" s="57"/>
      <c r="E95" s="59" t="s">
        <v>55</v>
      </c>
      <c r="F95" s="57"/>
      <c r="G95" s="87"/>
      <c r="H95" s="88">
        <v>2</v>
      </c>
      <c r="I95" s="61">
        <f>H95*10</f>
        <v>20</v>
      </c>
      <c r="J95" s="62">
        <f>SUM(J96:J100)/I95</f>
        <v>0.9</v>
      </c>
      <c r="K95" s="63" t="str">
        <f>SUM(J96:J100)&amp;" "&amp;"Hrs"&amp;" "&amp;"GRUPO 2"</f>
        <v>18 Hrs GRUPO 2</v>
      </c>
      <c r="L95" s="31" t="s">
        <v>22</v>
      </c>
      <c r="M95" s="34" t="s">
        <v>88</v>
      </c>
      <c r="N95" s="64"/>
      <c r="O95" s="65" t="s">
        <v>58</v>
      </c>
      <c r="P95" s="66" t="s">
        <v>47</v>
      </c>
    </row>
    <row r="96" spans="1:16" x14ac:dyDescent="0.25">
      <c r="A96" s="19">
        <v>893429</v>
      </c>
      <c r="B96" s="67" t="s">
        <v>207</v>
      </c>
      <c r="C96" s="68" t="s">
        <v>208</v>
      </c>
      <c r="D96" s="67">
        <v>3</v>
      </c>
      <c r="E96" s="69" t="s">
        <v>141</v>
      </c>
      <c r="F96" s="19" t="s">
        <v>618</v>
      </c>
      <c r="G96" s="69" t="s">
        <v>619</v>
      </c>
      <c r="H96" s="19">
        <v>2</v>
      </c>
      <c r="I96" s="19">
        <v>9</v>
      </c>
      <c r="J96" s="21">
        <f>IF(H96&lt;&gt;"",H96*I96,"")</f>
        <v>18</v>
      </c>
      <c r="K96" s="96" t="s">
        <v>616</v>
      </c>
      <c r="L96" s="31" t="s">
        <v>22</v>
      </c>
      <c r="M96" s="34" t="s">
        <v>88</v>
      </c>
      <c r="N96" s="64"/>
      <c r="O96" s="65" t="s">
        <v>59</v>
      </c>
      <c r="P96" s="66" t="s">
        <v>47</v>
      </c>
    </row>
    <row r="97" spans="1:16" hidden="1" x14ac:dyDescent="0.25">
      <c r="A97" s="95"/>
      <c r="B97" s="19"/>
      <c r="C97" s="91"/>
      <c r="D97" s="15"/>
      <c r="E97" s="69"/>
      <c r="F97" s="15"/>
      <c r="G97" s="69"/>
      <c r="H97" s="15"/>
      <c r="I97" s="15"/>
      <c r="J97" s="21" t="str">
        <f>IF(H97&lt;&gt;"",H97*I97,"")</f>
        <v/>
      </c>
      <c r="K97" s="96"/>
      <c r="L97" s="31" t="s">
        <v>22</v>
      </c>
      <c r="M97" s="34" t="s">
        <v>88</v>
      </c>
      <c r="N97" s="64"/>
      <c r="O97" s="65" t="s">
        <v>60</v>
      </c>
      <c r="P97" s="66" t="s">
        <v>47</v>
      </c>
    </row>
    <row r="98" spans="1:16" hidden="1" x14ac:dyDescent="0.25">
      <c r="A98" s="95"/>
      <c r="B98" s="19"/>
      <c r="C98" s="91"/>
      <c r="D98" s="15"/>
      <c r="E98" s="69"/>
      <c r="F98" s="15"/>
      <c r="G98" s="69"/>
      <c r="H98" s="15"/>
      <c r="I98" s="15"/>
      <c r="J98" s="21" t="str">
        <f>IF(H98&lt;&gt;"",H98*I98,"")</f>
        <v/>
      </c>
      <c r="K98" s="96"/>
      <c r="L98" s="31" t="s">
        <v>22</v>
      </c>
      <c r="M98" s="34" t="s">
        <v>88</v>
      </c>
      <c r="N98" s="64"/>
      <c r="O98" s="89" t="s">
        <v>64</v>
      </c>
      <c r="P98" s="90" t="s">
        <v>57</v>
      </c>
    </row>
    <row r="99" spans="1:16" hidden="1" x14ac:dyDescent="0.25">
      <c r="A99" s="95"/>
      <c r="B99" s="19"/>
      <c r="C99" s="91"/>
      <c r="D99" s="15"/>
      <c r="E99" s="69"/>
      <c r="F99" s="15"/>
      <c r="G99" s="69"/>
      <c r="H99" s="15"/>
      <c r="I99" s="15"/>
      <c r="J99" s="21" t="str">
        <f>IF(H99&lt;&gt;"",H99*I99,"")</f>
        <v/>
      </c>
      <c r="K99" s="96"/>
      <c r="L99" s="31" t="s">
        <v>22</v>
      </c>
      <c r="M99" s="34" t="s">
        <v>88</v>
      </c>
      <c r="N99" s="64"/>
      <c r="O99" s="98" t="s">
        <v>65</v>
      </c>
      <c r="P99" s="72" t="s">
        <v>49</v>
      </c>
    </row>
    <row r="100" spans="1:16" hidden="1" x14ac:dyDescent="0.25">
      <c r="A100" s="19"/>
      <c r="B100" s="19"/>
      <c r="C100" s="69"/>
      <c r="D100" s="15"/>
      <c r="E100" s="69"/>
      <c r="F100" s="19"/>
      <c r="G100" s="69"/>
      <c r="H100" s="19"/>
      <c r="I100" s="19"/>
      <c r="J100" s="21" t="str">
        <f>IF(H100&lt;&gt;"",H100*I100,"")</f>
        <v/>
      </c>
      <c r="K100" s="96"/>
      <c r="L100" s="31" t="s">
        <v>22</v>
      </c>
      <c r="M100" s="34" t="s">
        <v>88</v>
      </c>
      <c r="N100" s="64"/>
      <c r="O100" s="83" t="s">
        <v>66</v>
      </c>
      <c r="P100" s="84" t="s">
        <v>53</v>
      </c>
    </row>
    <row r="101" spans="1:16" hidden="1" x14ac:dyDescent="0.25">
      <c r="A101" s="85"/>
      <c r="B101" s="86"/>
      <c r="C101" s="86"/>
      <c r="D101" s="57"/>
      <c r="E101" s="59" t="s">
        <v>63</v>
      </c>
      <c r="F101" s="57"/>
      <c r="G101" s="87"/>
      <c r="H101" s="88">
        <v>1E-3</v>
      </c>
      <c r="I101" s="61">
        <f>H101*10</f>
        <v>0.01</v>
      </c>
      <c r="J101" s="62">
        <f>SUM(J102:J106)/I101</f>
        <v>0</v>
      </c>
      <c r="K101" s="63" t="str">
        <f>SUM(J102:J106)&amp;" "&amp;"Hrs"&amp;" "&amp;"GRUPO 3"</f>
        <v>0 Hrs GRUPO 3</v>
      </c>
      <c r="L101" s="31" t="s">
        <v>24</v>
      </c>
      <c r="M101" s="34" t="s">
        <v>88</v>
      </c>
      <c r="N101" s="64"/>
      <c r="O101" s="98" t="s">
        <v>61</v>
      </c>
      <c r="P101" s="66" t="s">
        <v>47</v>
      </c>
    </row>
    <row r="102" spans="1:16" hidden="1" x14ac:dyDescent="0.25">
      <c r="A102" s="95"/>
      <c r="B102" s="19"/>
      <c r="C102" s="91"/>
      <c r="D102" s="15"/>
      <c r="E102" s="69"/>
      <c r="F102" s="15"/>
      <c r="G102" s="69"/>
      <c r="H102" s="15"/>
      <c r="I102" s="15"/>
      <c r="J102" s="21" t="str">
        <f>IF(H102&lt;&gt;"",H102*I102,"")</f>
        <v/>
      </c>
      <c r="K102" s="70"/>
      <c r="L102" s="31" t="s">
        <v>24</v>
      </c>
      <c r="M102" s="34" t="s">
        <v>88</v>
      </c>
      <c r="N102" s="64"/>
      <c r="O102" s="161" t="s">
        <v>62</v>
      </c>
      <c r="P102" s="160" t="s">
        <v>53</v>
      </c>
    </row>
    <row r="103" spans="1:16" hidden="1" x14ac:dyDescent="0.25">
      <c r="A103" s="100"/>
      <c r="B103" s="67"/>
      <c r="C103" s="68"/>
      <c r="D103" s="67"/>
      <c r="E103" s="105"/>
      <c r="F103" s="101"/>
      <c r="G103" s="105"/>
      <c r="H103" s="101"/>
      <c r="I103" s="101"/>
      <c r="J103" s="21" t="str">
        <f>IF(H103&lt;&gt;"",H103*I103,"")</f>
        <v/>
      </c>
      <c r="K103" s="70"/>
      <c r="L103" s="31" t="s">
        <v>24</v>
      </c>
      <c r="M103" s="34" t="s">
        <v>88</v>
      </c>
      <c r="N103" s="64"/>
      <c r="O103" s="98" t="s">
        <v>54</v>
      </c>
      <c r="P103" s="182" t="s">
        <v>68</v>
      </c>
    </row>
    <row r="104" spans="1:16" hidden="1" x14ac:dyDescent="0.25">
      <c r="A104" s="100"/>
      <c r="B104" s="67"/>
      <c r="C104" s="68"/>
      <c r="D104" s="67"/>
      <c r="E104" s="105"/>
      <c r="F104" s="101"/>
      <c r="G104" s="105"/>
      <c r="H104" s="101"/>
      <c r="I104" s="101"/>
      <c r="J104" s="21" t="str">
        <f>IF(H104&lt;&gt;"",H104*I104,"")</f>
        <v/>
      </c>
      <c r="K104" s="70"/>
      <c r="L104" s="31" t="s">
        <v>24</v>
      </c>
      <c r="M104" s="34" t="s">
        <v>88</v>
      </c>
      <c r="N104" s="64"/>
      <c r="O104" s="98" t="s">
        <v>67</v>
      </c>
      <c r="P104" s="182" t="s">
        <v>68</v>
      </c>
    </row>
    <row r="105" spans="1:16" hidden="1" x14ac:dyDescent="0.25">
      <c r="A105" s="19"/>
      <c r="B105" s="19"/>
      <c r="C105" s="69"/>
      <c r="D105" s="15"/>
      <c r="E105" s="69"/>
      <c r="F105" s="19"/>
      <c r="G105" s="69"/>
      <c r="H105" s="19"/>
      <c r="I105" s="19"/>
      <c r="J105" s="21" t="str">
        <f>IF(H105&lt;&gt;"",H105*I105,"")</f>
        <v/>
      </c>
      <c r="K105" s="70"/>
      <c r="L105" s="31" t="s">
        <v>24</v>
      </c>
      <c r="M105" s="34" t="s">
        <v>88</v>
      </c>
      <c r="N105" s="64"/>
      <c r="O105" s="71" t="s">
        <v>69</v>
      </c>
      <c r="P105" s="182" t="s">
        <v>68</v>
      </c>
    </row>
    <row r="106" spans="1:16" hidden="1" x14ac:dyDescent="0.25">
      <c r="A106" s="100"/>
      <c r="B106" s="100"/>
      <c r="C106" s="100"/>
      <c r="D106" s="101"/>
      <c r="E106" s="102"/>
      <c r="F106" s="100"/>
      <c r="G106" s="100"/>
      <c r="H106" s="100"/>
      <c r="I106" s="100"/>
      <c r="J106" s="21" t="str">
        <f>IF(H106&lt;&gt;"",H106*I106,"")</f>
        <v/>
      </c>
      <c r="K106" s="70"/>
      <c r="L106" s="31" t="s">
        <v>24</v>
      </c>
      <c r="M106" s="34" t="s">
        <v>88</v>
      </c>
      <c r="N106" s="64"/>
      <c r="O106" s="103"/>
    </row>
    <row r="107" spans="1:16" hidden="1" x14ac:dyDescent="0.25">
      <c r="A107" s="85"/>
      <c r="B107" s="86"/>
      <c r="C107" s="86"/>
      <c r="D107" s="57"/>
      <c r="E107" s="59" t="s">
        <v>70</v>
      </c>
      <c r="F107" s="57"/>
      <c r="G107" s="87"/>
      <c r="H107" s="88">
        <v>1E-3</v>
      </c>
      <c r="I107" s="61">
        <f>H107*10</f>
        <v>0.01</v>
      </c>
      <c r="J107" s="62">
        <f>SUM(J108:J112)/I107</f>
        <v>0</v>
      </c>
      <c r="K107" s="63" t="str">
        <f>SUM(J108:J112)&amp;" "&amp;"Hrs"&amp;" "&amp;"GRUPO 4"</f>
        <v>0 Hrs GRUPO 4</v>
      </c>
      <c r="L107" s="31" t="s">
        <v>26</v>
      </c>
      <c r="M107" s="34" t="s">
        <v>88</v>
      </c>
      <c r="N107" s="64"/>
      <c r="O107" s="104"/>
    </row>
    <row r="108" spans="1:16" hidden="1" x14ac:dyDescent="0.25">
      <c r="A108" s="75"/>
      <c r="B108" s="79"/>
      <c r="C108" s="80"/>
      <c r="D108" s="81"/>
      <c r="E108" s="76"/>
      <c r="F108" s="77"/>
      <c r="G108" s="76"/>
      <c r="H108" s="82"/>
      <c r="I108" s="82"/>
      <c r="J108" s="21" t="str">
        <f>IF(H108&lt;&gt;"",H108*I108,"")</f>
        <v/>
      </c>
      <c r="K108" s="70"/>
      <c r="L108" s="31" t="s">
        <v>26</v>
      </c>
      <c r="M108" s="34" t="s">
        <v>88</v>
      </c>
      <c r="N108" s="64"/>
      <c r="O108" s="107" t="s">
        <v>71</v>
      </c>
    </row>
    <row r="109" spans="1:16" hidden="1" x14ac:dyDescent="0.25">
      <c r="A109" s="75"/>
      <c r="B109" s="79"/>
      <c r="C109" s="80"/>
      <c r="D109" s="81"/>
      <c r="E109" s="76"/>
      <c r="F109" s="77"/>
      <c r="G109" s="76"/>
      <c r="H109" s="82"/>
      <c r="I109" s="82"/>
      <c r="J109" s="21" t="str">
        <f>IF(H109&lt;&gt;"",H109*I109,"")</f>
        <v/>
      </c>
      <c r="K109" s="70"/>
      <c r="L109" s="31" t="s">
        <v>26</v>
      </c>
      <c r="M109" s="34" t="s">
        <v>88</v>
      </c>
      <c r="N109" s="64"/>
      <c r="O109" s="107" t="s">
        <v>72</v>
      </c>
    </row>
    <row r="110" spans="1:16" hidden="1" x14ac:dyDescent="0.25">
      <c r="A110" s="19"/>
      <c r="B110" s="19"/>
      <c r="C110" s="69"/>
      <c r="D110" s="15"/>
      <c r="E110" s="69"/>
      <c r="F110" s="19"/>
      <c r="G110" s="69"/>
      <c r="H110" s="19"/>
      <c r="I110" s="19"/>
      <c r="J110" s="21" t="str">
        <f>IF(H110&lt;&gt;"",H110*I110,"")</f>
        <v/>
      </c>
      <c r="K110" s="70"/>
      <c r="L110" s="31" t="s">
        <v>26</v>
      </c>
      <c r="M110" s="34" t="s">
        <v>88</v>
      </c>
      <c r="N110" s="64"/>
      <c r="O110" s="35"/>
    </row>
    <row r="111" spans="1:16" hidden="1" x14ac:dyDescent="0.25">
      <c r="A111" s="100"/>
      <c r="B111" s="100"/>
      <c r="C111" s="102"/>
      <c r="D111" s="101"/>
      <c r="E111" s="101"/>
      <c r="F111" s="101"/>
      <c r="G111" s="105"/>
      <c r="H111" s="101"/>
      <c r="I111" s="101"/>
      <c r="J111" s="21" t="str">
        <f>IF(H111&lt;&gt;"",H111*I111,"")</f>
        <v/>
      </c>
      <c r="K111" s="70"/>
      <c r="L111" s="31" t="s">
        <v>26</v>
      </c>
      <c r="M111" s="34" t="s">
        <v>88</v>
      </c>
      <c r="N111" s="64"/>
      <c r="O111" s="35"/>
    </row>
    <row r="112" spans="1:16" hidden="1" x14ac:dyDescent="0.25">
      <c r="A112" s="100"/>
      <c r="B112" s="100"/>
      <c r="C112" s="100"/>
      <c r="D112" s="101"/>
      <c r="E112" s="102"/>
      <c r="F112" s="100"/>
      <c r="G112" s="100"/>
      <c r="H112" s="100"/>
      <c r="I112" s="100"/>
      <c r="J112" s="21" t="str">
        <f>IF(H112&lt;&gt;"",H112*I112,"")</f>
        <v/>
      </c>
      <c r="K112" s="70"/>
      <c r="L112" s="31" t="s">
        <v>26</v>
      </c>
      <c r="M112" s="34" t="s">
        <v>88</v>
      </c>
      <c r="N112" s="156"/>
      <c r="O112" s="35"/>
    </row>
    <row r="113" spans="1:16" x14ac:dyDescent="0.25">
      <c r="A113" s="85"/>
      <c r="B113" s="86"/>
      <c r="C113" s="86"/>
      <c r="D113" s="86"/>
      <c r="E113" s="115" t="s">
        <v>75</v>
      </c>
      <c r="F113" s="116"/>
      <c r="G113" s="117"/>
      <c r="H113" s="118">
        <v>2</v>
      </c>
      <c r="I113" s="61">
        <f>H113*10</f>
        <v>20</v>
      </c>
      <c r="J113" s="62">
        <f>SUM(J114:J118)/I113</f>
        <v>0.9</v>
      </c>
      <c r="K113" s="63" t="str">
        <f>SUM(J114:J118)&amp;" "&amp;"Hrs"&amp;" "&amp;"TURNO"&amp;" "&amp;"DIURNO"</f>
        <v>18 Hrs TURNO DIURNO</v>
      </c>
      <c r="L113" s="74" t="s">
        <v>76</v>
      </c>
      <c r="M113" s="34" t="s">
        <v>88</v>
      </c>
      <c r="N113" s="34"/>
      <c r="O113" s="35"/>
    </row>
    <row r="114" spans="1:16" x14ac:dyDescent="0.25">
      <c r="A114" s="19">
        <v>892702</v>
      </c>
      <c r="B114" s="17" t="s">
        <v>207</v>
      </c>
      <c r="C114" s="18" t="s">
        <v>208</v>
      </c>
      <c r="D114" s="19">
        <v>3</v>
      </c>
      <c r="E114" s="18" t="s">
        <v>130</v>
      </c>
      <c r="F114" s="17" t="s">
        <v>131</v>
      </c>
      <c r="G114" s="18" t="s">
        <v>132</v>
      </c>
      <c r="H114" s="94">
        <v>2</v>
      </c>
      <c r="I114" s="94">
        <v>5</v>
      </c>
      <c r="J114" s="21">
        <f>IF(H114&lt;&gt;"",H114*I114,"")</f>
        <v>10</v>
      </c>
      <c r="K114" s="120" t="s">
        <v>614</v>
      </c>
      <c r="L114" s="74" t="s">
        <v>76</v>
      </c>
      <c r="M114" s="34" t="s">
        <v>88</v>
      </c>
      <c r="N114" s="34"/>
      <c r="O114" s="35"/>
    </row>
    <row r="115" spans="1:16" x14ac:dyDescent="0.25">
      <c r="A115" s="95">
        <v>893707</v>
      </c>
      <c r="B115" s="109" t="s">
        <v>207</v>
      </c>
      <c r="C115" s="110" t="s">
        <v>208</v>
      </c>
      <c r="D115" s="111">
        <v>3</v>
      </c>
      <c r="E115" s="69" t="s">
        <v>204</v>
      </c>
      <c r="F115" s="15" t="s">
        <v>625</v>
      </c>
      <c r="G115" s="69" t="s">
        <v>135</v>
      </c>
      <c r="H115" s="15">
        <v>2</v>
      </c>
      <c r="I115" s="15">
        <v>4</v>
      </c>
      <c r="J115" s="21">
        <f>IF(H115&lt;&gt;"",H115*I115,"")</f>
        <v>8</v>
      </c>
      <c r="K115" s="120" t="s">
        <v>614</v>
      </c>
      <c r="L115" s="74" t="s">
        <v>76</v>
      </c>
      <c r="M115" s="34" t="s">
        <v>88</v>
      </c>
      <c r="N115" s="34"/>
      <c r="O115" s="35"/>
    </row>
    <row r="116" spans="1:16" hidden="1" x14ac:dyDescent="0.25">
      <c r="A116" s="19"/>
      <c r="B116" s="19"/>
      <c r="C116" s="69"/>
      <c r="D116" s="15"/>
      <c r="E116" s="69"/>
      <c r="F116" s="15"/>
      <c r="G116" s="69"/>
      <c r="H116" s="15"/>
      <c r="I116" s="15"/>
      <c r="J116" s="21" t="str">
        <f>IF(H116&lt;&gt;"",H116*I116,"")</f>
        <v/>
      </c>
      <c r="K116" s="120"/>
      <c r="L116" s="74" t="s">
        <v>76</v>
      </c>
      <c r="M116" s="34" t="s">
        <v>88</v>
      </c>
      <c r="N116" s="34"/>
      <c r="O116" s="35"/>
    </row>
    <row r="117" spans="1:16" hidden="1" x14ac:dyDescent="0.25">
      <c r="A117" s="100"/>
      <c r="B117" s="100"/>
      <c r="C117" s="102"/>
      <c r="D117" s="101"/>
      <c r="E117" s="101"/>
      <c r="F117" s="101"/>
      <c r="G117" s="105"/>
      <c r="H117" s="101"/>
      <c r="I117" s="101"/>
      <c r="J117" s="21" t="str">
        <f>IF(H117&lt;&gt;"",H117*I117,"")</f>
        <v/>
      </c>
      <c r="K117" s="120"/>
      <c r="L117" s="74" t="s">
        <v>76</v>
      </c>
      <c r="M117" s="34" t="s">
        <v>88</v>
      </c>
      <c r="N117" s="34"/>
      <c r="O117" s="35"/>
    </row>
    <row r="118" spans="1:16" hidden="1" x14ac:dyDescent="0.25">
      <c r="A118" s="100"/>
      <c r="B118" s="100"/>
      <c r="C118" s="100"/>
      <c r="D118" s="101"/>
      <c r="E118" s="102"/>
      <c r="F118" s="100"/>
      <c r="G118" s="100"/>
      <c r="H118" s="100"/>
      <c r="I118" s="100"/>
      <c r="J118" s="21" t="str">
        <f>IF(H118&lt;&gt;"",H118*I118,"")</f>
        <v/>
      </c>
      <c r="K118" s="120"/>
      <c r="L118" s="74" t="s">
        <v>76</v>
      </c>
      <c r="M118" s="34" t="s">
        <v>88</v>
      </c>
      <c r="N118" s="34"/>
      <c r="O118" s="35"/>
    </row>
    <row r="119" spans="1:16" x14ac:dyDescent="0.25">
      <c r="A119" s="126"/>
      <c r="B119" s="127"/>
      <c r="C119" s="127"/>
      <c r="D119" s="127"/>
      <c r="E119" s="128" t="s">
        <v>83</v>
      </c>
      <c r="F119" s="129"/>
      <c r="G119" s="157"/>
      <c r="H119" s="131">
        <v>2</v>
      </c>
      <c r="I119" s="132">
        <f>H119*10</f>
        <v>20</v>
      </c>
      <c r="J119" s="133">
        <f>SUM(J120:J124)/I119</f>
        <v>1</v>
      </c>
      <c r="K119" s="134" t="str">
        <f>SUM(J120:J124)&amp;" "&amp;"Hrs"&amp;" "&amp;"TURNO"&amp;" "&amp;"NOCTURNO"</f>
        <v>20 Hrs TURNO NOCTURNO</v>
      </c>
      <c r="L119" s="31" t="s">
        <v>84</v>
      </c>
      <c r="M119" s="34" t="s">
        <v>88</v>
      </c>
      <c r="N119" s="34"/>
      <c r="O119" s="35"/>
    </row>
    <row r="120" spans="1:16" x14ac:dyDescent="0.25">
      <c r="A120" s="19">
        <v>892702</v>
      </c>
      <c r="B120" s="17" t="s">
        <v>207</v>
      </c>
      <c r="C120" s="18" t="s">
        <v>208</v>
      </c>
      <c r="D120" s="19">
        <v>3</v>
      </c>
      <c r="E120" s="18" t="s">
        <v>130</v>
      </c>
      <c r="F120" s="17" t="s">
        <v>131</v>
      </c>
      <c r="G120" s="18" t="s">
        <v>132</v>
      </c>
      <c r="H120" s="94">
        <v>2</v>
      </c>
      <c r="I120" s="94">
        <v>5</v>
      </c>
      <c r="J120" s="21">
        <f>IF(H120&lt;&gt;"",H120*I120,"")</f>
        <v>10</v>
      </c>
      <c r="K120" s="120" t="s">
        <v>567</v>
      </c>
      <c r="L120" s="31" t="s">
        <v>84</v>
      </c>
      <c r="M120" s="34" t="s">
        <v>88</v>
      </c>
      <c r="N120" s="34"/>
      <c r="O120" s="35"/>
    </row>
    <row r="121" spans="1:16" x14ac:dyDescent="0.25">
      <c r="A121" s="75">
        <v>892700</v>
      </c>
      <c r="B121" s="109" t="s">
        <v>207</v>
      </c>
      <c r="C121" s="110" t="s">
        <v>208</v>
      </c>
      <c r="D121" s="111">
        <v>3</v>
      </c>
      <c r="E121" s="73" t="s">
        <v>123</v>
      </c>
      <c r="F121" s="92" t="s">
        <v>126</v>
      </c>
      <c r="G121" s="93" t="s">
        <v>127</v>
      </c>
      <c r="H121" s="94">
        <v>2</v>
      </c>
      <c r="I121" s="94">
        <v>2</v>
      </c>
      <c r="J121" s="21">
        <f>IF(H121&lt;&gt;"",H121*I121,"")</f>
        <v>4</v>
      </c>
      <c r="K121" s="120" t="s">
        <v>567</v>
      </c>
      <c r="L121" s="31" t="s">
        <v>84</v>
      </c>
      <c r="M121" s="34" t="s">
        <v>88</v>
      </c>
      <c r="N121" s="34"/>
      <c r="O121" s="35"/>
    </row>
    <row r="122" spans="1:16" ht="14.25" thickBot="1" x14ac:dyDescent="0.3">
      <c r="A122" s="75">
        <v>893008</v>
      </c>
      <c r="B122" s="109" t="s">
        <v>207</v>
      </c>
      <c r="C122" s="110" t="s">
        <v>208</v>
      </c>
      <c r="D122" s="111">
        <v>3</v>
      </c>
      <c r="E122" s="73" t="s">
        <v>138</v>
      </c>
      <c r="F122" s="92" t="s">
        <v>139</v>
      </c>
      <c r="G122" s="93" t="s">
        <v>140</v>
      </c>
      <c r="H122" s="94">
        <v>2</v>
      </c>
      <c r="I122" s="15">
        <v>3</v>
      </c>
      <c r="J122" s="21">
        <f>IF(H122&lt;&gt;"",H122*I122,"")</f>
        <v>6</v>
      </c>
      <c r="K122" s="120" t="s">
        <v>567</v>
      </c>
      <c r="L122" s="31" t="s">
        <v>84</v>
      </c>
      <c r="M122" s="34" t="s">
        <v>88</v>
      </c>
      <c r="N122" s="34"/>
      <c r="O122" s="35"/>
    </row>
    <row r="123" spans="1:16" ht="14.25" hidden="1" thickBot="1" x14ac:dyDescent="0.3">
      <c r="A123" s="75"/>
      <c r="B123" s="109"/>
      <c r="C123" s="110"/>
      <c r="D123" s="111"/>
      <c r="E123" s="73"/>
      <c r="F123" s="92"/>
      <c r="G123" s="93"/>
      <c r="H123" s="94"/>
      <c r="I123" s="94"/>
      <c r="J123" s="21" t="str">
        <f>IF(H123&lt;&gt;"",H123*I123,"")</f>
        <v/>
      </c>
      <c r="K123" s="120"/>
      <c r="L123" s="31" t="s">
        <v>84</v>
      </c>
      <c r="M123" s="34" t="s">
        <v>88</v>
      </c>
      <c r="N123" s="34"/>
      <c r="O123" s="35"/>
    </row>
    <row r="124" spans="1:16" ht="14.25" hidden="1" thickBot="1" x14ac:dyDescent="0.3">
      <c r="A124" s="95"/>
      <c r="B124" s="19"/>
      <c r="C124" s="91"/>
      <c r="D124" s="15"/>
      <c r="E124" s="69"/>
      <c r="F124" s="15"/>
      <c r="G124" s="69"/>
      <c r="H124" s="15"/>
      <c r="I124" s="15"/>
      <c r="J124" s="21" t="str">
        <f>IF(H124&lt;&gt;"",H124*I124,"")</f>
        <v/>
      </c>
      <c r="K124" s="120"/>
      <c r="L124" s="31" t="s">
        <v>84</v>
      </c>
      <c r="M124" s="34" t="s">
        <v>88</v>
      </c>
      <c r="N124" s="34"/>
      <c r="O124" s="35"/>
    </row>
    <row r="125" spans="1:16" ht="14.25" hidden="1" thickBot="1" x14ac:dyDescent="0.3">
      <c r="A125" s="135"/>
      <c r="B125" s="136"/>
      <c r="C125" s="136"/>
      <c r="D125" s="136"/>
      <c r="E125" s="137" t="s">
        <v>85</v>
      </c>
      <c r="F125" s="138"/>
      <c r="G125" s="139"/>
      <c r="H125" s="140">
        <f>H89+H95+H101+H107+H113+H119</f>
        <v>7.0019999999999998</v>
      </c>
      <c r="I125" s="141">
        <f>H125*10</f>
        <v>70.02</v>
      </c>
      <c r="J125" s="142">
        <f>SUM(J90:J94,J96:J100,J102:J106,J108:J112,J114:J118,J120:J124)</f>
        <v>66</v>
      </c>
      <c r="K125" s="143">
        <f>J125/I125</f>
        <v>0.94258783204798635</v>
      </c>
      <c r="L125" s="31" t="s">
        <v>86</v>
      </c>
      <c r="M125" s="34" t="s">
        <v>88</v>
      </c>
      <c r="N125" s="34"/>
      <c r="O125" s="35"/>
    </row>
    <row r="126" spans="1:16" ht="15" thickTop="1" thickBot="1" x14ac:dyDescent="0.3">
      <c r="A126" s="45"/>
      <c r="B126" s="46"/>
      <c r="C126" s="46"/>
      <c r="D126" s="46"/>
      <c r="E126" s="297">
        <f>E87+1</f>
        <v>46128</v>
      </c>
      <c r="F126" s="298"/>
      <c r="G126" s="158"/>
      <c r="H126" s="48"/>
      <c r="I126" s="46"/>
      <c r="J126" s="49"/>
      <c r="K126" s="50"/>
      <c r="L126" s="31" t="s">
        <v>35</v>
      </c>
      <c r="M126" s="34" t="s">
        <v>89</v>
      </c>
      <c r="N126" s="34"/>
      <c r="O126" s="35"/>
    </row>
    <row r="127" spans="1:16" ht="28.5" thickTop="1" thickBot="1" x14ac:dyDescent="0.3">
      <c r="A127" s="147" t="s">
        <v>37</v>
      </c>
      <c r="B127" s="148" t="s">
        <v>38</v>
      </c>
      <c r="C127" s="148" t="s">
        <v>39</v>
      </c>
      <c r="D127" s="148" t="s">
        <v>4</v>
      </c>
      <c r="E127" s="52" t="s">
        <v>40</v>
      </c>
      <c r="F127" s="148" t="s">
        <v>6</v>
      </c>
      <c r="G127" s="149" t="s">
        <v>7</v>
      </c>
      <c r="H127" s="148" t="s">
        <v>41</v>
      </c>
      <c r="I127" s="148" t="s">
        <v>9</v>
      </c>
      <c r="J127" s="150" t="s">
        <v>42</v>
      </c>
      <c r="K127" s="151" t="s">
        <v>43</v>
      </c>
      <c r="L127" s="31" t="s">
        <v>44</v>
      </c>
      <c r="M127" s="34" t="s">
        <v>89</v>
      </c>
      <c r="N127" s="34"/>
      <c r="O127" s="56">
        <f>E126</f>
        <v>46128</v>
      </c>
    </row>
    <row r="128" spans="1:16" ht="14.25" thickTop="1" x14ac:dyDescent="0.25">
      <c r="A128" s="57"/>
      <c r="B128" s="57"/>
      <c r="C128" s="58"/>
      <c r="D128" s="57"/>
      <c r="E128" s="59" t="s">
        <v>45</v>
      </c>
      <c r="F128" s="57"/>
      <c r="G128" s="58"/>
      <c r="H128" s="88">
        <v>1</v>
      </c>
      <c r="I128" s="61">
        <f>H128*10</f>
        <v>10</v>
      </c>
      <c r="J128" s="62">
        <f>SUM(J129:J133)/I128</f>
        <v>1</v>
      </c>
      <c r="K128" s="63" t="str">
        <f>SUM(J129:J133)&amp;" "&amp;"Hrs"&amp;" "&amp;"GRUPO 1"</f>
        <v>10 Hrs GRUPO 1</v>
      </c>
      <c r="L128" s="31" t="s">
        <v>19</v>
      </c>
      <c r="M128" s="34" t="s">
        <v>89</v>
      </c>
      <c r="N128" s="64"/>
      <c r="O128" s="89" t="s">
        <v>48</v>
      </c>
      <c r="P128" s="90" t="s">
        <v>57</v>
      </c>
    </row>
    <row r="129" spans="1:16" x14ac:dyDescent="0.25">
      <c r="A129" s="19">
        <v>905232</v>
      </c>
      <c r="B129" s="67" t="s">
        <v>209</v>
      </c>
      <c r="C129" s="68" t="s">
        <v>210</v>
      </c>
      <c r="D129" s="67">
        <v>3</v>
      </c>
      <c r="E129" s="69" t="s">
        <v>253</v>
      </c>
      <c r="F129" s="19" t="s">
        <v>254</v>
      </c>
      <c r="G129" s="69" t="s">
        <v>255</v>
      </c>
      <c r="H129" s="19">
        <v>1</v>
      </c>
      <c r="I129" s="19">
        <v>10</v>
      </c>
      <c r="J129" s="21">
        <f>IF(H129&lt;&gt;"",H129*I129,"")</f>
        <v>10</v>
      </c>
      <c r="K129" s="70" t="s">
        <v>113</v>
      </c>
      <c r="L129" s="31" t="s">
        <v>19</v>
      </c>
      <c r="M129" s="34" t="s">
        <v>89</v>
      </c>
      <c r="N129" s="64"/>
      <c r="O129" s="271" t="s">
        <v>50</v>
      </c>
      <c r="P129" s="84" t="s">
        <v>53</v>
      </c>
    </row>
    <row r="130" spans="1:16" hidden="1" x14ac:dyDescent="0.25">
      <c r="A130" s="19"/>
      <c r="B130" s="67"/>
      <c r="C130" s="68"/>
      <c r="D130" s="67"/>
      <c r="E130" s="73"/>
      <c r="F130" s="19"/>
      <c r="G130" s="69"/>
      <c r="H130" s="19"/>
      <c r="I130" s="19"/>
      <c r="J130" s="21" t="str">
        <f>IF(H130&lt;&gt;"",H130*I130,"")</f>
        <v/>
      </c>
      <c r="K130" s="70"/>
      <c r="L130" s="31" t="s">
        <v>19</v>
      </c>
      <c r="M130" s="34" t="s">
        <v>89</v>
      </c>
      <c r="N130" s="34"/>
      <c r="O130" s="159" t="s">
        <v>51</v>
      </c>
      <c r="P130" s="160" t="s">
        <v>53</v>
      </c>
    </row>
    <row r="131" spans="1:16" hidden="1" x14ac:dyDescent="0.25">
      <c r="A131" s="75"/>
      <c r="B131" s="67"/>
      <c r="C131" s="68"/>
      <c r="D131" s="67"/>
      <c r="E131" s="76"/>
      <c r="F131" s="77"/>
      <c r="G131" s="76"/>
      <c r="H131" s="78"/>
      <c r="I131" s="78"/>
      <c r="J131" s="21" t="str">
        <f>IF(H131&lt;&gt;"",H131*I131,"")</f>
        <v/>
      </c>
      <c r="K131" s="70"/>
      <c r="L131" s="31" t="s">
        <v>19</v>
      </c>
      <c r="M131" s="34" t="s">
        <v>89</v>
      </c>
      <c r="N131" s="64"/>
      <c r="O131" s="97" t="s">
        <v>46</v>
      </c>
      <c r="P131" s="84" t="s">
        <v>53</v>
      </c>
    </row>
    <row r="132" spans="1:16" hidden="1" x14ac:dyDescent="0.25">
      <c r="A132" s="75"/>
      <c r="B132" s="109"/>
      <c r="C132" s="110"/>
      <c r="D132" s="111"/>
      <c r="E132" s="73"/>
      <c r="F132" s="92"/>
      <c r="G132" s="93"/>
      <c r="H132" s="94"/>
      <c r="I132" s="94"/>
      <c r="J132" s="21" t="str">
        <f>IF(H132&lt;&gt;"",H132*I132,"")</f>
        <v/>
      </c>
      <c r="K132" s="70"/>
      <c r="L132" s="31" t="s">
        <v>19</v>
      </c>
      <c r="M132" s="34" t="s">
        <v>89</v>
      </c>
      <c r="N132" s="64"/>
      <c r="O132" s="161" t="s">
        <v>52</v>
      </c>
      <c r="P132" s="160" t="s">
        <v>53</v>
      </c>
    </row>
    <row r="133" spans="1:16" hidden="1" x14ac:dyDescent="0.25">
      <c r="A133" s="75"/>
      <c r="B133" s="109"/>
      <c r="C133" s="110"/>
      <c r="D133" s="111"/>
      <c r="E133" s="73"/>
      <c r="F133" s="92"/>
      <c r="G133" s="93"/>
      <c r="H133" s="94"/>
      <c r="I133" s="94"/>
      <c r="J133" s="21" t="str">
        <f>IF(H133&lt;&gt;"",H133*I133,"")</f>
        <v/>
      </c>
      <c r="K133" s="70"/>
      <c r="L133" s="31" t="s">
        <v>19</v>
      </c>
      <c r="M133" s="34" t="s">
        <v>89</v>
      </c>
      <c r="N133" s="64"/>
      <c r="O133" s="89" t="s">
        <v>56</v>
      </c>
      <c r="P133" s="90" t="s">
        <v>57</v>
      </c>
    </row>
    <row r="134" spans="1:16" x14ac:dyDescent="0.25">
      <c r="A134" s="85"/>
      <c r="B134" s="86"/>
      <c r="C134" s="86"/>
      <c r="D134" s="57"/>
      <c r="E134" s="59" t="s">
        <v>55</v>
      </c>
      <c r="F134" s="57"/>
      <c r="G134" s="87"/>
      <c r="H134" s="88">
        <v>2</v>
      </c>
      <c r="I134" s="61">
        <f>H134*10</f>
        <v>20</v>
      </c>
      <c r="J134" s="62">
        <f>SUM(J135:J139)/I134</f>
        <v>1</v>
      </c>
      <c r="K134" s="63" t="str">
        <f>SUM(J135:J139)&amp;" "&amp;"Hrs"&amp;" "&amp;"GRUPO 2"</f>
        <v>20 Hrs GRUPO 2</v>
      </c>
      <c r="L134" s="31" t="s">
        <v>22</v>
      </c>
      <c r="M134" s="34" t="s">
        <v>89</v>
      </c>
      <c r="N134" s="64"/>
      <c r="O134" s="65" t="s">
        <v>58</v>
      </c>
      <c r="P134" s="66" t="s">
        <v>47</v>
      </c>
    </row>
    <row r="135" spans="1:16" x14ac:dyDescent="0.25">
      <c r="A135" s="178">
        <v>933989</v>
      </c>
      <c r="B135" s="256" t="s">
        <v>209</v>
      </c>
      <c r="C135" s="257" t="s">
        <v>210</v>
      </c>
      <c r="D135" s="256">
        <v>3</v>
      </c>
      <c r="E135" s="189" t="s">
        <v>627</v>
      </c>
      <c r="F135" s="177" t="s">
        <v>628</v>
      </c>
      <c r="G135" s="189" t="s">
        <v>629</v>
      </c>
      <c r="H135" s="177">
        <v>1</v>
      </c>
      <c r="I135" s="177">
        <v>10</v>
      </c>
      <c r="J135" s="190">
        <f>IF(H135&lt;&gt;"",H135*I135,"")</f>
        <v>10</v>
      </c>
      <c r="K135" s="191" t="s">
        <v>436</v>
      </c>
      <c r="L135" s="31" t="s">
        <v>22</v>
      </c>
      <c r="M135" s="34" t="s">
        <v>89</v>
      </c>
      <c r="N135" s="64"/>
      <c r="O135" s="65" t="s">
        <v>59</v>
      </c>
      <c r="P135" s="66" t="s">
        <v>47</v>
      </c>
    </row>
    <row r="136" spans="1:16" x14ac:dyDescent="0.25">
      <c r="A136" s="272">
        <v>934162</v>
      </c>
      <c r="B136" s="273" t="s">
        <v>209</v>
      </c>
      <c r="C136" s="274" t="s">
        <v>210</v>
      </c>
      <c r="D136" s="275">
        <v>3</v>
      </c>
      <c r="E136" s="243" t="s">
        <v>630</v>
      </c>
      <c r="F136" s="276" t="s">
        <v>225</v>
      </c>
      <c r="G136" s="277" t="s">
        <v>226</v>
      </c>
      <c r="H136" s="278">
        <v>1</v>
      </c>
      <c r="I136" s="278">
        <v>10</v>
      </c>
      <c r="J136" s="223">
        <f>IF(H136&lt;&gt;"",H136*I136,"")</f>
        <v>10</v>
      </c>
      <c r="K136" s="244" t="s">
        <v>616</v>
      </c>
      <c r="L136" s="31" t="s">
        <v>22</v>
      </c>
      <c r="M136" s="34" t="s">
        <v>89</v>
      </c>
      <c r="N136" s="64"/>
      <c r="O136" s="65" t="s">
        <v>60</v>
      </c>
      <c r="P136" s="66" t="s">
        <v>47</v>
      </c>
    </row>
    <row r="137" spans="1:16" hidden="1" x14ac:dyDescent="0.25">
      <c r="A137" s="75"/>
      <c r="B137" s="109"/>
      <c r="C137" s="110"/>
      <c r="D137" s="111"/>
      <c r="E137" s="73"/>
      <c r="F137" s="92"/>
      <c r="G137" s="93"/>
      <c r="H137" s="94"/>
      <c r="I137" s="94"/>
      <c r="J137" s="21" t="str">
        <f>IF(H137&lt;&gt;"",H137*I137,"")</f>
        <v/>
      </c>
      <c r="K137" s="96"/>
      <c r="L137" s="31" t="s">
        <v>22</v>
      </c>
      <c r="M137" s="34" t="s">
        <v>89</v>
      </c>
      <c r="N137" s="64"/>
      <c r="O137" s="65" t="s">
        <v>64</v>
      </c>
      <c r="P137" s="66" t="s">
        <v>47</v>
      </c>
    </row>
    <row r="138" spans="1:16" hidden="1" x14ac:dyDescent="0.25">
      <c r="A138" s="95"/>
      <c r="B138" s="19"/>
      <c r="C138" s="91"/>
      <c r="D138" s="15"/>
      <c r="E138" s="69"/>
      <c r="F138" s="15"/>
      <c r="G138" s="69"/>
      <c r="H138" s="15"/>
      <c r="I138" s="15"/>
      <c r="J138" s="21" t="str">
        <f>IF(H138&lt;&gt;"",H138*I138,"")</f>
        <v/>
      </c>
      <c r="K138" s="96"/>
      <c r="L138" s="31" t="s">
        <v>22</v>
      </c>
      <c r="M138" s="34" t="s">
        <v>89</v>
      </c>
      <c r="N138" s="64"/>
      <c r="O138" s="98" t="s">
        <v>65</v>
      </c>
      <c r="P138" s="72" t="s">
        <v>49</v>
      </c>
    </row>
    <row r="139" spans="1:16" hidden="1" x14ac:dyDescent="0.25">
      <c r="A139" s="100"/>
      <c r="B139" s="100"/>
      <c r="C139" s="100"/>
      <c r="D139" s="101"/>
      <c r="E139" s="102"/>
      <c r="F139" s="100"/>
      <c r="G139" s="100"/>
      <c r="H139" s="100"/>
      <c r="I139" s="100"/>
      <c r="J139" s="21" t="str">
        <f>IF(H139&lt;&gt;"",H139*I139,"")</f>
        <v/>
      </c>
      <c r="K139" s="96"/>
      <c r="L139" s="31" t="s">
        <v>22</v>
      </c>
      <c r="M139" s="34" t="s">
        <v>89</v>
      </c>
      <c r="N139" s="64"/>
      <c r="O139" s="98" t="s">
        <v>66</v>
      </c>
      <c r="P139" s="66" t="s">
        <v>47</v>
      </c>
    </row>
    <row r="140" spans="1:16" x14ac:dyDescent="0.25">
      <c r="A140" s="85"/>
      <c r="B140" s="86"/>
      <c r="C140" s="86"/>
      <c r="D140" s="57"/>
      <c r="E140" s="59" t="s">
        <v>63</v>
      </c>
      <c r="F140" s="57"/>
      <c r="G140" s="87"/>
      <c r="H140" s="88">
        <v>3</v>
      </c>
      <c r="I140" s="61">
        <f>H140*10</f>
        <v>30</v>
      </c>
      <c r="J140" s="62">
        <f>SUM(J141:J145)/I140</f>
        <v>1</v>
      </c>
      <c r="K140" s="63" t="str">
        <f>SUM(J141:J145)&amp;" "&amp;"Hrs"&amp;" "&amp;"GRUPO 3"</f>
        <v>30 Hrs GRUPO 3</v>
      </c>
      <c r="L140" s="31" t="s">
        <v>24</v>
      </c>
      <c r="M140" s="34" t="s">
        <v>89</v>
      </c>
      <c r="N140" s="64"/>
      <c r="O140" s="98" t="s">
        <v>61</v>
      </c>
      <c r="P140" s="66" t="s">
        <v>47</v>
      </c>
    </row>
    <row r="141" spans="1:16" x14ac:dyDescent="0.25">
      <c r="A141" s="193">
        <v>893221</v>
      </c>
      <c r="B141" s="193" t="s">
        <v>502</v>
      </c>
      <c r="C141" s="200" t="s">
        <v>503</v>
      </c>
      <c r="D141" s="201">
        <v>3</v>
      </c>
      <c r="E141" s="196" t="s">
        <v>315</v>
      </c>
      <c r="F141" s="193" t="s">
        <v>133</v>
      </c>
      <c r="G141" s="196" t="s">
        <v>125</v>
      </c>
      <c r="H141" s="193">
        <v>2</v>
      </c>
      <c r="I141" s="193">
        <v>10</v>
      </c>
      <c r="J141" s="197">
        <f>IF(H141&lt;&gt;"",H141*I141,"")</f>
        <v>20</v>
      </c>
      <c r="K141" s="198" t="s">
        <v>635</v>
      </c>
      <c r="L141" s="31" t="s">
        <v>24</v>
      </c>
      <c r="M141" s="34" t="s">
        <v>89</v>
      </c>
      <c r="N141" s="64"/>
      <c r="O141" s="161" t="s">
        <v>62</v>
      </c>
      <c r="P141" s="160" t="s">
        <v>53</v>
      </c>
    </row>
    <row r="142" spans="1:16" x14ac:dyDescent="0.25">
      <c r="A142" s="193">
        <v>893222</v>
      </c>
      <c r="B142" s="194" t="s">
        <v>502</v>
      </c>
      <c r="C142" s="195" t="s">
        <v>503</v>
      </c>
      <c r="D142" s="194">
        <v>3</v>
      </c>
      <c r="E142" s="196" t="s">
        <v>315</v>
      </c>
      <c r="F142" s="193" t="s">
        <v>124</v>
      </c>
      <c r="G142" s="196" t="s">
        <v>125</v>
      </c>
      <c r="H142" s="193">
        <v>1</v>
      </c>
      <c r="I142" s="193">
        <v>7</v>
      </c>
      <c r="J142" s="197">
        <f>IF(H142&lt;&gt;"",H142*I142,"")</f>
        <v>7</v>
      </c>
      <c r="K142" s="198" t="s">
        <v>248</v>
      </c>
      <c r="L142" s="31" t="s">
        <v>24</v>
      </c>
      <c r="M142" s="34" t="s">
        <v>89</v>
      </c>
      <c r="N142" s="64"/>
      <c r="O142" s="98" t="s">
        <v>54</v>
      </c>
      <c r="P142" s="182" t="s">
        <v>68</v>
      </c>
    </row>
    <row r="143" spans="1:16" x14ac:dyDescent="0.25">
      <c r="A143" s="199">
        <v>893220</v>
      </c>
      <c r="B143" s="193" t="s">
        <v>502</v>
      </c>
      <c r="C143" s="200" t="s">
        <v>503</v>
      </c>
      <c r="D143" s="201">
        <v>3</v>
      </c>
      <c r="E143" s="196" t="s">
        <v>315</v>
      </c>
      <c r="F143" s="201" t="s">
        <v>136</v>
      </c>
      <c r="G143" s="196" t="s">
        <v>137</v>
      </c>
      <c r="H143" s="201">
        <v>1</v>
      </c>
      <c r="I143" s="201">
        <v>3</v>
      </c>
      <c r="J143" s="197">
        <f>IF(H143&lt;&gt;"",H143*I143,"")</f>
        <v>3</v>
      </c>
      <c r="K143" s="198" t="s">
        <v>248</v>
      </c>
      <c r="L143" s="31" t="s">
        <v>24</v>
      </c>
      <c r="M143" s="34" t="s">
        <v>89</v>
      </c>
      <c r="N143" s="64"/>
      <c r="O143" s="98" t="s">
        <v>67</v>
      </c>
      <c r="P143" s="182" t="s">
        <v>68</v>
      </c>
    </row>
    <row r="144" spans="1:16" hidden="1" x14ac:dyDescent="0.25">
      <c r="A144" s="95"/>
      <c r="B144" s="19"/>
      <c r="C144" s="91"/>
      <c r="D144" s="15"/>
      <c r="E144" s="69"/>
      <c r="F144" s="15"/>
      <c r="G144" s="69"/>
      <c r="H144" s="15"/>
      <c r="I144" s="15"/>
      <c r="J144" s="21" t="str">
        <f>IF(H144&lt;&gt;"",H144*I144,"")</f>
        <v/>
      </c>
      <c r="K144" s="70"/>
      <c r="L144" s="31" t="s">
        <v>24</v>
      </c>
      <c r="M144" s="34" t="s">
        <v>89</v>
      </c>
      <c r="N144" s="64"/>
      <c r="O144" s="71" t="s">
        <v>69</v>
      </c>
      <c r="P144" s="182" t="s">
        <v>68</v>
      </c>
    </row>
    <row r="145" spans="1:15" hidden="1" x14ac:dyDescent="0.25">
      <c r="A145" s="100"/>
      <c r="B145" s="100"/>
      <c r="C145" s="100"/>
      <c r="D145" s="101"/>
      <c r="E145" s="102"/>
      <c r="F145" s="100"/>
      <c r="G145" s="100"/>
      <c r="H145" s="100"/>
      <c r="I145" s="100"/>
      <c r="J145" s="21" t="str">
        <f>IF(H145&lt;&gt;"",H145*I145,"")</f>
        <v/>
      </c>
      <c r="K145" s="70"/>
      <c r="L145" s="31" t="s">
        <v>24</v>
      </c>
      <c r="M145" s="34" t="s">
        <v>89</v>
      </c>
      <c r="N145" s="64"/>
      <c r="O145" s="103"/>
    </row>
    <row r="146" spans="1:15" hidden="1" x14ac:dyDescent="0.25">
      <c r="A146" s="85"/>
      <c r="B146" s="86"/>
      <c r="C146" s="86"/>
      <c r="D146" s="57"/>
      <c r="E146" s="59" t="s">
        <v>70</v>
      </c>
      <c r="F146" s="57"/>
      <c r="G146" s="87"/>
      <c r="H146" s="88">
        <v>1E-3</v>
      </c>
      <c r="I146" s="61">
        <f>H146*10</f>
        <v>0.01</v>
      </c>
      <c r="J146" s="62">
        <f>SUM(J147:J151)/I146</f>
        <v>0</v>
      </c>
      <c r="K146" s="63" t="str">
        <f>SUM(J147:J151)&amp;" "&amp;"Hrs"&amp;" "&amp;"GRUPO 4"</f>
        <v>0 Hrs GRUPO 4</v>
      </c>
      <c r="L146" s="31" t="s">
        <v>26</v>
      </c>
      <c r="M146" s="34" t="s">
        <v>89</v>
      </c>
      <c r="N146" s="64"/>
      <c r="O146" s="104"/>
    </row>
    <row r="147" spans="1:15" hidden="1" x14ac:dyDescent="0.25">
      <c r="A147" s="100"/>
      <c r="B147" s="100"/>
      <c r="C147" s="102"/>
      <c r="D147" s="101"/>
      <c r="E147" s="101"/>
      <c r="F147" s="101"/>
      <c r="G147" s="105"/>
      <c r="H147" s="101"/>
      <c r="I147" s="101"/>
      <c r="J147" s="21" t="str">
        <f>IF(H147&lt;&gt;"",H147*I147,"")</f>
        <v/>
      </c>
      <c r="K147" s="70"/>
      <c r="L147" s="31" t="s">
        <v>26</v>
      </c>
      <c r="M147" s="34" t="s">
        <v>89</v>
      </c>
      <c r="N147" s="106"/>
      <c r="O147" s="107" t="s">
        <v>71</v>
      </c>
    </row>
    <row r="148" spans="1:15" hidden="1" x14ac:dyDescent="0.25">
      <c r="A148" s="100"/>
      <c r="B148" s="100"/>
      <c r="C148" s="102"/>
      <c r="D148" s="101"/>
      <c r="E148" s="101"/>
      <c r="F148" s="101"/>
      <c r="G148" s="105"/>
      <c r="H148" s="101"/>
      <c r="I148" s="101"/>
      <c r="J148" s="21" t="str">
        <f>IF(H148&lt;&gt;"",H148*I148,"")</f>
        <v/>
      </c>
      <c r="K148" s="70"/>
      <c r="L148" s="31" t="s">
        <v>26</v>
      </c>
      <c r="M148" s="34" t="s">
        <v>89</v>
      </c>
      <c r="N148" s="108"/>
      <c r="O148" s="107" t="s">
        <v>72</v>
      </c>
    </row>
    <row r="149" spans="1:15" hidden="1" x14ac:dyDescent="0.25">
      <c r="A149" s="100"/>
      <c r="B149" s="100"/>
      <c r="C149" s="102"/>
      <c r="D149" s="101"/>
      <c r="E149" s="101"/>
      <c r="F149" s="101"/>
      <c r="G149" s="105"/>
      <c r="H149" s="101"/>
      <c r="I149" s="101"/>
      <c r="J149" s="21" t="str">
        <f>IF(H149&lt;&gt;"",H149*I149,"")</f>
        <v/>
      </c>
      <c r="K149" s="70"/>
      <c r="L149" s="31" t="s">
        <v>26</v>
      </c>
      <c r="M149" s="34" t="s">
        <v>89</v>
      </c>
      <c r="N149" s="112"/>
      <c r="O149" s="107" t="s">
        <v>90</v>
      </c>
    </row>
    <row r="150" spans="1:15" hidden="1" x14ac:dyDescent="0.25">
      <c r="A150" s="100"/>
      <c r="B150" s="100"/>
      <c r="C150" s="102"/>
      <c r="D150" s="101"/>
      <c r="E150" s="101"/>
      <c r="F150" s="101"/>
      <c r="G150" s="105"/>
      <c r="H150" s="101"/>
      <c r="I150" s="101"/>
      <c r="J150" s="21" t="str">
        <f>IF(H150&lt;&gt;"",H150*I150,"")</f>
        <v/>
      </c>
      <c r="K150" s="70"/>
      <c r="L150" s="31" t="s">
        <v>26</v>
      </c>
      <c r="M150" s="34" t="s">
        <v>89</v>
      </c>
      <c r="N150" s="113"/>
      <c r="O150" s="107" t="s">
        <v>73</v>
      </c>
    </row>
    <row r="151" spans="1:15" hidden="1" x14ac:dyDescent="0.25">
      <c r="A151" s="100"/>
      <c r="B151" s="100"/>
      <c r="C151" s="100"/>
      <c r="D151" s="101"/>
      <c r="E151" s="102"/>
      <c r="F151" s="100"/>
      <c r="G151" s="100"/>
      <c r="H151" s="100"/>
      <c r="I151" s="100"/>
      <c r="J151" s="21" t="str">
        <f>IF(H151&lt;&gt;"",H151*I151,"")</f>
        <v/>
      </c>
      <c r="K151" s="70"/>
      <c r="L151" s="31" t="s">
        <v>26</v>
      </c>
      <c r="M151" s="34" t="s">
        <v>89</v>
      </c>
      <c r="N151" s="114"/>
      <c r="O151" s="107" t="s">
        <v>74</v>
      </c>
    </row>
    <row r="152" spans="1:15" x14ac:dyDescent="0.25">
      <c r="A152" s="85"/>
      <c r="B152" s="86"/>
      <c r="C152" s="86"/>
      <c r="D152" s="86"/>
      <c r="E152" s="115" t="s">
        <v>75</v>
      </c>
      <c r="F152" s="116"/>
      <c r="G152" s="117"/>
      <c r="H152" s="118">
        <v>2</v>
      </c>
      <c r="I152" s="61">
        <f>H152*10</f>
        <v>20</v>
      </c>
      <c r="J152" s="62">
        <f>SUM(J153:J157)/I152</f>
        <v>1</v>
      </c>
      <c r="K152" s="63" t="str">
        <f>SUM(J153:J157)&amp;" "&amp;"Hrs"&amp;" "&amp;"TURNO"&amp;" "&amp;"DIURNO"</f>
        <v>20 Hrs TURNO DIURNO</v>
      </c>
      <c r="L152" s="74" t="s">
        <v>76</v>
      </c>
      <c r="M152" s="34" t="s">
        <v>89</v>
      </c>
      <c r="N152" s="119"/>
      <c r="O152" s="107" t="s">
        <v>77</v>
      </c>
    </row>
    <row r="153" spans="1:15" x14ac:dyDescent="0.25">
      <c r="A153" s="19">
        <v>892702</v>
      </c>
      <c r="B153" s="17" t="s">
        <v>207</v>
      </c>
      <c r="C153" s="18" t="s">
        <v>208</v>
      </c>
      <c r="D153" s="19">
        <v>3</v>
      </c>
      <c r="E153" s="18" t="s">
        <v>130</v>
      </c>
      <c r="F153" s="17" t="s">
        <v>131</v>
      </c>
      <c r="G153" s="18" t="s">
        <v>132</v>
      </c>
      <c r="H153" s="94">
        <v>2</v>
      </c>
      <c r="I153" s="94">
        <v>5</v>
      </c>
      <c r="J153" s="21">
        <f>IF(H153&lt;&gt;"",H153*I153,"")</f>
        <v>10</v>
      </c>
      <c r="K153" s="70" t="s">
        <v>615</v>
      </c>
      <c r="L153" s="74" t="s">
        <v>76</v>
      </c>
      <c r="M153" s="34" t="s">
        <v>89</v>
      </c>
      <c r="N153" s="121"/>
      <c r="O153" s="107" t="s">
        <v>78</v>
      </c>
    </row>
    <row r="154" spans="1:15" x14ac:dyDescent="0.25">
      <c r="A154" s="95">
        <v>893524</v>
      </c>
      <c r="B154" s="109" t="s">
        <v>207</v>
      </c>
      <c r="C154" s="110" t="s">
        <v>208</v>
      </c>
      <c r="D154" s="111">
        <v>3</v>
      </c>
      <c r="E154" s="69" t="s">
        <v>141</v>
      </c>
      <c r="F154" s="15" t="s">
        <v>272</v>
      </c>
      <c r="G154" s="69" t="s">
        <v>273</v>
      </c>
      <c r="H154" s="15">
        <v>2</v>
      </c>
      <c r="I154" s="15">
        <v>5</v>
      </c>
      <c r="J154" s="21">
        <f>IF(H154&lt;&gt;"",H154*I154,"")</f>
        <v>10</v>
      </c>
      <c r="K154" s="70" t="s">
        <v>615</v>
      </c>
      <c r="L154" s="74" t="s">
        <v>76</v>
      </c>
      <c r="M154" s="34" t="s">
        <v>89</v>
      </c>
      <c r="N154" s="122"/>
      <c r="O154" s="107" t="s">
        <v>79</v>
      </c>
    </row>
    <row r="155" spans="1:15" ht="14.25" hidden="1" thickBot="1" x14ac:dyDescent="0.3">
      <c r="A155" s="100"/>
      <c r="B155" s="100"/>
      <c r="C155" s="100"/>
      <c r="D155" s="101"/>
      <c r="E155" s="102"/>
      <c r="F155" s="100"/>
      <c r="G155" s="100"/>
      <c r="H155" s="100"/>
      <c r="I155" s="100"/>
      <c r="J155" s="21" t="str">
        <f>IF(H155&lt;&gt;"",H155*I155,"")</f>
        <v/>
      </c>
      <c r="K155" s="70"/>
      <c r="L155" s="74" t="s">
        <v>76</v>
      </c>
      <c r="M155" s="34" t="s">
        <v>89</v>
      </c>
      <c r="N155" s="123"/>
      <c r="O155" s="107" t="s">
        <v>80</v>
      </c>
    </row>
    <row r="156" spans="1:15" hidden="1" x14ac:dyDescent="0.25">
      <c r="A156" s="100"/>
      <c r="B156" s="100"/>
      <c r="C156" s="100"/>
      <c r="D156" s="101"/>
      <c r="E156" s="102"/>
      <c r="F156" s="100"/>
      <c r="G156" s="100"/>
      <c r="H156" s="100"/>
      <c r="I156" s="100"/>
      <c r="J156" s="21" t="str">
        <f>IF(H156&lt;&gt;"",H156*I156,"")</f>
        <v/>
      </c>
      <c r="K156" s="70"/>
      <c r="L156" s="74" t="s">
        <v>76</v>
      </c>
      <c r="M156" s="34" t="s">
        <v>89</v>
      </c>
      <c r="N156" s="124"/>
      <c r="O156" s="107" t="s">
        <v>81</v>
      </c>
    </row>
    <row r="157" spans="1:15" hidden="1" x14ac:dyDescent="0.25">
      <c r="A157" s="100"/>
      <c r="B157" s="100"/>
      <c r="C157" s="100"/>
      <c r="D157" s="101"/>
      <c r="E157" s="102"/>
      <c r="F157" s="100"/>
      <c r="G157" s="100"/>
      <c r="H157" s="100"/>
      <c r="I157" s="100"/>
      <c r="J157" s="21" t="str">
        <f>IF(H157&lt;&gt;"",H157*I157,"")</f>
        <v/>
      </c>
      <c r="K157" s="70"/>
      <c r="L157" s="74" t="s">
        <v>76</v>
      </c>
      <c r="M157" s="34" t="s">
        <v>89</v>
      </c>
      <c r="N157" s="125">
        <v>20</v>
      </c>
      <c r="O157" s="107" t="s">
        <v>82</v>
      </c>
    </row>
    <row r="158" spans="1:15" x14ac:dyDescent="0.25">
      <c r="A158" s="126"/>
      <c r="B158" s="127"/>
      <c r="C158" s="127"/>
      <c r="D158" s="127"/>
      <c r="E158" s="128" t="s">
        <v>83</v>
      </c>
      <c r="F158" s="129"/>
      <c r="G158" s="157"/>
      <c r="H158" s="131">
        <v>2</v>
      </c>
      <c r="I158" s="132">
        <f>H158*10</f>
        <v>20</v>
      </c>
      <c r="J158" s="133">
        <f>SUM(J159:J163)/I158</f>
        <v>1</v>
      </c>
      <c r="K158" s="163" t="str">
        <f>SUM(J159:J163)&amp;" "&amp;"Hrs"&amp;" "&amp;"TURNO"&amp;" "&amp;"NOCTURNO"</f>
        <v>20 Hrs TURNO NOCTURNO</v>
      </c>
      <c r="L158" s="31" t="s">
        <v>84</v>
      </c>
      <c r="M158" s="34" t="s">
        <v>89</v>
      </c>
      <c r="N158" s="34"/>
      <c r="O158" s="35"/>
    </row>
    <row r="159" spans="1:15" x14ac:dyDescent="0.25">
      <c r="A159" s="19">
        <v>892702</v>
      </c>
      <c r="B159" s="17" t="s">
        <v>207</v>
      </c>
      <c r="C159" s="18" t="s">
        <v>208</v>
      </c>
      <c r="D159" s="19">
        <v>3</v>
      </c>
      <c r="E159" s="18" t="s">
        <v>130</v>
      </c>
      <c r="F159" s="17" t="s">
        <v>131</v>
      </c>
      <c r="G159" s="18" t="s">
        <v>132</v>
      </c>
      <c r="H159" s="94">
        <v>2</v>
      </c>
      <c r="I159" s="94">
        <v>5</v>
      </c>
      <c r="J159" s="21">
        <f>IF(H159&lt;&gt;"",H159*I159,"")</f>
        <v>10</v>
      </c>
      <c r="K159" s="120" t="s">
        <v>501</v>
      </c>
      <c r="L159" s="31" t="s">
        <v>84</v>
      </c>
      <c r="M159" s="34" t="s">
        <v>89</v>
      </c>
      <c r="N159" s="34"/>
      <c r="O159" s="35"/>
    </row>
    <row r="160" spans="1:15" ht="14.25" thickBot="1" x14ac:dyDescent="0.3">
      <c r="A160" s="95">
        <v>893503</v>
      </c>
      <c r="B160" s="17" t="s">
        <v>207</v>
      </c>
      <c r="C160" s="18" t="s">
        <v>208</v>
      </c>
      <c r="D160" s="19">
        <v>3</v>
      </c>
      <c r="E160" s="69" t="s">
        <v>141</v>
      </c>
      <c r="F160" s="15" t="s">
        <v>152</v>
      </c>
      <c r="G160" s="69" t="s">
        <v>153</v>
      </c>
      <c r="H160" s="15">
        <v>2</v>
      </c>
      <c r="I160" s="15">
        <v>5</v>
      </c>
      <c r="J160" s="21">
        <f>IF(H160&lt;&gt;"",H160*I160,"")</f>
        <v>10</v>
      </c>
      <c r="K160" s="120" t="s">
        <v>501</v>
      </c>
      <c r="L160" s="31" t="s">
        <v>84</v>
      </c>
      <c r="M160" s="34" t="s">
        <v>89</v>
      </c>
      <c r="N160" s="34"/>
      <c r="O160" s="35"/>
    </row>
    <row r="161" spans="1:16" ht="14.25" hidden="1" thickBot="1" x14ac:dyDescent="0.3">
      <c r="A161" s="95"/>
      <c r="B161" s="109"/>
      <c r="C161" s="110"/>
      <c r="D161" s="111"/>
      <c r="E161" s="69"/>
      <c r="F161" s="15"/>
      <c r="G161" s="69"/>
      <c r="H161" s="94"/>
      <c r="I161" s="94"/>
      <c r="J161" s="21" t="str">
        <f>IF(H161&lt;&gt;"",H161*I161,"")</f>
        <v/>
      </c>
      <c r="K161" s="120"/>
      <c r="L161" s="31" t="s">
        <v>84</v>
      </c>
      <c r="M161" s="34" t="s">
        <v>89</v>
      </c>
      <c r="N161" s="34"/>
      <c r="O161" s="35"/>
    </row>
    <row r="162" spans="1:16" ht="14.25" hidden="1" thickBot="1" x14ac:dyDescent="0.3">
      <c r="A162" s="75"/>
      <c r="B162" s="109"/>
      <c r="C162" s="110"/>
      <c r="D162" s="111"/>
      <c r="E162" s="73"/>
      <c r="F162" s="92"/>
      <c r="G162" s="93"/>
      <c r="H162" s="94"/>
      <c r="I162" s="94"/>
      <c r="J162" s="21" t="str">
        <f>IF(H162&lt;&gt;"",H162*I162,"")</f>
        <v/>
      </c>
      <c r="K162" s="120"/>
      <c r="L162" s="31" t="s">
        <v>84</v>
      </c>
      <c r="M162" s="34" t="s">
        <v>89</v>
      </c>
      <c r="N162" s="34"/>
      <c r="O162" s="35"/>
    </row>
    <row r="163" spans="1:16" ht="14.25" hidden="1" thickBot="1" x14ac:dyDescent="0.3">
      <c r="A163" s="95"/>
      <c r="B163" s="19"/>
      <c r="C163" s="91"/>
      <c r="D163" s="15"/>
      <c r="E163" s="69"/>
      <c r="F163" s="15"/>
      <c r="G163" s="69"/>
      <c r="H163" s="15"/>
      <c r="I163" s="15"/>
      <c r="J163" s="21" t="str">
        <f>IF(H163&lt;&gt;"",H163*I163,"")</f>
        <v/>
      </c>
      <c r="K163" s="120"/>
      <c r="L163" s="31" t="s">
        <v>84</v>
      </c>
      <c r="M163" s="34" t="s">
        <v>89</v>
      </c>
      <c r="N163" s="34"/>
      <c r="O163" s="35"/>
    </row>
    <row r="164" spans="1:16" ht="14.25" hidden="1" thickBot="1" x14ac:dyDescent="0.3">
      <c r="A164" s="135"/>
      <c r="B164" s="136"/>
      <c r="C164" s="136"/>
      <c r="D164" s="136"/>
      <c r="E164" s="137" t="s">
        <v>85</v>
      </c>
      <c r="F164" s="138"/>
      <c r="G164" s="139"/>
      <c r="H164" s="140">
        <f>H128+H134+H140+H146+H152+H158</f>
        <v>10.001000000000001</v>
      </c>
      <c r="I164" s="141">
        <f>H164*10</f>
        <v>100.01000000000002</v>
      </c>
      <c r="J164" s="142">
        <f>SUM(J129:J133,J135:J139,J141:J145,J147:J151,J153:J157,J159:J163)</f>
        <v>100</v>
      </c>
      <c r="K164" s="143">
        <f>J164/I164</f>
        <v>0.99990000999899986</v>
      </c>
      <c r="L164" s="31" t="s">
        <v>86</v>
      </c>
      <c r="M164" s="34" t="s">
        <v>89</v>
      </c>
      <c r="N164" s="34"/>
      <c r="O164" s="35"/>
    </row>
    <row r="165" spans="1:16" ht="15" thickTop="1" thickBot="1" x14ac:dyDescent="0.3">
      <c r="A165" s="45"/>
      <c r="B165" s="46"/>
      <c r="C165" s="46"/>
      <c r="D165" s="46"/>
      <c r="E165" s="297">
        <f>E126+1</f>
        <v>46129</v>
      </c>
      <c r="F165" s="298"/>
      <c r="G165" s="158"/>
      <c r="H165" s="48"/>
      <c r="I165" s="46"/>
      <c r="J165" s="49"/>
      <c r="K165" s="50"/>
      <c r="L165" s="31" t="s">
        <v>35</v>
      </c>
      <c r="M165" s="34" t="s">
        <v>91</v>
      </c>
      <c r="N165" s="34"/>
      <c r="O165" s="35"/>
    </row>
    <row r="166" spans="1:16" ht="28.5" thickTop="1" thickBot="1" x14ac:dyDescent="0.3">
      <c r="A166" s="147" t="s">
        <v>37</v>
      </c>
      <c r="B166" s="148" t="s">
        <v>38</v>
      </c>
      <c r="C166" s="148" t="s">
        <v>39</v>
      </c>
      <c r="D166" s="148" t="s">
        <v>4</v>
      </c>
      <c r="E166" s="52" t="s">
        <v>40</v>
      </c>
      <c r="F166" s="148" t="s">
        <v>6</v>
      </c>
      <c r="G166" s="149" t="s">
        <v>7</v>
      </c>
      <c r="H166" s="148" t="s">
        <v>41</v>
      </c>
      <c r="I166" s="148" t="s">
        <v>9</v>
      </c>
      <c r="J166" s="150" t="s">
        <v>42</v>
      </c>
      <c r="K166" s="151" t="s">
        <v>43</v>
      </c>
      <c r="L166" s="31" t="s">
        <v>44</v>
      </c>
      <c r="M166" s="34" t="s">
        <v>91</v>
      </c>
      <c r="N166" s="34"/>
      <c r="O166" s="56">
        <f>E165</f>
        <v>46129</v>
      </c>
    </row>
    <row r="167" spans="1:16" ht="14.25" thickTop="1" x14ac:dyDescent="0.25">
      <c r="A167" s="57"/>
      <c r="B167" s="57"/>
      <c r="C167" s="58"/>
      <c r="D167" s="57"/>
      <c r="E167" s="59" t="s">
        <v>45</v>
      </c>
      <c r="F167" s="57"/>
      <c r="G167" s="58"/>
      <c r="H167" s="88">
        <v>1</v>
      </c>
      <c r="I167" s="61">
        <f>H167*10</f>
        <v>10</v>
      </c>
      <c r="J167" s="62">
        <f>SUM(J168:J172)/I167</f>
        <v>1</v>
      </c>
      <c r="K167" s="63" t="str">
        <f>SUM(J168:J172)&amp;" "&amp;"Hrs"&amp;" "&amp;"GRUPO 1"</f>
        <v>10 Hrs GRUPO 1</v>
      </c>
      <c r="L167" s="31" t="s">
        <v>19</v>
      </c>
      <c r="M167" s="34" t="s">
        <v>91</v>
      </c>
      <c r="N167" s="64"/>
      <c r="O167" s="89" t="s">
        <v>48</v>
      </c>
      <c r="P167" s="90" t="s">
        <v>57</v>
      </c>
    </row>
    <row r="168" spans="1:16" x14ac:dyDescent="0.25">
      <c r="A168" s="19">
        <v>905232</v>
      </c>
      <c r="B168" s="67" t="s">
        <v>209</v>
      </c>
      <c r="C168" s="68" t="s">
        <v>210</v>
      </c>
      <c r="D168" s="67">
        <v>3</v>
      </c>
      <c r="E168" s="69" t="s">
        <v>253</v>
      </c>
      <c r="F168" s="19" t="s">
        <v>254</v>
      </c>
      <c r="G168" s="69" t="s">
        <v>255</v>
      </c>
      <c r="H168" s="19">
        <v>1</v>
      </c>
      <c r="I168" s="19">
        <v>10</v>
      </c>
      <c r="J168" s="21">
        <f>IF(H168&lt;&gt;"",H168*I168,"")</f>
        <v>10</v>
      </c>
      <c r="K168" s="70" t="s">
        <v>113</v>
      </c>
      <c r="L168" s="31" t="s">
        <v>19</v>
      </c>
      <c r="M168" s="34" t="s">
        <v>91</v>
      </c>
      <c r="N168" s="64"/>
      <c r="O168" s="271" t="s">
        <v>50</v>
      </c>
      <c r="P168" s="84" t="s">
        <v>53</v>
      </c>
    </row>
    <row r="169" spans="1:16" hidden="1" x14ac:dyDescent="0.25">
      <c r="A169" s="75"/>
      <c r="B169" s="67"/>
      <c r="C169" s="68"/>
      <c r="D169" s="67"/>
      <c r="E169" s="73"/>
      <c r="F169" s="92"/>
      <c r="G169" s="93"/>
      <c r="H169" s="94"/>
      <c r="I169" s="94"/>
      <c r="J169" s="21" t="str">
        <f>IF(H169&lt;&gt;"",H169*I169,"")</f>
        <v/>
      </c>
      <c r="K169" s="70"/>
      <c r="L169" s="31" t="s">
        <v>19</v>
      </c>
      <c r="M169" s="34" t="s">
        <v>91</v>
      </c>
      <c r="N169" s="64"/>
      <c r="O169" s="159" t="s">
        <v>51</v>
      </c>
      <c r="P169" s="160" t="s">
        <v>53</v>
      </c>
    </row>
    <row r="170" spans="1:16" hidden="1" x14ac:dyDescent="0.25">
      <c r="A170" s="75"/>
      <c r="B170" s="109"/>
      <c r="C170" s="110"/>
      <c r="D170" s="111"/>
      <c r="E170" s="73"/>
      <c r="F170" s="92"/>
      <c r="G170" s="93"/>
      <c r="H170" s="94"/>
      <c r="I170" s="94"/>
      <c r="J170" s="21" t="str">
        <f>IF(H170&lt;&gt;"",H170*I170,"")</f>
        <v/>
      </c>
      <c r="K170" s="70"/>
      <c r="L170" s="31" t="s">
        <v>19</v>
      </c>
      <c r="M170" s="34" t="s">
        <v>91</v>
      </c>
      <c r="N170" s="64"/>
      <c r="O170" s="97" t="s">
        <v>46</v>
      </c>
      <c r="P170" s="84" t="s">
        <v>53</v>
      </c>
    </row>
    <row r="171" spans="1:16" hidden="1" x14ac:dyDescent="0.25">
      <c r="A171" s="75"/>
      <c r="B171" s="109"/>
      <c r="C171" s="110"/>
      <c r="D171" s="111"/>
      <c r="E171" s="73"/>
      <c r="F171" s="92"/>
      <c r="G171" s="93"/>
      <c r="H171" s="94"/>
      <c r="I171" s="94"/>
      <c r="J171" s="21" t="str">
        <f>IF(H171&lt;&gt;"",H171*I171,"")</f>
        <v/>
      </c>
      <c r="K171" s="70"/>
      <c r="L171" s="31" t="s">
        <v>19</v>
      </c>
      <c r="M171" s="34" t="s">
        <v>91</v>
      </c>
      <c r="N171" s="64"/>
      <c r="O171" s="161" t="s">
        <v>52</v>
      </c>
      <c r="P171" s="160" t="s">
        <v>53</v>
      </c>
    </row>
    <row r="172" spans="1:16" hidden="1" x14ac:dyDescent="0.25">
      <c r="A172" s="95"/>
      <c r="B172" s="19"/>
      <c r="C172" s="91"/>
      <c r="D172" s="15"/>
      <c r="E172" s="69"/>
      <c r="F172" s="15"/>
      <c r="G172" s="69"/>
      <c r="H172" s="15"/>
      <c r="I172" s="15"/>
      <c r="J172" s="21" t="str">
        <f>IF(H172&lt;&gt;"",H172*I172,"")</f>
        <v/>
      </c>
      <c r="K172" s="70"/>
      <c r="L172" s="31" t="s">
        <v>19</v>
      </c>
      <c r="M172" s="34" t="s">
        <v>91</v>
      </c>
      <c r="N172" s="64"/>
      <c r="O172" s="89" t="s">
        <v>56</v>
      </c>
      <c r="P172" s="90" t="s">
        <v>57</v>
      </c>
    </row>
    <row r="173" spans="1:16" x14ac:dyDescent="0.25">
      <c r="A173" s="85"/>
      <c r="B173" s="86"/>
      <c r="C173" s="86"/>
      <c r="D173" s="57"/>
      <c r="E173" s="59" t="s">
        <v>55</v>
      </c>
      <c r="F173" s="57"/>
      <c r="G173" s="87"/>
      <c r="H173" s="88">
        <v>2</v>
      </c>
      <c r="I173" s="61">
        <f>H173*10</f>
        <v>20</v>
      </c>
      <c r="J173" s="62">
        <f>SUM(J174:J178)/I173</f>
        <v>1</v>
      </c>
      <c r="K173" s="63" t="str">
        <f>SUM(J174:J178)&amp;" "&amp;"Hrs"&amp;" "&amp;"GRUPO 2"</f>
        <v>20 Hrs GRUPO 2</v>
      </c>
      <c r="L173" s="31" t="s">
        <v>22</v>
      </c>
      <c r="M173" s="34" t="s">
        <v>91</v>
      </c>
      <c r="N173" s="64"/>
      <c r="O173" s="65" t="s">
        <v>58</v>
      </c>
      <c r="P173" s="66" t="s">
        <v>47</v>
      </c>
    </row>
    <row r="174" spans="1:16" x14ac:dyDescent="0.25">
      <c r="A174" s="178">
        <v>933989</v>
      </c>
      <c r="B174" s="256" t="s">
        <v>209</v>
      </c>
      <c r="C174" s="257" t="s">
        <v>210</v>
      </c>
      <c r="D174" s="256">
        <v>3</v>
      </c>
      <c r="E174" s="189" t="s">
        <v>627</v>
      </c>
      <c r="F174" s="177" t="s">
        <v>628</v>
      </c>
      <c r="G174" s="189" t="s">
        <v>629</v>
      </c>
      <c r="H174" s="177">
        <v>1</v>
      </c>
      <c r="I174" s="177">
        <v>10</v>
      </c>
      <c r="J174" s="190">
        <f>IF(H174&lt;&gt;"",H174*I174,"")</f>
        <v>10</v>
      </c>
      <c r="K174" s="191" t="s">
        <v>436</v>
      </c>
      <c r="L174" s="31" t="s">
        <v>22</v>
      </c>
      <c r="M174" s="34" t="s">
        <v>91</v>
      </c>
      <c r="N174" s="56"/>
      <c r="O174" s="65" t="s">
        <v>59</v>
      </c>
      <c r="P174" s="66" t="s">
        <v>47</v>
      </c>
    </row>
    <row r="175" spans="1:16" x14ac:dyDescent="0.25">
      <c r="A175" s="272">
        <v>934162</v>
      </c>
      <c r="B175" s="273" t="s">
        <v>209</v>
      </c>
      <c r="C175" s="274" t="s">
        <v>210</v>
      </c>
      <c r="D175" s="275">
        <v>3</v>
      </c>
      <c r="E175" s="243" t="s">
        <v>630</v>
      </c>
      <c r="F175" s="276" t="s">
        <v>225</v>
      </c>
      <c r="G175" s="277" t="s">
        <v>226</v>
      </c>
      <c r="H175" s="278">
        <v>1</v>
      </c>
      <c r="I175" s="278">
        <v>10</v>
      </c>
      <c r="J175" s="223">
        <f>IF(H175&lt;&gt;"",H175*I175,"")</f>
        <v>10</v>
      </c>
      <c r="K175" s="244" t="s">
        <v>616</v>
      </c>
      <c r="L175" s="31" t="s">
        <v>22</v>
      </c>
      <c r="M175" s="34" t="s">
        <v>91</v>
      </c>
      <c r="N175" s="56"/>
      <c r="O175" s="65" t="s">
        <v>60</v>
      </c>
      <c r="P175" s="66" t="s">
        <v>47</v>
      </c>
    </row>
    <row r="176" spans="1:16" hidden="1" x14ac:dyDescent="0.25">
      <c r="A176" s="75"/>
      <c r="B176" s="19"/>
      <c r="C176" s="69"/>
      <c r="D176" s="19"/>
      <c r="E176" s="69"/>
      <c r="F176" s="19"/>
      <c r="G176" s="69"/>
      <c r="H176" s="19"/>
      <c r="I176" s="19"/>
      <c r="J176" s="21" t="str">
        <f>IF(H176&lt;&gt;"",H176*I176,"")</f>
        <v/>
      </c>
      <c r="K176" s="96"/>
      <c r="L176" s="31" t="s">
        <v>22</v>
      </c>
      <c r="M176" s="34" t="s">
        <v>91</v>
      </c>
      <c r="N176" s="64"/>
      <c r="O176" s="65" t="s">
        <v>64</v>
      </c>
      <c r="P176" s="66" t="s">
        <v>47</v>
      </c>
    </row>
    <row r="177" spans="1:16" hidden="1" x14ac:dyDescent="0.25">
      <c r="A177" s="95"/>
      <c r="B177" s="19"/>
      <c r="C177" s="91"/>
      <c r="D177" s="15"/>
      <c r="E177" s="69"/>
      <c r="F177" s="15"/>
      <c r="G177" s="69"/>
      <c r="H177" s="15"/>
      <c r="I177" s="15"/>
      <c r="J177" s="21" t="str">
        <f>IF(H177&lt;&gt;"",H177*I177,"")</f>
        <v/>
      </c>
      <c r="K177" s="96"/>
      <c r="L177" s="31" t="s">
        <v>22</v>
      </c>
      <c r="M177" s="34" t="s">
        <v>91</v>
      </c>
      <c r="N177" s="64"/>
      <c r="O177" s="98" t="s">
        <v>65</v>
      </c>
      <c r="P177" s="72" t="s">
        <v>49</v>
      </c>
    </row>
    <row r="178" spans="1:16" hidden="1" x14ac:dyDescent="0.25">
      <c r="A178" s="95"/>
      <c r="B178" s="19"/>
      <c r="C178" s="152"/>
      <c r="D178" s="81"/>
      <c r="E178" s="69"/>
      <c r="F178" s="15"/>
      <c r="G178" s="69"/>
      <c r="H178" s="82"/>
      <c r="I178" s="82"/>
      <c r="J178" s="21" t="str">
        <f>IF(H178&lt;&gt;"",H178*I178,"")</f>
        <v/>
      </c>
      <c r="K178" s="96"/>
      <c r="L178" s="31" t="s">
        <v>22</v>
      </c>
      <c r="M178" s="34" t="s">
        <v>91</v>
      </c>
      <c r="N178" s="64"/>
      <c r="O178" s="98" t="s">
        <v>66</v>
      </c>
      <c r="P178" s="66" t="s">
        <v>47</v>
      </c>
    </row>
    <row r="179" spans="1:16" hidden="1" x14ac:dyDescent="0.25">
      <c r="A179" s="85"/>
      <c r="B179" s="86"/>
      <c r="C179" s="86"/>
      <c r="D179" s="57"/>
      <c r="E179" s="59" t="s">
        <v>63</v>
      </c>
      <c r="F179" s="57"/>
      <c r="G179" s="87"/>
      <c r="H179" s="88">
        <v>1E-3</v>
      </c>
      <c r="I179" s="61">
        <f>H179*10</f>
        <v>0.01</v>
      </c>
      <c r="J179" s="62">
        <f>SUM(J180:J184)/I179</f>
        <v>0</v>
      </c>
      <c r="K179" s="63" t="str">
        <f>SUM(J180:J184)&amp;" "&amp;"Hrs"&amp;" "&amp;"GRUPO 3"</f>
        <v>0 Hrs GRUPO 3</v>
      </c>
      <c r="L179" s="31" t="s">
        <v>24</v>
      </c>
      <c r="M179" s="34" t="s">
        <v>91</v>
      </c>
      <c r="N179" s="64"/>
      <c r="O179" s="98" t="s">
        <v>61</v>
      </c>
      <c r="P179" s="66" t="s">
        <v>47</v>
      </c>
    </row>
    <row r="180" spans="1:16" hidden="1" x14ac:dyDescent="0.25">
      <c r="A180" s="95"/>
      <c r="B180" s="67"/>
      <c r="C180" s="68"/>
      <c r="D180" s="67"/>
      <c r="E180" s="69"/>
      <c r="F180" s="15"/>
      <c r="G180" s="69"/>
      <c r="H180" s="15"/>
      <c r="I180" s="15"/>
      <c r="J180" s="21" t="str">
        <f>IF(H180&lt;&gt;"",H180*I180,"")</f>
        <v/>
      </c>
      <c r="K180" s="70"/>
      <c r="L180" s="31" t="s">
        <v>24</v>
      </c>
      <c r="M180" s="34" t="s">
        <v>91</v>
      </c>
      <c r="N180" s="64"/>
      <c r="O180" s="161" t="s">
        <v>62</v>
      </c>
      <c r="P180" s="160" t="s">
        <v>53</v>
      </c>
    </row>
    <row r="181" spans="1:16" hidden="1" x14ac:dyDescent="0.25">
      <c r="A181" s="75"/>
      <c r="B181" s="109"/>
      <c r="C181" s="110"/>
      <c r="D181" s="111"/>
      <c r="E181" s="73"/>
      <c r="F181" s="92"/>
      <c r="G181" s="93"/>
      <c r="H181" s="94"/>
      <c r="I181" s="94"/>
      <c r="J181" s="21" t="str">
        <f>IF(H181&lt;&gt;"",H181*I181,"")</f>
        <v/>
      </c>
      <c r="K181" s="70"/>
      <c r="L181" s="31" t="s">
        <v>24</v>
      </c>
      <c r="M181" s="34" t="s">
        <v>91</v>
      </c>
      <c r="N181" s="64"/>
      <c r="O181" s="98" t="s">
        <v>54</v>
      </c>
      <c r="P181" s="182" t="s">
        <v>68</v>
      </c>
    </row>
    <row r="182" spans="1:16" hidden="1" x14ac:dyDescent="0.25">
      <c r="A182" s="75"/>
      <c r="B182" s="67"/>
      <c r="C182" s="68"/>
      <c r="D182" s="67"/>
      <c r="E182" s="73"/>
      <c r="F182" s="92"/>
      <c r="G182" s="93"/>
      <c r="H182" s="94"/>
      <c r="I182" s="94"/>
      <c r="J182" s="21" t="str">
        <f>IF(H182&lt;&gt;"",H182*I182,"")</f>
        <v/>
      </c>
      <c r="K182" s="70"/>
      <c r="L182" s="31" t="s">
        <v>24</v>
      </c>
      <c r="M182" s="34" t="s">
        <v>91</v>
      </c>
      <c r="N182" s="64"/>
      <c r="O182" s="98" t="s">
        <v>67</v>
      </c>
      <c r="P182" s="182" t="s">
        <v>68</v>
      </c>
    </row>
    <row r="183" spans="1:16" hidden="1" x14ac:dyDescent="0.25">
      <c r="A183" s="75"/>
      <c r="B183" s="19"/>
      <c r="C183" s="69"/>
      <c r="D183" s="19"/>
      <c r="E183" s="73"/>
      <c r="F183" s="19"/>
      <c r="G183" s="69"/>
      <c r="H183" s="19"/>
      <c r="I183" s="19"/>
      <c r="J183" s="21" t="str">
        <f>IF(H183&lt;&gt;"",H183*I183,"")</f>
        <v/>
      </c>
      <c r="K183" s="70"/>
      <c r="L183" s="31" t="s">
        <v>24</v>
      </c>
      <c r="M183" s="34" t="s">
        <v>91</v>
      </c>
      <c r="N183" s="64"/>
      <c r="O183" s="71" t="s">
        <v>69</v>
      </c>
      <c r="P183" s="182" t="s">
        <v>68</v>
      </c>
    </row>
    <row r="184" spans="1:16" hidden="1" x14ac:dyDescent="0.25">
      <c r="A184" s="19"/>
      <c r="B184" s="19"/>
      <c r="C184" s="69"/>
      <c r="D184" s="15"/>
      <c r="E184" s="69"/>
      <c r="F184" s="19"/>
      <c r="G184" s="69"/>
      <c r="H184" s="19"/>
      <c r="I184" s="19"/>
      <c r="J184" s="21" t="str">
        <f>IF(H184&lt;&gt;"",H184*I184,"")</f>
        <v/>
      </c>
      <c r="K184" s="70"/>
      <c r="L184" s="31" t="s">
        <v>24</v>
      </c>
      <c r="M184" s="34" t="s">
        <v>91</v>
      </c>
      <c r="N184" s="64"/>
      <c r="O184" s="103"/>
    </row>
    <row r="185" spans="1:16" hidden="1" x14ac:dyDescent="0.25">
      <c r="A185" s="85"/>
      <c r="B185" s="86"/>
      <c r="C185" s="86"/>
      <c r="D185" s="57"/>
      <c r="E185" s="59" t="s">
        <v>70</v>
      </c>
      <c r="F185" s="57"/>
      <c r="G185" s="87"/>
      <c r="H185" s="88">
        <v>1E-3</v>
      </c>
      <c r="I185" s="61">
        <f>H185*10</f>
        <v>0.01</v>
      </c>
      <c r="J185" s="62">
        <f>SUM(J186:J190)/I185</f>
        <v>0</v>
      </c>
      <c r="K185" s="63" t="str">
        <f>SUM(J186:J190)&amp;" "&amp;"Hrs"&amp;" "&amp;"GRUPO 4"</f>
        <v>0 Hrs GRUPO 4</v>
      </c>
      <c r="L185" s="31" t="s">
        <v>26</v>
      </c>
      <c r="M185" s="34" t="s">
        <v>91</v>
      </c>
      <c r="N185" s="64"/>
      <c r="O185" s="104"/>
    </row>
    <row r="186" spans="1:16" hidden="1" x14ac:dyDescent="0.25">
      <c r="A186" s="95"/>
      <c r="B186" s="67"/>
      <c r="C186" s="68"/>
      <c r="D186" s="67"/>
      <c r="E186" s="73"/>
      <c r="F186" s="15"/>
      <c r="G186" s="69"/>
      <c r="H186" s="15"/>
      <c r="I186" s="15"/>
      <c r="J186" s="21" t="str">
        <f>IF(H186&lt;&gt;"",H186*I186,"")</f>
        <v/>
      </c>
      <c r="K186" s="164"/>
      <c r="L186" s="31" t="s">
        <v>26</v>
      </c>
      <c r="M186" s="34" t="s">
        <v>91</v>
      </c>
      <c r="N186" s="64"/>
      <c r="O186" s="107" t="s">
        <v>71</v>
      </c>
    </row>
    <row r="187" spans="1:16" hidden="1" x14ac:dyDescent="0.25">
      <c r="A187" s="95"/>
      <c r="B187" s="19"/>
      <c r="C187" s="91"/>
      <c r="D187" s="15"/>
      <c r="E187" s="73"/>
      <c r="F187" s="15"/>
      <c r="G187" s="69"/>
      <c r="H187" s="15"/>
      <c r="I187" s="15"/>
      <c r="J187" s="21" t="str">
        <f>IF(H187&lt;&gt;"",H187*I187,"")</f>
        <v/>
      </c>
      <c r="K187" s="164"/>
      <c r="L187" s="31" t="s">
        <v>26</v>
      </c>
      <c r="M187" s="34" t="s">
        <v>91</v>
      </c>
      <c r="N187" s="64"/>
      <c r="O187" s="107" t="s">
        <v>72</v>
      </c>
    </row>
    <row r="188" spans="1:16" hidden="1" x14ac:dyDescent="0.25">
      <c r="A188" s="19"/>
      <c r="B188" s="19"/>
      <c r="C188" s="69"/>
      <c r="D188" s="15"/>
      <c r="E188" s="69"/>
      <c r="F188" s="19"/>
      <c r="G188" s="69"/>
      <c r="H188" s="19"/>
      <c r="I188" s="19"/>
      <c r="J188" s="21" t="str">
        <f>IF(H188&lt;&gt;"",H188*I188,"")</f>
        <v/>
      </c>
      <c r="K188" s="164"/>
      <c r="L188" s="31" t="s">
        <v>26</v>
      </c>
      <c r="M188" s="34" t="s">
        <v>91</v>
      </c>
      <c r="N188" s="64"/>
      <c r="O188" s="35"/>
    </row>
    <row r="189" spans="1:16" hidden="1" x14ac:dyDescent="0.25">
      <c r="A189" s="19"/>
      <c r="B189" s="19"/>
      <c r="C189" s="69"/>
      <c r="D189" s="15"/>
      <c r="E189" s="69"/>
      <c r="F189" s="19"/>
      <c r="G189" s="69"/>
      <c r="H189" s="19"/>
      <c r="I189" s="19"/>
      <c r="J189" s="21" t="str">
        <f>IF(H189&lt;&gt;"",H189*I189,"")</f>
        <v/>
      </c>
      <c r="K189" s="164"/>
      <c r="L189" s="31" t="s">
        <v>26</v>
      </c>
      <c r="M189" s="34" t="s">
        <v>91</v>
      </c>
      <c r="N189" s="64"/>
      <c r="O189" s="35"/>
    </row>
    <row r="190" spans="1:16" hidden="1" x14ac:dyDescent="0.25">
      <c r="A190" s="100"/>
      <c r="B190" s="100"/>
      <c r="C190" s="100"/>
      <c r="D190" s="101"/>
      <c r="E190" s="102"/>
      <c r="F190" s="100"/>
      <c r="G190" s="100"/>
      <c r="H190" s="100"/>
      <c r="I190" s="100"/>
      <c r="J190" s="21" t="str">
        <f>IF(H190&lt;&gt;"",H190*I190,"")</f>
        <v/>
      </c>
      <c r="K190" s="70"/>
      <c r="L190" s="31" t="s">
        <v>26</v>
      </c>
      <c r="M190" s="34" t="s">
        <v>91</v>
      </c>
      <c r="N190" s="156"/>
      <c r="O190" s="35"/>
    </row>
    <row r="191" spans="1:16" x14ac:dyDescent="0.25">
      <c r="A191" s="85"/>
      <c r="B191" s="86"/>
      <c r="C191" s="86"/>
      <c r="D191" s="86"/>
      <c r="E191" s="115" t="s">
        <v>75</v>
      </c>
      <c r="F191" s="116"/>
      <c r="G191" s="117"/>
      <c r="H191" s="165">
        <v>2</v>
      </c>
      <c r="I191" s="61">
        <f>H191*10</f>
        <v>20</v>
      </c>
      <c r="J191" s="62">
        <f>SUM(J192:J197)/I191</f>
        <v>1</v>
      </c>
      <c r="K191" s="63" t="str">
        <f>SUM(J192:J197)&amp;" "&amp;"Hrs"&amp;" "&amp;"TURNO"&amp;" "&amp;"DIURNO"</f>
        <v>20 Hrs TURNO DIURNO</v>
      </c>
      <c r="L191" s="74" t="s">
        <v>76</v>
      </c>
      <c r="M191" s="34" t="s">
        <v>91</v>
      </c>
      <c r="N191" s="34"/>
      <c r="O191" s="35"/>
    </row>
    <row r="192" spans="1:16" x14ac:dyDescent="0.25">
      <c r="A192" s="19">
        <v>892702</v>
      </c>
      <c r="B192" s="17" t="s">
        <v>207</v>
      </c>
      <c r="C192" s="18" t="s">
        <v>208</v>
      </c>
      <c r="D192" s="19">
        <v>3</v>
      </c>
      <c r="E192" s="18" t="s">
        <v>130</v>
      </c>
      <c r="F192" s="17" t="s">
        <v>131</v>
      </c>
      <c r="G192" s="18" t="s">
        <v>132</v>
      </c>
      <c r="H192" s="94">
        <v>2</v>
      </c>
      <c r="I192" s="94">
        <v>5</v>
      </c>
      <c r="J192" s="21">
        <f t="shared" ref="J192:J197" si="0">IF(H192&lt;&gt;"",H192*I192,"")</f>
        <v>10</v>
      </c>
      <c r="K192" s="70" t="s">
        <v>615</v>
      </c>
      <c r="L192" s="74" t="s">
        <v>76</v>
      </c>
      <c r="M192" s="34" t="s">
        <v>91</v>
      </c>
      <c r="N192" s="34"/>
      <c r="O192" s="35"/>
    </row>
    <row r="193" spans="1:16" x14ac:dyDescent="0.25">
      <c r="A193" s="75">
        <v>892701</v>
      </c>
      <c r="B193" s="109" t="s">
        <v>207</v>
      </c>
      <c r="C193" s="110" t="s">
        <v>208</v>
      </c>
      <c r="D193" s="111">
        <v>3</v>
      </c>
      <c r="E193" s="73" t="s">
        <v>123</v>
      </c>
      <c r="F193" s="92" t="s">
        <v>128</v>
      </c>
      <c r="G193" s="93" t="s">
        <v>129</v>
      </c>
      <c r="H193" s="94">
        <v>2</v>
      </c>
      <c r="I193" s="94">
        <v>2</v>
      </c>
      <c r="J193" s="21">
        <f t="shared" si="0"/>
        <v>4</v>
      </c>
      <c r="K193" s="70" t="s">
        <v>615</v>
      </c>
      <c r="L193" s="74" t="s">
        <v>76</v>
      </c>
      <c r="M193" s="34" t="s">
        <v>91</v>
      </c>
      <c r="N193" s="34"/>
      <c r="O193" s="35"/>
    </row>
    <row r="194" spans="1:16" x14ac:dyDescent="0.25">
      <c r="A194" s="95">
        <v>893524</v>
      </c>
      <c r="B194" s="109" t="s">
        <v>207</v>
      </c>
      <c r="C194" s="110" t="s">
        <v>208</v>
      </c>
      <c r="D194" s="111">
        <v>3</v>
      </c>
      <c r="E194" s="69" t="s">
        <v>141</v>
      </c>
      <c r="F194" s="15" t="s">
        <v>272</v>
      </c>
      <c r="G194" s="69" t="s">
        <v>273</v>
      </c>
      <c r="H194" s="15">
        <v>2</v>
      </c>
      <c r="I194" s="15">
        <v>3</v>
      </c>
      <c r="J194" s="21">
        <f t="shared" si="0"/>
        <v>6</v>
      </c>
      <c r="K194" s="70" t="s">
        <v>615</v>
      </c>
      <c r="L194" s="74" t="s">
        <v>76</v>
      </c>
      <c r="M194" s="34" t="s">
        <v>91</v>
      </c>
      <c r="N194" s="34"/>
      <c r="O194" s="35"/>
    </row>
    <row r="195" spans="1:16" hidden="1" x14ac:dyDescent="0.25">
      <c r="A195" s="95"/>
      <c r="B195" s="109"/>
      <c r="C195" s="110"/>
      <c r="D195" s="111"/>
      <c r="E195" s="69"/>
      <c r="F195" s="15"/>
      <c r="G195" s="69"/>
      <c r="H195" s="15"/>
      <c r="I195" s="15"/>
      <c r="J195" s="21" t="str">
        <f t="shared" si="0"/>
        <v/>
      </c>
      <c r="K195" s="70"/>
      <c r="L195" s="74" t="s">
        <v>76</v>
      </c>
      <c r="M195" s="34" t="s">
        <v>91</v>
      </c>
      <c r="N195" s="34"/>
      <c r="O195" s="35"/>
    </row>
    <row r="196" spans="1:16" hidden="1" x14ac:dyDescent="0.25">
      <c r="A196" s="100"/>
      <c r="B196" s="100"/>
      <c r="C196" s="102"/>
      <c r="D196" s="101"/>
      <c r="E196" s="101"/>
      <c r="F196" s="101"/>
      <c r="G196" s="105"/>
      <c r="H196" s="101"/>
      <c r="I196" s="101"/>
      <c r="J196" s="21" t="str">
        <f t="shared" si="0"/>
        <v/>
      </c>
      <c r="K196" s="70"/>
      <c r="L196" s="74" t="s">
        <v>76</v>
      </c>
      <c r="M196" s="34" t="s">
        <v>91</v>
      </c>
      <c r="N196" s="34"/>
      <c r="O196" s="35"/>
    </row>
    <row r="197" spans="1:16" hidden="1" x14ac:dyDescent="0.25">
      <c r="A197" s="100"/>
      <c r="B197" s="100"/>
      <c r="C197" s="100"/>
      <c r="D197" s="101"/>
      <c r="E197" s="102"/>
      <c r="F197" s="100"/>
      <c r="G197" s="100"/>
      <c r="H197" s="100"/>
      <c r="I197" s="100"/>
      <c r="J197" s="21" t="str">
        <f t="shared" si="0"/>
        <v/>
      </c>
      <c r="K197" s="70"/>
      <c r="L197" s="74" t="s">
        <v>76</v>
      </c>
      <c r="M197" s="34" t="s">
        <v>91</v>
      </c>
      <c r="N197" s="34"/>
      <c r="O197" s="35"/>
    </row>
    <row r="198" spans="1:16" x14ac:dyDescent="0.25">
      <c r="A198" s="126"/>
      <c r="B198" s="127"/>
      <c r="C198" s="127"/>
      <c r="D198" s="127"/>
      <c r="E198" s="128" t="s">
        <v>83</v>
      </c>
      <c r="F198" s="129"/>
      <c r="G198" s="157"/>
      <c r="H198" s="131">
        <v>2</v>
      </c>
      <c r="I198" s="132">
        <f>H198*10</f>
        <v>20</v>
      </c>
      <c r="J198" s="133">
        <f>SUM(J199:J203)/I198</f>
        <v>1</v>
      </c>
      <c r="K198" s="163" t="str">
        <f>SUM(J199:J203)&amp;" "&amp;"Hrs"&amp;" "&amp;"TURNO"&amp;" "&amp;"NOCTURNO"</f>
        <v>20 Hrs TURNO NOCTURNO</v>
      </c>
      <c r="L198" s="31" t="s">
        <v>84</v>
      </c>
      <c r="M198" s="34" t="s">
        <v>91</v>
      </c>
      <c r="N198" s="34"/>
      <c r="O198" s="35"/>
    </row>
    <row r="199" spans="1:16" x14ac:dyDescent="0.25">
      <c r="A199" s="19">
        <v>892702</v>
      </c>
      <c r="B199" s="17" t="s">
        <v>207</v>
      </c>
      <c r="C199" s="18" t="s">
        <v>208</v>
      </c>
      <c r="D199" s="19">
        <v>3</v>
      </c>
      <c r="E199" s="18" t="s">
        <v>130</v>
      </c>
      <c r="F199" s="17" t="s">
        <v>131</v>
      </c>
      <c r="G199" s="18" t="s">
        <v>132</v>
      </c>
      <c r="H199" s="94">
        <v>2</v>
      </c>
      <c r="I199" s="94">
        <v>5</v>
      </c>
      <c r="J199" s="21">
        <f>IF(H199&lt;&gt;"",H199*I199,"")</f>
        <v>10</v>
      </c>
      <c r="K199" s="120" t="s">
        <v>501</v>
      </c>
      <c r="L199" s="31" t="s">
        <v>84</v>
      </c>
      <c r="M199" s="34" t="s">
        <v>91</v>
      </c>
      <c r="N199" s="34"/>
      <c r="O199" s="35"/>
    </row>
    <row r="200" spans="1:16" x14ac:dyDescent="0.25">
      <c r="A200" s="75">
        <v>892700</v>
      </c>
      <c r="B200" s="109" t="s">
        <v>207</v>
      </c>
      <c r="C200" s="110" t="s">
        <v>208</v>
      </c>
      <c r="D200" s="111">
        <v>3</v>
      </c>
      <c r="E200" s="73" t="s">
        <v>123</v>
      </c>
      <c r="F200" s="92" t="s">
        <v>126</v>
      </c>
      <c r="G200" s="93" t="s">
        <v>127</v>
      </c>
      <c r="H200" s="94">
        <v>2</v>
      </c>
      <c r="I200" s="94">
        <v>2</v>
      </c>
      <c r="J200" s="21">
        <f>IF(H200&lt;&gt;"",H200*I200,"")</f>
        <v>4</v>
      </c>
      <c r="K200" s="120" t="s">
        <v>501</v>
      </c>
      <c r="L200" s="31" t="s">
        <v>84</v>
      </c>
      <c r="M200" s="34" t="s">
        <v>91</v>
      </c>
      <c r="N200" s="34"/>
      <c r="O200" s="35"/>
    </row>
    <row r="201" spans="1:16" ht="14.25" thickBot="1" x14ac:dyDescent="0.3">
      <c r="A201" s="95">
        <v>893639</v>
      </c>
      <c r="B201" s="109" t="s">
        <v>207</v>
      </c>
      <c r="C201" s="110" t="s">
        <v>208</v>
      </c>
      <c r="D201" s="111">
        <v>3</v>
      </c>
      <c r="E201" s="69" t="s">
        <v>201</v>
      </c>
      <c r="F201" s="15" t="s">
        <v>626</v>
      </c>
      <c r="G201" s="69" t="s">
        <v>508</v>
      </c>
      <c r="H201" s="15">
        <v>2</v>
      </c>
      <c r="I201" s="15">
        <v>3</v>
      </c>
      <c r="J201" s="21">
        <f>IF(H201&lt;&gt;"",H201*I201,"")</f>
        <v>6</v>
      </c>
      <c r="K201" s="120" t="s">
        <v>501</v>
      </c>
      <c r="L201" s="31" t="s">
        <v>84</v>
      </c>
      <c r="M201" s="34" t="s">
        <v>91</v>
      </c>
      <c r="N201" s="34"/>
      <c r="O201" s="35"/>
    </row>
    <row r="202" spans="1:16" ht="14.25" hidden="1" thickBot="1" x14ac:dyDescent="0.3">
      <c r="A202" s="75"/>
      <c r="B202" s="109"/>
      <c r="C202" s="110"/>
      <c r="D202" s="111"/>
      <c r="E202" s="73"/>
      <c r="F202" s="92"/>
      <c r="G202" s="93"/>
      <c r="H202" s="94"/>
      <c r="I202" s="94"/>
      <c r="J202" s="21" t="str">
        <f>IF(H202&lt;&gt;"",H202*I202,"")</f>
        <v/>
      </c>
      <c r="K202" s="120"/>
      <c r="L202" s="31" t="s">
        <v>84</v>
      </c>
      <c r="M202" s="34" t="s">
        <v>91</v>
      </c>
      <c r="N202" s="34"/>
      <c r="O202" s="35"/>
    </row>
    <row r="203" spans="1:16" ht="14.25" hidden="1" thickBot="1" x14ac:dyDescent="0.3">
      <c r="A203" s="75"/>
      <c r="B203" s="109"/>
      <c r="C203" s="110"/>
      <c r="D203" s="19"/>
      <c r="E203" s="69"/>
      <c r="F203" s="19"/>
      <c r="G203" s="69"/>
      <c r="H203" s="19"/>
      <c r="I203" s="19"/>
      <c r="J203" s="21" t="str">
        <f>IF(H203&lt;&gt;"",H203*I203,"")</f>
        <v/>
      </c>
      <c r="K203" s="120"/>
      <c r="L203" s="31" t="s">
        <v>84</v>
      </c>
      <c r="M203" s="34" t="s">
        <v>91</v>
      </c>
      <c r="N203" s="34"/>
      <c r="O203" s="35"/>
    </row>
    <row r="204" spans="1:16" ht="14.25" hidden="1" thickBot="1" x14ac:dyDescent="0.3">
      <c r="A204" s="135"/>
      <c r="B204" s="136"/>
      <c r="C204" s="136"/>
      <c r="D204" s="136"/>
      <c r="E204" s="137" t="s">
        <v>85</v>
      </c>
      <c r="F204" s="138"/>
      <c r="G204" s="139"/>
      <c r="H204" s="140">
        <f>H167+H173+H179+H185+H191+H198</f>
        <v>7.0019999999999998</v>
      </c>
      <c r="I204" s="141">
        <f>H204*10</f>
        <v>70.02</v>
      </c>
      <c r="J204" s="142">
        <f>SUM(J168:J172,J174:J178,J180:J184,J186:J190,J192:J197,J199:J203)</f>
        <v>70</v>
      </c>
      <c r="K204" s="143">
        <f>J204/I204</f>
        <v>0.99971436732362184</v>
      </c>
      <c r="L204" s="31" t="s">
        <v>86</v>
      </c>
      <c r="M204" s="34" t="s">
        <v>91</v>
      </c>
      <c r="N204" s="34"/>
      <c r="O204" s="35"/>
    </row>
    <row r="205" spans="1:16" ht="15" thickTop="1" thickBot="1" x14ac:dyDescent="0.3">
      <c r="A205" s="45"/>
      <c r="B205" s="46"/>
      <c r="C205" s="46"/>
      <c r="D205" s="46"/>
      <c r="E205" s="297">
        <f>E165+1</f>
        <v>46130</v>
      </c>
      <c r="F205" s="298"/>
      <c r="G205" s="158"/>
      <c r="H205" s="48"/>
      <c r="I205" s="46"/>
      <c r="J205" s="49"/>
      <c r="K205" s="50"/>
      <c r="L205" s="31" t="s">
        <v>35</v>
      </c>
      <c r="M205" s="34" t="s">
        <v>92</v>
      </c>
      <c r="N205" s="34"/>
      <c r="O205" s="35"/>
    </row>
    <row r="206" spans="1:16" ht="28.5" thickTop="1" thickBot="1" x14ac:dyDescent="0.3">
      <c r="A206" s="147" t="s">
        <v>37</v>
      </c>
      <c r="B206" s="148" t="s">
        <v>38</v>
      </c>
      <c r="C206" s="148" t="s">
        <v>39</v>
      </c>
      <c r="D206" s="148" t="s">
        <v>4</v>
      </c>
      <c r="E206" s="52" t="s">
        <v>40</v>
      </c>
      <c r="F206" s="148" t="s">
        <v>6</v>
      </c>
      <c r="G206" s="149" t="s">
        <v>7</v>
      </c>
      <c r="H206" s="148" t="s">
        <v>41</v>
      </c>
      <c r="I206" s="148" t="s">
        <v>9</v>
      </c>
      <c r="J206" s="150" t="s">
        <v>42</v>
      </c>
      <c r="K206" s="151" t="s">
        <v>43</v>
      </c>
      <c r="L206" s="31" t="s">
        <v>44</v>
      </c>
      <c r="M206" s="34" t="s">
        <v>92</v>
      </c>
      <c r="N206" s="34"/>
      <c r="O206" s="56">
        <f>E205</f>
        <v>46130</v>
      </c>
    </row>
    <row r="207" spans="1:16" ht="14.25" thickTop="1" x14ac:dyDescent="0.25">
      <c r="A207" s="57"/>
      <c r="B207" s="57"/>
      <c r="C207" s="58"/>
      <c r="D207" s="57"/>
      <c r="E207" s="59" t="s">
        <v>45</v>
      </c>
      <c r="F207" s="57"/>
      <c r="G207" s="58"/>
      <c r="H207" s="88">
        <v>1</v>
      </c>
      <c r="I207" s="61">
        <f>H207*10</f>
        <v>10</v>
      </c>
      <c r="J207" s="62">
        <f>SUM(J208:J214)/I207</f>
        <v>1</v>
      </c>
      <c r="K207" s="63" t="str">
        <f>SUM(J208:J214)&amp;" "&amp;"Hrs"&amp;" "&amp;"GRUPO 1"</f>
        <v>10 Hrs GRUPO 1</v>
      </c>
      <c r="L207" s="31" t="s">
        <v>19</v>
      </c>
      <c r="M207" s="34" t="s">
        <v>92</v>
      </c>
      <c r="N207" s="64"/>
      <c r="O207" s="89" t="s">
        <v>48</v>
      </c>
      <c r="P207" s="90" t="s">
        <v>57</v>
      </c>
    </row>
    <row r="208" spans="1:16" x14ac:dyDescent="0.25">
      <c r="A208" s="19">
        <v>905232</v>
      </c>
      <c r="B208" s="67" t="s">
        <v>209</v>
      </c>
      <c r="C208" s="68" t="s">
        <v>210</v>
      </c>
      <c r="D208" s="67">
        <v>3</v>
      </c>
      <c r="E208" s="69" t="s">
        <v>253</v>
      </c>
      <c r="F208" s="19" t="s">
        <v>254</v>
      </c>
      <c r="G208" s="69" t="s">
        <v>255</v>
      </c>
      <c r="H208" s="19">
        <v>1</v>
      </c>
      <c r="I208" s="19">
        <v>10</v>
      </c>
      <c r="J208" s="21">
        <f>IF(H208&lt;&gt;"",H208*I208,"")</f>
        <v>10</v>
      </c>
      <c r="K208" s="70" t="s">
        <v>113</v>
      </c>
      <c r="L208" s="31" t="s">
        <v>19</v>
      </c>
      <c r="M208" s="34" t="s">
        <v>92</v>
      </c>
      <c r="N208" s="64"/>
      <c r="O208" s="271" t="s">
        <v>50</v>
      </c>
      <c r="P208" s="84" t="s">
        <v>53</v>
      </c>
    </row>
    <row r="209" spans="1:16" hidden="1" x14ac:dyDescent="0.25">
      <c r="A209" s="75"/>
      <c r="B209" s="67"/>
      <c r="C209" s="68"/>
      <c r="D209" s="67"/>
      <c r="E209" s="73"/>
      <c r="F209" s="92"/>
      <c r="G209" s="93"/>
      <c r="H209" s="94"/>
      <c r="I209" s="94"/>
      <c r="J209" s="21" t="str">
        <f t="shared" ref="J209:J214" si="1">IF(H209&lt;&gt;"",H209*I209,"")</f>
        <v/>
      </c>
      <c r="K209" s="70"/>
      <c r="L209" s="31" t="s">
        <v>19</v>
      </c>
      <c r="M209" s="34" t="s">
        <v>92</v>
      </c>
      <c r="N209" s="64"/>
      <c r="O209" s="159" t="s">
        <v>51</v>
      </c>
      <c r="P209" s="160" t="s">
        <v>53</v>
      </c>
    </row>
    <row r="210" spans="1:16" hidden="1" x14ac:dyDescent="0.25">
      <c r="A210" s="75"/>
      <c r="B210" s="67"/>
      <c r="C210" s="68"/>
      <c r="D210" s="67"/>
      <c r="E210" s="73"/>
      <c r="F210" s="92"/>
      <c r="G210" s="93"/>
      <c r="H210" s="94"/>
      <c r="I210" s="94"/>
      <c r="J210" s="21" t="str">
        <f t="shared" si="1"/>
        <v/>
      </c>
      <c r="K210" s="70"/>
      <c r="L210" s="31" t="s">
        <v>19</v>
      </c>
      <c r="M210" s="34" t="s">
        <v>92</v>
      </c>
      <c r="N210" s="64"/>
      <c r="O210" s="97" t="s">
        <v>46</v>
      </c>
      <c r="P210" s="84" t="s">
        <v>53</v>
      </c>
    </row>
    <row r="211" spans="1:16" hidden="1" x14ac:dyDescent="0.25">
      <c r="A211" s="95"/>
      <c r="B211" s="67"/>
      <c r="C211" s="68"/>
      <c r="D211" s="67"/>
      <c r="E211" s="69"/>
      <c r="F211" s="15"/>
      <c r="G211" s="69"/>
      <c r="H211" s="15"/>
      <c r="I211" s="15"/>
      <c r="J211" s="21" t="str">
        <f t="shared" si="1"/>
        <v/>
      </c>
      <c r="K211" s="70"/>
      <c r="L211" s="31" t="s">
        <v>19</v>
      </c>
      <c r="M211" s="34" t="s">
        <v>92</v>
      </c>
      <c r="N211" s="64"/>
      <c r="O211" s="161" t="s">
        <v>52</v>
      </c>
      <c r="P211" s="160" t="s">
        <v>53</v>
      </c>
    </row>
    <row r="212" spans="1:16" hidden="1" x14ac:dyDescent="0.25">
      <c r="A212" s="19"/>
      <c r="B212" s="67"/>
      <c r="C212" s="68"/>
      <c r="D212" s="67"/>
      <c r="E212" s="18"/>
      <c r="F212" s="17"/>
      <c r="G212" s="18"/>
      <c r="H212" s="94"/>
      <c r="I212" s="94"/>
      <c r="J212" s="21" t="str">
        <f t="shared" si="1"/>
        <v/>
      </c>
      <c r="K212" s="70"/>
      <c r="L212" s="31" t="s">
        <v>19</v>
      </c>
      <c r="M212" s="34" t="s">
        <v>92</v>
      </c>
      <c r="N212" s="64"/>
      <c r="O212" s="89" t="s">
        <v>56</v>
      </c>
      <c r="P212" s="90" t="s">
        <v>57</v>
      </c>
    </row>
    <row r="213" spans="1:16" hidden="1" x14ac:dyDescent="0.25">
      <c r="A213" s="19"/>
      <c r="B213" s="67"/>
      <c r="C213" s="68"/>
      <c r="D213" s="67"/>
      <c r="E213" s="69"/>
      <c r="F213" s="15"/>
      <c r="G213" s="69"/>
      <c r="H213" s="15"/>
      <c r="I213" s="15"/>
      <c r="J213" s="21" t="str">
        <f t="shared" si="1"/>
        <v/>
      </c>
      <c r="K213" s="70"/>
      <c r="L213" s="31" t="s">
        <v>19</v>
      </c>
      <c r="M213" s="34" t="s">
        <v>92</v>
      </c>
      <c r="N213" s="64"/>
      <c r="O213" s="65" t="s">
        <v>58</v>
      </c>
      <c r="P213" s="66" t="s">
        <v>47</v>
      </c>
    </row>
    <row r="214" spans="1:16" hidden="1" x14ac:dyDescent="0.25">
      <c r="A214" s="19"/>
      <c r="B214" s="19"/>
      <c r="C214" s="69"/>
      <c r="D214" s="15"/>
      <c r="E214" s="69"/>
      <c r="F214" s="15"/>
      <c r="G214" s="69"/>
      <c r="H214" s="15"/>
      <c r="I214" s="15"/>
      <c r="J214" s="21" t="str">
        <f t="shared" si="1"/>
        <v/>
      </c>
      <c r="K214" s="70"/>
      <c r="L214" s="31" t="s">
        <v>19</v>
      </c>
      <c r="M214" s="34" t="s">
        <v>92</v>
      </c>
      <c r="N214" s="64"/>
      <c r="O214" s="65" t="s">
        <v>59</v>
      </c>
      <c r="P214" s="66" t="s">
        <v>47</v>
      </c>
    </row>
    <row r="215" spans="1:16" x14ac:dyDescent="0.25">
      <c r="A215" s="85"/>
      <c r="B215" s="86"/>
      <c r="C215" s="86"/>
      <c r="D215" s="57"/>
      <c r="E215" s="59" t="s">
        <v>55</v>
      </c>
      <c r="F215" s="57"/>
      <c r="G215" s="87"/>
      <c r="H215" s="88">
        <v>2</v>
      </c>
      <c r="I215" s="61">
        <f>H215*10</f>
        <v>20</v>
      </c>
      <c r="J215" s="62">
        <f>SUM(J216:J220)/I215</f>
        <v>1</v>
      </c>
      <c r="K215" s="63" t="str">
        <f>SUM(J216:J220)&amp;" "&amp;"Hrs"&amp;" "&amp;"GRUPO 2"</f>
        <v>20 Hrs GRUPO 2</v>
      </c>
      <c r="L215" s="31" t="s">
        <v>22</v>
      </c>
      <c r="M215" s="34" t="s">
        <v>92</v>
      </c>
      <c r="N215" s="64"/>
      <c r="O215" s="65" t="s">
        <v>60</v>
      </c>
      <c r="P215" s="66" t="s">
        <v>47</v>
      </c>
    </row>
    <row r="216" spans="1:16" x14ac:dyDescent="0.25">
      <c r="A216" s="95">
        <v>893670</v>
      </c>
      <c r="B216" s="19" t="s">
        <v>207</v>
      </c>
      <c r="C216" s="91" t="s">
        <v>208</v>
      </c>
      <c r="D216" s="15">
        <v>3</v>
      </c>
      <c r="E216" s="69" t="s">
        <v>201</v>
      </c>
      <c r="F216" s="15" t="s">
        <v>621</v>
      </c>
      <c r="G216" s="69" t="s">
        <v>271</v>
      </c>
      <c r="H216" s="15">
        <v>1</v>
      </c>
      <c r="I216" s="15">
        <v>10</v>
      </c>
      <c r="J216" s="21">
        <f>IF(H216&lt;&gt;"",H216*I216,"")</f>
        <v>10</v>
      </c>
      <c r="K216" s="70" t="s">
        <v>436</v>
      </c>
      <c r="L216" s="31" t="s">
        <v>22</v>
      </c>
      <c r="M216" s="34" t="s">
        <v>92</v>
      </c>
      <c r="N216" s="64"/>
      <c r="O216" s="65" t="s">
        <v>64</v>
      </c>
      <c r="P216" s="66" t="s">
        <v>47</v>
      </c>
    </row>
    <row r="217" spans="1:16" x14ac:dyDescent="0.25">
      <c r="A217" s="272">
        <v>934162</v>
      </c>
      <c r="B217" s="273" t="s">
        <v>209</v>
      </c>
      <c r="C217" s="274" t="s">
        <v>210</v>
      </c>
      <c r="D217" s="275">
        <v>3</v>
      </c>
      <c r="E217" s="243" t="s">
        <v>634</v>
      </c>
      <c r="F217" s="276" t="s">
        <v>225</v>
      </c>
      <c r="G217" s="277" t="s">
        <v>226</v>
      </c>
      <c r="H217" s="278">
        <v>1</v>
      </c>
      <c r="I217" s="278">
        <v>10</v>
      </c>
      <c r="J217" s="223">
        <f>IF(H217&lt;&gt;"",H217*I217,"")</f>
        <v>10</v>
      </c>
      <c r="K217" s="244" t="s">
        <v>616</v>
      </c>
      <c r="L217" s="31" t="s">
        <v>22</v>
      </c>
      <c r="M217" s="34" t="s">
        <v>92</v>
      </c>
      <c r="N217" s="64"/>
      <c r="O217" s="98" t="s">
        <v>65</v>
      </c>
      <c r="P217" s="72" t="s">
        <v>49</v>
      </c>
    </row>
    <row r="218" spans="1:16" hidden="1" x14ac:dyDescent="0.25">
      <c r="A218" s="75"/>
      <c r="B218" s="109"/>
      <c r="C218" s="110"/>
      <c r="D218" s="111"/>
      <c r="E218" s="73"/>
      <c r="F218" s="92"/>
      <c r="G218" s="93"/>
      <c r="H218" s="94"/>
      <c r="I218" s="94"/>
      <c r="J218" s="21" t="str">
        <f>IF(H218&lt;&gt;"",H218*I218,"")</f>
        <v/>
      </c>
      <c r="K218" s="96"/>
      <c r="L218" s="31" t="s">
        <v>22</v>
      </c>
      <c r="M218" s="34" t="s">
        <v>92</v>
      </c>
      <c r="N218" s="64"/>
      <c r="O218" s="98" t="s">
        <v>66</v>
      </c>
      <c r="P218" s="66" t="s">
        <v>47</v>
      </c>
    </row>
    <row r="219" spans="1:16" hidden="1" x14ac:dyDescent="0.25">
      <c r="A219" s="15"/>
      <c r="B219" s="19"/>
      <c r="C219" s="152"/>
      <c r="D219" s="15"/>
      <c r="E219" s="69"/>
      <c r="F219" s="15"/>
      <c r="G219" s="69"/>
      <c r="H219" s="15"/>
      <c r="I219" s="15"/>
      <c r="J219" s="21" t="str">
        <f>IF(H219&lt;&gt;"",H219*I219,"")</f>
        <v/>
      </c>
      <c r="K219" s="96"/>
      <c r="L219" s="31" t="s">
        <v>22</v>
      </c>
      <c r="M219" s="34" t="s">
        <v>92</v>
      </c>
      <c r="N219" s="64"/>
      <c r="O219" s="98" t="s">
        <v>61</v>
      </c>
      <c r="P219" s="66" t="s">
        <v>47</v>
      </c>
    </row>
    <row r="220" spans="1:16" hidden="1" x14ac:dyDescent="0.25">
      <c r="A220" s="166"/>
      <c r="B220" s="95"/>
      <c r="C220" s="152"/>
      <c r="D220" s="67"/>
      <c r="E220" s="69"/>
      <c r="F220" s="77"/>
      <c r="G220" s="76"/>
      <c r="H220" s="167"/>
      <c r="I220" s="167"/>
      <c r="J220" s="21" t="str">
        <f>IF(H220&lt;&gt;"",H220*I220,"")</f>
        <v/>
      </c>
      <c r="K220" s="96"/>
      <c r="L220" s="31" t="s">
        <v>22</v>
      </c>
      <c r="M220" s="34" t="s">
        <v>92</v>
      </c>
      <c r="N220" s="64"/>
      <c r="O220" s="161" t="s">
        <v>62</v>
      </c>
      <c r="P220" s="160" t="s">
        <v>53</v>
      </c>
    </row>
    <row r="221" spans="1:16" hidden="1" x14ac:dyDescent="0.25">
      <c r="A221" s="85"/>
      <c r="B221" s="86"/>
      <c r="C221" s="86"/>
      <c r="D221" s="57"/>
      <c r="E221" s="59" t="s">
        <v>63</v>
      </c>
      <c r="F221" s="57"/>
      <c r="G221" s="87"/>
      <c r="H221" s="88">
        <v>1E-3</v>
      </c>
      <c r="I221" s="61">
        <f>H221*10</f>
        <v>0.01</v>
      </c>
      <c r="J221" s="62">
        <f>SUM(J222:J226)/I221</f>
        <v>0</v>
      </c>
      <c r="K221" s="63" t="str">
        <f>SUM(J222:J226)&amp;" "&amp;"Hrs"&amp;" "&amp;"GRUPO 3"</f>
        <v>0 Hrs GRUPO 3</v>
      </c>
      <c r="L221" s="31" t="s">
        <v>24</v>
      </c>
      <c r="M221" s="34" t="s">
        <v>92</v>
      </c>
      <c r="N221" s="64"/>
      <c r="O221" s="98" t="s">
        <v>54</v>
      </c>
      <c r="P221" s="182" t="s">
        <v>68</v>
      </c>
    </row>
    <row r="222" spans="1:16" hidden="1" x14ac:dyDescent="0.25">
      <c r="A222" s="75"/>
      <c r="B222" s="67"/>
      <c r="C222" s="68"/>
      <c r="D222" s="67"/>
      <c r="E222" s="69"/>
      <c r="F222" s="92"/>
      <c r="G222" s="93"/>
      <c r="H222" s="94"/>
      <c r="I222" s="94"/>
      <c r="J222" s="21" t="str">
        <f>IF(H222&lt;&gt;"",H222*I222,"")</f>
        <v/>
      </c>
      <c r="K222" s="70"/>
      <c r="L222" s="31" t="s">
        <v>24</v>
      </c>
      <c r="M222" s="34" t="s">
        <v>92</v>
      </c>
      <c r="N222" s="64"/>
      <c r="O222" s="98" t="s">
        <v>67</v>
      </c>
      <c r="P222" s="182" t="s">
        <v>68</v>
      </c>
    </row>
    <row r="223" spans="1:16" hidden="1" x14ac:dyDescent="0.25">
      <c r="A223" s="75"/>
      <c r="B223" s="109"/>
      <c r="C223" s="110"/>
      <c r="D223" s="111"/>
      <c r="E223" s="73"/>
      <c r="F223" s="92"/>
      <c r="G223" s="93"/>
      <c r="H223" s="94"/>
      <c r="I223" s="94"/>
      <c r="J223" s="21" t="str">
        <f>IF(H223&lt;&gt;"",H223*I223,"")</f>
        <v/>
      </c>
      <c r="K223" s="70"/>
      <c r="L223" s="31" t="s">
        <v>24</v>
      </c>
      <c r="M223" s="34" t="s">
        <v>92</v>
      </c>
      <c r="N223" s="64"/>
      <c r="O223" s="71" t="s">
        <v>69</v>
      </c>
      <c r="P223" s="182" t="s">
        <v>68</v>
      </c>
    </row>
    <row r="224" spans="1:16" hidden="1" x14ac:dyDescent="0.25">
      <c r="A224" s="75"/>
      <c r="B224" s="109"/>
      <c r="C224" s="110"/>
      <c r="D224" s="111"/>
      <c r="E224" s="73"/>
      <c r="F224" s="92"/>
      <c r="G224" s="93"/>
      <c r="H224" s="94"/>
      <c r="I224" s="94"/>
      <c r="J224" s="21" t="str">
        <f>IF(H224&lt;&gt;"",H224*I224,"")</f>
        <v/>
      </c>
      <c r="K224" s="70"/>
      <c r="L224" s="31" t="s">
        <v>24</v>
      </c>
      <c r="M224" s="34" t="s">
        <v>92</v>
      </c>
      <c r="N224" s="64"/>
      <c r="O224" s="103"/>
    </row>
    <row r="225" spans="1:16" hidden="1" x14ac:dyDescent="0.25">
      <c r="A225" s="19"/>
      <c r="B225" s="19"/>
      <c r="C225" s="69"/>
      <c r="D225" s="19"/>
      <c r="E225" s="69"/>
      <c r="F225" s="19"/>
      <c r="G225" s="69"/>
      <c r="H225" s="19"/>
      <c r="I225" s="19"/>
      <c r="J225" s="21" t="str">
        <f>IF(H225&lt;&gt;"",H225*I225,"")</f>
        <v/>
      </c>
      <c r="K225" s="70"/>
      <c r="L225" s="31" t="s">
        <v>24</v>
      </c>
      <c r="M225" s="34" t="s">
        <v>92</v>
      </c>
      <c r="N225" s="64"/>
      <c r="O225" s="104"/>
      <c r="P225" s="104"/>
    </row>
    <row r="226" spans="1:16" hidden="1" x14ac:dyDescent="0.25">
      <c r="A226" s="100"/>
      <c r="B226" s="100"/>
      <c r="C226" s="100"/>
      <c r="D226" s="101"/>
      <c r="E226" s="102"/>
      <c r="F226" s="100"/>
      <c r="G226" s="100"/>
      <c r="H226" s="100"/>
      <c r="I226" s="100"/>
      <c r="J226" s="21" t="str">
        <f>IF(H226&lt;&gt;"",H226*I226,"")</f>
        <v/>
      </c>
      <c r="K226" s="70"/>
      <c r="L226" s="31" t="s">
        <v>24</v>
      </c>
      <c r="M226" s="34" t="s">
        <v>92</v>
      </c>
      <c r="N226" s="64"/>
      <c r="O226" s="107" t="s">
        <v>71</v>
      </c>
    </row>
    <row r="227" spans="1:16" hidden="1" x14ac:dyDescent="0.25">
      <c r="A227" s="85"/>
      <c r="B227" s="86"/>
      <c r="C227" s="86"/>
      <c r="D227" s="57"/>
      <c r="E227" s="59" t="s">
        <v>70</v>
      </c>
      <c r="F227" s="57"/>
      <c r="G227" s="87"/>
      <c r="H227" s="88">
        <v>1E-3</v>
      </c>
      <c r="I227" s="61">
        <f>H227*10</f>
        <v>0.01</v>
      </c>
      <c r="J227" s="62">
        <f>SUM(J228:J232)/I227</f>
        <v>0</v>
      </c>
      <c r="K227" s="63" t="str">
        <f>SUM(J228:J232)&amp;" "&amp;"Hrs"&amp;" "&amp;"GRUPO 4"</f>
        <v>0 Hrs GRUPO 4</v>
      </c>
      <c r="L227" s="31" t="s">
        <v>26</v>
      </c>
      <c r="M227" s="34" t="s">
        <v>92</v>
      </c>
      <c r="N227" s="64"/>
      <c r="O227" s="107" t="s">
        <v>72</v>
      </c>
    </row>
    <row r="228" spans="1:16" hidden="1" x14ac:dyDescent="0.25">
      <c r="A228" s="100"/>
      <c r="B228" s="100"/>
      <c r="C228" s="102"/>
      <c r="D228" s="101"/>
      <c r="E228" s="101"/>
      <c r="F228" s="101"/>
      <c r="G228" s="105"/>
      <c r="H228" s="101"/>
      <c r="I228" s="101"/>
      <c r="J228" s="21" t="str">
        <f>IF(H228&lt;&gt;"",H228*I228,"")</f>
        <v/>
      </c>
      <c r="K228" s="70"/>
      <c r="L228" s="31" t="s">
        <v>26</v>
      </c>
      <c r="M228" s="34" t="s">
        <v>92</v>
      </c>
      <c r="N228" s="64"/>
      <c r="O228" s="104"/>
    </row>
    <row r="229" spans="1:16" hidden="1" x14ac:dyDescent="0.25">
      <c r="A229" s="100"/>
      <c r="B229" s="100"/>
      <c r="C229" s="102"/>
      <c r="D229" s="101"/>
      <c r="E229" s="101"/>
      <c r="F229" s="101"/>
      <c r="G229" s="105"/>
      <c r="H229" s="101"/>
      <c r="I229" s="101"/>
      <c r="J229" s="21" t="str">
        <f>IF(H229&lt;&gt;"",H229*I229,"")</f>
        <v/>
      </c>
      <c r="K229" s="70"/>
      <c r="L229" s="31" t="s">
        <v>26</v>
      </c>
      <c r="M229" s="34" t="s">
        <v>92</v>
      </c>
      <c r="N229" s="64"/>
      <c r="O229" s="104"/>
    </row>
    <row r="230" spans="1:16" hidden="1" x14ac:dyDescent="0.25">
      <c r="A230" s="100"/>
      <c r="B230" s="100"/>
      <c r="C230" s="102"/>
      <c r="D230" s="101"/>
      <c r="E230" s="101"/>
      <c r="F230" s="101"/>
      <c r="G230" s="105"/>
      <c r="H230" s="101"/>
      <c r="I230" s="101"/>
      <c r="J230" s="21" t="str">
        <f>IF(H230&lt;&gt;"",H230*I230,"")</f>
        <v/>
      </c>
      <c r="K230" s="70"/>
      <c r="L230" s="31" t="s">
        <v>26</v>
      </c>
      <c r="M230" s="34" t="s">
        <v>92</v>
      </c>
      <c r="N230" s="64"/>
      <c r="O230" s="35"/>
    </row>
    <row r="231" spans="1:16" hidden="1" x14ac:dyDescent="0.25">
      <c r="A231" s="100"/>
      <c r="B231" s="100"/>
      <c r="C231" s="102"/>
      <c r="D231" s="101"/>
      <c r="E231" s="101"/>
      <c r="F231" s="101"/>
      <c r="G231" s="105"/>
      <c r="H231" s="101"/>
      <c r="I231" s="101"/>
      <c r="J231" s="21" t="str">
        <f>IF(H231&lt;&gt;"",H231*I231,"")</f>
        <v/>
      </c>
      <c r="K231" s="70"/>
      <c r="L231" s="31" t="s">
        <v>26</v>
      </c>
      <c r="M231" s="34" t="s">
        <v>92</v>
      </c>
      <c r="N231" s="64"/>
      <c r="O231" s="35"/>
    </row>
    <row r="232" spans="1:16" hidden="1" x14ac:dyDescent="0.25">
      <c r="A232" s="100"/>
      <c r="B232" s="100"/>
      <c r="C232" s="100"/>
      <c r="D232" s="101"/>
      <c r="E232" s="102"/>
      <c r="F232" s="100"/>
      <c r="G232" s="100"/>
      <c r="H232" s="100"/>
      <c r="I232" s="100"/>
      <c r="J232" s="21" t="str">
        <f>IF(H232&lt;&gt;"",H232*I232,"")</f>
        <v/>
      </c>
      <c r="K232" s="70"/>
      <c r="L232" s="31" t="s">
        <v>26</v>
      </c>
      <c r="M232" s="34" t="s">
        <v>92</v>
      </c>
      <c r="N232" s="156"/>
      <c r="O232" s="35"/>
    </row>
    <row r="233" spans="1:16" x14ac:dyDescent="0.25">
      <c r="A233" s="85"/>
      <c r="B233" s="86"/>
      <c r="C233" s="86"/>
      <c r="D233" s="86"/>
      <c r="E233" s="115" t="s">
        <v>75</v>
      </c>
      <c r="F233" s="116"/>
      <c r="G233" s="117"/>
      <c r="H233" s="165">
        <v>2</v>
      </c>
      <c r="I233" s="61">
        <f>H233*10</f>
        <v>20</v>
      </c>
      <c r="J233" s="62">
        <f>SUM(J234:J239)/I233</f>
        <v>1</v>
      </c>
      <c r="K233" s="63" t="str">
        <f>SUM(J234:J239)&amp;" "&amp;"Hrs"&amp;" "&amp;"TURNO"&amp;" "&amp;"DIURNO"</f>
        <v>20 Hrs TURNO DIURNO</v>
      </c>
      <c r="L233" s="74" t="s">
        <v>76</v>
      </c>
      <c r="M233" s="34" t="s">
        <v>92</v>
      </c>
      <c r="N233" s="34"/>
      <c r="O233" s="35"/>
    </row>
    <row r="234" spans="1:16" x14ac:dyDescent="0.25">
      <c r="A234" s="19">
        <v>892702</v>
      </c>
      <c r="B234" s="17" t="s">
        <v>207</v>
      </c>
      <c r="C234" s="18" t="s">
        <v>208</v>
      </c>
      <c r="D234" s="19">
        <v>3</v>
      </c>
      <c r="E234" s="18" t="s">
        <v>130</v>
      </c>
      <c r="F234" s="17" t="s">
        <v>131</v>
      </c>
      <c r="G234" s="18" t="s">
        <v>132</v>
      </c>
      <c r="H234" s="94">
        <v>2</v>
      </c>
      <c r="I234" s="94">
        <v>5</v>
      </c>
      <c r="J234" s="21">
        <f t="shared" ref="J234:J239" si="2">IF(H234&lt;&gt;"",H234*I234,"")</f>
        <v>10</v>
      </c>
      <c r="K234" s="70" t="s">
        <v>615</v>
      </c>
      <c r="L234" s="74" t="s">
        <v>76</v>
      </c>
      <c r="M234" s="34" t="s">
        <v>92</v>
      </c>
      <c r="N234" s="34"/>
      <c r="O234" s="35"/>
    </row>
    <row r="235" spans="1:16" x14ac:dyDescent="0.25">
      <c r="A235" s="95">
        <v>893524</v>
      </c>
      <c r="B235" s="109" t="s">
        <v>207</v>
      </c>
      <c r="C235" s="110" t="s">
        <v>208</v>
      </c>
      <c r="D235" s="111">
        <v>3</v>
      </c>
      <c r="E235" s="69" t="s">
        <v>141</v>
      </c>
      <c r="F235" s="15" t="s">
        <v>272</v>
      </c>
      <c r="G235" s="69" t="s">
        <v>273</v>
      </c>
      <c r="H235" s="15">
        <v>2</v>
      </c>
      <c r="I235" s="15">
        <v>5</v>
      </c>
      <c r="J235" s="21">
        <f t="shared" si="2"/>
        <v>10</v>
      </c>
      <c r="K235" s="70" t="s">
        <v>615</v>
      </c>
      <c r="L235" s="74" t="s">
        <v>76</v>
      </c>
      <c r="M235" s="34" t="s">
        <v>92</v>
      </c>
      <c r="N235" s="34"/>
      <c r="O235" s="35"/>
    </row>
    <row r="236" spans="1:16" hidden="1" x14ac:dyDescent="0.25">
      <c r="A236" s="95"/>
      <c r="B236" s="19"/>
      <c r="C236" s="91"/>
      <c r="D236" s="15"/>
      <c r="E236" s="69"/>
      <c r="F236" s="15"/>
      <c r="G236" s="69"/>
      <c r="H236" s="15"/>
      <c r="I236" s="15"/>
      <c r="J236" s="21" t="str">
        <f t="shared" si="2"/>
        <v/>
      </c>
      <c r="K236" s="70"/>
      <c r="L236" s="74" t="s">
        <v>76</v>
      </c>
      <c r="M236" s="34" t="s">
        <v>92</v>
      </c>
      <c r="N236" s="34"/>
      <c r="O236" s="35"/>
    </row>
    <row r="237" spans="1:16" hidden="1" x14ac:dyDescent="0.25">
      <c r="A237" s="95"/>
      <c r="B237" s="19"/>
      <c r="C237" s="91"/>
      <c r="D237" s="15"/>
      <c r="E237" s="69"/>
      <c r="F237" s="15"/>
      <c r="G237" s="69"/>
      <c r="H237" s="15"/>
      <c r="I237" s="15"/>
      <c r="J237" s="21" t="str">
        <f t="shared" si="2"/>
        <v/>
      </c>
      <c r="K237" s="70"/>
      <c r="L237" s="74" t="s">
        <v>76</v>
      </c>
      <c r="M237" s="34" t="s">
        <v>92</v>
      </c>
      <c r="N237" s="34"/>
      <c r="O237" s="35"/>
    </row>
    <row r="238" spans="1:16" hidden="1" x14ac:dyDescent="0.25">
      <c r="A238" s="95"/>
      <c r="B238" s="19"/>
      <c r="C238" s="91"/>
      <c r="D238" s="15"/>
      <c r="E238" s="69"/>
      <c r="F238" s="15"/>
      <c r="G238" s="69"/>
      <c r="H238" s="15"/>
      <c r="I238" s="15"/>
      <c r="J238" s="21" t="str">
        <f t="shared" si="2"/>
        <v/>
      </c>
      <c r="K238" s="70"/>
      <c r="L238" s="74" t="s">
        <v>76</v>
      </c>
      <c r="M238" s="34" t="s">
        <v>92</v>
      </c>
      <c r="N238" s="34"/>
      <c r="O238" s="35"/>
    </row>
    <row r="239" spans="1:16" hidden="1" x14ac:dyDescent="0.25">
      <c r="A239" s="100"/>
      <c r="B239" s="100"/>
      <c r="C239" s="100"/>
      <c r="D239" s="101"/>
      <c r="E239" s="69"/>
      <c r="F239" s="15"/>
      <c r="G239" s="69"/>
      <c r="H239" s="100"/>
      <c r="I239" s="100"/>
      <c r="J239" s="21" t="str">
        <f t="shared" si="2"/>
        <v/>
      </c>
      <c r="K239" s="70"/>
      <c r="L239" s="74" t="s">
        <v>76</v>
      </c>
      <c r="M239" s="34" t="s">
        <v>92</v>
      </c>
      <c r="N239" s="34"/>
      <c r="O239" s="35"/>
    </row>
    <row r="240" spans="1:16" x14ac:dyDescent="0.25">
      <c r="A240" s="126"/>
      <c r="B240" s="127"/>
      <c r="C240" s="127"/>
      <c r="D240" s="127"/>
      <c r="E240" s="128" t="s">
        <v>83</v>
      </c>
      <c r="F240" s="129"/>
      <c r="G240" s="157"/>
      <c r="H240" s="131">
        <v>2</v>
      </c>
      <c r="I240" s="132">
        <f>H240*10</f>
        <v>20</v>
      </c>
      <c r="J240" s="133">
        <f>SUM(J241:J245)/I240</f>
        <v>1</v>
      </c>
      <c r="K240" s="163" t="str">
        <f>SUM(J241:J245)&amp;" "&amp;"Hrs"&amp;" "&amp;"TURNO"&amp;" "&amp;"NOCTURNO"</f>
        <v>20 Hrs TURNO NOCTURNO</v>
      </c>
      <c r="L240" s="31" t="s">
        <v>84</v>
      </c>
      <c r="M240" s="34" t="s">
        <v>92</v>
      </c>
      <c r="N240" s="34"/>
      <c r="O240" s="35"/>
    </row>
    <row r="241" spans="1:16" x14ac:dyDescent="0.25">
      <c r="A241" s="19">
        <v>892702</v>
      </c>
      <c r="B241" s="17" t="s">
        <v>207</v>
      </c>
      <c r="C241" s="18" t="s">
        <v>208</v>
      </c>
      <c r="D241" s="19">
        <v>3</v>
      </c>
      <c r="E241" s="18" t="s">
        <v>130</v>
      </c>
      <c r="F241" s="17" t="s">
        <v>131</v>
      </c>
      <c r="G241" s="18" t="s">
        <v>132</v>
      </c>
      <c r="H241" s="94">
        <v>2</v>
      </c>
      <c r="I241" s="94">
        <v>5</v>
      </c>
      <c r="J241" s="21">
        <f>IF(H241&lt;&gt;"",H241*I241,"")</f>
        <v>10</v>
      </c>
      <c r="K241" s="120" t="s">
        <v>501</v>
      </c>
      <c r="L241" s="31" t="s">
        <v>84</v>
      </c>
      <c r="M241" s="34" t="s">
        <v>92</v>
      </c>
      <c r="N241" s="34"/>
      <c r="O241" s="35"/>
    </row>
    <row r="242" spans="1:16" ht="14.25" thickBot="1" x14ac:dyDescent="0.3">
      <c r="A242" s="95">
        <v>893639</v>
      </c>
      <c r="B242" s="109" t="s">
        <v>207</v>
      </c>
      <c r="C242" s="110" t="s">
        <v>208</v>
      </c>
      <c r="D242" s="111">
        <v>3</v>
      </c>
      <c r="E242" s="69" t="s">
        <v>201</v>
      </c>
      <c r="F242" s="15" t="s">
        <v>626</v>
      </c>
      <c r="G242" s="69" t="s">
        <v>508</v>
      </c>
      <c r="H242" s="15">
        <v>2</v>
      </c>
      <c r="I242" s="94">
        <v>5</v>
      </c>
      <c r="J242" s="21">
        <f>IF(H242&lt;&gt;"",H242*I242,"")</f>
        <v>10</v>
      </c>
      <c r="K242" s="120" t="s">
        <v>501</v>
      </c>
      <c r="L242" s="31" t="s">
        <v>84</v>
      </c>
      <c r="M242" s="34" t="s">
        <v>92</v>
      </c>
      <c r="N242" s="34"/>
      <c r="O242" s="35"/>
    </row>
    <row r="243" spans="1:16" ht="14.25" hidden="1" thickBot="1" x14ac:dyDescent="0.3">
      <c r="A243" s="19"/>
      <c r="B243" s="19"/>
      <c r="C243" s="69"/>
      <c r="D243" s="15"/>
      <c r="E243" s="73"/>
      <c r="F243" s="15"/>
      <c r="G243" s="69"/>
      <c r="H243" s="15"/>
      <c r="I243" s="15"/>
      <c r="J243" s="21" t="str">
        <f>IF(H243&lt;&gt;"",H243*I243,"")</f>
        <v/>
      </c>
      <c r="K243" s="120"/>
      <c r="L243" s="31" t="s">
        <v>84</v>
      </c>
      <c r="M243" s="34" t="s">
        <v>92</v>
      </c>
      <c r="N243" s="34"/>
      <c r="O243" s="35"/>
    </row>
    <row r="244" spans="1:16" ht="14.25" hidden="1" thickBot="1" x14ac:dyDescent="0.3">
      <c r="A244" s="75"/>
      <c r="B244" s="109"/>
      <c r="C244" s="110"/>
      <c r="D244" s="111"/>
      <c r="E244" s="73"/>
      <c r="F244" s="92"/>
      <c r="G244" s="93"/>
      <c r="H244" s="94"/>
      <c r="I244" s="94"/>
      <c r="J244" s="21" t="str">
        <f>IF(H244&lt;&gt;"",H244*I244,"")</f>
        <v/>
      </c>
      <c r="K244" s="120"/>
      <c r="L244" s="31" t="s">
        <v>84</v>
      </c>
      <c r="M244" s="34" t="s">
        <v>92</v>
      </c>
      <c r="N244" s="34"/>
      <c r="O244" s="35"/>
    </row>
    <row r="245" spans="1:16" ht="14.25" hidden="1" thickBot="1" x14ac:dyDescent="0.3">
      <c r="A245" s="95"/>
      <c r="B245" s="19"/>
      <c r="C245" s="91"/>
      <c r="D245" s="15"/>
      <c r="E245" s="69"/>
      <c r="F245" s="15"/>
      <c r="G245" s="69"/>
      <c r="H245" s="15"/>
      <c r="I245" s="15"/>
      <c r="J245" s="21" t="str">
        <f>IF(H245&lt;&gt;"",H245*I245,"")</f>
        <v/>
      </c>
      <c r="K245" s="120"/>
      <c r="L245" s="31" t="s">
        <v>84</v>
      </c>
      <c r="M245" s="34" t="s">
        <v>92</v>
      </c>
      <c r="N245" s="34"/>
      <c r="O245" s="35"/>
    </row>
    <row r="246" spans="1:16" ht="14.25" hidden="1" thickBot="1" x14ac:dyDescent="0.3">
      <c r="A246" s="135"/>
      <c r="B246" s="136"/>
      <c r="C246" s="136"/>
      <c r="D246" s="136"/>
      <c r="E246" s="137" t="s">
        <v>85</v>
      </c>
      <c r="F246" s="138"/>
      <c r="G246" s="139"/>
      <c r="H246" s="140">
        <f>H207+H215+H221+H227+H233+H240</f>
        <v>7.0019999999999998</v>
      </c>
      <c r="I246" s="141">
        <f>H246*10</f>
        <v>70.02</v>
      </c>
      <c r="J246" s="142">
        <f>SUM(J208:J214,J216:J220,J222:J226,J228:J232,J234:J239,J241:J245)</f>
        <v>70</v>
      </c>
      <c r="K246" s="143">
        <f>J246/I246</f>
        <v>0.99971436732362184</v>
      </c>
      <c r="L246" s="31" t="s">
        <v>86</v>
      </c>
      <c r="M246" s="34" t="s">
        <v>92</v>
      </c>
      <c r="N246" s="34"/>
      <c r="O246" s="35"/>
    </row>
    <row r="247" spans="1:16" ht="15" thickTop="1" thickBot="1" x14ac:dyDescent="0.3">
      <c r="A247" s="45"/>
      <c r="B247" s="46"/>
      <c r="C247" s="46"/>
      <c r="D247" s="46"/>
      <c r="E247" s="297">
        <f>E205+1</f>
        <v>46131</v>
      </c>
      <c r="F247" s="298"/>
      <c r="G247" s="158"/>
      <c r="H247" s="48"/>
      <c r="I247" s="46"/>
      <c r="J247" s="49"/>
      <c r="K247" s="50"/>
      <c r="L247" s="31" t="s">
        <v>35</v>
      </c>
      <c r="M247" s="34" t="s">
        <v>93</v>
      </c>
      <c r="N247" s="34"/>
      <c r="O247" s="35"/>
    </row>
    <row r="248" spans="1:16" ht="28.5" thickTop="1" thickBot="1" x14ac:dyDescent="0.3">
      <c r="A248" s="147" t="s">
        <v>37</v>
      </c>
      <c r="B248" s="148" t="s">
        <v>38</v>
      </c>
      <c r="C248" s="148" t="s">
        <v>39</v>
      </c>
      <c r="D248" s="148" t="s">
        <v>4</v>
      </c>
      <c r="E248" s="52" t="s">
        <v>40</v>
      </c>
      <c r="F248" s="148" t="s">
        <v>6</v>
      </c>
      <c r="G248" s="149" t="s">
        <v>7</v>
      </c>
      <c r="H248" s="148" t="s">
        <v>41</v>
      </c>
      <c r="I248" s="148" t="s">
        <v>9</v>
      </c>
      <c r="J248" s="150" t="s">
        <v>42</v>
      </c>
      <c r="K248" s="151" t="s">
        <v>43</v>
      </c>
      <c r="L248" s="31" t="s">
        <v>44</v>
      </c>
      <c r="M248" s="34" t="s">
        <v>93</v>
      </c>
      <c r="N248" s="34"/>
      <c r="O248" s="56">
        <f>E247</f>
        <v>46131</v>
      </c>
    </row>
    <row r="249" spans="1:16" ht="14.25" thickTop="1" x14ac:dyDescent="0.25">
      <c r="A249" s="57"/>
      <c r="B249" s="57"/>
      <c r="C249" s="58"/>
      <c r="D249" s="57"/>
      <c r="E249" s="59" t="s">
        <v>45</v>
      </c>
      <c r="F249" s="57"/>
      <c r="G249" s="58"/>
      <c r="H249" s="88">
        <v>1</v>
      </c>
      <c r="I249" s="61">
        <f>H249*10</f>
        <v>10</v>
      </c>
      <c r="J249" s="62">
        <f>SUM(J250:J254)/I249</f>
        <v>1</v>
      </c>
      <c r="K249" s="63" t="str">
        <f>SUM(J250:J254)&amp;" "&amp;"Hrs"&amp;" "&amp;"GRUPO 1"</f>
        <v>10 Hrs GRUPO 1</v>
      </c>
      <c r="L249" s="31" t="s">
        <v>19</v>
      </c>
      <c r="M249" s="34" t="s">
        <v>93</v>
      </c>
      <c r="N249" s="64"/>
      <c r="O249" s="89" t="s">
        <v>48</v>
      </c>
      <c r="P249" s="90" t="s">
        <v>57</v>
      </c>
    </row>
    <row r="250" spans="1:16" x14ac:dyDescent="0.25">
      <c r="A250" s="19">
        <v>892968</v>
      </c>
      <c r="B250" s="17" t="s">
        <v>167</v>
      </c>
      <c r="C250" s="18" t="s">
        <v>168</v>
      </c>
      <c r="D250" s="19">
        <v>3</v>
      </c>
      <c r="E250" s="18" t="s">
        <v>169</v>
      </c>
      <c r="F250" s="17" t="s">
        <v>145</v>
      </c>
      <c r="G250" s="18" t="s">
        <v>146</v>
      </c>
      <c r="H250" s="94">
        <v>1</v>
      </c>
      <c r="I250" s="94">
        <v>2</v>
      </c>
      <c r="J250" s="21">
        <f>IF(H250&lt;&gt;"",H250*I250,"")</f>
        <v>2</v>
      </c>
      <c r="K250" s="70" t="s">
        <v>291</v>
      </c>
      <c r="L250" s="31" t="s">
        <v>19</v>
      </c>
      <c r="M250" s="34" t="s">
        <v>93</v>
      </c>
      <c r="N250" s="56"/>
      <c r="O250" s="271" t="s">
        <v>50</v>
      </c>
      <c r="P250" s="84" t="s">
        <v>53</v>
      </c>
    </row>
    <row r="251" spans="1:16" x14ac:dyDescent="0.25">
      <c r="A251" s="19">
        <v>905232</v>
      </c>
      <c r="B251" s="67" t="s">
        <v>209</v>
      </c>
      <c r="C251" s="68" t="s">
        <v>210</v>
      </c>
      <c r="D251" s="67">
        <v>3</v>
      </c>
      <c r="E251" s="69" t="s">
        <v>253</v>
      </c>
      <c r="F251" s="19" t="s">
        <v>254</v>
      </c>
      <c r="G251" s="69" t="s">
        <v>255</v>
      </c>
      <c r="H251" s="19">
        <v>1</v>
      </c>
      <c r="I251" s="19">
        <v>8</v>
      </c>
      <c r="J251" s="21">
        <f>IF(H251&lt;&gt;"",H251*I251,"")</f>
        <v>8</v>
      </c>
      <c r="K251" s="70" t="s">
        <v>113</v>
      </c>
      <c r="L251" s="31" t="s">
        <v>19</v>
      </c>
      <c r="M251" s="34" t="s">
        <v>93</v>
      </c>
      <c r="N251" s="56"/>
      <c r="O251" s="159" t="s">
        <v>51</v>
      </c>
      <c r="P251" s="160" t="s">
        <v>53</v>
      </c>
    </row>
    <row r="252" spans="1:16" hidden="1" x14ac:dyDescent="0.25">
      <c r="A252" s="75"/>
      <c r="B252" s="67"/>
      <c r="C252" s="68"/>
      <c r="D252" s="67"/>
      <c r="E252" s="73"/>
      <c r="F252" s="92"/>
      <c r="G252" s="93"/>
      <c r="H252" s="94"/>
      <c r="I252" s="94"/>
      <c r="J252" s="21" t="str">
        <f t="shared" ref="J252" si="3">IF(H252&lt;&gt;"",H252*I252,"")</f>
        <v/>
      </c>
      <c r="K252" s="70"/>
      <c r="L252" s="31" t="s">
        <v>19</v>
      </c>
      <c r="M252" s="34" t="s">
        <v>93</v>
      </c>
      <c r="N252" s="56"/>
      <c r="O252" s="97" t="s">
        <v>46</v>
      </c>
      <c r="P252" s="84" t="s">
        <v>53</v>
      </c>
    </row>
    <row r="253" spans="1:16" hidden="1" x14ac:dyDescent="0.25">
      <c r="A253" s="95"/>
      <c r="B253" s="19"/>
      <c r="C253" s="91"/>
      <c r="D253" s="15"/>
      <c r="E253" s="69"/>
      <c r="F253" s="15"/>
      <c r="G253" s="69"/>
      <c r="H253" s="15"/>
      <c r="I253" s="15"/>
      <c r="J253" s="21" t="str">
        <f>IF(H253&lt;&gt;"",H253*I253,"")</f>
        <v/>
      </c>
      <c r="K253" s="70"/>
      <c r="L253" s="31" t="s">
        <v>19</v>
      </c>
      <c r="M253" s="34" t="s">
        <v>93</v>
      </c>
      <c r="N253" s="56"/>
      <c r="O253" s="161" t="s">
        <v>52</v>
      </c>
      <c r="P253" s="160" t="s">
        <v>53</v>
      </c>
    </row>
    <row r="254" spans="1:16" hidden="1" x14ac:dyDescent="0.25">
      <c r="A254" s="95"/>
      <c r="B254" s="19"/>
      <c r="C254" s="91"/>
      <c r="D254" s="15"/>
      <c r="E254" s="69"/>
      <c r="F254" s="15"/>
      <c r="G254" s="69"/>
      <c r="H254" s="15"/>
      <c r="I254" s="15"/>
      <c r="J254" s="21" t="str">
        <f>IF(H254&lt;&gt;"",H254*I254,"")</f>
        <v/>
      </c>
      <c r="K254" s="70"/>
      <c r="L254" s="31" t="s">
        <v>19</v>
      </c>
      <c r="M254" s="34" t="s">
        <v>93</v>
      </c>
      <c r="N254" s="56"/>
      <c r="O254" s="89" t="s">
        <v>56</v>
      </c>
      <c r="P254" s="90" t="s">
        <v>57</v>
      </c>
    </row>
    <row r="255" spans="1:16" x14ac:dyDescent="0.25">
      <c r="A255" s="85"/>
      <c r="B255" s="86"/>
      <c r="C255" s="86"/>
      <c r="D255" s="57"/>
      <c r="E255" s="59" t="s">
        <v>55</v>
      </c>
      <c r="F255" s="57"/>
      <c r="G255" s="87"/>
      <c r="H255" s="88">
        <v>2</v>
      </c>
      <c r="I255" s="61">
        <f>H255*10</f>
        <v>20</v>
      </c>
      <c r="J255" s="62">
        <f>SUM(J256:J260)/I255</f>
        <v>0.95</v>
      </c>
      <c r="K255" s="63" t="str">
        <f>SUM(J256:J260)&amp;" "&amp;"Hrs"&amp;" "&amp;"GRUPO 2"</f>
        <v>19 Hrs GRUPO 2</v>
      </c>
      <c r="L255" s="31" t="s">
        <v>22</v>
      </c>
      <c r="M255" s="34" t="s">
        <v>93</v>
      </c>
      <c r="N255" s="64"/>
      <c r="O255" s="65" t="s">
        <v>58</v>
      </c>
      <c r="P255" s="66" t="s">
        <v>47</v>
      </c>
    </row>
    <row r="256" spans="1:16" x14ac:dyDescent="0.25">
      <c r="A256" s="19">
        <v>892968</v>
      </c>
      <c r="B256" s="17" t="s">
        <v>167</v>
      </c>
      <c r="C256" s="18" t="s">
        <v>168</v>
      </c>
      <c r="D256" s="19">
        <v>3</v>
      </c>
      <c r="E256" s="18" t="s">
        <v>169</v>
      </c>
      <c r="F256" s="17" t="s">
        <v>145</v>
      </c>
      <c r="G256" s="18" t="s">
        <v>146</v>
      </c>
      <c r="H256" s="94">
        <v>2</v>
      </c>
      <c r="I256" s="94">
        <v>2</v>
      </c>
      <c r="J256" s="21">
        <f>IF(H256&lt;&gt;"",H256*I256,"")</f>
        <v>4</v>
      </c>
      <c r="K256" s="70" t="s">
        <v>617</v>
      </c>
      <c r="L256" s="74" t="s">
        <v>22</v>
      </c>
      <c r="M256" s="34" t="s">
        <v>93</v>
      </c>
      <c r="N256" s="56"/>
      <c r="O256" s="65" t="s">
        <v>59</v>
      </c>
      <c r="P256" s="66" t="s">
        <v>47</v>
      </c>
    </row>
    <row r="257" spans="1:16" x14ac:dyDescent="0.25">
      <c r="A257" s="95">
        <v>893515</v>
      </c>
      <c r="B257" s="19" t="s">
        <v>207</v>
      </c>
      <c r="C257" s="91" t="s">
        <v>208</v>
      </c>
      <c r="D257" s="15">
        <v>3</v>
      </c>
      <c r="E257" s="69" t="s">
        <v>141</v>
      </c>
      <c r="F257" s="15" t="s">
        <v>270</v>
      </c>
      <c r="G257" s="69" t="s">
        <v>271</v>
      </c>
      <c r="H257" s="15">
        <v>1</v>
      </c>
      <c r="I257" s="15">
        <v>7</v>
      </c>
      <c r="J257" s="21">
        <f>IF(H257&lt;&gt;"",H257*I257,"")</f>
        <v>7</v>
      </c>
      <c r="K257" s="70" t="s">
        <v>436</v>
      </c>
      <c r="L257" s="74" t="s">
        <v>22</v>
      </c>
      <c r="M257" s="34" t="s">
        <v>93</v>
      </c>
      <c r="N257" s="56"/>
      <c r="O257" s="65" t="s">
        <v>60</v>
      </c>
      <c r="P257" s="66" t="s">
        <v>47</v>
      </c>
    </row>
    <row r="258" spans="1:16" x14ac:dyDescent="0.25">
      <c r="A258" s="75">
        <v>934164</v>
      </c>
      <c r="B258" s="67" t="s">
        <v>209</v>
      </c>
      <c r="C258" s="68" t="s">
        <v>210</v>
      </c>
      <c r="D258" s="67">
        <v>3</v>
      </c>
      <c r="E258" s="73" t="s">
        <v>631</v>
      </c>
      <c r="F258" s="92" t="s">
        <v>632</v>
      </c>
      <c r="G258" s="93" t="s">
        <v>633</v>
      </c>
      <c r="H258" s="94">
        <v>1</v>
      </c>
      <c r="I258" s="94">
        <v>8</v>
      </c>
      <c r="J258" s="21">
        <f>IF(H258&lt;&gt;"",H258*I258,"")</f>
        <v>8</v>
      </c>
      <c r="K258" s="96" t="s">
        <v>616</v>
      </c>
      <c r="L258" s="74" t="s">
        <v>22</v>
      </c>
      <c r="M258" s="34" t="s">
        <v>93</v>
      </c>
      <c r="N258" s="56"/>
      <c r="O258" s="65" t="s">
        <v>64</v>
      </c>
      <c r="P258" s="66" t="s">
        <v>47</v>
      </c>
    </row>
    <row r="259" spans="1:16" hidden="1" x14ac:dyDescent="0.25">
      <c r="A259" s="95"/>
      <c r="B259" s="19"/>
      <c r="C259" s="91"/>
      <c r="D259" s="15"/>
      <c r="E259" s="69"/>
      <c r="F259" s="15"/>
      <c r="G259" s="69"/>
      <c r="H259" s="15"/>
      <c r="I259" s="15"/>
      <c r="J259" s="21" t="str">
        <f>IF(H259&lt;&gt;"",H259*I259,"")</f>
        <v/>
      </c>
      <c r="K259" s="96"/>
      <c r="L259" s="74" t="s">
        <v>22</v>
      </c>
      <c r="M259" s="34" t="s">
        <v>93</v>
      </c>
      <c r="N259" s="64"/>
      <c r="O259" s="98" t="s">
        <v>65</v>
      </c>
      <c r="P259" s="72" t="s">
        <v>49</v>
      </c>
    </row>
    <row r="260" spans="1:16" hidden="1" x14ac:dyDescent="0.25">
      <c r="A260" s="95"/>
      <c r="B260" s="19"/>
      <c r="C260" s="91"/>
      <c r="D260" s="15"/>
      <c r="E260" s="69"/>
      <c r="F260" s="15"/>
      <c r="G260" s="69"/>
      <c r="H260" s="15"/>
      <c r="I260" s="15"/>
      <c r="J260" s="21" t="str">
        <f>IF(H260&lt;&gt;"",H260*I260,"")</f>
        <v/>
      </c>
      <c r="K260" s="96"/>
      <c r="L260" s="31" t="s">
        <v>22</v>
      </c>
      <c r="M260" s="34" t="s">
        <v>93</v>
      </c>
      <c r="N260" s="64"/>
      <c r="O260" s="98" t="s">
        <v>66</v>
      </c>
      <c r="P260" s="66" t="s">
        <v>47</v>
      </c>
    </row>
    <row r="261" spans="1:16" hidden="1" x14ac:dyDescent="0.25">
      <c r="A261" s="85"/>
      <c r="B261" s="86"/>
      <c r="C261" s="86"/>
      <c r="D261" s="57"/>
      <c r="E261" s="59" t="s">
        <v>63</v>
      </c>
      <c r="F261" s="57"/>
      <c r="G261" s="87"/>
      <c r="H261" s="88">
        <v>1E-3</v>
      </c>
      <c r="I261" s="61">
        <f>H261*10</f>
        <v>0.01</v>
      </c>
      <c r="J261" s="62">
        <f>SUM(J262:J266)/I261</f>
        <v>0</v>
      </c>
      <c r="K261" s="63" t="str">
        <f>SUM(J262:J266)&amp;" "&amp;"Hrs"&amp;" "&amp;"GRUPO 3"</f>
        <v>0 Hrs GRUPO 3</v>
      </c>
      <c r="L261" s="31" t="s">
        <v>24</v>
      </c>
      <c r="M261" s="34" t="s">
        <v>93</v>
      </c>
      <c r="N261" s="64"/>
      <c r="O261" s="98" t="s">
        <v>61</v>
      </c>
      <c r="P261" s="66" t="s">
        <v>47</v>
      </c>
    </row>
    <row r="262" spans="1:16" hidden="1" x14ac:dyDescent="0.25">
      <c r="A262" s="75"/>
      <c r="B262" s="109"/>
      <c r="C262" s="110"/>
      <c r="D262" s="111"/>
      <c r="E262" s="73"/>
      <c r="F262" s="92"/>
      <c r="G262" s="93"/>
      <c r="H262" s="94"/>
      <c r="I262" s="94"/>
      <c r="J262" s="21" t="str">
        <f>IF(H262&lt;&gt;"",H262*I262,"")</f>
        <v/>
      </c>
      <c r="K262" s="70"/>
      <c r="L262" s="31" t="s">
        <v>24</v>
      </c>
      <c r="M262" s="34" t="s">
        <v>93</v>
      </c>
      <c r="N262" s="64"/>
      <c r="O262" s="161" t="s">
        <v>62</v>
      </c>
      <c r="P262" s="160" t="s">
        <v>53</v>
      </c>
    </row>
    <row r="263" spans="1:16" hidden="1" x14ac:dyDescent="0.25">
      <c r="A263" s="95"/>
      <c r="B263" s="19"/>
      <c r="C263" s="91"/>
      <c r="D263" s="15"/>
      <c r="E263" s="69"/>
      <c r="F263" s="15"/>
      <c r="G263" s="69"/>
      <c r="H263" s="15"/>
      <c r="I263" s="15"/>
      <c r="J263" s="21" t="str">
        <f>IF(H263&lt;&gt;"",H263*I263,"")</f>
        <v/>
      </c>
      <c r="K263" s="70"/>
      <c r="L263" s="31" t="s">
        <v>24</v>
      </c>
      <c r="M263" s="34" t="s">
        <v>93</v>
      </c>
      <c r="N263" s="64"/>
      <c r="O263" s="98" t="s">
        <v>54</v>
      </c>
      <c r="P263" s="182" t="s">
        <v>68</v>
      </c>
    </row>
    <row r="264" spans="1:16" hidden="1" x14ac:dyDescent="0.25">
      <c r="A264" s="95"/>
      <c r="B264" s="19"/>
      <c r="C264" s="91"/>
      <c r="D264" s="15"/>
      <c r="E264" s="69"/>
      <c r="F264" s="15"/>
      <c r="G264" s="69"/>
      <c r="H264" s="15"/>
      <c r="I264" s="15"/>
      <c r="J264" s="21" t="str">
        <f>IF(H264&lt;&gt;"",H264*I264,"")</f>
        <v/>
      </c>
      <c r="K264" s="70"/>
      <c r="L264" s="31" t="s">
        <v>24</v>
      </c>
      <c r="M264" s="34" t="s">
        <v>93</v>
      </c>
      <c r="N264" s="64"/>
      <c r="O264" s="98" t="s">
        <v>67</v>
      </c>
      <c r="P264" s="182" t="s">
        <v>68</v>
      </c>
    </row>
    <row r="265" spans="1:16" hidden="1" x14ac:dyDescent="0.25">
      <c r="A265" s="95"/>
      <c r="B265" s="19"/>
      <c r="C265" s="91"/>
      <c r="D265" s="15"/>
      <c r="E265" s="69"/>
      <c r="F265" s="15"/>
      <c r="G265" s="69"/>
      <c r="H265" s="15"/>
      <c r="I265" s="15"/>
      <c r="J265" s="21" t="str">
        <f>IF(H265&lt;&gt;"",H265*I265,"")</f>
        <v/>
      </c>
      <c r="K265" s="70"/>
      <c r="L265" s="31" t="s">
        <v>24</v>
      </c>
      <c r="M265" s="34" t="s">
        <v>93</v>
      </c>
      <c r="N265" s="64"/>
      <c r="O265" s="71" t="s">
        <v>69</v>
      </c>
      <c r="P265" s="182" t="s">
        <v>68</v>
      </c>
    </row>
    <row r="266" spans="1:16" hidden="1" x14ac:dyDescent="0.25">
      <c r="A266" s="95"/>
      <c r="B266" s="19"/>
      <c r="C266" s="91"/>
      <c r="D266" s="15"/>
      <c r="E266" s="69"/>
      <c r="F266" s="15"/>
      <c r="G266" s="69"/>
      <c r="H266" s="15"/>
      <c r="I266" s="15"/>
      <c r="J266" s="21" t="str">
        <f>IF(H266&lt;&gt;"",H266*I266,"")</f>
        <v/>
      </c>
      <c r="K266" s="70"/>
      <c r="L266" s="31" t="s">
        <v>24</v>
      </c>
      <c r="M266" s="34" t="s">
        <v>93</v>
      </c>
      <c r="N266" s="64"/>
      <c r="O266" s="103"/>
    </row>
    <row r="267" spans="1:16" hidden="1" x14ac:dyDescent="0.25">
      <c r="A267" s="85"/>
      <c r="B267" s="86"/>
      <c r="C267" s="86"/>
      <c r="D267" s="57"/>
      <c r="E267" s="59" t="s">
        <v>70</v>
      </c>
      <c r="F267" s="57"/>
      <c r="G267" s="87"/>
      <c r="H267" s="88">
        <v>1E-3</v>
      </c>
      <c r="I267" s="61">
        <f>H267*10</f>
        <v>0.01</v>
      </c>
      <c r="J267" s="62">
        <f>SUM(J268:J272)/I267</f>
        <v>0</v>
      </c>
      <c r="K267" s="63" t="str">
        <f>SUM(J268:J272)&amp;" "&amp;"Hrs"&amp;" "&amp;"GRUPO 4"</f>
        <v>0 Hrs GRUPO 4</v>
      </c>
      <c r="L267" s="31" t="s">
        <v>26</v>
      </c>
      <c r="M267" s="34" t="s">
        <v>93</v>
      </c>
      <c r="N267" s="64"/>
      <c r="O267" s="104"/>
      <c r="P267" s="104"/>
    </row>
    <row r="268" spans="1:16" hidden="1" x14ac:dyDescent="0.25">
      <c r="A268" s="100"/>
      <c r="B268" s="100"/>
      <c r="C268" s="102"/>
      <c r="D268" s="101"/>
      <c r="E268" s="101"/>
      <c r="F268" s="101"/>
      <c r="G268" s="105"/>
      <c r="H268" s="101"/>
      <c r="I268" s="101"/>
      <c r="J268" s="21" t="str">
        <f>IF(H268&lt;&gt;"",H268*I268,"")</f>
        <v/>
      </c>
      <c r="K268" s="164"/>
      <c r="L268" s="31" t="s">
        <v>26</v>
      </c>
      <c r="M268" s="34" t="s">
        <v>93</v>
      </c>
      <c r="N268" s="64"/>
      <c r="O268" s="107" t="s">
        <v>71</v>
      </c>
    </row>
    <row r="269" spans="1:16" hidden="1" x14ac:dyDescent="0.25">
      <c r="A269" s="100"/>
      <c r="B269" s="100"/>
      <c r="C269" s="102"/>
      <c r="D269" s="101"/>
      <c r="E269" s="101"/>
      <c r="F269" s="101"/>
      <c r="G269" s="105"/>
      <c r="H269" s="101"/>
      <c r="I269" s="101"/>
      <c r="J269" s="21" t="str">
        <f>IF(H269&lt;&gt;"",H269*I269,"")</f>
        <v/>
      </c>
      <c r="K269" s="70"/>
      <c r="L269" s="31" t="s">
        <v>26</v>
      </c>
      <c r="M269" s="34" t="s">
        <v>93</v>
      </c>
      <c r="N269" s="64"/>
      <c r="O269" s="107" t="s">
        <v>72</v>
      </c>
    </row>
    <row r="270" spans="1:16" hidden="1" x14ac:dyDescent="0.25">
      <c r="A270" s="100"/>
      <c r="B270" s="100"/>
      <c r="C270" s="102"/>
      <c r="D270" s="101"/>
      <c r="E270" s="101"/>
      <c r="F270" s="101"/>
      <c r="G270" s="105"/>
      <c r="H270" s="101"/>
      <c r="I270" s="101"/>
      <c r="J270" s="21" t="str">
        <f>IF(H270&lt;&gt;"",H270*I270,"")</f>
        <v/>
      </c>
      <c r="K270" s="70"/>
      <c r="L270" s="31" t="s">
        <v>26</v>
      </c>
      <c r="M270" s="34" t="s">
        <v>93</v>
      </c>
      <c r="N270" s="64"/>
      <c r="O270" s="35"/>
    </row>
    <row r="271" spans="1:16" hidden="1" x14ac:dyDescent="0.25">
      <c r="A271" s="100"/>
      <c r="B271" s="100"/>
      <c r="C271" s="102"/>
      <c r="D271" s="101"/>
      <c r="E271" s="101"/>
      <c r="F271" s="101"/>
      <c r="G271" s="105"/>
      <c r="H271" s="101"/>
      <c r="I271" s="101"/>
      <c r="J271" s="21" t="str">
        <f>IF(H271&lt;&gt;"",H271*I271,"")</f>
        <v/>
      </c>
      <c r="K271" s="70"/>
      <c r="L271" s="31" t="s">
        <v>26</v>
      </c>
      <c r="M271" s="34" t="s">
        <v>93</v>
      </c>
      <c r="N271" s="64"/>
      <c r="O271" s="35"/>
    </row>
    <row r="272" spans="1:16" hidden="1" x14ac:dyDescent="0.25">
      <c r="A272" s="100"/>
      <c r="B272" s="100"/>
      <c r="C272" s="100"/>
      <c r="D272" s="101"/>
      <c r="E272" s="102"/>
      <c r="F272" s="100"/>
      <c r="G272" s="100"/>
      <c r="H272" s="100"/>
      <c r="I272" s="100"/>
      <c r="J272" s="21" t="str">
        <f>IF(H272&lt;&gt;"",H272*I272,"")</f>
        <v/>
      </c>
      <c r="K272" s="164"/>
      <c r="L272" s="31" t="s">
        <v>26</v>
      </c>
      <c r="M272" s="34" t="s">
        <v>93</v>
      </c>
      <c r="N272" s="156"/>
      <c r="O272" s="35"/>
    </row>
    <row r="273" spans="1:15" x14ac:dyDescent="0.25">
      <c r="A273" s="85"/>
      <c r="B273" s="86"/>
      <c r="C273" s="86"/>
      <c r="D273" s="86"/>
      <c r="E273" s="115" t="s">
        <v>75</v>
      </c>
      <c r="F273" s="116"/>
      <c r="G273" s="117"/>
      <c r="H273" s="165">
        <v>2</v>
      </c>
      <c r="I273" s="61">
        <f>H273*10</f>
        <v>20</v>
      </c>
      <c r="J273" s="62">
        <f>SUM(J274:J278)/I273</f>
        <v>1</v>
      </c>
      <c r="K273" s="63" t="str">
        <f>SUM(J274:J278)&amp;" "&amp;"Hrs"&amp;" "&amp;"TURNO"&amp;" "&amp;"DIURNO"</f>
        <v>20 Hrs TURNO DIURNO</v>
      </c>
      <c r="L273" s="74" t="s">
        <v>76</v>
      </c>
      <c r="M273" s="34" t="s">
        <v>93</v>
      </c>
      <c r="N273" s="34"/>
      <c r="O273" s="35"/>
    </row>
    <row r="274" spans="1:15" x14ac:dyDescent="0.25">
      <c r="A274" s="19">
        <v>892968</v>
      </c>
      <c r="B274" s="17" t="s">
        <v>167</v>
      </c>
      <c r="C274" s="18" t="s">
        <v>168</v>
      </c>
      <c r="D274" s="19">
        <v>3</v>
      </c>
      <c r="E274" s="18" t="s">
        <v>169</v>
      </c>
      <c r="F274" s="17" t="s">
        <v>145</v>
      </c>
      <c r="G274" s="18" t="s">
        <v>146</v>
      </c>
      <c r="H274" s="94">
        <v>2</v>
      </c>
      <c r="I274" s="94">
        <v>2</v>
      </c>
      <c r="J274" s="21">
        <f>IF(H274&lt;&gt;"",H274*I274,"")</f>
        <v>4</v>
      </c>
      <c r="K274" s="70" t="s">
        <v>615</v>
      </c>
      <c r="L274" s="74" t="s">
        <v>76</v>
      </c>
      <c r="M274" s="34" t="s">
        <v>93</v>
      </c>
      <c r="N274" s="34"/>
      <c r="O274" s="35"/>
    </row>
    <row r="275" spans="1:15" x14ac:dyDescent="0.25">
      <c r="A275" s="19">
        <v>892702</v>
      </c>
      <c r="B275" s="17" t="s">
        <v>207</v>
      </c>
      <c r="C275" s="18" t="s">
        <v>208</v>
      </c>
      <c r="D275" s="19">
        <v>3</v>
      </c>
      <c r="E275" s="18" t="s">
        <v>130</v>
      </c>
      <c r="F275" s="17" t="s">
        <v>131</v>
      </c>
      <c r="G275" s="18" t="s">
        <v>132</v>
      </c>
      <c r="H275" s="94">
        <v>2</v>
      </c>
      <c r="I275" s="94">
        <v>4</v>
      </c>
      <c r="J275" s="21">
        <f>IF(H275&lt;&gt;"",H275*I275,"")</f>
        <v>8</v>
      </c>
      <c r="K275" s="70" t="s">
        <v>615</v>
      </c>
      <c r="L275" s="74" t="s">
        <v>76</v>
      </c>
      <c r="M275" s="34" t="s">
        <v>93</v>
      </c>
      <c r="N275" s="34"/>
      <c r="O275" s="35"/>
    </row>
    <row r="276" spans="1:15" x14ac:dyDescent="0.25">
      <c r="A276" s="95">
        <v>893006</v>
      </c>
      <c r="B276" s="109" t="s">
        <v>207</v>
      </c>
      <c r="C276" s="110" t="s">
        <v>208</v>
      </c>
      <c r="D276" s="111">
        <v>3</v>
      </c>
      <c r="E276" s="69" t="s">
        <v>312</v>
      </c>
      <c r="F276" s="15" t="s">
        <v>145</v>
      </c>
      <c r="G276" s="69" t="s">
        <v>146</v>
      </c>
      <c r="H276" s="15">
        <v>2</v>
      </c>
      <c r="I276" s="15">
        <v>2</v>
      </c>
      <c r="J276" s="21">
        <f>IF(H276&lt;&gt;"",H276*I276,"")</f>
        <v>4</v>
      </c>
      <c r="K276" s="70" t="s">
        <v>615</v>
      </c>
      <c r="L276" s="74" t="s">
        <v>76</v>
      </c>
      <c r="M276" s="34" t="s">
        <v>93</v>
      </c>
      <c r="N276" s="34"/>
      <c r="O276" s="35"/>
    </row>
    <row r="277" spans="1:15" x14ac:dyDescent="0.25">
      <c r="A277" s="19">
        <v>893073</v>
      </c>
      <c r="B277" s="19" t="s">
        <v>207</v>
      </c>
      <c r="C277" s="69" t="s">
        <v>208</v>
      </c>
      <c r="D277" s="15">
        <v>3</v>
      </c>
      <c r="E277" s="69" t="s">
        <v>313</v>
      </c>
      <c r="F277" s="19" t="s">
        <v>145</v>
      </c>
      <c r="G277" s="69" t="s">
        <v>146</v>
      </c>
      <c r="H277" s="19">
        <v>2</v>
      </c>
      <c r="I277" s="19">
        <v>2</v>
      </c>
      <c r="J277" s="21">
        <f>IF(H277&lt;&gt;"",H277*I277,"")</f>
        <v>4</v>
      </c>
      <c r="K277" s="70" t="s">
        <v>615</v>
      </c>
      <c r="L277" s="74" t="s">
        <v>76</v>
      </c>
      <c r="M277" s="34" t="s">
        <v>93</v>
      </c>
      <c r="N277" s="34"/>
      <c r="O277" s="35"/>
    </row>
    <row r="278" spans="1:15" hidden="1" x14ac:dyDescent="0.25">
      <c r="A278" s="100"/>
      <c r="B278" s="100"/>
      <c r="C278" s="100"/>
      <c r="D278" s="101"/>
      <c r="E278" s="102"/>
      <c r="F278" s="100"/>
      <c r="G278" s="100"/>
      <c r="H278" s="100"/>
      <c r="I278" s="100"/>
      <c r="J278" s="21" t="str">
        <f>IF(H278&lt;&gt;"",H278*I278,"")</f>
        <v/>
      </c>
      <c r="K278" s="70"/>
      <c r="L278" s="74" t="s">
        <v>76</v>
      </c>
      <c r="M278" s="34" t="s">
        <v>93</v>
      </c>
      <c r="N278" s="34"/>
      <c r="O278" s="35"/>
    </row>
    <row r="279" spans="1:15" x14ac:dyDescent="0.25">
      <c r="A279" s="126"/>
      <c r="B279" s="127"/>
      <c r="C279" s="127"/>
      <c r="D279" s="127"/>
      <c r="E279" s="128" t="s">
        <v>83</v>
      </c>
      <c r="F279" s="129"/>
      <c r="G279" s="157"/>
      <c r="H279" s="131">
        <v>2</v>
      </c>
      <c r="I279" s="132">
        <f>H279*10</f>
        <v>20</v>
      </c>
      <c r="J279" s="133">
        <f>SUM(J280:J284)/I279</f>
        <v>1</v>
      </c>
      <c r="K279" s="163" t="str">
        <f>SUM(J280:J284)&amp;" "&amp;"Hrs"&amp;" "&amp;"TURNO"&amp;" "&amp;"NOCTURNO"</f>
        <v>20 Hrs TURNO NOCTURNO</v>
      </c>
      <c r="L279" s="31" t="s">
        <v>84</v>
      </c>
      <c r="M279" s="34" t="s">
        <v>93</v>
      </c>
      <c r="N279" s="34"/>
      <c r="O279" s="35"/>
    </row>
    <row r="280" spans="1:15" x14ac:dyDescent="0.25">
      <c r="A280" s="19">
        <v>892702</v>
      </c>
      <c r="B280" s="17" t="s">
        <v>207</v>
      </c>
      <c r="C280" s="18" t="s">
        <v>208</v>
      </c>
      <c r="D280" s="19">
        <v>3</v>
      </c>
      <c r="E280" s="18" t="s">
        <v>130</v>
      </c>
      <c r="F280" s="17" t="s">
        <v>131</v>
      </c>
      <c r="G280" s="18" t="s">
        <v>132</v>
      </c>
      <c r="H280" s="94">
        <v>2</v>
      </c>
      <c r="I280" s="94">
        <v>5</v>
      </c>
      <c r="J280" s="21">
        <f>IF(H280&lt;&gt;"",H280*I280,"")</f>
        <v>10</v>
      </c>
      <c r="K280" s="120" t="s">
        <v>501</v>
      </c>
      <c r="L280" s="31" t="s">
        <v>84</v>
      </c>
      <c r="M280" s="34" t="s">
        <v>93</v>
      </c>
      <c r="N280" s="34"/>
      <c r="O280" s="35"/>
    </row>
    <row r="281" spans="1:15" x14ac:dyDescent="0.25">
      <c r="A281" s="75">
        <v>892700</v>
      </c>
      <c r="B281" s="109" t="s">
        <v>207</v>
      </c>
      <c r="C281" s="110" t="s">
        <v>208</v>
      </c>
      <c r="D281" s="111">
        <v>3</v>
      </c>
      <c r="E281" s="73" t="s">
        <v>123</v>
      </c>
      <c r="F281" s="92" t="s">
        <v>126</v>
      </c>
      <c r="G281" s="93" t="s">
        <v>127</v>
      </c>
      <c r="H281" s="94">
        <v>2</v>
      </c>
      <c r="I281" s="94">
        <v>2</v>
      </c>
      <c r="J281" s="21">
        <f>IF(H281&lt;&gt;"",H281*I281,"")</f>
        <v>4</v>
      </c>
      <c r="K281" s="120" t="s">
        <v>501</v>
      </c>
      <c r="L281" s="31" t="s">
        <v>84</v>
      </c>
      <c r="M281" s="34" t="s">
        <v>93</v>
      </c>
      <c r="N281" s="34"/>
      <c r="O281" s="35"/>
    </row>
    <row r="282" spans="1:15" x14ac:dyDescent="0.25">
      <c r="A282" s="95">
        <v>893639</v>
      </c>
      <c r="B282" s="109" t="s">
        <v>207</v>
      </c>
      <c r="C282" s="110" t="s">
        <v>208</v>
      </c>
      <c r="D282" s="111">
        <v>3</v>
      </c>
      <c r="E282" s="69" t="s">
        <v>201</v>
      </c>
      <c r="F282" s="15" t="s">
        <v>626</v>
      </c>
      <c r="G282" s="69" t="s">
        <v>508</v>
      </c>
      <c r="H282" s="15">
        <v>2</v>
      </c>
      <c r="I282" s="94">
        <v>3</v>
      </c>
      <c r="J282" s="21">
        <f>IF(H282&lt;&gt;"",H282*I282,"")</f>
        <v>6</v>
      </c>
      <c r="K282" s="120" t="s">
        <v>501</v>
      </c>
      <c r="L282" s="31" t="s">
        <v>84</v>
      </c>
      <c r="M282" s="34" t="s">
        <v>93</v>
      </c>
      <c r="N282" s="34"/>
      <c r="O282" s="35"/>
    </row>
    <row r="283" spans="1:15" hidden="1" x14ac:dyDescent="0.25">
      <c r="A283" s="75"/>
      <c r="B283" s="109"/>
      <c r="C283" s="110"/>
      <c r="D283" s="111"/>
      <c r="E283" s="73"/>
      <c r="F283" s="92"/>
      <c r="G283" s="93"/>
      <c r="H283" s="94"/>
      <c r="I283" s="94"/>
      <c r="J283" s="21" t="str">
        <f>IF(H283&lt;&gt;"",H283*I283,"")</f>
        <v/>
      </c>
      <c r="K283" s="120"/>
      <c r="L283" s="31" t="s">
        <v>84</v>
      </c>
      <c r="M283" s="34" t="s">
        <v>93</v>
      </c>
      <c r="N283" s="34"/>
      <c r="O283" s="35"/>
    </row>
    <row r="284" spans="1:15" hidden="1" x14ac:dyDescent="0.25">
      <c r="A284" s="95"/>
      <c r="B284" s="19"/>
      <c r="C284" s="91"/>
      <c r="D284" s="15"/>
      <c r="E284" s="69"/>
      <c r="F284" s="15"/>
      <c r="G284" s="69"/>
      <c r="H284" s="15"/>
      <c r="I284" s="15"/>
      <c r="J284" s="21" t="str">
        <f>IF(H284&lt;&gt;"",H284*I284,"")</f>
        <v/>
      </c>
      <c r="K284" s="120"/>
      <c r="L284" s="31" t="s">
        <v>84</v>
      </c>
      <c r="M284" s="34" t="s">
        <v>93</v>
      </c>
      <c r="N284" s="34"/>
      <c r="O284" s="35"/>
    </row>
    <row r="285" spans="1:15" ht="14.25" hidden="1" thickBot="1" x14ac:dyDescent="0.3">
      <c r="A285" s="168"/>
      <c r="B285" s="169"/>
      <c r="C285" s="169"/>
      <c r="D285" s="169"/>
      <c r="E285" s="170" t="s">
        <v>85</v>
      </c>
      <c r="F285" s="171"/>
      <c r="G285" s="172"/>
      <c r="H285" s="140">
        <f>H249+H255+H261+H267+H273+H279</f>
        <v>7.0019999999999998</v>
      </c>
      <c r="I285" s="142">
        <f>H285*10</f>
        <v>70.02</v>
      </c>
      <c r="J285" s="142">
        <f>SUM(J250:J254,J256:J260,J262:J266,J268:J272,J274:J278,J280:J284)</f>
        <v>69</v>
      </c>
      <c r="K285" s="143">
        <f>J285/I285</f>
        <v>0.98543273350471294</v>
      </c>
      <c r="L285" s="31" t="s">
        <v>86</v>
      </c>
      <c r="M285" s="34" t="s">
        <v>93</v>
      </c>
      <c r="N285" s="34"/>
      <c r="O285" s="35"/>
    </row>
    <row r="286" spans="1:15" x14ac:dyDescent="0.25">
      <c r="A286" s="32"/>
      <c r="B286" s="32"/>
      <c r="C286" s="32"/>
      <c r="D286" s="173"/>
      <c r="E286" s="32"/>
      <c r="F286" s="174"/>
      <c r="G286" s="39"/>
      <c r="H286" s="32"/>
      <c r="I286" s="32"/>
      <c r="J286" s="29"/>
      <c r="K286" s="33"/>
      <c r="L286" s="31"/>
      <c r="M286" s="34"/>
      <c r="N286" s="34"/>
      <c r="O286" s="35"/>
    </row>
    <row r="287" spans="1:15" x14ac:dyDescent="0.25">
      <c r="A287" s="32"/>
      <c r="B287" s="32"/>
      <c r="C287" s="32"/>
      <c r="D287" s="173"/>
      <c r="E287" s="32"/>
      <c r="F287" s="174"/>
      <c r="G287" s="39"/>
      <c r="H287" s="32"/>
      <c r="I287" s="32"/>
      <c r="J287" s="29"/>
      <c r="K287" s="33"/>
      <c r="L287" s="31"/>
      <c r="M287" s="34"/>
      <c r="N287" s="34"/>
      <c r="O287" s="35"/>
    </row>
    <row r="288" spans="1:15" x14ac:dyDescent="0.25">
      <c r="A288" s="32"/>
      <c r="B288" s="32"/>
      <c r="C288" s="32"/>
      <c r="D288" s="173"/>
      <c r="E288" s="32"/>
      <c r="F288" s="174"/>
      <c r="G288" s="39"/>
      <c r="H288" s="32"/>
      <c r="I288" s="32"/>
      <c r="J288" s="29"/>
      <c r="K288" s="33"/>
      <c r="L288" s="31"/>
      <c r="M288" s="34"/>
      <c r="N288" s="34"/>
      <c r="O288" s="35"/>
    </row>
    <row r="289" spans="1:15" x14ac:dyDescent="0.25">
      <c r="A289" s="32"/>
      <c r="B289" s="32"/>
      <c r="C289" s="32"/>
      <c r="D289" s="173"/>
      <c r="E289" s="32"/>
      <c r="F289" s="174"/>
      <c r="G289" s="39"/>
      <c r="H289" s="32"/>
      <c r="I289" s="32"/>
      <c r="J289" s="29"/>
      <c r="K289" s="33"/>
      <c r="L289" s="31"/>
      <c r="M289" s="34"/>
      <c r="N289" s="34"/>
      <c r="O289" s="35"/>
    </row>
    <row r="290" spans="1:15" x14ac:dyDescent="0.25">
      <c r="A290" s="32"/>
      <c r="B290" s="32"/>
      <c r="C290" s="32"/>
      <c r="D290" s="173"/>
      <c r="E290" s="32"/>
      <c r="F290" s="174"/>
      <c r="G290" s="39"/>
      <c r="H290" s="32"/>
      <c r="I290" s="32"/>
      <c r="J290" s="29"/>
      <c r="K290" s="33"/>
      <c r="L290" s="31"/>
      <c r="M290" s="34"/>
      <c r="N290" s="34"/>
      <c r="O290" s="35"/>
    </row>
    <row r="291" spans="1:15" x14ac:dyDescent="0.25">
      <c r="A291" s="32"/>
      <c r="B291" s="32"/>
      <c r="C291" s="32"/>
      <c r="D291" s="173"/>
      <c r="E291" s="32"/>
      <c r="F291" s="174"/>
      <c r="G291" s="39"/>
      <c r="H291" s="32"/>
      <c r="I291" s="32"/>
      <c r="J291" s="29"/>
      <c r="K291" s="33"/>
      <c r="L291" s="31"/>
      <c r="M291" s="34"/>
      <c r="N291" s="34"/>
      <c r="O291" s="35"/>
    </row>
    <row r="292" spans="1:15" x14ac:dyDescent="0.25">
      <c r="A292" s="32"/>
      <c r="B292" s="32"/>
      <c r="C292" s="32"/>
      <c r="D292" s="173"/>
      <c r="E292" s="32"/>
      <c r="F292" s="174"/>
      <c r="G292" s="39"/>
      <c r="H292" s="32"/>
      <c r="I292" s="32"/>
      <c r="J292" s="29"/>
      <c r="K292" s="33"/>
      <c r="L292" s="31"/>
      <c r="M292" s="34"/>
      <c r="N292" s="34"/>
      <c r="O292" s="35"/>
    </row>
    <row r="293" spans="1:15" x14ac:dyDescent="0.25">
      <c r="A293" s="32"/>
      <c r="B293" s="32"/>
      <c r="C293" s="32"/>
      <c r="D293" s="173"/>
      <c r="E293" s="32"/>
      <c r="F293" s="174"/>
      <c r="G293" s="39"/>
      <c r="H293" s="32"/>
      <c r="I293" s="32"/>
      <c r="J293" s="29"/>
      <c r="K293" s="33"/>
      <c r="L293" s="31"/>
      <c r="M293" s="34"/>
      <c r="N293" s="34"/>
      <c r="O293" s="35"/>
    </row>
    <row r="294" spans="1:15" x14ac:dyDescent="0.25">
      <c r="A294" s="32"/>
      <c r="B294" s="32"/>
      <c r="C294" s="32"/>
      <c r="D294" s="173"/>
      <c r="E294" s="32"/>
      <c r="F294" s="174"/>
      <c r="G294" s="39"/>
      <c r="H294" s="32"/>
      <c r="I294" s="32"/>
      <c r="J294" s="29"/>
      <c r="K294" s="33"/>
      <c r="L294" s="31"/>
      <c r="M294" s="34"/>
      <c r="N294" s="34"/>
      <c r="O294" s="35"/>
    </row>
    <row r="295" spans="1:15" x14ac:dyDescent="0.25">
      <c r="A295" s="32"/>
      <c r="B295" s="32"/>
      <c r="C295" s="32"/>
      <c r="D295" s="173"/>
      <c r="E295" s="32"/>
      <c r="F295" s="174"/>
      <c r="G295" s="39"/>
      <c r="H295" s="32"/>
      <c r="I295" s="32"/>
      <c r="J295" s="29"/>
      <c r="K295" s="33"/>
      <c r="L295" s="31"/>
      <c r="M295" s="34"/>
      <c r="N295" s="34"/>
      <c r="O295" s="35"/>
    </row>
    <row r="296" spans="1:15" x14ac:dyDescent="0.25">
      <c r="A296" s="32"/>
      <c r="B296" s="32"/>
      <c r="C296" s="32"/>
      <c r="D296" s="173"/>
      <c r="E296" s="32"/>
      <c r="F296" s="174"/>
      <c r="G296" s="39"/>
      <c r="H296" s="32"/>
      <c r="I296" s="32"/>
      <c r="J296" s="29"/>
      <c r="K296" s="33"/>
      <c r="L296" s="31"/>
      <c r="M296" s="34"/>
      <c r="N296" s="34"/>
      <c r="O296" s="35"/>
    </row>
    <row r="297" spans="1:15" x14ac:dyDescent="0.25">
      <c r="A297" s="32"/>
      <c r="B297" s="32"/>
      <c r="C297" s="32"/>
      <c r="D297" s="173"/>
      <c r="E297" s="32"/>
      <c r="F297" s="174"/>
      <c r="G297" s="39"/>
      <c r="H297" s="32"/>
      <c r="I297" s="32"/>
      <c r="J297" s="29"/>
      <c r="K297" s="33"/>
      <c r="L297" s="31"/>
      <c r="M297" s="34"/>
      <c r="N297" s="34"/>
      <c r="O297" s="35"/>
    </row>
    <row r="298" spans="1:15" x14ac:dyDescent="0.25">
      <c r="A298" s="32"/>
      <c r="B298" s="32"/>
      <c r="C298" s="32"/>
      <c r="D298" s="173"/>
      <c r="E298" s="32"/>
      <c r="F298" s="174"/>
      <c r="G298" s="39"/>
      <c r="H298" s="32"/>
      <c r="I298" s="32"/>
      <c r="J298" s="29"/>
      <c r="K298" s="33"/>
      <c r="L298" s="31"/>
      <c r="M298" s="34"/>
      <c r="N298" s="34"/>
      <c r="O298" s="35"/>
    </row>
    <row r="299" spans="1:15" x14ac:dyDescent="0.25">
      <c r="A299" s="32"/>
      <c r="B299" s="32"/>
      <c r="C299" s="32"/>
      <c r="D299" s="173"/>
      <c r="E299" s="32"/>
      <c r="F299" s="174"/>
      <c r="G299" s="39"/>
      <c r="H299" s="32"/>
      <c r="I299" s="32"/>
      <c r="J299" s="29"/>
      <c r="K299" s="33"/>
      <c r="L299" s="31"/>
      <c r="M299" s="34"/>
      <c r="N299" s="34"/>
      <c r="O299" s="35"/>
    </row>
    <row r="300" spans="1:15" x14ac:dyDescent="0.25">
      <c r="A300" s="32"/>
      <c r="B300" s="32"/>
      <c r="C300" s="32"/>
      <c r="D300" s="173"/>
      <c r="E300" s="32"/>
      <c r="F300" s="174"/>
      <c r="G300" s="39"/>
      <c r="H300" s="32"/>
      <c r="I300" s="32"/>
      <c r="J300" s="29"/>
      <c r="K300" s="33"/>
      <c r="L300" s="31"/>
      <c r="M300" s="34"/>
      <c r="N300" s="34"/>
      <c r="O300" s="35"/>
    </row>
    <row r="301" spans="1:15" x14ac:dyDescent="0.25">
      <c r="A301" s="32"/>
      <c r="B301" s="32"/>
      <c r="C301" s="32"/>
      <c r="D301" s="173"/>
      <c r="E301" s="32"/>
      <c r="F301" s="174"/>
      <c r="G301" s="39"/>
      <c r="H301" s="32"/>
      <c r="I301" s="32"/>
      <c r="J301" s="29"/>
      <c r="K301" s="33"/>
      <c r="L301" s="31"/>
      <c r="M301" s="34"/>
      <c r="N301" s="34"/>
      <c r="O301" s="35"/>
    </row>
    <row r="302" spans="1:15" x14ac:dyDescent="0.25">
      <c r="A302" s="32"/>
      <c r="B302" s="32"/>
      <c r="C302" s="32"/>
      <c r="D302" s="173"/>
      <c r="E302" s="32"/>
      <c r="F302" s="174"/>
      <c r="G302" s="39"/>
      <c r="H302" s="32"/>
      <c r="I302" s="32"/>
      <c r="J302" s="29"/>
      <c r="K302" s="33"/>
      <c r="L302" s="31"/>
      <c r="M302" s="34"/>
      <c r="N302" s="34"/>
      <c r="O302" s="35"/>
    </row>
    <row r="303" spans="1:15" x14ac:dyDescent="0.25">
      <c r="A303" s="32"/>
      <c r="B303" s="32"/>
      <c r="C303" s="32"/>
      <c r="D303" s="173"/>
      <c r="E303" s="32"/>
      <c r="F303" s="174"/>
      <c r="G303" s="39"/>
      <c r="H303" s="32"/>
      <c r="I303" s="32"/>
      <c r="J303" s="29"/>
      <c r="K303" s="33"/>
      <c r="L303" s="31"/>
      <c r="M303" s="34"/>
      <c r="N303" s="34"/>
      <c r="O303" s="35"/>
    </row>
  </sheetData>
  <autoFilter ref="A10:P285" xr:uid="{00000000-0009-0000-0000-000000000000}">
    <filterColumn colId="4">
      <filters>
        <filter val="13S Inspección - Eq Operando"/>
        <filter val="1S Inspección"/>
        <filter val="1S Inspección - Eq Operando"/>
        <filter val="1S Orden y Limpieza"/>
        <filter val="26S Calibración - pH"/>
        <filter val="26S Inspección - Eq Operando"/>
        <filter val="4S Calibración"/>
        <filter val="4S Inspección - Eq Operando"/>
        <filter val="4S Inspección - Escaleras"/>
        <filter val="4S Inspección - Extintores"/>
        <filter val="52S Inspección - Eq Operando"/>
        <filter val="Apoyo a Ingeniería"/>
        <filter val="Cambio Mando Control Remoto"/>
        <filter val="Cambio Mando Control Remoto - Star 10"/>
        <filter val="Descripcion de Trabajo"/>
        <filter val="GRUPO 1"/>
        <filter val="GRUPO 2"/>
        <filter val="GRUPO 3"/>
        <filter val="Instalar Protector Sensor Temp"/>
        <filter val="Revisión Cámaras 240 / 230"/>
        <filter val="TURNO DIURNO"/>
        <filter val="TURNO NOCTURNO"/>
        <dateGroupItem year="2026" dateTimeGrouping="year"/>
      </filters>
    </filterColumn>
  </autoFilter>
  <mergeCells count="9">
    <mergeCell ref="E165:F165"/>
    <mergeCell ref="E205:F205"/>
    <mergeCell ref="E247:F247"/>
    <mergeCell ref="E8:G8"/>
    <mergeCell ref="I8:K8"/>
    <mergeCell ref="E9:F9"/>
    <mergeCell ref="E48:F48"/>
    <mergeCell ref="E87:F87"/>
    <mergeCell ref="E126:F126"/>
  </mergeCells>
  <conditionalFormatting sqref="B1:B7">
    <cfRule type="cellIs" dxfId="31" priority="1" stopIfTrue="1" operator="greaterThan">
      <formula>0.9</formula>
    </cfRule>
    <cfRule type="cellIs" dxfId="30" priority="2" stopIfTrue="1" operator="greaterThan">
      <formula>0.8</formula>
    </cfRule>
  </conditionalFormatting>
  <pageMargins left="0.47244094488188981" right="0" top="0.35433070866141736" bottom="0.19685039370078741" header="0.31496062992125984" footer="0.31496062992125984"/>
  <pageSetup paperSize="17" scale="73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D7133-6864-44FB-9136-BD8F15C712C3}">
  <sheetPr filterMode="1">
    <pageSetUpPr fitToPage="1"/>
  </sheetPr>
  <dimension ref="A1:P303"/>
  <sheetViews>
    <sheetView topLeftCell="A126" zoomScale="115" zoomScaleNormal="115" workbookViewId="0">
      <selection activeCell="E141" sqref="E141"/>
    </sheetView>
  </sheetViews>
  <sheetFormatPr defaultRowHeight="13.5" x14ac:dyDescent="0.25"/>
  <cols>
    <col min="1" max="1" width="10.140625" style="175" customWidth="1"/>
    <col min="2" max="2" width="9.7109375" style="175" customWidth="1"/>
    <col min="3" max="3" width="22" style="36" customWidth="1"/>
    <col min="4" max="4" width="11.42578125" style="36" customWidth="1"/>
    <col min="5" max="5" width="34.42578125" style="36" customWidth="1"/>
    <col min="6" max="6" width="15.7109375" style="175" customWidth="1"/>
    <col min="7" max="7" width="24.85546875" style="36" customWidth="1"/>
    <col min="8" max="8" width="6.5703125" style="36" customWidth="1"/>
    <col min="9" max="9" width="6.85546875" style="36" customWidth="1"/>
    <col min="10" max="10" width="10.85546875" style="36" customWidth="1"/>
    <col min="11" max="11" width="27.140625" style="36" customWidth="1"/>
    <col min="12" max="12" width="13.7109375" style="36" customWidth="1"/>
    <col min="13" max="13" width="6" style="36" customWidth="1"/>
    <col min="14" max="14" width="3.7109375" style="36" customWidth="1"/>
    <col min="15" max="15" width="38.5703125" style="176" customWidth="1"/>
    <col min="16" max="217" width="9.140625" style="36"/>
    <col min="218" max="218" width="11.5703125" style="36" customWidth="1"/>
    <col min="219" max="219" width="12" style="36" customWidth="1"/>
    <col min="220" max="220" width="22.42578125" style="36" bestFit="1" customWidth="1"/>
    <col min="221" max="221" width="11.42578125" style="36" customWidth="1"/>
    <col min="222" max="222" width="46.42578125" style="36" bestFit="1" customWidth="1"/>
    <col min="223" max="223" width="15.7109375" style="36" customWidth="1"/>
    <col min="224" max="224" width="44" style="36" bestFit="1" customWidth="1"/>
    <col min="225" max="225" width="6.5703125" style="36" customWidth="1"/>
    <col min="226" max="226" width="6.85546875" style="36" customWidth="1"/>
    <col min="227" max="227" width="10.85546875" style="36" customWidth="1"/>
    <col min="228" max="228" width="38.28515625" style="36" customWidth="1"/>
    <col min="229" max="229" width="13.7109375" style="36" customWidth="1"/>
    <col min="230" max="230" width="6" style="36" customWidth="1"/>
    <col min="231" max="231" width="3.7109375" style="36" customWidth="1"/>
    <col min="232" max="232" width="38.5703125" style="36" customWidth="1"/>
    <col min="233" max="473" width="9.140625" style="36"/>
    <col min="474" max="474" width="11.5703125" style="36" customWidth="1"/>
    <col min="475" max="475" width="12" style="36" customWidth="1"/>
    <col min="476" max="476" width="22.42578125" style="36" bestFit="1" customWidth="1"/>
    <col min="477" max="477" width="11.42578125" style="36" customWidth="1"/>
    <col min="478" max="478" width="46.42578125" style="36" bestFit="1" customWidth="1"/>
    <col min="479" max="479" width="15.7109375" style="36" customWidth="1"/>
    <col min="480" max="480" width="44" style="36" bestFit="1" customWidth="1"/>
    <col min="481" max="481" width="6.5703125" style="36" customWidth="1"/>
    <col min="482" max="482" width="6.85546875" style="36" customWidth="1"/>
    <col min="483" max="483" width="10.85546875" style="36" customWidth="1"/>
    <col min="484" max="484" width="38.28515625" style="36" customWidth="1"/>
    <col min="485" max="485" width="13.7109375" style="36" customWidth="1"/>
    <col min="486" max="486" width="6" style="36" customWidth="1"/>
    <col min="487" max="487" width="3.7109375" style="36" customWidth="1"/>
    <col min="488" max="488" width="38.5703125" style="36" customWidth="1"/>
    <col min="489" max="729" width="9.140625" style="36"/>
    <col min="730" max="730" width="11.5703125" style="36" customWidth="1"/>
    <col min="731" max="731" width="12" style="36" customWidth="1"/>
    <col min="732" max="732" width="22.42578125" style="36" bestFit="1" customWidth="1"/>
    <col min="733" max="733" width="11.42578125" style="36" customWidth="1"/>
    <col min="734" max="734" width="46.42578125" style="36" bestFit="1" customWidth="1"/>
    <col min="735" max="735" width="15.7109375" style="36" customWidth="1"/>
    <col min="736" max="736" width="44" style="36" bestFit="1" customWidth="1"/>
    <col min="737" max="737" width="6.5703125" style="36" customWidth="1"/>
    <col min="738" max="738" width="6.85546875" style="36" customWidth="1"/>
    <col min="739" max="739" width="10.85546875" style="36" customWidth="1"/>
    <col min="740" max="740" width="38.28515625" style="36" customWidth="1"/>
    <col min="741" max="741" width="13.7109375" style="36" customWidth="1"/>
    <col min="742" max="742" width="6" style="36" customWidth="1"/>
    <col min="743" max="743" width="3.7109375" style="36" customWidth="1"/>
    <col min="744" max="744" width="38.5703125" style="36" customWidth="1"/>
    <col min="745" max="985" width="9.140625" style="36"/>
    <col min="986" max="986" width="11.5703125" style="36" customWidth="1"/>
    <col min="987" max="987" width="12" style="36" customWidth="1"/>
    <col min="988" max="988" width="22.42578125" style="36" bestFit="1" customWidth="1"/>
    <col min="989" max="989" width="11.42578125" style="36" customWidth="1"/>
    <col min="990" max="990" width="46.42578125" style="36" bestFit="1" customWidth="1"/>
    <col min="991" max="991" width="15.7109375" style="36" customWidth="1"/>
    <col min="992" max="992" width="44" style="36" bestFit="1" customWidth="1"/>
    <col min="993" max="993" width="6.5703125" style="36" customWidth="1"/>
    <col min="994" max="994" width="6.85546875" style="36" customWidth="1"/>
    <col min="995" max="995" width="10.85546875" style="36" customWidth="1"/>
    <col min="996" max="996" width="38.28515625" style="36" customWidth="1"/>
    <col min="997" max="997" width="13.7109375" style="36" customWidth="1"/>
    <col min="998" max="998" width="6" style="36" customWidth="1"/>
    <col min="999" max="999" width="3.7109375" style="36" customWidth="1"/>
    <col min="1000" max="1000" width="38.5703125" style="36" customWidth="1"/>
    <col min="1001" max="1241" width="9.140625" style="36"/>
    <col min="1242" max="1242" width="11.5703125" style="36" customWidth="1"/>
    <col min="1243" max="1243" width="12" style="36" customWidth="1"/>
    <col min="1244" max="1244" width="22.42578125" style="36" bestFit="1" customWidth="1"/>
    <col min="1245" max="1245" width="11.42578125" style="36" customWidth="1"/>
    <col min="1246" max="1246" width="46.42578125" style="36" bestFit="1" customWidth="1"/>
    <col min="1247" max="1247" width="15.7109375" style="36" customWidth="1"/>
    <col min="1248" max="1248" width="44" style="36" bestFit="1" customWidth="1"/>
    <col min="1249" max="1249" width="6.5703125" style="36" customWidth="1"/>
    <col min="1250" max="1250" width="6.85546875" style="36" customWidth="1"/>
    <col min="1251" max="1251" width="10.85546875" style="36" customWidth="1"/>
    <col min="1252" max="1252" width="38.28515625" style="36" customWidth="1"/>
    <col min="1253" max="1253" width="13.7109375" style="36" customWidth="1"/>
    <col min="1254" max="1254" width="6" style="36" customWidth="1"/>
    <col min="1255" max="1255" width="3.7109375" style="36" customWidth="1"/>
    <col min="1256" max="1256" width="38.5703125" style="36" customWidth="1"/>
    <col min="1257" max="1497" width="9.140625" style="36"/>
    <col min="1498" max="1498" width="11.5703125" style="36" customWidth="1"/>
    <col min="1499" max="1499" width="12" style="36" customWidth="1"/>
    <col min="1500" max="1500" width="22.42578125" style="36" bestFit="1" customWidth="1"/>
    <col min="1501" max="1501" width="11.42578125" style="36" customWidth="1"/>
    <col min="1502" max="1502" width="46.42578125" style="36" bestFit="1" customWidth="1"/>
    <col min="1503" max="1503" width="15.7109375" style="36" customWidth="1"/>
    <col min="1504" max="1504" width="44" style="36" bestFit="1" customWidth="1"/>
    <col min="1505" max="1505" width="6.5703125" style="36" customWidth="1"/>
    <col min="1506" max="1506" width="6.85546875" style="36" customWidth="1"/>
    <col min="1507" max="1507" width="10.85546875" style="36" customWidth="1"/>
    <col min="1508" max="1508" width="38.28515625" style="36" customWidth="1"/>
    <col min="1509" max="1509" width="13.7109375" style="36" customWidth="1"/>
    <col min="1510" max="1510" width="6" style="36" customWidth="1"/>
    <col min="1511" max="1511" width="3.7109375" style="36" customWidth="1"/>
    <col min="1512" max="1512" width="38.5703125" style="36" customWidth="1"/>
    <col min="1513" max="1753" width="9.140625" style="36"/>
    <col min="1754" max="1754" width="11.5703125" style="36" customWidth="1"/>
    <col min="1755" max="1755" width="12" style="36" customWidth="1"/>
    <col min="1756" max="1756" width="22.42578125" style="36" bestFit="1" customWidth="1"/>
    <col min="1757" max="1757" width="11.42578125" style="36" customWidth="1"/>
    <col min="1758" max="1758" width="46.42578125" style="36" bestFit="1" customWidth="1"/>
    <col min="1759" max="1759" width="15.7109375" style="36" customWidth="1"/>
    <col min="1760" max="1760" width="44" style="36" bestFit="1" customWidth="1"/>
    <col min="1761" max="1761" width="6.5703125" style="36" customWidth="1"/>
    <col min="1762" max="1762" width="6.85546875" style="36" customWidth="1"/>
    <col min="1763" max="1763" width="10.85546875" style="36" customWidth="1"/>
    <col min="1764" max="1764" width="38.28515625" style="36" customWidth="1"/>
    <col min="1765" max="1765" width="13.7109375" style="36" customWidth="1"/>
    <col min="1766" max="1766" width="6" style="36" customWidth="1"/>
    <col min="1767" max="1767" width="3.7109375" style="36" customWidth="1"/>
    <col min="1768" max="1768" width="38.5703125" style="36" customWidth="1"/>
    <col min="1769" max="2009" width="9.140625" style="36"/>
    <col min="2010" max="2010" width="11.5703125" style="36" customWidth="1"/>
    <col min="2011" max="2011" width="12" style="36" customWidth="1"/>
    <col min="2012" max="2012" width="22.42578125" style="36" bestFit="1" customWidth="1"/>
    <col min="2013" max="2013" width="11.42578125" style="36" customWidth="1"/>
    <col min="2014" max="2014" width="46.42578125" style="36" bestFit="1" customWidth="1"/>
    <col min="2015" max="2015" width="15.7109375" style="36" customWidth="1"/>
    <col min="2016" max="2016" width="44" style="36" bestFit="1" customWidth="1"/>
    <col min="2017" max="2017" width="6.5703125" style="36" customWidth="1"/>
    <col min="2018" max="2018" width="6.85546875" style="36" customWidth="1"/>
    <col min="2019" max="2019" width="10.85546875" style="36" customWidth="1"/>
    <col min="2020" max="2020" width="38.28515625" style="36" customWidth="1"/>
    <col min="2021" max="2021" width="13.7109375" style="36" customWidth="1"/>
    <col min="2022" max="2022" width="6" style="36" customWidth="1"/>
    <col min="2023" max="2023" width="3.7109375" style="36" customWidth="1"/>
    <col min="2024" max="2024" width="38.5703125" style="36" customWidth="1"/>
    <col min="2025" max="2265" width="9.140625" style="36"/>
    <col min="2266" max="2266" width="11.5703125" style="36" customWidth="1"/>
    <col min="2267" max="2267" width="12" style="36" customWidth="1"/>
    <col min="2268" max="2268" width="22.42578125" style="36" bestFit="1" customWidth="1"/>
    <col min="2269" max="2269" width="11.42578125" style="36" customWidth="1"/>
    <col min="2270" max="2270" width="46.42578125" style="36" bestFit="1" customWidth="1"/>
    <col min="2271" max="2271" width="15.7109375" style="36" customWidth="1"/>
    <col min="2272" max="2272" width="44" style="36" bestFit="1" customWidth="1"/>
    <col min="2273" max="2273" width="6.5703125" style="36" customWidth="1"/>
    <col min="2274" max="2274" width="6.85546875" style="36" customWidth="1"/>
    <col min="2275" max="2275" width="10.85546875" style="36" customWidth="1"/>
    <col min="2276" max="2276" width="38.28515625" style="36" customWidth="1"/>
    <col min="2277" max="2277" width="13.7109375" style="36" customWidth="1"/>
    <col min="2278" max="2278" width="6" style="36" customWidth="1"/>
    <col min="2279" max="2279" width="3.7109375" style="36" customWidth="1"/>
    <col min="2280" max="2280" width="38.5703125" style="36" customWidth="1"/>
    <col min="2281" max="2521" width="9.140625" style="36"/>
    <col min="2522" max="2522" width="11.5703125" style="36" customWidth="1"/>
    <col min="2523" max="2523" width="12" style="36" customWidth="1"/>
    <col min="2524" max="2524" width="22.42578125" style="36" bestFit="1" customWidth="1"/>
    <col min="2525" max="2525" width="11.42578125" style="36" customWidth="1"/>
    <col min="2526" max="2526" width="46.42578125" style="36" bestFit="1" customWidth="1"/>
    <col min="2527" max="2527" width="15.7109375" style="36" customWidth="1"/>
    <col min="2528" max="2528" width="44" style="36" bestFit="1" customWidth="1"/>
    <col min="2529" max="2529" width="6.5703125" style="36" customWidth="1"/>
    <col min="2530" max="2530" width="6.85546875" style="36" customWidth="1"/>
    <col min="2531" max="2531" width="10.85546875" style="36" customWidth="1"/>
    <col min="2532" max="2532" width="38.28515625" style="36" customWidth="1"/>
    <col min="2533" max="2533" width="13.7109375" style="36" customWidth="1"/>
    <col min="2534" max="2534" width="6" style="36" customWidth="1"/>
    <col min="2535" max="2535" width="3.7109375" style="36" customWidth="1"/>
    <col min="2536" max="2536" width="38.5703125" style="36" customWidth="1"/>
    <col min="2537" max="2777" width="9.140625" style="36"/>
    <col min="2778" max="2778" width="11.5703125" style="36" customWidth="1"/>
    <col min="2779" max="2779" width="12" style="36" customWidth="1"/>
    <col min="2780" max="2780" width="22.42578125" style="36" bestFit="1" customWidth="1"/>
    <col min="2781" max="2781" width="11.42578125" style="36" customWidth="1"/>
    <col min="2782" max="2782" width="46.42578125" style="36" bestFit="1" customWidth="1"/>
    <col min="2783" max="2783" width="15.7109375" style="36" customWidth="1"/>
    <col min="2784" max="2784" width="44" style="36" bestFit="1" customWidth="1"/>
    <col min="2785" max="2785" width="6.5703125" style="36" customWidth="1"/>
    <col min="2786" max="2786" width="6.85546875" style="36" customWidth="1"/>
    <col min="2787" max="2787" width="10.85546875" style="36" customWidth="1"/>
    <col min="2788" max="2788" width="38.28515625" style="36" customWidth="1"/>
    <col min="2789" max="2789" width="13.7109375" style="36" customWidth="1"/>
    <col min="2790" max="2790" width="6" style="36" customWidth="1"/>
    <col min="2791" max="2791" width="3.7109375" style="36" customWidth="1"/>
    <col min="2792" max="2792" width="38.5703125" style="36" customWidth="1"/>
    <col min="2793" max="3033" width="9.140625" style="36"/>
    <col min="3034" max="3034" width="11.5703125" style="36" customWidth="1"/>
    <col min="3035" max="3035" width="12" style="36" customWidth="1"/>
    <col min="3036" max="3036" width="22.42578125" style="36" bestFit="1" customWidth="1"/>
    <col min="3037" max="3037" width="11.42578125" style="36" customWidth="1"/>
    <col min="3038" max="3038" width="46.42578125" style="36" bestFit="1" customWidth="1"/>
    <col min="3039" max="3039" width="15.7109375" style="36" customWidth="1"/>
    <col min="3040" max="3040" width="44" style="36" bestFit="1" customWidth="1"/>
    <col min="3041" max="3041" width="6.5703125" style="36" customWidth="1"/>
    <col min="3042" max="3042" width="6.85546875" style="36" customWidth="1"/>
    <col min="3043" max="3043" width="10.85546875" style="36" customWidth="1"/>
    <col min="3044" max="3044" width="38.28515625" style="36" customWidth="1"/>
    <col min="3045" max="3045" width="13.7109375" style="36" customWidth="1"/>
    <col min="3046" max="3046" width="6" style="36" customWidth="1"/>
    <col min="3047" max="3047" width="3.7109375" style="36" customWidth="1"/>
    <col min="3048" max="3048" width="38.5703125" style="36" customWidth="1"/>
    <col min="3049" max="3289" width="9.140625" style="36"/>
    <col min="3290" max="3290" width="11.5703125" style="36" customWidth="1"/>
    <col min="3291" max="3291" width="12" style="36" customWidth="1"/>
    <col min="3292" max="3292" width="22.42578125" style="36" bestFit="1" customWidth="1"/>
    <col min="3293" max="3293" width="11.42578125" style="36" customWidth="1"/>
    <col min="3294" max="3294" width="46.42578125" style="36" bestFit="1" customWidth="1"/>
    <col min="3295" max="3295" width="15.7109375" style="36" customWidth="1"/>
    <col min="3296" max="3296" width="44" style="36" bestFit="1" customWidth="1"/>
    <col min="3297" max="3297" width="6.5703125" style="36" customWidth="1"/>
    <col min="3298" max="3298" width="6.85546875" style="36" customWidth="1"/>
    <col min="3299" max="3299" width="10.85546875" style="36" customWidth="1"/>
    <col min="3300" max="3300" width="38.28515625" style="36" customWidth="1"/>
    <col min="3301" max="3301" width="13.7109375" style="36" customWidth="1"/>
    <col min="3302" max="3302" width="6" style="36" customWidth="1"/>
    <col min="3303" max="3303" width="3.7109375" style="36" customWidth="1"/>
    <col min="3304" max="3304" width="38.5703125" style="36" customWidth="1"/>
    <col min="3305" max="3545" width="9.140625" style="36"/>
    <col min="3546" max="3546" width="11.5703125" style="36" customWidth="1"/>
    <col min="3547" max="3547" width="12" style="36" customWidth="1"/>
    <col min="3548" max="3548" width="22.42578125" style="36" bestFit="1" customWidth="1"/>
    <col min="3549" max="3549" width="11.42578125" style="36" customWidth="1"/>
    <col min="3550" max="3550" width="46.42578125" style="36" bestFit="1" customWidth="1"/>
    <col min="3551" max="3551" width="15.7109375" style="36" customWidth="1"/>
    <col min="3552" max="3552" width="44" style="36" bestFit="1" customWidth="1"/>
    <col min="3553" max="3553" width="6.5703125" style="36" customWidth="1"/>
    <col min="3554" max="3554" width="6.85546875" style="36" customWidth="1"/>
    <col min="3555" max="3555" width="10.85546875" style="36" customWidth="1"/>
    <col min="3556" max="3556" width="38.28515625" style="36" customWidth="1"/>
    <col min="3557" max="3557" width="13.7109375" style="36" customWidth="1"/>
    <col min="3558" max="3558" width="6" style="36" customWidth="1"/>
    <col min="3559" max="3559" width="3.7109375" style="36" customWidth="1"/>
    <col min="3560" max="3560" width="38.5703125" style="36" customWidth="1"/>
    <col min="3561" max="3801" width="9.140625" style="36"/>
    <col min="3802" max="3802" width="11.5703125" style="36" customWidth="1"/>
    <col min="3803" max="3803" width="12" style="36" customWidth="1"/>
    <col min="3804" max="3804" width="22.42578125" style="36" bestFit="1" customWidth="1"/>
    <col min="3805" max="3805" width="11.42578125" style="36" customWidth="1"/>
    <col min="3806" max="3806" width="46.42578125" style="36" bestFit="1" customWidth="1"/>
    <col min="3807" max="3807" width="15.7109375" style="36" customWidth="1"/>
    <col min="3808" max="3808" width="44" style="36" bestFit="1" customWidth="1"/>
    <col min="3809" max="3809" width="6.5703125" style="36" customWidth="1"/>
    <col min="3810" max="3810" width="6.85546875" style="36" customWidth="1"/>
    <col min="3811" max="3811" width="10.85546875" style="36" customWidth="1"/>
    <col min="3812" max="3812" width="38.28515625" style="36" customWidth="1"/>
    <col min="3813" max="3813" width="13.7109375" style="36" customWidth="1"/>
    <col min="3814" max="3814" width="6" style="36" customWidth="1"/>
    <col min="3815" max="3815" width="3.7109375" style="36" customWidth="1"/>
    <col min="3816" max="3816" width="38.5703125" style="36" customWidth="1"/>
    <col min="3817" max="4057" width="9.140625" style="36"/>
    <col min="4058" max="4058" width="11.5703125" style="36" customWidth="1"/>
    <col min="4059" max="4059" width="12" style="36" customWidth="1"/>
    <col min="4060" max="4060" width="22.42578125" style="36" bestFit="1" customWidth="1"/>
    <col min="4061" max="4061" width="11.42578125" style="36" customWidth="1"/>
    <col min="4062" max="4062" width="46.42578125" style="36" bestFit="1" customWidth="1"/>
    <col min="4063" max="4063" width="15.7109375" style="36" customWidth="1"/>
    <col min="4064" max="4064" width="44" style="36" bestFit="1" customWidth="1"/>
    <col min="4065" max="4065" width="6.5703125" style="36" customWidth="1"/>
    <col min="4066" max="4066" width="6.85546875" style="36" customWidth="1"/>
    <col min="4067" max="4067" width="10.85546875" style="36" customWidth="1"/>
    <col min="4068" max="4068" width="38.28515625" style="36" customWidth="1"/>
    <col min="4069" max="4069" width="13.7109375" style="36" customWidth="1"/>
    <col min="4070" max="4070" width="6" style="36" customWidth="1"/>
    <col min="4071" max="4071" width="3.7109375" style="36" customWidth="1"/>
    <col min="4072" max="4072" width="38.5703125" style="36" customWidth="1"/>
    <col min="4073" max="4313" width="9.140625" style="36"/>
    <col min="4314" max="4314" width="11.5703125" style="36" customWidth="1"/>
    <col min="4315" max="4315" width="12" style="36" customWidth="1"/>
    <col min="4316" max="4316" width="22.42578125" style="36" bestFit="1" customWidth="1"/>
    <col min="4317" max="4317" width="11.42578125" style="36" customWidth="1"/>
    <col min="4318" max="4318" width="46.42578125" style="36" bestFit="1" customWidth="1"/>
    <col min="4319" max="4319" width="15.7109375" style="36" customWidth="1"/>
    <col min="4320" max="4320" width="44" style="36" bestFit="1" customWidth="1"/>
    <col min="4321" max="4321" width="6.5703125" style="36" customWidth="1"/>
    <col min="4322" max="4322" width="6.85546875" style="36" customWidth="1"/>
    <col min="4323" max="4323" width="10.85546875" style="36" customWidth="1"/>
    <col min="4324" max="4324" width="38.28515625" style="36" customWidth="1"/>
    <col min="4325" max="4325" width="13.7109375" style="36" customWidth="1"/>
    <col min="4326" max="4326" width="6" style="36" customWidth="1"/>
    <col min="4327" max="4327" width="3.7109375" style="36" customWidth="1"/>
    <col min="4328" max="4328" width="38.5703125" style="36" customWidth="1"/>
    <col min="4329" max="4569" width="9.140625" style="36"/>
    <col min="4570" max="4570" width="11.5703125" style="36" customWidth="1"/>
    <col min="4571" max="4571" width="12" style="36" customWidth="1"/>
    <col min="4572" max="4572" width="22.42578125" style="36" bestFit="1" customWidth="1"/>
    <col min="4573" max="4573" width="11.42578125" style="36" customWidth="1"/>
    <col min="4574" max="4574" width="46.42578125" style="36" bestFit="1" customWidth="1"/>
    <col min="4575" max="4575" width="15.7109375" style="36" customWidth="1"/>
    <col min="4576" max="4576" width="44" style="36" bestFit="1" customWidth="1"/>
    <col min="4577" max="4577" width="6.5703125" style="36" customWidth="1"/>
    <col min="4578" max="4578" width="6.85546875" style="36" customWidth="1"/>
    <col min="4579" max="4579" width="10.85546875" style="36" customWidth="1"/>
    <col min="4580" max="4580" width="38.28515625" style="36" customWidth="1"/>
    <col min="4581" max="4581" width="13.7109375" style="36" customWidth="1"/>
    <col min="4582" max="4582" width="6" style="36" customWidth="1"/>
    <col min="4583" max="4583" width="3.7109375" style="36" customWidth="1"/>
    <col min="4584" max="4584" width="38.5703125" style="36" customWidth="1"/>
    <col min="4585" max="4825" width="9.140625" style="36"/>
    <col min="4826" max="4826" width="11.5703125" style="36" customWidth="1"/>
    <col min="4827" max="4827" width="12" style="36" customWidth="1"/>
    <col min="4828" max="4828" width="22.42578125" style="36" bestFit="1" customWidth="1"/>
    <col min="4829" max="4829" width="11.42578125" style="36" customWidth="1"/>
    <col min="4830" max="4830" width="46.42578125" style="36" bestFit="1" customWidth="1"/>
    <col min="4831" max="4831" width="15.7109375" style="36" customWidth="1"/>
    <col min="4832" max="4832" width="44" style="36" bestFit="1" customWidth="1"/>
    <col min="4833" max="4833" width="6.5703125" style="36" customWidth="1"/>
    <col min="4834" max="4834" width="6.85546875" style="36" customWidth="1"/>
    <col min="4835" max="4835" width="10.85546875" style="36" customWidth="1"/>
    <col min="4836" max="4836" width="38.28515625" style="36" customWidth="1"/>
    <col min="4837" max="4837" width="13.7109375" style="36" customWidth="1"/>
    <col min="4838" max="4838" width="6" style="36" customWidth="1"/>
    <col min="4839" max="4839" width="3.7109375" style="36" customWidth="1"/>
    <col min="4840" max="4840" width="38.5703125" style="36" customWidth="1"/>
    <col min="4841" max="5081" width="9.140625" style="36"/>
    <col min="5082" max="5082" width="11.5703125" style="36" customWidth="1"/>
    <col min="5083" max="5083" width="12" style="36" customWidth="1"/>
    <col min="5084" max="5084" width="22.42578125" style="36" bestFit="1" customWidth="1"/>
    <col min="5085" max="5085" width="11.42578125" style="36" customWidth="1"/>
    <col min="5086" max="5086" width="46.42578125" style="36" bestFit="1" customWidth="1"/>
    <col min="5087" max="5087" width="15.7109375" style="36" customWidth="1"/>
    <col min="5088" max="5088" width="44" style="36" bestFit="1" customWidth="1"/>
    <col min="5089" max="5089" width="6.5703125" style="36" customWidth="1"/>
    <col min="5090" max="5090" width="6.85546875" style="36" customWidth="1"/>
    <col min="5091" max="5091" width="10.85546875" style="36" customWidth="1"/>
    <col min="5092" max="5092" width="38.28515625" style="36" customWidth="1"/>
    <col min="5093" max="5093" width="13.7109375" style="36" customWidth="1"/>
    <col min="5094" max="5094" width="6" style="36" customWidth="1"/>
    <col min="5095" max="5095" width="3.7109375" style="36" customWidth="1"/>
    <col min="5096" max="5096" width="38.5703125" style="36" customWidth="1"/>
    <col min="5097" max="5337" width="9.140625" style="36"/>
    <col min="5338" max="5338" width="11.5703125" style="36" customWidth="1"/>
    <col min="5339" max="5339" width="12" style="36" customWidth="1"/>
    <col min="5340" max="5340" width="22.42578125" style="36" bestFit="1" customWidth="1"/>
    <col min="5341" max="5341" width="11.42578125" style="36" customWidth="1"/>
    <col min="5342" max="5342" width="46.42578125" style="36" bestFit="1" customWidth="1"/>
    <col min="5343" max="5343" width="15.7109375" style="36" customWidth="1"/>
    <col min="5344" max="5344" width="44" style="36" bestFit="1" customWidth="1"/>
    <col min="5345" max="5345" width="6.5703125" style="36" customWidth="1"/>
    <col min="5346" max="5346" width="6.85546875" style="36" customWidth="1"/>
    <col min="5347" max="5347" width="10.85546875" style="36" customWidth="1"/>
    <col min="5348" max="5348" width="38.28515625" style="36" customWidth="1"/>
    <col min="5349" max="5349" width="13.7109375" style="36" customWidth="1"/>
    <col min="5350" max="5350" width="6" style="36" customWidth="1"/>
    <col min="5351" max="5351" width="3.7109375" style="36" customWidth="1"/>
    <col min="5352" max="5352" width="38.5703125" style="36" customWidth="1"/>
    <col min="5353" max="5593" width="9.140625" style="36"/>
    <col min="5594" max="5594" width="11.5703125" style="36" customWidth="1"/>
    <col min="5595" max="5595" width="12" style="36" customWidth="1"/>
    <col min="5596" max="5596" width="22.42578125" style="36" bestFit="1" customWidth="1"/>
    <col min="5597" max="5597" width="11.42578125" style="36" customWidth="1"/>
    <col min="5598" max="5598" width="46.42578125" style="36" bestFit="1" customWidth="1"/>
    <col min="5599" max="5599" width="15.7109375" style="36" customWidth="1"/>
    <col min="5600" max="5600" width="44" style="36" bestFit="1" customWidth="1"/>
    <col min="5601" max="5601" width="6.5703125" style="36" customWidth="1"/>
    <col min="5602" max="5602" width="6.85546875" style="36" customWidth="1"/>
    <col min="5603" max="5603" width="10.85546875" style="36" customWidth="1"/>
    <col min="5604" max="5604" width="38.28515625" style="36" customWidth="1"/>
    <col min="5605" max="5605" width="13.7109375" style="36" customWidth="1"/>
    <col min="5606" max="5606" width="6" style="36" customWidth="1"/>
    <col min="5607" max="5607" width="3.7109375" style="36" customWidth="1"/>
    <col min="5608" max="5608" width="38.5703125" style="36" customWidth="1"/>
    <col min="5609" max="5849" width="9.140625" style="36"/>
    <col min="5850" max="5850" width="11.5703125" style="36" customWidth="1"/>
    <col min="5851" max="5851" width="12" style="36" customWidth="1"/>
    <col min="5852" max="5852" width="22.42578125" style="36" bestFit="1" customWidth="1"/>
    <col min="5853" max="5853" width="11.42578125" style="36" customWidth="1"/>
    <col min="5854" max="5854" width="46.42578125" style="36" bestFit="1" customWidth="1"/>
    <col min="5855" max="5855" width="15.7109375" style="36" customWidth="1"/>
    <col min="5856" max="5856" width="44" style="36" bestFit="1" customWidth="1"/>
    <col min="5857" max="5857" width="6.5703125" style="36" customWidth="1"/>
    <col min="5858" max="5858" width="6.85546875" style="36" customWidth="1"/>
    <col min="5859" max="5859" width="10.85546875" style="36" customWidth="1"/>
    <col min="5860" max="5860" width="38.28515625" style="36" customWidth="1"/>
    <col min="5861" max="5861" width="13.7109375" style="36" customWidth="1"/>
    <col min="5862" max="5862" width="6" style="36" customWidth="1"/>
    <col min="5863" max="5863" width="3.7109375" style="36" customWidth="1"/>
    <col min="5864" max="5864" width="38.5703125" style="36" customWidth="1"/>
    <col min="5865" max="6105" width="9.140625" style="36"/>
    <col min="6106" max="6106" width="11.5703125" style="36" customWidth="1"/>
    <col min="6107" max="6107" width="12" style="36" customWidth="1"/>
    <col min="6108" max="6108" width="22.42578125" style="36" bestFit="1" customWidth="1"/>
    <col min="6109" max="6109" width="11.42578125" style="36" customWidth="1"/>
    <col min="6110" max="6110" width="46.42578125" style="36" bestFit="1" customWidth="1"/>
    <col min="6111" max="6111" width="15.7109375" style="36" customWidth="1"/>
    <col min="6112" max="6112" width="44" style="36" bestFit="1" customWidth="1"/>
    <col min="6113" max="6113" width="6.5703125" style="36" customWidth="1"/>
    <col min="6114" max="6114" width="6.85546875" style="36" customWidth="1"/>
    <col min="6115" max="6115" width="10.85546875" style="36" customWidth="1"/>
    <col min="6116" max="6116" width="38.28515625" style="36" customWidth="1"/>
    <col min="6117" max="6117" width="13.7109375" style="36" customWidth="1"/>
    <col min="6118" max="6118" width="6" style="36" customWidth="1"/>
    <col min="6119" max="6119" width="3.7109375" style="36" customWidth="1"/>
    <col min="6120" max="6120" width="38.5703125" style="36" customWidth="1"/>
    <col min="6121" max="6361" width="9.140625" style="36"/>
    <col min="6362" max="6362" width="11.5703125" style="36" customWidth="1"/>
    <col min="6363" max="6363" width="12" style="36" customWidth="1"/>
    <col min="6364" max="6364" width="22.42578125" style="36" bestFit="1" customWidth="1"/>
    <col min="6365" max="6365" width="11.42578125" style="36" customWidth="1"/>
    <col min="6366" max="6366" width="46.42578125" style="36" bestFit="1" customWidth="1"/>
    <col min="6367" max="6367" width="15.7109375" style="36" customWidth="1"/>
    <col min="6368" max="6368" width="44" style="36" bestFit="1" customWidth="1"/>
    <col min="6369" max="6369" width="6.5703125" style="36" customWidth="1"/>
    <col min="6370" max="6370" width="6.85546875" style="36" customWidth="1"/>
    <col min="6371" max="6371" width="10.85546875" style="36" customWidth="1"/>
    <col min="6372" max="6372" width="38.28515625" style="36" customWidth="1"/>
    <col min="6373" max="6373" width="13.7109375" style="36" customWidth="1"/>
    <col min="6374" max="6374" width="6" style="36" customWidth="1"/>
    <col min="6375" max="6375" width="3.7109375" style="36" customWidth="1"/>
    <col min="6376" max="6376" width="38.5703125" style="36" customWidth="1"/>
    <col min="6377" max="6617" width="9.140625" style="36"/>
    <col min="6618" max="6618" width="11.5703125" style="36" customWidth="1"/>
    <col min="6619" max="6619" width="12" style="36" customWidth="1"/>
    <col min="6620" max="6620" width="22.42578125" style="36" bestFit="1" customWidth="1"/>
    <col min="6621" max="6621" width="11.42578125" style="36" customWidth="1"/>
    <col min="6622" max="6622" width="46.42578125" style="36" bestFit="1" customWidth="1"/>
    <col min="6623" max="6623" width="15.7109375" style="36" customWidth="1"/>
    <col min="6624" max="6624" width="44" style="36" bestFit="1" customWidth="1"/>
    <col min="6625" max="6625" width="6.5703125" style="36" customWidth="1"/>
    <col min="6626" max="6626" width="6.85546875" style="36" customWidth="1"/>
    <col min="6627" max="6627" width="10.85546875" style="36" customWidth="1"/>
    <col min="6628" max="6628" width="38.28515625" style="36" customWidth="1"/>
    <col min="6629" max="6629" width="13.7109375" style="36" customWidth="1"/>
    <col min="6630" max="6630" width="6" style="36" customWidth="1"/>
    <col min="6631" max="6631" width="3.7109375" style="36" customWidth="1"/>
    <col min="6632" max="6632" width="38.5703125" style="36" customWidth="1"/>
    <col min="6633" max="6873" width="9.140625" style="36"/>
    <col min="6874" max="6874" width="11.5703125" style="36" customWidth="1"/>
    <col min="6875" max="6875" width="12" style="36" customWidth="1"/>
    <col min="6876" max="6876" width="22.42578125" style="36" bestFit="1" customWidth="1"/>
    <col min="6877" max="6877" width="11.42578125" style="36" customWidth="1"/>
    <col min="6878" max="6878" width="46.42578125" style="36" bestFit="1" customWidth="1"/>
    <col min="6879" max="6879" width="15.7109375" style="36" customWidth="1"/>
    <col min="6880" max="6880" width="44" style="36" bestFit="1" customWidth="1"/>
    <col min="6881" max="6881" width="6.5703125" style="36" customWidth="1"/>
    <col min="6882" max="6882" width="6.85546875" style="36" customWidth="1"/>
    <col min="6883" max="6883" width="10.85546875" style="36" customWidth="1"/>
    <col min="6884" max="6884" width="38.28515625" style="36" customWidth="1"/>
    <col min="6885" max="6885" width="13.7109375" style="36" customWidth="1"/>
    <col min="6886" max="6886" width="6" style="36" customWidth="1"/>
    <col min="6887" max="6887" width="3.7109375" style="36" customWidth="1"/>
    <col min="6888" max="6888" width="38.5703125" style="36" customWidth="1"/>
    <col min="6889" max="7129" width="9.140625" style="36"/>
    <col min="7130" max="7130" width="11.5703125" style="36" customWidth="1"/>
    <col min="7131" max="7131" width="12" style="36" customWidth="1"/>
    <col min="7132" max="7132" width="22.42578125" style="36" bestFit="1" customWidth="1"/>
    <col min="7133" max="7133" width="11.42578125" style="36" customWidth="1"/>
    <col min="7134" max="7134" width="46.42578125" style="36" bestFit="1" customWidth="1"/>
    <col min="7135" max="7135" width="15.7109375" style="36" customWidth="1"/>
    <col min="7136" max="7136" width="44" style="36" bestFit="1" customWidth="1"/>
    <col min="7137" max="7137" width="6.5703125" style="36" customWidth="1"/>
    <col min="7138" max="7138" width="6.85546875" style="36" customWidth="1"/>
    <col min="7139" max="7139" width="10.85546875" style="36" customWidth="1"/>
    <col min="7140" max="7140" width="38.28515625" style="36" customWidth="1"/>
    <col min="7141" max="7141" width="13.7109375" style="36" customWidth="1"/>
    <col min="7142" max="7142" width="6" style="36" customWidth="1"/>
    <col min="7143" max="7143" width="3.7109375" style="36" customWidth="1"/>
    <col min="7144" max="7144" width="38.5703125" style="36" customWidth="1"/>
    <col min="7145" max="7385" width="9.140625" style="36"/>
    <col min="7386" max="7386" width="11.5703125" style="36" customWidth="1"/>
    <col min="7387" max="7387" width="12" style="36" customWidth="1"/>
    <col min="7388" max="7388" width="22.42578125" style="36" bestFit="1" customWidth="1"/>
    <col min="7389" max="7389" width="11.42578125" style="36" customWidth="1"/>
    <col min="7390" max="7390" width="46.42578125" style="36" bestFit="1" customWidth="1"/>
    <col min="7391" max="7391" width="15.7109375" style="36" customWidth="1"/>
    <col min="7392" max="7392" width="44" style="36" bestFit="1" customWidth="1"/>
    <col min="7393" max="7393" width="6.5703125" style="36" customWidth="1"/>
    <col min="7394" max="7394" width="6.85546875" style="36" customWidth="1"/>
    <col min="7395" max="7395" width="10.85546875" style="36" customWidth="1"/>
    <col min="7396" max="7396" width="38.28515625" style="36" customWidth="1"/>
    <col min="7397" max="7397" width="13.7109375" style="36" customWidth="1"/>
    <col min="7398" max="7398" width="6" style="36" customWidth="1"/>
    <col min="7399" max="7399" width="3.7109375" style="36" customWidth="1"/>
    <col min="7400" max="7400" width="38.5703125" style="36" customWidth="1"/>
    <col min="7401" max="7641" width="9.140625" style="36"/>
    <col min="7642" max="7642" width="11.5703125" style="36" customWidth="1"/>
    <col min="7643" max="7643" width="12" style="36" customWidth="1"/>
    <col min="7644" max="7644" width="22.42578125" style="36" bestFit="1" customWidth="1"/>
    <col min="7645" max="7645" width="11.42578125" style="36" customWidth="1"/>
    <col min="7646" max="7646" width="46.42578125" style="36" bestFit="1" customWidth="1"/>
    <col min="7647" max="7647" width="15.7109375" style="36" customWidth="1"/>
    <col min="7648" max="7648" width="44" style="36" bestFit="1" customWidth="1"/>
    <col min="7649" max="7649" width="6.5703125" style="36" customWidth="1"/>
    <col min="7650" max="7650" width="6.85546875" style="36" customWidth="1"/>
    <col min="7651" max="7651" width="10.85546875" style="36" customWidth="1"/>
    <col min="7652" max="7652" width="38.28515625" style="36" customWidth="1"/>
    <col min="7653" max="7653" width="13.7109375" style="36" customWidth="1"/>
    <col min="7654" max="7654" width="6" style="36" customWidth="1"/>
    <col min="7655" max="7655" width="3.7109375" style="36" customWidth="1"/>
    <col min="7656" max="7656" width="38.5703125" style="36" customWidth="1"/>
    <col min="7657" max="7897" width="9.140625" style="36"/>
    <col min="7898" max="7898" width="11.5703125" style="36" customWidth="1"/>
    <col min="7899" max="7899" width="12" style="36" customWidth="1"/>
    <col min="7900" max="7900" width="22.42578125" style="36" bestFit="1" customWidth="1"/>
    <col min="7901" max="7901" width="11.42578125" style="36" customWidth="1"/>
    <col min="7902" max="7902" width="46.42578125" style="36" bestFit="1" customWidth="1"/>
    <col min="7903" max="7903" width="15.7109375" style="36" customWidth="1"/>
    <col min="7904" max="7904" width="44" style="36" bestFit="1" customWidth="1"/>
    <col min="7905" max="7905" width="6.5703125" style="36" customWidth="1"/>
    <col min="7906" max="7906" width="6.85546875" style="36" customWidth="1"/>
    <col min="7907" max="7907" width="10.85546875" style="36" customWidth="1"/>
    <col min="7908" max="7908" width="38.28515625" style="36" customWidth="1"/>
    <col min="7909" max="7909" width="13.7109375" style="36" customWidth="1"/>
    <col min="7910" max="7910" width="6" style="36" customWidth="1"/>
    <col min="7911" max="7911" width="3.7109375" style="36" customWidth="1"/>
    <col min="7912" max="7912" width="38.5703125" style="36" customWidth="1"/>
    <col min="7913" max="8153" width="9.140625" style="36"/>
    <col min="8154" max="8154" width="11.5703125" style="36" customWidth="1"/>
    <col min="8155" max="8155" width="12" style="36" customWidth="1"/>
    <col min="8156" max="8156" width="22.42578125" style="36" bestFit="1" customWidth="1"/>
    <col min="8157" max="8157" width="11.42578125" style="36" customWidth="1"/>
    <col min="8158" max="8158" width="46.42578125" style="36" bestFit="1" customWidth="1"/>
    <col min="8159" max="8159" width="15.7109375" style="36" customWidth="1"/>
    <col min="8160" max="8160" width="44" style="36" bestFit="1" customWidth="1"/>
    <col min="8161" max="8161" width="6.5703125" style="36" customWidth="1"/>
    <col min="8162" max="8162" width="6.85546875" style="36" customWidth="1"/>
    <col min="8163" max="8163" width="10.85546875" style="36" customWidth="1"/>
    <col min="8164" max="8164" width="38.28515625" style="36" customWidth="1"/>
    <col min="8165" max="8165" width="13.7109375" style="36" customWidth="1"/>
    <col min="8166" max="8166" width="6" style="36" customWidth="1"/>
    <col min="8167" max="8167" width="3.7109375" style="36" customWidth="1"/>
    <col min="8168" max="8168" width="38.5703125" style="36" customWidth="1"/>
    <col min="8169" max="8409" width="9.140625" style="36"/>
    <col min="8410" max="8410" width="11.5703125" style="36" customWidth="1"/>
    <col min="8411" max="8411" width="12" style="36" customWidth="1"/>
    <col min="8412" max="8412" width="22.42578125" style="36" bestFit="1" customWidth="1"/>
    <col min="8413" max="8413" width="11.42578125" style="36" customWidth="1"/>
    <col min="8414" max="8414" width="46.42578125" style="36" bestFit="1" customWidth="1"/>
    <col min="8415" max="8415" width="15.7109375" style="36" customWidth="1"/>
    <col min="8416" max="8416" width="44" style="36" bestFit="1" customWidth="1"/>
    <col min="8417" max="8417" width="6.5703125" style="36" customWidth="1"/>
    <col min="8418" max="8418" width="6.85546875" style="36" customWidth="1"/>
    <col min="8419" max="8419" width="10.85546875" style="36" customWidth="1"/>
    <col min="8420" max="8420" width="38.28515625" style="36" customWidth="1"/>
    <col min="8421" max="8421" width="13.7109375" style="36" customWidth="1"/>
    <col min="8422" max="8422" width="6" style="36" customWidth="1"/>
    <col min="8423" max="8423" width="3.7109375" style="36" customWidth="1"/>
    <col min="8424" max="8424" width="38.5703125" style="36" customWidth="1"/>
    <col min="8425" max="8665" width="9.140625" style="36"/>
    <col min="8666" max="8666" width="11.5703125" style="36" customWidth="1"/>
    <col min="8667" max="8667" width="12" style="36" customWidth="1"/>
    <col min="8668" max="8668" width="22.42578125" style="36" bestFit="1" customWidth="1"/>
    <col min="8669" max="8669" width="11.42578125" style="36" customWidth="1"/>
    <col min="8670" max="8670" width="46.42578125" style="36" bestFit="1" customWidth="1"/>
    <col min="8671" max="8671" width="15.7109375" style="36" customWidth="1"/>
    <col min="8672" max="8672" width="44" style="36" bestFit="1" customWidth="1"/>
    <col min="8673" max="8673" width="6.5703125" style="36" customWidth="1"/>
    <col min="8674" max="8674" width="6.85546875" style="36" customWidth="1"/>
    <col min="8675" max="8675" width="10.85546875" style="36" customWidth="1"/>
    <col min="8676" max="8676" width="38.28515625" style="36" customWidth="1"/>
    <col min="8677" max="8677" width="13.7109375" style="36" customWidth="1"/>
    <col min="8678" max="8678" width="6" style="36" customWidth="1"/>
    <col min="8679" max="8679" width="3.7109375" style="36" customWidth="1"/>
    <col min="8680" max="8680" width="38.5703125" style="36" customWidth="1"/>
    <col min="8681" max="8921" width="9.140625" style="36"/>
    <col min="8922" max="8922" width="11.5703125" style="36" customWidth="1"/>
    <col min="8923" max="8923" width="12" style="36" customWidth="1"/>
    <col min="8924" max="8924" width="22.42578125" style="36" bestFit="1" customWidth="1"/>
    <col min="8925" max="8925" width="11.42578125" style="36" customWidth="1"/>
    <col min="8926" max="8926" width="46.42578125" style="36" bestFit="1" customWidth="1"/>
    <col min="8927" max="8927" width="15.7109375" style="36" customWidth="1"/>
    <col min="8928" max="8928" width="44" style="36" bestFit="1" customWidth="1"/>
    <col min="8929" max="8929" width="6.5703125" style="36" customWidth="1"/>
    <col min="8930" max="8930" width="6.85546875" style="36" customWidth="1"/>
    <col min="8931" max="8931" width="10.85546875" style="36" customWidth="1"/>
    <col min="8932" max="8932" width="38.28515625" style="36" customWidth="1"/>
    <col min="8933" max="8933" width="13.7109375" style="36" customWidth="1"/>
    <col min="8934" max="8934" width="6" style="36" customWidth="1"/>
    <col min="8935" max="8935" width="3.7109375" style="36" customWidth="1"/>
    <col min="8936" max="8936" width="38.5703125" style="36" customWidth="1"/>
    <col min="8937" max="9177" width="9.140625" style="36"/>
    <col min="9178" max="9178" width="11.5703125" style="36" customWidth="1"/>
    <col min="9179" max="9179" width="12" style="36" customWidth="1"/>
    <col min="9180" max="9180" width="22.42578125" style="36" bestFit="1" customWidth="1"/>
    <col min="9181" max="9181" width="11.42578125" style="36" customWidth="1"/>
    <col min="9182" max="9182" width="46.42578125" style="36" bestFit="1" customWidth="1"/>
    <col min="9183" max="9183" width="15.7109375" style="36" customWidth="1"/>
    <col min="9184" max="9184" width="44" style="36" bestFit="1" customWidth="1"/>
    <col min="9185" max="9185" width="6.5703125" style="36" customWidth="1"/>
    <col min="9186" max="9186" width="6.85546875" style="36" customWidth="1"/>
    <col min="9187" max="9187" width="10.85546875" style="36" customWidth="1"/>
    <col min="9188" max="9188" width="38.28515625" style="36" customWidth="1"/>
    <col min="9189" max="9189" width="13.7109375" style="36" customWidth="1"/>
    <col min="9190" max="9190" width="6" style="36" customWidth="1"/>
    <col min="9191" max="9191" width="3.7109375" style="36" customWidth="1"/>
    <col min="9192" max="9192" width="38.5703125" style="36" customWidth="1"/>
    <col min="9193" max="9433" width="9.140625" style="36"/>
    <col min="9434" max="9434" width="11.5703125" style="36" customWidth="1"/>
    <col min="9435" max="9435" width="12" style="36" customWidth="1"/>
    <col min="9436" max="9436" width="22.42578125" style="36" bestFit="1" customWidth="1"/>
    <col min="9437" max="9437" width="11.42578125" style="36" customWidth="1"/>
    <col min="9438" max="9438" width="46.42578125" style="36" bestFit="1" customWidth="1"/>
    <col min="9439" max="9439" width="15.7109375" style="36" customWidth="1"/>
    <col min="9440" max="9440" width="44" style="36" bestFit="1" customWidth="1"/>
    <col min="9441" max="9441" width="6.5703125" style="36" customWidth="1"/>
    <col min="9442" max="9442" width="6.85546875" style="36" customWidth="1"/>
    <col min="9443" max="9443" width="10.85546875" style="36" customWidth="1"/>
    <col min="9444" max="9444" width="38.28515625" style="36" customWidth="1"/>
    <col min="9445" max="9445" width="13.7109375" style="36" customWidth="1"/>
    <col min="9446" max="9446" width="6" style="36" customWidth="1"/>
    <col min="9447" max="9447" width="3.7109375" style="36" customWidth="1"/>
    <col min="9448" max="9448" width="38.5703125" style="36" customWidth="1"/>
    <col min="9449" max="9689" width="9.140625" style="36"/>
    <col min="9690" max="9690" width="11.5703125" style="36" customWidth="1"/>
    <col min="9691" max="9691" width="12" style="36" customWidth="1"/>
    <col min="9692" max="9692" width="22.42578125" style="36" bestFit="1" customWidth="1"/>
    <col min="9693" max="9693" width="11.42578125" style="36" customWidth="1"/>
    <col min="9694" max="9694" width="46.42578125" style="36" bestFit="1" customWidth="1"/>
    <col min="9695" max="9695" width="15.7109375" style="36" customWidth="1"/>
    <col min="9696" max="9696" width="44" style="36" bestFit="1" customWidth="1"/>
    <col min="9697" max="9697" width="6.5703125" style="36" customWidth="1"/>
    <col min="9698" max="9698" width="6.85546875" style="36" customWidth="1"/>
    <col min="9699" max="9699" width="10.85546875" style="36" customWidth="1"/>
    <col min="9700" max="9700" width="38.28515625" style="36" customWidth="1"/>
    <col min="9701" max="9701" width="13.7109375" style="36" customWidth="1"/>
    <col min="9702" max="9702" width="6" style="36" customWidth="1"/>
    <col min="9703" max="9703" width="3.7109375" style="36" customWidth="1"/>
    <col min="9704" max="9704" width="38.5703125" style="36" customWidth="1"/>
    <col min="9705" max="9945" width="9.140625" style="36"/>
    <col min="9946" max="9946" width="11.5703125" style="36" customWidth="1"/>
    <col min="9947" max="9947" width="12" style="36" customWidth="1"/>
    <col min="9948" max="9948" width="22.42578125" style="36" bestFit="1" customWidth="1"/>
    <col min="9949" max="9949" width="11.42578125" style="36" customWidth="1"/>
    <col min="9950" max="9950" width="46.42578125" style="36" bestFit="1" customWidth="1"/>
    <col min="9951" max="9951" width="15.7109375" style="36" customWidth="1"/>
    <col min="9952" max="9952" width="44" style="36" bestFit="1" customWidth="1"/>
    <col min="9953" max="9953" width="6.5703125" style="36" customWidth="1"/>
    <col min="9954" max="9954" width="6.85546875" style="36" customWidth="1"/>
    <col min="9955" max="9955" width="10.85546875" style="36" customWidth="1"/>
    <col min="9956" max="9956" width="38.28515625" style="36" customWidth="1"/>
    <col min="9957" max="9957" width="13.7109375" style="36" customWidth="1"/>
    <col min="9958" max="9958" width="6" style="36" customWidth="1"/>
    <col min="9959" max="9959" width="3.7109375" style="36" customWidth="1"/>
    <col min="9960" max="9960" width="38.5703125" style="36" customWidth="1"/>
    <col min="9961" max="10201" width="9.140625" style="36"/>
    <col min="10202" max="10202" width="11.5703125" style="36" customWidth="1"/>
    <col min="10203" max="10203" width="12" style="36" customWidth="1"/>
    <col min="10204" max="10204" width="22.42578125" style="36" bestFit="1" customWidth="1"/>
    <col min="10205" max="10205" width="11.42578125" style="36" customWidth="1"/>
    <col min="10206" max="10206" width="46.42578125" style="36" bestFit="1" customWidth="1"/>
    <col min="10207" max="10207" width="15.7109375" style="36" customWidth="1"/>
    <col min="10208" max="10208" width="44" style="36" bestFit="1" customWidth="1"/>
    <col min="10209" max="10209" width="6.5703125" style="36" customWidth="1"/>
    <col min="10210" max="10210" width="6.85546875" style="36" customWidth="1"/>
    <col min="10211" max="10211" width="10.85546875" style="36" customWidth="1"/>
    <col min="10212" max="10212" width="38.28515625" style="36" customWidth="1"/>
    <col min="10213" max="10213" width="13.7109375" style="36" customWidth="1"/>
    <col min="10214" max="10214" width="6" style="36" customWidth="1"/>
    <col min="10215" max="10215" width="3.7109375" style="36" customWidth="1"/>
    <col min="10216" max="10216" width="38.5703125" style="36" customWidth="1"/>
    <col min="10217" max="10457" width="9.140625" style="36"/>
    <col min="10458" max="10458" width="11.5703125" style="36" customWidth="1"/>
    <col min="10459" max="10459" width="12" style="36" customWidth="1"/>
    <col min="10460" max="10460" width="22.42578125" style="36" bestFit="1" customWidth="1"/>
    <col min="10461" max="10461" width="11.42578125" style="36" customWidth="1"/>
    <col min="10462" max="10462" width="46.42578125" style="36" bestFit="1" customWidth="1"/>
    <col min="10463" max="10463" width="15.7109375" style="36" customWidth="1"/>
    <col min="10464" max="10464" width="44" style="36" bestFit="1" customWidth="1"/>
    <col min="10465" max="10465" width="6.5703125" style="36" customWidth="1"/>
    <col min="10466" max="10466" width="6.85546875" style="36" customWidth="1"/>
    <col min="10467" max="10467" width="10.85546875" style="36" customWidth="1"/>
    <col min="10468" max="10468" width="38.28515625" style="36" customWidth="1"/>
    <col min="10469" max="10469" width="13.7109375" style="36" customWidth="1"/>
    <col min="10470" max="10470" width="6" style="36" customWidth="1"/>
    <col min="10471" max="10471" width="3.7109375" style="36" customWidth="1"/>
    <col min="10472" max="10472" width="38.5703125" style="36" customWidth="1"/>
    <col min="10473" max="10713" width="9.140625" style="36"/>
    <col min="10714" max="10714" width="11.5703125" style="36" customWidth="1"/>
    <col min="10715" max="10715" width="12" style="36" customWidth="1"/>
    <col min="10716" max="10716" width="22.42578125" style="36" bestFit="1" customWidth="1"/>
    <col min="10717" max="10717" width="11.42578125" style="36" customWidth="1"/>
    <col min="10718" max="10718" width="46.42578125" style="36" bestFit="1" customWidth="1"/>
    <col min="10719" max="10719" width="15.7109375" style="36" customWidth="1"/>
    <col min="10720" max="10720" width="44" style="36" bestFit="1" customWidth="1"/>
    <col min="10721" max="10721" width="6.5703125" style="36" customWidth="1"/>
    <col min="10722" max="10722" width="6.85546875" style="36" customWidth="1"/>
    <col min="10723" max="10723" width="10.85546875" style="36" customWidth="1"/>
    <col min="10724" max="10724" width="38.28515625" style="36" customWidth="1"/>
    <col min="10725" max="10725" width="13.7109375" style="36" customWidth="1"/>
    <col min="10726" max="10726" width="6" style="36" customWidth="1"/>
    <col min="10727" max="10727" width="3.7109375" style="36" customWidth="1"/>
    <col min="10728" max="10728" width="38.5703125" style="36" customWidth="1"/>
    <col min="10729" max="10969" width="9.140625" style="36"/>
    <col min="10970" max="10970" width="11.5703125" style="36" customWidth="1"/>
    <col min="10971" max="10971" width="12" style="36" customWidth="1"/>
    <col min="10972" max="10972" width="22.42578125" style="36" bestFit="1" customWidth="1"/>
    <col min="10973" max="10973" width="11.42578125" style="36" customWidth="1"/>
    <col min="10974" max="10974" width="46.42578125" style="36" bestFit="1" customWidth="1"/>
    <col min="10975" max="10975" width="15.7109375" style="36" customWidth="1"/>
    <col min="10976" max="10976" width="44" style="36" bestFit="1" customWidth="1"/>
    <col min="10977" max="10977" width="6.5703125" style="36" customWidth="1"/>
    <col min="10978" max="10978" width="6.85546875" style="36" customWidth="1"/>
    <col min="10979" max="10979" width="10.85546875" style="36" customWidth="1"/>
    <col min="10980" max="10980" width="38.28515625" style="36" customWidth="1"/>
    <col min="10981" max="10981" width="13.7109375" style="36" customWidth="1"/>
    <col min="10982" max="10982" width="6" style="36" customWidth="1"/>
    <col min="10983" max="10983" width="3.7109375" style="36" customWidth="1"/>
    <col min="10984" max="10984" width="38.5703125" style="36" customWidth="1"/>
    <col min="10985" max="11225" width="9.140625" style="36"/>
    <col min="11226" max="11226" width="11.5703125" style="36" customWidth="1"/>
    <col min="11227" max="11227" width="12" style="36" customWidth="1"/>
    <col min="11228" max="11228" width="22.42578125" style="36" bestFit="1" customWidth="1"/>
    <col min="11229" max="11229" width="11.42578125" style="36" customWidth="1"/>
    <col min="11230" max="11230" width="46.42578125" style="36" bestFit="1" customWidth="1"/>
    <col min="11231" max="11231" width="15.7109375" style="36" customWidth="1"/>
    <col min="11232" max="11232" width="44" style="36" bestFit="1" customWidth="1"/>
    <col min="11233" max="11233" width="6.5703125" style="36" customWidth="1"/>
    <col min="11234" max="11234" width="6.85546875" style="36" customWidth="1"/>
    <col min="11235" max="11235" width="10.85546875" style="36" customWidth="1"/>
    <col min="11236" max="11236" width="38.28515625" style="36" customWidth="1"/>
    <col min="11237" max="11237" width="13.7109375" style="36" customWidth="1"/>
    <col min="11238" max="11238" width="6" style="36" customWidth="1"/>
    <col min="11239" max="11239" width="3.7109375" style="36" customWidth="1"/>
    <col min="11240" max="11240" width="38.5703125" style="36" customWidth="1"/>
    <col min="11241" max="11481" width="9.140625" style="36"/>
    <col min="11482" max="11482" width="11.5703125" style="36" customWidth="1"/>
    <col min="11483" max="11483" width="12" style="36" customWidth="1"/>
    <col min="11484" max="11484" width="22.42578125" style="36" bestFit="1" customWidth="1"/>
    <col min="11485" max="11485" width="11.42578125" style="36" customWidth="1"/>
    <col min="11486" max="11486" width="46.42578125" style="36" bestFit="1" customWidth="1"/>
    <col min="11487" max="11487" width="15.7109375" style="36" customWidth="1"/>
    <col min="11488" max="11488" width="44" style="36" bestFit="1" customWidth="1"/>
    <col min="11489" max="11489" width="6.5703125" style="36" customWidth="1"/>
    <col min="11490" max="11490" width="6.85546875" style="36" customWidth="1"/>
    <col min="11491" max="11491" width="10.85546875" style="36" customWidth="1"/>
    <col min="11492" max="11492" width="38.28515625" style="36" customWidth="1"/>
    <col min="11493" max="11493" width="13.7109375" style="36" customWidth="1"/>
    <col min="11494" max="11494" width="6" style="36" customWidth="1"/>
    <col min="11495" max="11495" width="3.7109375" style="36" customWidth="1"/>
    <col min="11496" max="11496" width="38.5703125" style="36" customWidth="1"/>
    <col min="11497" max="11737" width="9.140625" style="36"/>
    <col min="11738" max="11738" width="11.5703125" style="36" customWidth="1"/>
    <col min="11739" max="11739" width="12" style="36" customWidth="1"/>
    <col min="11740" max="11740" width="22.42578125" style="36" bestFit="1" customWidth="1"/>
    <col min="11741" max="11741" width="11.42578125" style="36" customWidth="1"/>
    <col min="11742" max="11742" width="46.42578125" style="36" bestFit="1" customWidth="1"/>
    <col min="11743" max="11743" width="15.7109375" style="36" customWidth="1"/>
    <col min="11744" max="11744" width="44" style="36" bestFit="1" customWidth="1"/>
    <col min="11745" max="11745" width="6.5703125" style="36" customWidth="1"/>
    <col min="11746" max="11746" width="6.85546875" style="36" customWidth="1"/>
    <col min="11747" max="11747" width="10.85546875" style="36" customWidth="1"/>
    <col min="11748" max="11748" width="38.28515625" style="36" customWidth="1"/>
    <col min="11749" max="11749" width="13.7109375" style="36" customWidth="1"/>
    <col min="11750" max="11750" width="6" style="36" customWidth="1"/>
    <col min="11751" max="11751" width="3.7109375" style="36" customWidth="1"/>
    <col min="11752" max="11752" width="38.5703125" style="36" customWidth="1"/>
    <col min="11753" max="11993" width="9.140625" style="36"/>
    <col min="11994" max="11994" width="11.5703125" style="36" customWidth="1"/>
    <col min="11995" max="11995" width="12" style="36" customWidth="1"/>
    <col min="11996" max="11996" width="22.42578125" style="36" bestFit="1" customWidth="1"/>
    <col min="11997" max="11997" width="11.42578125" style="36" customWidth="1"/>
    <col min="11998" max="11998" width="46.42578125" style="36" bestFit="1" customWidth="1"/>
    <col min="11999" max="11999" width="15.7109375" style="36" customWidth="1"/>
    <col min="12000" max="12000" width="44" style="36" bestFit="1" customWidth="1"/>
    <col min="12001" max="12001" width="6.5703125" style="36" customWidth="1"/>
    <col min="12002" max="12002" width="6.85546875" style="36" customWidth="1"/>
    <col min="12003" max="12003" width="10.85546875" style="36" customWidth="1"/>
    <col min="12004" max="12004" width="38.28515625" style="36" customWidth="1"/>
    <col min="12005" max="12005" width="13.7109375" style="36" customWidth="1"/>
    <col min="12006" max="12006" width="6" style="36" customWidth="1"/>
    <col min="12007" max="12007" width="3.7109375" style="36" customWidth="1"/>
    <col min="12008" max="12008" width="38.5703125" style="36" customWidth="1"/>
    <col min="12009" max="12249" width="9.140625" style="36"/>
    <col min="12250" max="12250" width="11.5703125" style="36" customWidth="1"/>
    <col min="12251" max="12251" width="12" style="36" customWidth="1"/>
    <col min="12252" max="12252" width="22.42578125" style="36" bestFit="1" customWidth="1"/>
    <col min="12253" max="12253" width="11.42578125" style="36" customWidth="1"/>
    <col min="12254" max="12254" width="46.42578125" style="36" bestFit="1" customWidth="1"/>
    <col min="12255" max="12255" width="15.7109375" style="36" customWidth="1"/>
    <col min="12256" max="12256" width="44" style="36" bestFit="1" customWidth="1"/>
    <col min="12257" max="12257" width="6.5703125" style="36" customWidth="1"/>
    <col min="12258" max="12258" width="6.85546875" style="36" customWidth="1"/>
    <col min="12259" max="12259" width="10.85546875" style="36" customWidth="1"/>
    <col min="12260" max="12260" width="38.28515625" style="36" customWidth="1"/>
    <col min="12261" max="12261" width="13.7109375" style="36" customWidth="1"/>
    <col min="12262" max="12262" width="6" style="36" customWidth="1"/>
    <col min="12263" max="12263" width="3.7109375" style="36" customWidth="1"/>
    <col min="12264" max="12264" width="38.5703125" style="36" customWidth="1"/>
    <col min="12265" max="12505" width="9.140625" style="36"/>
    <col min="12506" max="12506" width="11.5703125" style="36" customWidth="1"/>
    <col min="12507" max="12507" width="12" style="36" customWidth="1"/>
    <col min="12508" max="12508" width="22.42578125" style="36" bestFit="1" customWidth="1"/>
    <col min="12509" max="12509" width="11.42578125" style="36" customWidth="1"/>
    <col min="12510" max="12510" width="46.42578125" style="36" bestFit="1" customWidth="1"/>
    <col min="12511" max="12511" width="15.7109375" style="36" customWidth="1"/>
    <col min="12512" max="12512" width="44" style="36" bestFit="1" customWidth="1"/>
    <col min="12513" max="12513" width="6.5703125" style="36" customWidth="1"/>
    <col min="12514" max="12514" width="6.85546875" style="36" customWidth="1"/>
    <col min="12515" max="12515" width="10.85546875" style="36" customWidth="1"/>
    <col min="12516" max="12516" width="38.28515625" style="36" customWidth="1"/>
    <col min="12517" max="12517" width="13.7109375" style="36" customWidth="1"/>
    <col min="12518" max="12518" width="6" style="36" customWidth="1"/>
    <col min="12519" max="12519" width="3.7109375" style="36" customWidth="1"/>
    <col min="12520" max="12520" width="38.5703125" style="36" customWidth="1"/>
    <col min="12521" max="12761" width="9.140625" style="36"/>
    <col min="12762" max="12762" width="11.5703125" style="36" customWidth="1"/>
    <col min="12763" max="12763" width="12" style="36" customWidth="1"/>
    <col min="12764" max="12764" width="22.42578125" style="36" bestFit="1" customWidth="1"/>
    <col min="12765" max="12765" width="11.42578125" style="36" customWidth="1"/>
    <col min="12766" max="12766" width="46.42578125" style="36" bestFit="1" customWidth="1"/>
    <col min="12767" max="12767" width="15.7109375" style="36" customWidth="1"/>
    <col min="12768" max="12768" width="44" style="36" bestFit="1" customWidth="1"/>
    <col min="12769" max="12769" width="6.5703125" style="36" customWidth="1"/>
    <col min="12770" max="12770" width="6.85546875" style="36" customWidth="1"/>
    <col min="12771" max="12771" width="10.85546875" style="36" customWidth="1"/>
    <col min="12772" max="12772" width="38.28515625" style="36" customWidth="1"/>
    <col min="12773" max="12773" width="13.7109375" style="36" customWidth="1"/>
    <col min="12774" max="12774" width="6" style="36" customWidth="1"/>
    <col min="12775" max="12775" width="3.7109375" style="36" customWidth="1"/>
    <col min="12776" max="12776" width="38.5703125" style="36" customWidth="1"/>
    <col min="12777" max="13017" width="9.140625" style="36"/>
    <col min="13018" max="13018" width="11.5703125" style="36" customWidth="1"/>
    <col min="13019" max="13019" width="12" style="36" customWidth="1"/>
    <col min="13020" max="13020" width="22.42578125" style="36" bestFit="1" customWidth="1"/>
    <col min="13021" max="13021" width="11.42578125" style="36" customWidth="1"/>
    <col min="13022" max="13022" width="46.42578125" style="36" bestFit="1" customWidth="1"/>
    <col min="13023" max="13023" width="15.7109375" style="36" customWidth="1"/>
    <col min="13024" max="13024" width="44" style="36" bestFit="1" customWidth="1"/>
    <col min="13025" max="13025" width="6.5703125" style="36" customWidth="1"/>
    <col min="13026" max="13026" width="6.85546875" style="36" customWidth="1"/>
    <col min="13027" max="13027" width="10.85546875" style="36" customWidth="1"/>
    <col min="13028" max="13028" width="38.28515625" style="36" customWidth="1"/>
    <col min="13029" max="13029" width="13.7109375" style="36" customWidth="1"/>
    <col min="13030" max="13030" width="6" style="36" customWidth="1"/>
    <col min="13031" max="13031" width="3.7109375" style="36" customWidth="1"/>
    <col min="13032" max="13032" width="38.5703125" style="36" customWidth="1"/>
    <col min="13033" max="13273" width="9.140625" style="36"/>
    <col min="13274" max="13274" width="11.5703125" style="36" customWidth="1"/>
    <col min="13275" max="13275" width="12" style="36" customWidth="1"/>
    <col min="13276" max="13276" width="22.42578125" style="36" bestFit="1" customWidth="1"/>
    <col min="13277" max="13277" width="11.42578125" style="36" customWidth="1"/>
    <col min="13278" max="13278" width="46.42578125" style="36" bestFit="1" customWidth="1"/>
    <col min="13279" max="13279" width="15.7109375" style="36" customWidth="1"/>
    <col min="13280" max="13280" width="44" style="36" bestFit="1" customWidth="1"/>
    <col min="13281" max="13281" width="6.5703125" style="36" customWidth="1"/>
    <col min="13282" max="13282" width="6.85546875" style="36" customWidth="1"/>
    <col min="13283" max="13283" width="10.85546875" style="36" customWidth="1"/>
    <col min="13284" max="13284" width="38.28515625" style="36" customWidth="1"/>
    <col min="13285" max="13285" width="13.7109375" style="36" customWidth="1"/>
    <col min="13286" max="13286" width="6" style="36" customWidth="1"/>
    <col min="13287" max="13287" width="3.7109375" style="36" customWidth="1"/>
    <col min="13288" max="13288" width="38.5703125" style="36" customWidth="1"/>
    <col min="13289" max="13529" width="9.140625" style="36"/>
    <col min="13530" max="13530" width="11.5703125" style="36" customWidth="1"/>
    <col min="13531" max="13531" width="12" style="36" customWidth="1"/>
    <col min="13532" max="13532" width="22.42578125" style="36" bestFit="1" customWidth="1"/>
    <col min="13533" max="13533" width="11.42578125" style="36" customWidth="1"/>
    <col min="13534" max="13534" width="46.42578125" style="36" bestFit="1" customWidth="1"/>
    <col min="13535" max="13535" width="15.7109375" style="36" customWidth="1"/>
    <col min="13536" max="13536" width="44" style="36" bestFit="1" customWidth="1"/>
    <col min="13537" max="13537" width="6.5703125" style="36" customWidth="1"/>
    <col min="13538" max="13538" width="6.85546875" style="36" customWidth="1"/>
    <col min="13539" max="13539" width="10.85546875" style="36" customWidth="1"/>
    <col min="13540" max="13540" width="38.28515625" style="36" customWidth="1"/>
    <col min="13541" max="13541" width="13.7109375" style="36" customWidth="1"/>
    <col min="13542" max="13542" width="6" style="36" customWidth="1"/>
    <col min="13543" max="13543" width="3.7109375" style="36" customWidth="1"/>
    <col min="13544" max="13544" width="38.5703125" style="36" customWidth="1"/>
    <col min="13545" max="13785" width="9.140625" style="36"/>
    <col min="13786" max="13786" width="11.5703125" style="36" customWidth="1"/>
    <col min="13787" max="13787" width="12" style="36" customWidth="1"/>
    <col min="13788" max="13788" width="22.42578125" style="36" bestFit="1" customWidth="1"/>
    <col min="13789" max="13789" width="11.42578125" style="36" customWidth="1"/>
    <col min="13790" max="13790" width="46.42578125" style="36" bestFit="1" customWidth="1"/>
    <col min="13791" max="13791" width="15.7109375" style="36" customWidth="1"/>
    <col min="13792" max="13792" width="44" style="36" bestFit="1" customWidth="1"/>
    <col min="13793" max="13793" width="6.5703125" style="36" customWidth="1"/>
    <col min="13794" max="13794" width="6.85546875" style="36" customWidth="1"/>
    <col min="13795" max="13795" width="10.85546875" style="36" customWidth="1"/>
    <col min="13796" max="13796" width="38.28515625" style="36" customWidth="1"/>
    <col min="13797" max="13797" width="13.7109375" style="36" customWidth="1"/>
    <col min="13798" max="13798" width="6" style="36" customWidth="1"/>
    <col min="13799" max="13799" width="3.7109375" style="36" customWidth="1"/>
    <col min="13800" max="13800" width="38.5703125" style="36" customWidth="1"/>
    <col min="13801" max="14041" width="9.140625" style="36"/>
    <col min="14042" max="14042" width="11.5703125" style="36" customWidth="1"/>
    <col min="14043" max="14043" width="12" style="36" customWidth="1"/>
    <col min="14044" max="14044" width="22.42578125" style="36" bestFit="1" customWidth="1"/>
    <col min="14045" max="14045" width="11.42578125" style="36" customWidth="1"/>
    <col min="14046" max="14046" width="46.42578125" style="36" bestFit="1" customWidth="1"/>
    <col min="14047" max="14047" width="15.7109375" style="36" customWidth="1"/>
    <col min="14048" max="14048" width="44" style="36" bestFit="1" customWidth="1"/>
    <col min="14049" max="14049" width="6.5703125" style="36" customWidth="1"/>
    <col min="14050" max="14050" width="6.85546875" style="36" customWidth="1"/>
    <col min="14051" max="14051" width="10.85546875" style="36" customWidth="1"/>
    <col min="14052" max="14052" width="38.28515625" style="36" customWidth="1"/>
    <col min="14053" max="14053" width="13.7109375" style="36" customWidth="1"/>
    <col min="14054" max="14054" width="6" style="36" customWidth="1"/>
    <col min="14055" max="14055" width="3.7109375" style="36" customWidth="1"/>
    <col min="14056" max="14056" width="38.5703125" style="36" customWidth="1"/>
    <col min="14057" max="14297" width="9.140625" style="36"/>
    <col min="14298" max="14298" width="11.5703125" style="36" customWidth="1"/>
    <col min="14299" max="14299" width="12" style="36" customWidth="1"/>
    <col min="14300" max="14300" width="22.42578125" style="36" bestFit="1" customWidth="1"/>
    <col min="14301" max="14301" width="11.42578125" style="36" customWidth="1"/>
    <col min="14302" max="14302" width="46.42578125" style="36" bestFit="1" customWidth="1"/>
    <col min="14303" max="14303" width="15.7109375" style="36" customWidth="1"/>
    <col min="14304" max="14304" width="44" style="36" bestFit="1" customWidth="1"/>
    <col min="14305" max="14305" width="6.5703125" style="36" customWidth="1"/>
    <col min="14306" max="14306" width="6.85546875" style="36" customWidth="1"/>
    <col min="14307" max="14307" width="10.85546875" style="36" customWidth="1"/>
    <col min="14308" max="14308" width="38.28515625" style="36" customWidth="1"/>
    <col min="14309" max="14309" width="13.7109375" style="36" customWidth="1"/>
    <col min="14310" max="14310" width="6" style="36" customWidth="1"/>
    <col min="14311" max="14311" width="3.7109375" style="36" customWidth="1"/>
    <col min="14312" max="14312" width="38.5703125" style="36" customWidth="1"/>
    <col min="14313" max="14553" width="9.140625" style="36"/>
    <col min="14554" max="14554" width="11.5703125" style="36" customWidth="1"/>
    <col min="14555" max="14555" width="12" style="36" customWidth="1"/>
    <col min="14556" max="14556" width="22.42578125" style="36" bestFit="1" customWidth="1"/>
    <col min="14557" max="14557" width="11.42578125" style="36" customWidth="1"/>
    <col min="14558" max="14558" width="46.42578125" style="36" bestFit="1" customWidth="1"/>
    <col min="14559" max="14559" width="15.7109375" style="36" customWidth="1"/>
    <col min="14560" max="14560" width="44" style="36" bestFit="1" customWidth="1"/>
    <col min="14561" max="14561" width="6.5703125" style="36" customWidth="1"/>
    <col min="14562" max="14562" width="6.85546875" style="36" customWidth="1"/>
    <col min="14563" max="14563" width="10.85546875" style="36" customWidth="1"/>
    <col min="14564" max="14564" width="38.28515625" style="36" customWidth="1"/>
    <col min="14565" max="14565" width="13.7109375" style="36" customWidth="1"/>
    <col min="14566" max="14566" width="6" style="36" customWidth="1"/>
    <col min="14567" max="14567" width="3.7109375" style="36" customWidth="1"/>
    <col min="14568" max="14568" width="38.5703125" style="36" customWidth="1"/>
    <col min="14569" max="14809" width="9.140625" style="36"/>
    <col min="14810" max="14810" width="11.5703125" style="36" customWidth="1"/>
    <col min="14811" max="14811" width="12" style="36" customWidth="1"/>
    <col min="14812" max="14812" width="22.42578125" style="36" bestFit="1" customWidth="1"/>
    <col min="14813" max="14813" width="11.42578125" style="36" customWidth="1"/>
    <col min="14814" max="14814" width="46.42578125" style="36" bestFit="1" customWidth="1"/>
    <col min="14815" max="14815" width="15.7109375" style="36" customWidth="1"/>
    <col min="14816" max="14816" width="44" style="36" bestFit="1" customWidth="1"/>
    <col min="14817" max="14817" width="6.5703125" style="36" customWidth="1"/>
    <col min="14818" max="14818" width="6.85546875" style="36" customWidth="1"/>
    <col min="14819" max="14819" width="10.85546875" style="36" customWidth="1"/>
    <col min="14820" max="14820" width="38.28515625" style="36" customWidth="1"/>
    <col min="14821" max="14821" width="13.7109375" style="36" customWidth="1"/>
    <col min="14822" max="14822" width="6" style="36" customWidth="1"/>
    <col min="14823" max="14823" width="3.7109375" style="36" customWidth="1"/>
    <col min="14824" max="14824" width="38.5703125" style="36" customWidth="1"/>
    <col min="14825" max="15065" width="9.140625" style="36"/>
    <col min="15066" max="15066" width="11.5703125" style="36" customWidth="1"/>
    <col min="15067" max="15067" width="12" style="36" customWidth="1"/>
    <col min="15068" max="15068" width="22.42578125" style="36" bestFit="1" customWidth="1"/>
    <col min="15069" max="15069" width="11.42578125" style="36" customWidth="1"/>
    <col min="15070" max="15070" width="46.42578125" style="36" bestFit="1" customWidth="1"/>
    <col min="15071" max="15071" width="15.7109375" style="36" customWidth="1"/>
    <col min="15072" max="15072" width="44" style="36" bestFit="1" customWidth="1"/>
    <col min="15073" max="15073" width="6.5703125" style="36" customWidth="1"/>
    <col min="15074" max="15074" width="6.85546875" style="36" customWidth="1"/>
    <col min="15075" max="15075" width="10.85546875" style="36" customWidth="1"/>
    <col min="15076" max="15076" width="38.28515625" style="36" customWidth="1"/>
    <col min="15077" max="15077" width="13.7109375" style="36" customWidth="1"/>
    <col min="15078" max="15078" width="6" style="36" customWidth="1"/>
    <col min="15079" max="15079" width="3.7109375" style="36" customWidth="1"/>
    <col min="15080" max="15080" width="38.5703125" style="36" customWidth="1"/>
    <col min="15081" max="15321" width="9.140625" style="36"/>
    <col min="15322" max="15322" width="11.5703125" style="36" customWidth="1"/>
    <col min="15323" max="15323" width="12" style="36" customWidth="1"/>
    <col min="15324" max="15324" width="22.42578125" style="36" bestFit="1" customWidth="1"/>
    <col min="15325" max="15325" width="11.42578125" style="36" customWidth="1"/>
    <col min="15326" max="15326" width="46.42578125" style="36" bestFit="1" customWidth="1"/>
    <col min="15327" max="15327" width="15.7109375" style="36" customWidth="1"/>
    <col min="15328" max="15328" width="44" style="36" bestFit="1" customWidth="1"/>
    <col min="15329" max="15329" width="6.5703125" style="36" customWidth="1"/>
    <col min="15330" max="15330" width="6.85546875" style="36" customWidth="1"/>
    <col min="15331" max="15331" width="10.85546875" style="36" customWidth="1"/>
    <col min="15332" max="15332" width="38.28515625" style="36" customWidth="1"/>
    <col min="15333" max="15333" width="13.7109375" style="36" customWidth="1"/>
    <col min="15334" max="15334" width="6" style="36" customWidth="1"/>
    <col min="15335" max="15335" width="3.7109375" style="36" customWidth="1"/>
    <col min="15336" max="15336" width="38.5703125" style="36" customWidth="1"/>
    <col min="15337" max="15577" width="9.140625" style="36"/>
    <col min="15578" max="15578" width="11.5703125" style="36" customWidth="1"/>
    <col min="15579" max="15579" width="12" style="36" customWidth="1"/>
    <col min="15580" max="15580" width="22.42578125" style="36" bestFit="1" customWidth="1"/>
    <col min="15581" max="15581" width="11.42578125" style="36" customWidth="1"/>
    <col min="15582" max="15582" width="46.42578125" style="36" bestFit="1" customWidth="1"/>
    <col min="15583" max="15583" width="15.7109375" style="36" customWidth="1"/>
    <col min="15584" max="15584" width="44" style="36" bestFit="1" customWidth="1"/>
    <col min="15585" max="15585" width="6.5703125" style="36" customWidth="1"/>
    <col min="15586" max="15586" width="6.85546875" style="36" customWidth="1"/>
    <col min="15587" max="15587" width="10.85546875" style="36" customWidth="1"/>
    <col min="15588" max="15588" width="38.28515625" style="36" customWidth="1"/>
    <col min="15589" max="15589" width="13.7109375" style="36" customWidth="1"/>
    <col min="15590" max="15590" width="6" style="36" customWidth="1"/>
    <col min="15591" max="15591" width="3.7109375" style="36" customWidth="1"/>
    <col min="15592" max="15592" width="38.5703125" style="36" customWidth="1"/>
    <col min="15593" max="15833" width="9.140625" style="36"/>
    <col min="15834" max="15834" width="11.5703125" style="36" customWidth="1"/>
    <col min="15835" max="15835" width="12" style="36" customWidth="1"/>
    <col min="15836" max="15836" width="22.42578125" style="36" bestFit="1" customWidth="1"/>
    <col min="15837" max="15837" width="11.42578125" style="36" customWidth="1"/>
    <col min="15838" max="15838" width="46.42578125" style="36" bestFit="1" customWidth="1"/>
    <col min="15839" max="15839" width="15.7109375" style="36" customWidth="1"/>
    <col min="15840" max="15840" width="44" style="36" bestFit="1" customWidth="1"/>
    <col min="15841" max="15841" width="6.5703125" style="36" customWidth="1"/>
    <col min="15842" max="15842" width="6.85546875" style="36" customWidth="1"/>
    <col min="15843" max="15843" width="10.85546875" style="36" customWidth="1"/>
    <col min="15844" max="15844" width="38.28515625" style="36" customWidth="1"/>
    <col min="15845" max="15845" width="13.7109375" style="36" customWidth="1"/>
    <col min="15846" max="15846" width="6" style="36" customWidth="1"/>
    <col min="15847" max="15847" width="3.7109375" style="36" customWidth="1"/>
    <col min="15848" max="15848" width="38.5703125" style="36" customWidth="1"/>
    <col min="15849" max="16089" width="9.140625" style="36"/>
    <col min="16090" max="16090" width="11.5703125" style="36" customWidth="1"/>
    <col min="16091" max="16091" width="12" style="36" customWidth="1"/>
    <col min="16092" max="16092" width="22.42578125" style="36" bestFit="1" customWidth="1"/>
    <col min="16093" max="16093" width="11.42578125" style="36" customWidth="1"/>
    <col min="16094" max="16094" width="46.42578125" style="36" bestFit="1" customWidth="1"/>
    <col min="16095" max="16095" width="15.7109375" style="36" customWidth="1"/>
    <col min="16096" max="16096" width="44" style="36" bestFit="1" customWidth="1"/>
    <col min="16097" max="16097" width="6.5703125" style="36" customWidth="1"/>
    <col min="16098" max="16098" width="6.85546875" style="36" customWidth="1"/>
    <col min="16099" max="16099" width="10.85546875" style="36" customWidth="1"/>
    <col min="16100" max="16100" width="38.28515625" style="36" customWidth="1"/>
    <col min="16101" max="16101" width="13.7109375" style="36" customWidth="1"/>
    <col min="16102" max="16102" width="6" style="36" customWidth="1"/>
    <col min="16103" max="16103" width="3.7109375" style="36" customWidth="1"/>
    <col min="16104" max="16104" width="38.5703125" style="36" customWidth="1"/>
    <col min="16105" max="16364" width="9.140625" style="36"/>
    <col min="16365" max="16384" width="9.140625" style="36" customWidth="1"/>
  </cols>
  <sheetData>
    <row r="1" spans="1:16" x14ac:dyDescent="0.25">
      <c r="A1" s="26" t="s">
        <v>18</v>
      </c>
      <c r="B1" s="27">
        <f>K47</f>
        <v>0.97487814023247066</v>
      </c>
      <c r="C1" s="28">
        <f>AVERAGE(B1:B7)</f>
        <v>0.99440634776130821</v>
      </c>
      <c r="D1" s="29">
        <f>H47</f>
        <v>8.0010000000000012</v>
      </c>
      <c r="E1" s="30">
        <f>AVERAGE(F1:F6)</f>
        <v>0.73333333333333339</v>
      </c>
      <c r="F1" s="30">
        <f>AVERAGE(J11,J50,J89,J128,J167,J207,J249)</f>
        <v>1</v>
      </c>
      <c r="G1" s="31" t="s">
        <v>19</v>
      </c>
      <c r="H1" s="32"/>
      <c r="I1" s="32"/>
      <c r="J1" s="29"/>
      <c r="K1" s="33"/>
      <c r="L1" s="31"/>
      <c r="M1" s="34"/>
      <c r="N1" s="34"/>
      <c r="O1" s="35"/>
    </row>
    <row r="2" spans="1:16" x14ac:dyDescent="0.25">
      <c r="A2" s="26" t="s">
        <v>20</v>
      </c>
      <c r="B2" s="27">
        <f>K86</f>
        <v>0.99987501562304693</v>
      </c>
      <c r="C2" s="37" t="s">
        <v>21</v>
      </c>
      <c r="D2" s="29">
        <f>H86</f>
        <v>8.0010000000000012</v>
      </c>
      <c r="E2" s="32" t="str">
        <f>SUM(D1:D7)*10&amp;" "&amp;"Horas"&amp;" "&amp;"Hombre"&amp;" "&amp;"Disponibles"&amp;" "&amp;"Semana"</f>
        <v>490,11 Horas Hombre Disponibles Semana</v>
      </c>
      <c r="F2" s="30">
        <f>AVERAGE(J17,J56,J95,J134,J173,J215,J255)</f>
        <v>0.98571428571428577</v>
      </c>
      <c r="G2" s="31" t="s">
        <v>22</v>
      </c>
      <c r="H2" s="32"/>
      <c r="I2" s="32"/>
      <c r="J2" s="29"/>
      <c r="K2" s="33"/>
      <c r="L2" s="31"/>
      <c r="M2" s="34"/>
      <c r="N2" s="34"/>
      <c r="O2" s="35"/>
    </row>
    <row r="3" spans="1:16" x14ac:dyDescent="0.25">
      <c r="A3" s="26" t="s">
        <v>23</v>
      </c>
      <c r="B3" s="27">
        <f>K125</f>
        <v>0.99971436732362184</v>
      </c>
      <c r="C3" s="32"/>
      <c r="D3" s="29">
        <f>H125</f>
        <v>7.0019999999999998</v>
      </c>
      <c r="E3" s="32" t="str">
        <f>SUM(J47,J86,J125,J164,J204,J246,J285)&amp;" "&amp;"Horas"&amp;" "&amp;"Hombre"&amp;" "&amp;"Programadas"</f>
        <v>487 Horas Hombre Programadas</v>
      </c>
      <c r="F3" s="30">
        <f>AVERAGE(J23,J62,J101,J140,J179,J221,J261)</f>
        <v>0.42857142857142855</v>
      </c>
      <c r="G3" s="31" t="s">
        <v>24</v>
      </c>
      <c r="H3" s="32"/>
      <c r="I3" s="32"/>
      <c r="J3" s="29"/>
      <c r="K3" s="33"/>
      <c r="L3" s="31"/>
      <c r="M3" s="34"/>
      <c r="N3" s="34"/>
      <c r="O3" s="35"/>
    </row>
    <row r="4" spans="1:16" ht="12.75" customHeight="1" x14ac:dyDescent="0.25">
      <c r="A4" s="26" t="s">
        <v>25</v>
      </c>
      <c r="B4" s="27">
        <f>K164</f>
        <v>0.98737657792775879</v>
      </c>
      <c r="C4" s="28">
        <f>1-C1</f>
        <v>5.5936522386917931E-3</v>
      </c>
      <c r="D4" s="29">
        <f>H164</f>
        <v>8.0010000000000012</v>
      </c>
      <c r="E4" s="32" t="str">
        <f>(SUM(D1:D7)*10)-(SUM(J47,J86,J125,J164,J204,J246,J285))&amp;" "&amp;"Horas"&amp;" "&amp;"Atención"&amp;" "&amp;"OT"&amp;" "&amp;"Reactivo"</f>
        <v>3,11000000000013 Horas Atención OT Reactivo</v>
      </c>
      <c r="F4" s="38">
        <f>AVERAGE(J29,J68,J107,J146,J185,J227,J267)</f>
        <v>0</v>
      </c>
      <c r="G4" s="31" t="s">
        <v>26</v>
      </c>
      <c r="H4" s="32"/>
      <c r="I4" s="32"/>
      <c r="J4" s="29"/>
      <c r="K4" s="33"/>
      <c r="L4" s="31"/>
      <c r="M4" s="34"/>
      <c r="N4" s="34"/>
      <c r="O4" s="35"/>
    </row>
    <row r="5" spans="1:16" x14ac:dyDescent="0.25">
      <c r="A5" s="26" t="s">
        <v>27</v>
      </c>
      <c r="B5" s="27">
        <f>K204</f>
        <v>0.99966677774075319</v>
      </c>
      <c r="C5" s="37" t="s">
        <v>28</v>
      </c>
      <c r="D5" s="29">
        <f>H204</f>
        <v>6.0019999999999998</v>
      </c>
      <c r="E5" s="32"/>
      <c r="F5" s="30">
        <f>AVERAGE(J35,J74,J113,J152,J191,J233,J273)</f>
        <v>0.98571428571428577</v>
      </c>
      <c r="G5" s="39" t="s">
        <v>29</v>
      </c>
      <c r="H5" s="32"/>
      <c r="I5" s="32"/>
      <c r="J5" s="29"/>
      <c r="K5" s="33"/>
      <c r="L5" s="31"/>
      <c r="M5" s="34"/>
      <c r="N5" s="34"/>
      <c r="O5" s="35"/>
    </row>
    <row r="6" spans="1:16" x14ac:dyDescent="0.25">
      <c r="A6" s="26" t="s">
        <v>30</v>
      </c>
      <c r="B6" s="27">
        <f>K246</f>
        <v>0.99966677774075319</v>
      </c>
      <c r="C6" s="32"/>
      <c r="D6" s="29">
        <f>H246</f>
        <v>6.0019999999999998</v>
      </c>
      <c r="E6" s="32"/>
      <c r="F6" s="30">
        <f>AVERAGE(J41,J80,J119,J158,J198,J240,J279)</f>
        <v>1</v>
      </c>
      <c r="G6" s="39" t="s">
        <v>31</v>
      </c>
      <c r="H6" s="32"/>
      <c r="I6" s="32"/>
      <c r="J6" s="29"/>
      <c r="K6" s="33"/>
      <c r="L6" s="31"/>
      <c r="M6" s="34"/>
      <c r="N6" s="34"/>
      <c r="O6" s="35"/>
    </row>
    <row r="7" spans="1:16" x14ac:dyDescent="0.25">
      <c r="A7" s="26" t="s">
        <v>32</v>
      </c>
      <c r="B7" s="27">
        <f>K285</f>
        <v>0.99966677774075319</v>
      </c>
      <c r="C7" s="32"/>
      <c r="D7" s="29">
        <f>H285</f>
        <v>6.0019999999999998</v>
      </c>
      <c r="E7" s="32"/>
      <c r="F7" s="29"/>
      <c r="G7" s="39"/>
      <c r="H7" s="32"/>
      <c r="I7" s="32"/>
      <c r="J7" s="29"/>
      <c r="K7" s="33"/>
      <c r="L7" s="31"/>
      <c r="M7" s="34"/>
      <c r="N7" s="34"/>
      <c r="O7" s="35"/>
    </row>
    <row r="8" spans="1:16" ht="28.5" customHeight="1" thickBot="1" x14ac:dyDescent="0.3">
      <c r="A8" s="40"/>
      <c r="B8" s="41"/>
      <c r="C8" s="42" t="s">
        <v>14</v>
      </c>
      <c r="D8" s="43" t="s">
        <v>586</v>
      </c>
      <c r="E8" s="299" t="s">
        <v>33</v>
      </c>
      <c r="F8" s="300"/>
      <c r="G8" s="301"/>
      <c r="H8" s="44"/>
      <c r="I8" s="302" t="s">
        <v>34</v>
      </c>
      <c r="J8" s="303"/>
      <c r="K8" s="304"/>
      <c r="L8" s="31"/>
      <c r="M8" s="34"/>
      <c r="N8" s="34"/>
      <c r="O8" s="35"/>
    </row>
    <row r="9" spans="1:16" ht="15" thickTop="1" thickBot="1" x14ac:dyDescent="0.3">
      <c r="A9" s="45"/>
      <c r="B9" s="46"/>
      <c r="C9" s="46"/>
      <c r="D9" s="46"/>
      <c r="E9" s="305">
        <v>46118</v>
      </c>
      <c r="F9" s="305"/>
      <c r="G9" s="47"/>
      <c r="H9" s="48"/>
      <c r="I9" s="46"/>
      <c r="J9" s="49"/>
      <c r="K9" s="50"/>
      <c r="L9" s="31" t="s">
        <v>35</v>
      </c>
      <c r="M9" s="34" t="s">
        <v>36</v>
      </c>
      <c r="N9" s="34"/>
      <c r="O9" s="35"/>
    </row>
    <row r="10" spans="1:16" ht="27.75" thickTop="1" x14ac:dyDescent="0.25">
      <c r="A10" s="51" t="s">
        <v>37</v>
      </c>
      <c r="B10" s="52" t="s">
        <v>38</v>
      </c>
      <c r="C10" s="52" t="s">
        <v>39</v>
      </c>
      <c r="D10" s="52" t="s">
        <v>4</v>
      </c>
      <c r="E10" s="52" t="s">
        <v>40</v>
      </c>
      <c r="F10" s="52" t="s">
        <v>6</v>
      </c>
      <c r="G10" s="53" t="s">
        <v>7</v>
      </c>
      <c r="H10" s="52" t="s">
        <v>41</v>
      </c>
      <c r="I10" s="52" t="s">
        <v>9</v>
      </c>
      <c r="J10" s="54" t="s">
        <v>42</v>
      </c>
      <c r="K10" s="55" t="s">
        <v>43</v>
      </c>
      <c r="L10" s="31" t="s">
        <v>44</v>
      </c>
      <c r="M10" s="34" t="s">
        <v>36</v>
      </c>
      <c r="N10" s="34"/>
      <c r="O10" s="56">
        <f>E9</f>
        <v>46118</v>
      </c>
    </row>
    <row r="11" spans="1:16" x14ac:dyDescent="0.25">
      <c r="A11" s="57"/>
      <c r="B11" s="57"/>
      <c r="C11" s="58"/>
      <c r="D11" s="57"/>
      <c r="E11" s="59" t="s">
        <v>45</v>
      </c>
      <c r="F11" s="57"/>
      <c r="G11" s="58"/>
      <c r="H11" s="60">
        <v>1</v>
      </c>
      <c r="I11" s="61">
        <f>H11*10</f>
        <v>10</v>
      </c>
      <c r="J11" s="62">
        <f>SUM(J12:J16)/I11</f>
        <v>1</v>
      </c>
      <c r="K11" s="63" t="str">
        <f>SUM(J12:J16)&amp;" "&amp;"Hrs"&amp;" "&amp;"GRUPO 1"</f>
        <v>10 Hrs GRUPO 1</v>
      </c>
      <c r="L11" s="31" t="s">
        <v>19</v>
      </c>
      <c r="M11" s="34" t="s">
        <v>36</v>
      </c>
      <c r="N11" s="64"/>
      <c r="O11" s="65" t="s">
        <v>48</v>
      </c>
      <c r="P11" s="66" t="s">
        <v>47</v>
      </c>
    </row>
    <row r="12" spans="1:16" x14ac:dyDescent="0.25">
      <c r="A12" s="19">
        <v>905232</v>
      </c>
      <c r="B12" s="67" t="s">
        <v>209</v>
      </c>
      <c r="C12" s="68" t="s">
        <v>210</v>
      </c>
      <c r="D12" s="67">
        <v>3</v>
      </c>
      <c r="E12" s="69" t="s">
        <v>253</v>
      </c>
      <c r="F12" s="19" t="s">
        <v>254</v>
      </c>
      <c r="G12" s="69" t="s">
        <v>255</v>
      </c>
      <c r="H12" s="19">
        <v>1</v>
      </c>
      <c r="I12" s="19">
        <v>10</v>
      </c>
      <c r="J12" s="21">
        <f>IF(H12&lt;&gt;"",H12*I12,"")</f>
        <v>10</v>
      </c>
      <c r="K12" s="70" t="s">
        <v>113</v>
      </c>
      <c r="L12" s="31" t="s">
        <v>19</v>
      </c>
      <c r="M12" s="34" t="s">
        <v>36</v>
      </c>
      <c r="N12" s="64"/>
      <c r="O12" s="71" t="s">
        <v>50</v>
      </c>
      <c r="P12" s="66" t="s">
        <v>47</v>
      </c>
    </row>
    <row r="13" spans="1:16" hidden="1" x14ac:dyDescent="0.25">
      <c r="A13" s="19"/>
      <c r="B13" s="67"/>
      <c r="C13" s="68"/>
      <c r="D13" s="67"/>
      <c r="E13" s="73"/>
      <c r="F13" s="19"/>
      <c r="G13" s="69"/>
      <c r="H13" s="19"/>
      <c r="I13" s="19"/>
      <c r="J13" s="21" t="str">
        <f>IF(H13&lt;&gt;"",H13*I13,"")</f>
        <v/>
      </c>
      <c r="K13" s="70"/>
      <c r="L13" s="74" t="s">
        <v>19</v>
      </c>
      <c r="M13" s="34" t="s">
        <v>36</v>
      </c>
      <c r="N13" s="34"/>
      <c r="O13" s="65" t="s">
        <v>51</v>
      </c>
      <c r="P13" s="66" t="s">
        <v>47</v>
      </c>
    </row>
    <row r="14" spans="1:16" hidden="1" x14ac:dyDescent="0.25">
      <c r="A14" s="75"/>
      <c r="B14" s="67"/>
      <c r="C14" s="68"/>
      <c r="D14" s="67"/>
      <c r="E14" s="76"/>
      <c r="F14" s="77"/>
      <c r="G14" s="76"/>
      <c r="H14" s="78"/>
      <c r="I14" s="78"/>
      <c r="J14" s="21"/>
      <c r="K14" s="70"/>
      <c r="L14" s="31" t="s">
        <v>19</v>
      </c>
      <c r="M14" s="34" t="s">
        <v>36</v>
      </c>
      <c r="N14" s="64"/>
      <c r="O14" s="89" t="s">
        <v>46</v>
      </c>
      <c r="P14" s="90" t="s">
        <v>57</v>
      </c>
    </row>
    <row r="15" spans="1:16" hidden="1" x14ac:dyDescent="0.25">
      <c r="A15" s="75"/>
      <c r="B15" s="79"/>
      <c r="C15" s="80"/>
      <c r="D15" s="81"/>
      <c r="E15" s="76"/>
      <c r="F15" s="77"/>
      <c r="G15" s="76"/>
      <c r="H15" s="82"/>
      <c r="I15" s="82"/>
      <c r="J15" s="21" t="str">
        <f>IF(H15&lt;&gt;"",H15*I15,"")</f>
        <v/>
      </c>
      <c r="K15" s="70"/>
      <c r="L15" s="31" t="s">
        <v>19</v>
      </c>
      <c r="M15" s="34" t="s">
        <v>36</v>
      </c>
      <c r="N15" s="64"/>
      <c r="O15" s="161" t="s">
        <v>52</v>
      </c>
      <c r="P15" s="160" t="s">
        <v>53</v>
      </c>
    </row>
    <row r="16" spans="1:16" hidden="1" x14ac:dyDescent="0.25">
      <c r="A16" s="19"/>
      <c r="B16" s="19"/>
      <c r="C16" s="69"/>
      <c r="D16" s="15"/>
      <c r="E16" s="69"/>
      <c r="F16" s="15"/>
      <c r="G16" s="69"/>
      <c r="H16" s="15"/>
      <c r="I16" s="15"/>
      <c r="J16" s="21" t="str">
        <f>IF(H16&lt;&gt;"",H16*I16,"")</f>
        <v/>
      </c>
      <c r="K16" s="70"/>
      <c r="L16" s="31" t="s">
        <v>19</v>
      </c>
      <c r="M16" s="34" t="s">
        <v>36</v>
      </c>
      <c r="N16" s="64"/>
      <c r="O16" s="65" t="s">
        <v>56</v>
      </c>
      <c r="P16" s="66" t="s">
        <v>47</v>
      </c>
    </row>
    <row r="17" spans="1:16" x14ac:dyDescent="0.25">
      <c r="A17" s="85"/>
      <c r="B17" s="86"/>
      <c r="C17" s="86"/>
      <c r="D17" s="57"/>
      <c r="E17" s="59" t="s">
        <v>55</v>
      </c>
      <c r="F17" s="57"/>
      <c r="G17" s="87"/>
      <c r="H17" s="88">
        <v>1</v>
      </c>
      <c r="I17" s="61">
        <f>H17*10</f>
        <v>10</v>
      </c>
      <c r="J17" s="62">
        <f>SUM(J18:J22)/I17</f>
        <v>1</v>
      </c>
      <c r="K17" s="63" t="str">
        <f>SUM(J18:J22)&amp;" "&amp;"Hrs"&amp;" "&amp;"GRUPO 2"</f>
        <v>10 Hrs GRUPO 2</v>
      </c>
      <c r="L17" s="31" t="s">
        <v>22</v>
      </c>
      <c r="M17" s="34" t="s">
        <v>36</v>
      </c>
      <c r="N17" s="64"/>
      <c r="O17" s="97" t="s">
        <v>58</v>
      </c>
      <c r="P17" s="84" t="s">
        <v>53</v>
      </c>
    </row>
    <row r="18" spans="1:16" x14ac:dyDescent="0.25">
      <c r="A18" s="19">
        <v>793889</v>
      </c>
      <c r="B18" s="67" t="s">
        <v>209</v>
      </c>
      <c r="C18" s="68" t="s">
        <v>210</v>
      </c>
      <c r="D18" s="15">
        <v>5</v>
      </c>
      <c r="E18" s="69" t="s">
        <v>606</v>
      </c>
      <c r="F18" s="19" t="s">
        <v>607</v>
      </c>
      <c r="G18" s="69" t="s">
        <v>608</v>
      </c>
      <c r="H18" s="19">
        <v>1</v>
      </c>
      <c r="I18" s="19">
        <v>10</v>
      </c>
      <c r="J18" s="21">
        <f>IF(H18&lt;&gt;"",H18*I18,"")</f>
        <v>10</v>
      </c>
      <c r="K18" s="70" t="s">
        <v>436</v>
      </c>
      <c r="L18" s="31" t="s">
        <v>22</v>
      </c>
      <c r="M18" s="34" t="s">
        <v>36</v>
      </c>
      <c r="N18" s="64"/>
      <c r="O18" s="97" t="s">
        <v>59</v>
      </c>
      <c r="P18" s="84" t="s">
        <v>53</v>
      </c>
    </row>
    <row r="19" spans="1:16" hidden="1" x14ac:dyDescent="0.25">
      <c r="A19" s="75"/>
      <c r="B19" s="19"/>
      <c r="C19" s="91"/>
      <c r="D19" s="15"/>
      <c r="E19" s="73"/>
      <c r="F19" s="92"/>
      <c r="G19" s="93"/>
      <c r="H19" s="94"/>
      <c r="I19" s="94"/>
      <c r="J19" s="21" t="str">
        <f>IF(H19&lt;&gt;"",H19*I19,"")</f>
        <v/>
      </c>
      <c r="K19" s="70"/>
      <c r="L19" s="31" t="s">
        <v>22</v>
      </c>
      <c r="M19" s="34" t="s">
        <v>36</v>
      </c>
      <c r="N19" s="64"/>
      <c r="O19" s="89" t="s">
        <v>60</v>
      </c>
      <c r="P19" s="90" t="s">
        <v>57</v>
      </c>
    </row>
    <row r="20" spans="1:16" hidden="1" x14ac:dyDescent="0.25">
      <c r="A20" s="95"/>
      <c r="B20" s="19"/>
      <c r="C20" s="91"/>
      <c r="D20" s="15"/>
      <c r="E20" s="69"/>
      <c r="F20" s="15"/>
      <c r="G20" s="69"/>
      <c r="H20" s="15"/>
      <c r="I20" s="15"/>
      <c r="J20" s="21" t="str">
        <f>IF(H20&lt;&gt;"",H20*I20,"")</f>
        <v/>
      </c>
      <c r="K20" s="96"/>
      <c r="L20" s="31" t="s">
        <v>22</v>
      </c>
      <c r="M20" s="34" t="s">
        <v>36</v>
      </c>
      <c r="N20" s="64"/>
      <c r="O20" s="65" t="s">
        <v>64</v>
      </c>
      <c r="P20" s="66" t="s">
        <v>47</v>
      </c>
    </row>
    <row r="21" spans="1:16" hidden="1" x14ac:dyDescent="0.25">
      <c r="A21" s="95"/>
      <c r="B21" s="19"/>
      <c r="C21" s="91"/>
      <c r="D21" s="15"/>
      <c r="E21" s="69"/>
      <c r="F21" s="15"/>
      <c r="G21" s="69"/>
      <c r="H21" s="15"/>
      <c r="I21" s="15"/>
      <c r="J21" s="21" t="str">
        <f>IF(H21&lt;&gt;"",H21*I21,"")</f>
        <v/>
      </c>
      <c r="K21" s="96"/>
      <c r="L21" s="31" t="s">
        <v>22</v>
      </c>
      <c r="M21" s="34" t="s">
        <v>36</v>
      </c>
      <c r="N21" s="64"/>
      <c r="O21" s="98" t="s">
        <v>65</v>
      </c>
      <c r="P21" s="66" t="s">
        <v>47</v>
      </c>
    </row>
    <row r="22" spans="1:16" hidden="1" x14ac:dyDescent="0.25">
      <c r="A22" s="95"/>
      <c r="B22" s="19"/>
      <c r="C22" s="91"/>
      <c r="D22" s="15"/>
      <c r="E22" s="69"/>
      <c r="F22" s="15"/>
      <c r="G22" s="69"/>
      <c r="H22" s="15"/>
      <c r="I22" s="15"/>
      <c r="J22" s="21" t="str">
        <f>IF(H22&lt;&gt;"",H22*I22,"")</f>
        <v/>
      </c>
      <c r="K22" s="96"/>
      <c r="L22" s="31" t="s">
        <v>22</v>
      </c>
      <c r="M22" s="34" t="s">
        <v>36</v>
      </c>
      <c r="N22" s="64"/>
      <c r="O22" s="98" t="s">
        <v>66</v>
      </c>
      <c r="P22" s="66" t="s">
        <v>47</v>
      </c>
    </row>
    <row r="23" spans="1:16" x14ac:dyDescent="0.25">
      <c r="A23" s="85"/>
      <c r="B23" s="86"/>
      <c r="C23" s="86"/>
      <c r="D23" s="57"/>
      <c r="E23" s="59" t="s">
        <v>63</v>
      </c>
      <c r="F23" s="57"/>
      <c r="G23" s="87"/>
      <c r="H23" s="60">
        <v>2</v>
      </c>
      <c r="I23" s="61">
        <f>H23*10</f>
        <v>20</v>
      </c>
      <c r="J23" s="62">
        <f>SUM(J24:J28)/I23</f>
        <v>1</v>
      </c>
      <c r="K23" s="63" t="str">
        <f>SUM(J24:J28)&amp;" "&amp;"Hrs"&amp;" "&amp;"GRUPO 3"</f>
        <v>20 Hrs GRUPO 3</v>
      </c>
      <c r="L23" s="31" t="s">
        <v>24</v>
      </c>
      <c r="M23" s="34" t="s">
        <v>36</v>
      </c>
      <c r="N23" s="64"/>
      <c r="O23" s="161" t="s">
        <v>61</v>
      </c>
      <c r="P23" s="160" t="s">
        <v>53</v>
      </c>
    </row>
    <row r="24" spans="1:16" x14ac:dyDescent="0.25">
      <c r="A24" s="193">
        <v>892678</v>
      </c>
      <c r="B24" s="194" t="s">
        <v>207</v>
      </c>
      <c r="C24" s="195" t="s">
        <v>208</v>
      </c>
      <c r="D24" s="194">
        <v>3</v>
      </c>
      <c r="E24" s="196" t="s">
        <v>123</v>
      </c>
      <c r="F24" s="193" t="s">
        <v>133</v>
      </c>
      <c r="G24" s="196" t="s">
        <v>125</v>
      </c>
      <c r="H24" s="193">
        <v>1</v>
      </c>
      <c r="I24" s="193">
        <v>10</v>
      </c>
      <c r="J24" s="197">
        <f>IF(H24&lt;&gt;"",H24*I24,"")</f>
        <v>10</v>
      </c>
      <c r="K24" s="242" t="s">
        <v>248</v>
      </c>
      <c r="L24" s="31" t="s">
        <v>24</v>
      </c>
      <c r="M24" s="34" t="s">
        <v>36</v>
      </c>
      <c r="N24" s="64"/>
      <c r="O24" s="98" t="s">
        <v>62</v>
      </c>
      <c r="P24" s="66" t="s">
        <v>47</v>
      </c>
    </row>
    <row r="25" spans="1:16" x14ac:dyDescent="0.25">
      <c r="A25" s="199">
        <v>892655</v>
      </c>
      <c r="B25" s="193" t="s">
        <v>207</v>
      </c>
      <c r="C25" s="200" t="s">
        <v>208</v>
      </c>
      <c r="D25" s="201">
        <v>3</v>
      </c>
      <c r="E25" s="196" t="s">
        <v>123</v>
      </c>
      <c r="F25" s="201" t="s">
        <v>124</v>
      </c>
      <c r="G25" s="196" t="s">
        <v>125</v>
      </c>
      <c r="H25" s="201">
        <v>1</v>
      </c>
      <c r="I25" s="201">
        <v>7</v>
      </c>
      <c r="J25" s="197">
        <f>IF(H25&lt;&gt;"",H25*I25,"")</f>
        <v>7</v>
      </c>
      <c r="K25" s="198" t="s">
        <v>354</v>
      </c>
      <c r="L25" s="31" t="s">
        <v>24</v>
      </c>
      <c r="M25" s="34" t="s">
        <v>36</v>
      </c>
      <c r="N25" s="64"/>
      <c r="O25" s="98" t="s">
        <v>54</v>
      </c>
      <c r="P25" s="182" t="s">
        <v>68</v>
      </c>
    </row>
    <row r="26" spans="1:16" x14ac:dyDescent="0.25">
      <c r="A26" s="199">
        <v>892703</v>
      </c>
      <c r="B26" s="193" t="s">
        <v>207</v>
      </c>
      <c r="C26" s="200" t="s">
        <v>208</v>
      </c>
      <c r="D26" s="201">
        <v>3</v>
      </c>
      <c r="E26" s="196" t="s">
        <v>123</v>
      </c>
      <c r="F26" s="201" t="s">
        <v>136</v>
      </c>
      <c r="G26" s="196" t="s">
        <v>137</v>
      </c>
      <c r="H26" s="201">
        <v>1</v>
      </c>
      <c r="I26" s="201">
        <v>3</v>
      </c>
      <c r="J26" s="197">
        <f>IF(H26&lt;&gt;"",H26*I26,"")</f>
        <v>3</v>
      </c>
      <c r="K26" s="198" t="s">
        <v>354</v>
      </c>
      <c r="L26" s="31" t="s">
        <v>24</v>
      </c>
      <c r="M26" s="34" t="s">
        <v>36</v>
      </c>
      <c r="N26" s="64"/>
      <c r="O26" s="98" t="s">
        <v>67</v>
      </c>
      <c r="P26" s="182" t="s">
        <v>68</v>
      </c>
    </row>
    <row r="27" spans="1:16" hidden="1" x14ac:dyDescent="0.25">
      <c r="A27" s="19"/>
      <c r="B27" s="19"/>
      <c r="C27" s="69"/>
      <c r="D27" s="19"/>
      <c r="E27" s="69"/>
      <c r="F27" s="19"/>
      <c r="G27" s="69"/>
      <c r="H27" s="19"/>
      <c r="I27" s="19"/>
      <c r="J27" s="21" t="str">
        <f>IF(H27&lt;&gt;"",H27*I27,"")</f>
        <v/>
      </c>
      <c r="K27" s="70"/>
      <c r="L27" s="31" t="s">
        <v>24</v>
      </c>
      <c r="M27" s="34" t="s">
        <v>36</v>
      </c>
      <c r="N27" s="64"/>
      <c r="O27" s="71" t="s">
        <v>69</v>
      </c>
      <c r="P27" s="182" t="s">
        <v>68</v>
      </c>
    </row>
    <row r="28" spans="1:16" hidden="1" x14ac:dyDescent="0.25">
      <c r="A28" s="100"/>
      <c r="B28" s="100"/>
      <c r="C28" s="100"/>
      <c r="D28" s="101"/>
      <c r="E28" s="102"/>
      <c r="F28" s="100"/>
      <c r="G28" s="100"/>
      <c r="H28" s="100"/>
      <c r="I28" s="100"/>
      <c r="J28" s="21" t="str">
        <f>IF(H28&lt;&gt;"",H28*I28,"")</f>
        <v/>
      </c>
      <c r="K28" s="70"/>
      <c r="L28" s="31" t="s">
        <v>24</v>
      </c>
      <c r="M28" s="34" t="s">
        <v>36</v>
      </c>
      <c r="N28" s="64"/>
      <c r="O28" s="103"/>
    </row>
    <row r="29" spans="1:16" hidden="1" x14ac:dyDescent="0.25">
      <c r="A29" s="85"/>
      <c r="B29" s="86"/>
      <c r="C29" s="86"/>
      <c r="D29" s="57"/>
      <c r="E29" s="59" t="s">
        <v>70</v>
      </c>
      <c r="F29" s="57"/>
      <c r="G29" s="87"/>
      <c r="H29" s="88">
        <v>1E-3</v>
      </c>
      <c r="I29" s="61">
        <f>H29*10</f>
        <v>0.01</v>
      </c>
      <c r="J29" s="62">
        <f>SUM(J30:J34)/I29</f>
        <v>0</v>
      </c>
      <c r="K29" s="63" t="str">
        <f>SUM(J30:J34)&amp;" "&amp;"Hrs"&amp;" "&amp;"GRUPO 4"</f>
        <v>0 Hrs GRUPO 4</v>
      </c>
      <c r="L29" s="31" t="s">
        <v>26</v>
      </c>
      <c r="M29" s="34" t="s">
        <v>36</v>
      </c>
      <c r="N29" s="64"/>
      <c r="O29" s="104"/>
    </row>
    <row r="30" spans="1:16" hidden="1" x14ac:dyDescent="0.25">
      <c r="A30" s="100"/>
      <c r="B30" s="100"/>
      <c r="C30" s="102"/>
      <c r="D30" s="101"/>
      <c r="E30" s="101"/>
      <c r="F30" s="101"/>
      <c r="G30" s="105"/>
      <c r="H30" s="101"/>
      <c r="I30" s="101"/>
      <c r="J30" s="21" t="str">
        <f>IF(H30&lt;&gt;"",H30*I30,"")</f>
        <v/>
      </c>
      <c r="K30" s="96"/>
      <c r="L30" s="31" t="s">
        <v>26</v>
      </c>
      <c r="M30" s="34" t="s">
        <v>36</v>
      </c>
      <c r="N30" s="106"/>
      <c r="O30" s="107" t="s">
        <v>71</v>
      </c>
    </row>
    <row r="31" spans="1:16" hidden="1" x14ac:dyDescent="0.25">
      <c r="A31" s="100"/>
      <c r="B31" s="100"/>
      <c r="C31" s="102"/>
      <c r="D31" s="101"/>
      <c r="E31" s="101"/>
      <c r="F31" s="101"/>
      <c r="G31" s="105"/>
      <c r="H31" s="101"/>
      <c r="I31" s="101"/>
      <c r="J31" s="21" t="str">
        <f>IF(H31&lt;&gt;"",H31*I31,"")</f>
        <v/>
      </c>
      <c r="K31" s="96"/>
      <c r="L31" s="31" t="s">
        <v>26</v>
      </c>
      <c r="M31" s="34" t="s">
        <v>36</v>
      </c>
      <c r="N31" s="108"/>
      <c r="O31" s="107" t="s">
        <v>72</v>
      </c>
    </row>
    <row r="32" spans="1:16" hidden="1" x14ac:dyDescent="0.25">
      <c r="A32" s="95"/>
      <c r="B32" s="109"/>
      <c r="C32" s="110"/>
      <c r="D32" s="111"/>
      <c r="E32" s="69"/>
      <c r="F32" s="15"/>
      <c r="G32" s="69"/>
      <c r="H32" s="15"/>
      <c r="I32" s="15"/>
      <c r="J32" s="21" t="str">
        <f>IF(H32&lt;&gt;"",H32*I32,"")</f>
        <v/>
      </c>
      <c r="K32" s="70"/>
      <c r="L32" s="31" t="s">
        <v>26</v>
      </c>
      <c r="M32" s="34" t="s">
        <v>36</v>
      </c>
      <c r="N32" s="112"/>
      <c r="O32" s="107"/>
    </row>
    <row r="33" spans="1:15" hidden="1" x14ac:dyDescent="0.25">
      <c r="A33" s="100"/>
      <c r="B33" s="100"/>
      <c r="C33" s="102"/>
      <c r="D33" s="101"/>
      <c r="E33" s="101"/>
      <c r="F33" s="101"/>
      <c r="G33" s="105"/>
      <c r="H33" s="101"/>
      <c r="I33" s="101"/>
      <c r="J33" s="21" t="str">
        <f>IF(H33&lt;&gt;"",H33*I33,"")</f>
        <v/>
      </c>
      <c r="K33" s="70"/>
      <c r="L33" s="31" t="s">
        <v>26</v>
      </c>
      <c r="M33" s="34" t="s">
        <v>36</v>
      </c>
      <c r="N33" s="113"/>
      <c r="O33" s="107" t="s">
        <v>73</v>
      </c>
    </row>
    <row r="34" spans="1:15" hidden="1" x14ac:dyDescent="0.25">
      <c r="A34" s="100"/>
      <c r="B34" s="100"/>
      <c r="C34" s="100"/>
      <c r="D34" s="101"/>
      <c r="E34" s="102"/>
      <c r="F34" s="100"/>
      <c r="G34" s="100"/>
      <c r="H34" s="100"/>
      <c r="I34" s="100"/>
      <c r="J34" s="21" t="str">
        <f>IF(H34&lt;&gt;"",H34*I34,"")</f>
        <v/>
      </c>
      <c r="K34" s="70"/>
      <c r="L34" s="31" t="s">
        <v>26</v>
      </c>
      <c r="M34" s="34" t="s">
        <v>36</v>
      </c>
      <c r="N34" s="114"/>
      <c r="O34" s="107" t="s">
        <v>74</v>
      </c>
    </row>
    <row r="35" spans="1:15" x14ac:dyDescent="0.25">
      <c r="A35" s="85"/>
      <c r="B35" s="86"/>
      <c r="C35" s="86"/>
      <c r="D35" s="86"/>
      <c r="E35" s="115" t="s">
        <v>75</v>
      </c>
      <c r="F35" s="116"/>
      <c r="G35" s="117"/>
      <c r="H35" s="118">
        <v>2</v>
      </c>
      <c r="I35" s="61">
        <f>H35*10</f>
        <v>20</v>
      </c>
      <c r="J35" s="62">
        <f>SUM(J36:J40)/I35</f>
        <v>0.9</v>
      </c>
      <c r="K35" s="63" t="str">
        <f>SUM(J36:J40)&amp;" "&amp;"Hrs"&amp;" "&amp;"TURNO"&amp;" "&amp;"DIURNO"</f>
        <v>18 Hrs TURNO DIURNO</v>
      </c>
      <c r="L35" s="74" t="s">
        <v>76</v>
      </c>
      <c r="M35" s="34" t="s">
        <v>36</v>
      </c>
      <c r="N35" s="119"/>
      <c r="O35" s="107" t="s">
        <v>77</v>
      </c>
    </row>
    <row r="36" spans="1:15" x14ac:dyDescent="0.25">
      <c r="A36" s="19">
        <v>892676</v>
      </c>
      <c r="B36" s="17" t="s">
        <v>207</v>
      </c>
      <c r="C36" s="18" t="s">
        <v>208</v>
      </c>
      <c r="D36" s="19">
        <v>3</v>
      </c>
      <c r="E36" s="18" t="s">
        <v>130</v>
      </c>
      <c r="F36" s="17" t="s">
        <v>131</v>
      </c>
      <c r="G36" s="18" t="s">
        <v>132</v>
      </c>
      <c r="H36" s="94">
        <v>2</v>
      </c>
      <c r="I36" s="94">
        <v>5</v>
      </c>
      <c r="J36" s="21">
        <f>IF(H36&lt;&gt;"",H36*I36,"")</f>
        <v>10</v>
      </c>
      <c r="K36" s="120" t="s">
        <v>588</v>
      </c>
      <c r="L36" s="74" t="s">
        <v>76</v>
      </c>
      <c r="M36" s="34" t="s">
        <v>36</v>
      </c>
      <c r="N36" s="121"/>
      <c r="O36" s="107" t="s">
        <v>78</v>
      </c>
    </row>
    <row r="37" spans="1:15" ht="14.25" thickBot="1" x14ac:dyDescent="0.3">
      <c r="A37" s="75">
        <v>892679</v>
      </c>
      <c r="B37" s="109" t="s">
        <v>207</v>
      </c>
      <c r="C37" s="110" t="s">
        <v>208</v>
      </c>
      <c r="D37" s="111">
        <v>3</v>
      </c>
      <c r="E37" s="73" t="s">
        <v>123</v>
      </c>
      <c r="F37" s="92" t="s">
        <v>134</v>
      </c>
      <c r="G37" s="93" t="s">
        <v>135</v>
      </c>
      <c r="H37" s="94">
        <v>2</v>
      </c>
      <c r="I37" s="94">
        <v>2</v>
      </c>
      <c r="J37" s="21">
        <f>IF(H37&lt;&gt;"",H37*I37,"")</f>
        <v>4</v>
      </c>
      <c r="K37" s="120" t="s">
        <v>588</v>
      </c>
      <c r="L37" s="74" t="s">
        <v>76</v>
      </c>
      <c r="M37" s="34" t="s">
        <v>36</v>
      </c>
      <c r="N37" s="122"/>
      <c r="O37" s="107" t="s">
        <v>79</v>
      </c>
    </row>
    <row r="38" spans="1:15" ht="14.25" thickBot="1" x14ac:dyDescent="0.3">
      <c r="A38" s="95">
        <v>893663</v>
      </c>
      <c r="B38" s="109" t="s">
        <v>207</v>
      </c>
      <c r="C38" s="110" t="s">
        <v>208</v>
      </c>
      <c r="D38" s="111">
        <v>3</v>
      </c>
      <c r="E38" s="69" t="s">
        <v>201</v>
      </c>
      <c r="F38" s="15" t="s">
        <v>599</v>
      </c>
      <c r="G38" s="69" t="s">
        <v>600</v>
      </c>
      <c r="H38" s="15">
        <v>2</v>
      </c>
      <c r="I38" s="15">
        <v>2</v>
      </c>
      <c r="J38" s="21">
        <f>IF(H38&lt;&gt;"",H38*I38,"")</f>
        <v>4</v>
      </c>
      <c r="K38" s="120" t="s">
        <v>588</v>
      </c>
      <c r="L38" s="74" t="s">
        <v>76</v>
      </c>
      <c r="M38" s="34" t="s">
        <v>36</v>
      </c>
      <c r="N38" s="123"/>
      <c r="O38" s="107" t="s">
        <v>80</v>
      </c>
    </row>
    <row r="39" spans="1:15" hidden="1" x14ac:dyDescent="0.25">
      <c r="A39" s="95"/>
      <c r="B39" s="19"/>
      <c r="C39" s="91"/>
      <c r="D39" s="15"/>
      <c r="E39" s="69"/>
      <c r="F39" s="15"/>
      <c r="G39" s="69"/>
      <c r="H39" s="15"/>
      <c r="I39" s="15"/>
      <c r="J39" s="21" t="str">
        <f>IF(H39&lt;&gt;"",H39*I39,"")</f>
        <v/>
      </c>
      <c r="K39" s="120"/>
      <c r="L39" s="74" t="s">
        <v>76</v>
      </c>
      <c r="M39" s="34" t="s">
        <v>36</v>
      </c>
      <c r="N39" s="124"/>
      <c r="O39" s="107" t="s">
        <v>81</v>
      </c>
    </row>
    <row r="40" spans="1:15" hidden="1" x14ac:dyDescent="0.25">
      <c r="A40" s="95"/>
      <c r="B40" s="19"/>
      <c r="C40" s="91"/>
      <c r="D40" s="15"/>
      <c r="E40" s="69"/>
      <c r="F40" s="15"/>
      <c r="G40" s="69"/>
      <c r="H40" s="15"/>
      <c r="I40" s="15"/>
      <c r="J40" s="21" t="str">
        <f>IF(H40&lt;&gt;"",H40*I40,"")</f>
        <v/>
      </c>
      <c r="K40" s="120"/>
      <c r="L40" s="74" t="s">
        <v>76</v>
      </c>
      <c r="M40" s="34" t="s">
        <v>36</v>
      </c>
      <c r="N40" s="125">
        <v>20</v>
      </c>
      <c r="O40" s="107" t="s">
        <v>82</v>
      </c>
    </row>
    <row r="41" spans="1:15" x14ac:dyDescent="0.25">
      <c r="A41" s="126"/>
      <c r="B41" s="127"/>
      <c r="C41" s="127"/>
      <c r="D41" s="127"/>
      <c r="E41" s="128" t="s">
        <v>83</v>
      </c>
      <c r="F41" s="129"/>
      <c r="G41" s="130"/>
      <c r="H41" s="131">
        <v>2</v>
      </c>
      <c r="I41" s="132">
        <f>H41*10</f>
        <v>20</v>
      </c>
      <c r="J41" s="133">
        <f>SUM(J42:J46)/I41</f>
        <v>1</v>
      </c>
      <c r="K41" s="134" t="str">
        <f>SUM(J42:J46)&amp;" "&amp;"Hrs"&amp;" "&amp;"TURNO"&amp;" "&amp;"NOCTURNO"</f>
        <v>20 Hrs TURNO NOCTURNO</v>
      </c>
      <c r="L41" s="31" t="s">
        <v>84</v>
      </c>
      <c r="M41" s="34" t="s">
        <v>36</v>
      </c>
      <c r="N41" s="34"/>
      <c r="O41" s="35"/>
    </row>
    <row r="42" spans="1:15" x14ac:dyDescent="0.25">
      <c r="A42" s="19">
        <v>892676</v>
      </c>
      <c r="B42" s="17" t="s">
        <v>207</v>
      </c>
      <c r="C42" s="18" t="s">
        <v>208</v>
      </c>
      <c r="D42" s="19">
        <v>3</v>
      </c>
      <c r="E42" s="18" t="s">
        <v>130</v>
      </c>
      <c r="F42" s="17" t="s">
        <v>131</v>
      </c>
      <c r="G42" s="18" t="s">
        <v>132</v>
      </c>
      <c r="H42" s="94">
        <v>2</v>
      </c>
      <c r="I42" s="94">
        <v>5</v>
      </c>
      <c r="J42" s="21">
        <f>IF(H42&lt;&gt;"",H42*I42,"")</f>
        <v>10</v>
      </c>
      <c r="K42" s="120" t="s">
        <v>587</v>
      </c>
      <c r="L42" s="31" t="s">
        <v>84</v>
      </c>
      <c r="M42" s="34" t="s">
        <v>36</v>
      </c>
      <c r="N42" s="34"/>
      <c r="O42" s="35"/>
    </row>
    <row r="43" spans="1:15" x14ac:dyDescent="0.25">
      <c r="A43" s="75">
        <v>892674</v>
      </c>
      <c r="B43" s="109" t="s">
        <v>207</v>
      </c>
      <c r="C43" s="110" t="s">
        <v>208</v>
      </c>
      <c r="D43" s="111">
        <v>3</v>
      </c>
      <c r="E43" s="73" t="s">
        <v>123</v>
      </c>
      <c r="F43" s="92" t="s">
        <v>126</v>
      </c>
      <c r="G43" s="93" t="s">
        <v>127</v>
      </c>
      <c r="H43" s="94">
        <v>2</v>
      </c>
      <c r="I43" s="94">
        <v>2</v>
      </c>
      <c r="J43" s="21">
        <f>IF(H43&lt;&gt;"",H43*I43,"")</f>
        <v>4</v>
      </c>
      <c r="K43" s="120" t="s">
        <v>587</v>
      </c>
      <c r="L43" s="31" t="s">
        <v>84</v>
      </c>
      <c r="M43" s="34" t="s">
        <v>36</v>
      </c>
      <c r="N43" s="34"/>
      <c r="O43" s="35"/>
    </row>
    <row r="44" spans="1:15" ht="14.25" thickBot="1" x14ac:dyDescent="0.3">
      <c r="A44" s="75">
        <v>893705</v>
      </c>
      <c r="B44" s="109" t="s">
        <v>207</v>
      </c>
      <c r="C44" s="110" t="s">
        <v>208</v>
      </c>
      <c r="D44" s="111">
        <v>3</v>
      </c>
      <c r="E44" s="73" t="s">
        <v>204</v>
      </c>
      <c r="F44" s="92" t="s">
        <v>601</v>
      </c>
      <c r="G44" s="93" t="s">
        <v>135</v>
      </c>
      <c r="H44" s="94">
        <v>2</v>
      </c>
      <c r="I44" s="94">
        <v>3</v>
      </c>
      <c r="J44" s="21">
        <f>IF(H44&lt;&gt;"",H44*I44,"")</f>
        <v>6</v>
      </c>
      <c r="K44" s="120" t="s">
        <v>587</v>
      </c>
      <c r="L44" s="31" t="s">
        <v>84</v>
      </c>
      <c r="M44" s="34" t="s">
        <v>36</v>
      </c>
      <c r="N44" s="34"/>
      <c r="O44" s="35"/>
    </row>
    <row r="45" spans="1:15" ht="14.25" hidden="1" thickBot="1" x14ac:dyDescent="0.3">
      <c r="A45" s="95"/>
      <c r="B45" s="19"/>
      <c r="C45" s="91"/>
      <c r="D45" s="15"/>
      <c r="E45" s="69"/>
      <c r="F45" s="15"/>
      <c r="G45" s="69"/>
      <c r="H45" s="15"/>
      <c r="I45" s="15"/>
      <c r="J45" s="21" t="str">
        <f>IF(H45&lt;&gt;"",H45*I45,"")</f>
        <v/>
      </c>
      <c r="K45" s="120"/>
      <c r="L45" s="31" t="s">
        <v>84</v>
      </c>
      <c r="M45" s="34" t="s">
        <v>36</v>
      </c>
      <c r="N45" s="34"/>
      <c r="O45" s="35"/>
    </row>
    <row r="46" spans="1:15" ht="14.25" hidden="1" thickBot="1" x14ac:dyDescent="0.3">
      <c r="A46" s="95"/>
      <c r="B46" s="19"/>
      <c r="C46" s="91"/>
      <c r="D46" s="15"/>
      <c r="E46" s="69"/>
      <c r="F46" s="15"/>
      <c r="G46" s="69"/>
      <c r="H46" s="15"/>
      <c r="I46" s="15"/>
      <c r="J46" s="21" t="str">
        <f>IF(H46&lt;&gt;"",H46*I46,"")</f>
        <v/>
      </c>
      <c r="K46" s="120"/>
      <c r="L46" s="31" t="s">
        <v>84</v>
      </c>
      <c r="M46" s="34" t="s">
        <v>36</v>
      </c>
      <c r="N46" s="34"/>
      <c r="O46" s="35"/>
    </row>
    <row r="47" spans="1:15" ht="14.25" hidden="1" thickBot="1" x14ac:dyDescent="0.3">
      <c r="A47" s="135"/>
      <c r="B47" s="136"/>
      <c r="C47" s="136"/>
      <c r="D47" s="136"/>
      <c r="E47" s="137" t="s">
        <v>85</v>
      </c>
      <c r="F47" s="138"/>
      <c r="G47" s="139"/>
      <c r="H47" s="140">
        <f>H11+H17+H23+H29+H35+H41</f>
        <v>8.0010000000000012</v>
      </c>
      <c r="I47" s="141">
        <f>H47*10</f>
        <v>80.010000000000019</v>
      </c>
      <c r="J47" s="142">
        <f>SUM(J12:J16,J18:J22,J24:J28,J30:J34,J36:J40,J42:J46)</f>
        <v>78</v>
      </c>
      <c r="K47" s="143">
        <f>J47/I47</f>
        <v>0.97487814023247066</v>
      </c>
      <c r="L47" s="31" t="s">
        <v>86</v>
      </c>
      <c r="M47" s="34" t="s">
        <v>36</v>
      </c>
      <c r="N47" s="34"/>
      <c r="O47" s="35"/>
    </row>
    <row r="48" spans="1:15" ht="15" thickTop="1" thickBot="1" x14ac:dyDescent="0.3">
      <c r="A48" s="144"/>
      <c r="B48" s="145"/>
      <c r="C48" s="145"/>
      <c r="D48" s="145"/>
      <c r="E48" s="306">
        <f>E9+1</f>
        <v>46119</v>
      </c>
      <c r="F48" s="307"/>
      <c r="G48" s="146"/>
      <c r="H48" s="48"/>
      <c r="I48" s="46"/>
      <c r="J48" s="49"/>
      <c r="K48" s="50"/>
      <c r="L48" s="31" t="s">
        <v>35</v>
      </c>
      <c r="M48" s="34" t="s">
        <v>87</v>
      </c>
      <c r="N48" s="34"/>
      <c r="O48" s="35"/>
    </row>
    <row r="49" spans="1:16" ht="28.5" thickTop="1" thickBot="1" x14ac:dyDescent="0.3">
      <c r="A49" s="147" t="s">
        <v>37</v>
      </c>
      <c r="B49" s="148" t="s">
        <v>38</v>
      </c>
      <c r="C49" s="148" t="s">
        <v>39</v>
      </c>
      <c r="D49" s="148" t="s">
        <v>4</v>
      </c>
      <c r="E49" s="52" t="s">
        <v>40</v>
      </c>
      <c r="F49" s="148" t="s">
        <v>6</v>
      </c>
      <c r="G49" s="149" t="s">
        <v>7</v>
      </c>
      <c r="H49" s="148" t="s">
        <v>41</v>
      </c>
      <c r="I49" s="148" t="s">
        <v>9</v>
      </c>
      <c r="J49" s="150" t="s">
        <v>42</v>
      </c>
      <c r="K49" s="151" t="s">
        <v>43</v>
      </c>
      <c r="L49" s="31" t="s">
        <v>44</v>
      </c>
      <c r="M49" s="34" t="s">
        <v>87</v>
      </c>
      <c r="N49" s="34"/>
      <c r="O49" s="56">
        <f>E48</f>
        <v>46119</v>
      </c>
    </row>
    <row r="50" spans="1:16" ht="14.25" thickTop="1" x14ac:dyDescent="0.25">
      <c r="A50" s="57"/>
      <c r="B50" s="57"/>
      <c r="C50" s="58"/>
      <c r="D50" s="57"/>
      <c r="E50" s="59" t="s">
        <v>45</v>
      </c>
      <c r="F50" s="57"/>
      <c r="G50" s="58"/>
      <c r="H50" s="88">
        <v>1</v>
      </c>
      <c r="I50" s="61">
        <f>H50*10</f>
        <v>10</v>
      </c>
      <c r="J50" s="62">
        <f>SUM(J51:J55)/I50</f>
        <v>1</v>
      </c>
      <c r="K50" s="63" t="str">
        <f>SUM(J51:J55)&amp;" "&amp;"Hrs"&amp;" "&amp;"GRUPO 1"</f>
        <v>10 Hrs GRUPO 1</v>
      </c>
      <c r="L50" s="31" t="s">
        <v>19</v>
      </c>
      <c r="M50" s="34" t="s">
        <v>87</v>
      </c>
      <c r="N50" s="64"/>
      <c r="O50" s="65" t="s">
        <v>48</v>
      </c>
      <c r="P50" s="66" t="s">
        <v>47</v>
      </c>
    </row>
    <row r="51" spans="1:16" x14ac:dyDescent="0.25">
      <c r="A51" s="19">
        <v>905232</v>
      </c>
      <c r="B51" s="109" t="s">
        <v>209</v>
      </c>
      <c r="C51" s="110" t="s">
        <v>210</v>
      </c>
      <c r="D51" s="111">
        <v>3</v>
      </c>
      <c r="E51" s="69" t="s">
        <v>253</v>
      </c>
      <c r="F51" s="19" t="s">
        <v>254</v>
      </c>
      <c r="G51" s="69" t="s">
        <v>255</v>
      </c>
      <c r="H51" s="19">
        <v>1</v>
      </c>
      <c r="I51" s="19">
        <v>10</v>
      </c>
      <c r="J51" s="21">
        <f>IF(H51&lt;&gt;"",H51*I51,"")</f>
        <v>10</v>
      </c>
      <c r="K51" s="70" t="s">
        <v>113</v>
      </c>
      <c r="L51" s="31" t="s">
        <v>19</v>
      </c>
      <c r="M51" s="34" t="s">
        <v>87</v>
      </c>
      <c r="N51" s="64"/>
      <c r="O51" s="71" t="s">
        <v>50</v>
      </c>
      <c r="P51" s="66" t="s">
        <v>47</v>
      </c>
    </row>
    <row r="52" spans="1:16" hidden="1" x14ac:dyDescent="0.25">
      <c r="A52" s="95"/>
      <c r="B52" s="67"/>
      <c r="C52" s="68"/>
      <c r="D52" s="15"/>
      <c r="E52" s="69"/>
      <c r="F52" s="15"/>
      <c r="G52" s="69"/>
      <c r="H52" s="15"/>
      <c r="I52" s="15"/>
      <c r="J52" s="21" t="str">
        <f>IF(H52&lt;&gt;"",H52*I52,"")</f>
        <v/>
      </c>
      <c r="K52" s="70"/>
      <c r="L52" s="31" t="s">
        <v>19</v>
      </c>
      <c r="M52" s="34" t="s">
        <v>87</v>
      </c>
      <c r="N52" s="64"/>
      <c r="O52" s="65" t="s">
        <v>51</v>
      </c>
      <c r="P52" s="66" t="s">
        <v>47</v>
      </c>
    </row>
    <row r="53" spans="1:16" hidden="1" x14ac:dyDescent="0.25">
      <c r="A53" s="75"/>
      <c r="B53" s="109"/>
      <c r="C53" s="110"/>
      <c r="D53" s="111"/>
      <c r="E53" s="73"/>
      <c r="F53" s="92"/>
      <c r="G53" s="93"/>
      <c r="H53" s="94"/>
      <c r="I53" s="94"/>
      <c r="J53" s="21" t="str">
        <f>IF(H53&lt;&gt;"",H53*I53,"")</f>
        <v/>
      </c>
      <c r="K53" s="70"/>
      <c r="L53" s="31" t="s">
        <v>19</v>
      </c>
      <c r="M53" s="34" t="s">
        <v>87</v>
      </c>
      <c r="N53" s="64"/>
      <c r="O53" s="89" t="s">
        <v>46</v>
      </c>
      <c r="P53" s="90" t="s">
        <v>57</v>
      </c>
    </row>
    <row r="54" spans="1:16" hidden="1" x14ac:dyDescent="0.25">
      <c r="A54" s="95"/>
      <c r="B54" s="19"/>
      <c r="C54" s="91"/>
      <c r="D54" s="15"/>
      <c r="E54" s="69"/>
      <c r="F54" s="15"/>
      <c r="G54" s="69"/>
      <c r="H54" s="15"/>
      <c r="I54" s="15"/>
      <c r="J54" s="21" t="str">
        <f>IF(H54&lt;&gt;"",H54*I54,"")</f>
        <v/>
      </c>
      <c r="K54" s="70"/>
      <c r="L54" s="31" t="s">
        <v>19</v>
      </c>
      <c r="M54" s="34" t="s">
        <v>87</v>
      </c>
      <c r="N54" s="64"/>
      <c r="O54" s="161" t="s">
        <v>52</v>
      </c>
      <c r="P54" s="160" t="s">
        <v>53</v>
      </c>
    </row>
    <row r="55" spans="1:16" hidden="1" x14ac:dyDescent="0.25">
      <c r="A55" s="19"/>
      <c r="B55" s="19"/>
      <c r="C55" s="69"/>
      <c r="D55" s="15"/>
      <c r="E55" s="69"/>
      <c r="F55" s="15"/>
      <c r="G55" s="69"/>
      <c r="H55" s="15"/>
      <c r="I55" s="15"/>
      <c r="J55" s="21" t="str">
        <f>IF(H55&lt;&gt;"",H55*I55,"")</f>
        <v/>
      </c>
      <c r="K55" s="70"/>
      <c r="L55" s="31" t="s">
        <v>19</v>
      </c>
      <c r="M55" s="34" t="s">
        <v>87</v>
      </c>
      <c r="N55" s="64"/>
      <c r="O55" s="65" t="s">
        <v>56</v>
      </c>
      <c r="P55" s="66" t="s">
        <v>47</v>
      </c>
    </row>
    <row r="56" spans="1:16" x14ac:dyDescent="0.25">
      <c r="A56" s="85"/>
      <c r="B56" s="86"/>
      <c r="C56" s="86"/>
      <c r="D56" s="57"/>
      <c r="E56" s="59" t="s">
        <v>55</v>
      </c>
      <c r="F56" s="57"/>
      <c r="G56" s="87"/>
      <c r="H56" s="88">
        <v>1</v>
      </c>
      <c r="I56" s="61">
        <f>H56*10</f>
        <v>10</v>
      </c>
      <c r="J56" s="62">
        <f>SUM(J57:J61)/I56</f>
        <v>1</v>
      </c>
      <c r="K56" s="63" t="str">
        <f>SUM(J57:J61)&amp;" "&amp;"Hrs"&amp;" "&amp;"GRUPO 2"</f>
        <v>10 Hrs GRUPO 2</v>
      </c>
      <c r="L56" s="31" t="s">
        <v>22</v>
      </c>
      <c r="M56" s="34" t="s">
        <v>87</v>
      </c>
      <c r="N56" s="64"/>
      <c r="O56" s="97" t="s">
        <v>58</v>
      </c>
      <c r="P56" s="84" t="s">
        <v>53</v>
      </c>
    </row>
    <row r="57" spans="1:16" x14ac:dyDescent="0.25">
      <c r="A57" s="15">
        <v>933136</v>
      </c>
      <c r="B57" s="109" t="s">
        <v>209</v>
      </c>
      <c r="C57" s="110" t="s">
        <v>210</v>
      </c>
      <c r="D57" s="111">
        <v>3</v>
      </c>
      <c r="E57" s="69" t="s">
        <v>604</v>
      </c>
      <c r="F57" s="15" t="s">
        <v>434</v>
      </c>
      <c r="G57" s="69" t="s">
        <v>435</v>
      </c>
      <c r="H57" s="15">
        <v>1</v>
      </c>
      <c r="I57" s="15">
        <v>10</v>
      </c>
      <c r="J57" s="21">
        <f>IF(H57&lt;&gt;"",H57*I57,"")</f>
        <v>10</v>
      </c>
      <c r="K57" s="96" t="s">
        <v>436</v>
      </c>
      <c r="L57" s="31" t="s">
        <v>22</v>
      </c>
      <c r="M57" s="34" t="s">
        <v>87</v>
      </c>
      <c r="N57" s="64"/>
      <c r="O57" s="97" t="s">
        <v>59</v>
      </c>
      <c r="P57" s="84" t="s">
        <v>53</v>
      </c>
    </row>
    <row r="58" spans="1:16" hidden="1" x14ac:dyDescent="0.25">
      <c r="A58" s="95"/>
      <c r="B58" s="19"/>
      <c r="C58" s="152"/>
      <c r="D58" s="15"/>
      <c r="E58" s="69"/>
      <c r="F58" s="15"/>
      <c r="G58" s="69"/>
      <c r="H58" s="15"/>
      <c r="I58" s="15"/>
      <c r="J58" s="21" t="str">
        <f>IF(H58&lt;&gt;"",H58*I58,"")</f>
        <v/>
      </c>
      <c r="K58" s="96"/>
      <c r="L58" s="31" t="s">
        <v>22</v>
      </c>
      <c r="M58" s="34" t="s">
        <v>87</v>
      </c>
      <c r="N58" s="64"/>
      <c r="O58" s="89" t="s">
        <v>60</v>
      </c>
      <c r="P58" s="90" t="s">
        <v>57</v>
      </c>
    </row>
    <row r="59" spans="1:16" hidden="1" x14ac:dyDescent="0.25">
      <c r="A59" s="95"/>
      <c r="B59" s="19"/>
      <c r="C59" s="152"/>
      <c r="D59" s="15"/>
      <c r="E59" s="69"/>
      <c r="F59" s="15"/>
      <c r="G59" s="69"/>
      <c r="H59" s="15"/>
      <c r="I59" s="15"/>
      <c r="J59" s="21" t="str">
        <f>IF(H59&lt;&gt;"",H59*I59,"")</f>
        <v/>
      </c>
      <c r="K59" s="96"/>
      <c r="L59" s="31" t="s">
        <v>22</v>
      </c>
      <c r="M59" s="34" t="s">
        <v>87</v>
      </c>
      <c r="N59" s="64"/>
      <c r="O59" s="65" t="s">
        <v>64</v>
      </c>
      <c r="P59" s="66" t="s">
        <v>47</v>
      </c>
    </row>
    <row r="60" spans="1:16" hidden="1" x14ac:dyDescent="0.25">
      <c r="A60" s="19"/>
      <c r="B60" s="19"/>
      <c r="C60" s="69"/>
      <c r="D60" s="19"/>
      <c r="E60" s="69"/>
      <c r="F60" s="19"/>
      <c r="G60" s="69"/>
      <c r="H60" s="19"/>
      <c r="I60" s="19"/>
      <c r="J60" s="21" t="str">
        <f>IF(H60&lt;&gt;"",H60*I60,"")</f>
        <v/>
      </c>
      <c r="K60" s="96"/>
      <c r="L60" s="31" t="s">
        <v>22</v>
      </c>
      <c r="M60" s="34" t="s">
        <v>87</v>
      </c>
      <c r="N60" s="64"/>
      <c r="O60" s="98" t="s">
        <v>65</v>
      </c>
      <c r="P60" s="66" t="s">
        <v>47</v>
      </c>
    </row>
    <row r="61" spans="1:16" hidden="1" x14ac:dyDescent="0.25">
      <c r="A61" s="19"/>
      <c r="B61" s="19"/>
      <c r="C61" s="69"/>
      <c r="D61" s="15"/>
      <c r="E61" s="153"/>
      <c r="F61" s="19"/>
      <c r="G61" s="69"/>
      <c r="H61" s="19"/>
      <c r="I61" s="19"/>
      <c r="J61" s="21" t="str">
        <f>IF(H61&lt;&gt;"",H61*I61,"")</f>
        <v/>
      </c>
      <c r="K61" s="96"/>
      <c r="L61" s="31" t="s">
        <v>22</v>
      </c>
      <c r="M61" s="34" t="s">
        <v>87</v>
      </c>
      <c r="N61" s="64"/>
      <c r="O61" s="98" t="s">
        <v>66</v>
      </c>
      <c r="P61" s="66" t="s">
        <v>47</v>
      </c>
    </row>
    <row r="62" spans="1:16" x14ac:dyDescent="0.25">
      <c r="A62" s="85"/>
      <c r="B62" s="86"/>
      <c r="C62" s="86"/>
      <c r="D62" s="57"/>
      <c r="E62" s="59" t="s">
        <v>63</v>
      </c>
      <c r="F62" s="57"/>
      <c r="G62" s="87"/>
      <c r="H62" s="88">
        <v>2</v>
      </c>
      <c r="I62" s="61">
        <f>H62*10</f>
        <v>20</v>
      </c>
      <c r="J62" s="62">
        <f>SUM(J63:J67)/I62</f>
        <v>1</v>
      </c>
      <c r="K62" s="63" t="str">
        <f>SUM(J63:J67)&amp;" "&amp;"Hrs"&amp;" "&amp;"GRUPO 3"</f>
        <v>20 Hrs GRUPO 3</v>
      </c>
      <c r="L62" s="31" t="s">
        <v>24</v>
      </c>
      <c r="M62" s="34" t="s">
        <v>87</v>
      </c>
      <c r="N62" s="64"/>
      <c r="O62" s="161" t="s">
        <v>61</v>
      </c>
      <c r="P62" s="160" t="s">
        <v>53</v>
      </c>
    </row>
    <row r="63" spans="1:16" x14ac:dyDescent="0.25">
      <c r="A63" s="15">
        <v>933136</v>
      </c>
      <c r="B63" s="109" t="s">
        <v>209</v>
      </c>
      <c r="C63" s="110" t="s">
        <v>210</v>
      </c>
      <c r="D63" s="111">
        <v>3</v>
      </c>
      <c r="E63" s="69" t="s">
        <v>604</v>
      </c>
      <c r="F63" s="15" t="s">
        <v>434</v>
      </c>
      <c r="G63" s="69" t="s">
        <v>435</v>
      </c>
      <c r="H63" s="15">
        <v>2</v>
      </c>
      <c r="I63" s="15">
        <v>10</v>
      </c>
      <c r="J63" s="21">
        <f>IF(H63&lt;&gt;"",H63*I63,"")</f>
        <v>20</v>
      </c>
      <c r="K63" s="96" t="s">
        <v>605</v>
      </c>
      <c r="L63" s="31" t="s">
        <v>24</v>
      </c>
      <c r="M63" s="34" t="s">
        <v>87</v>
      </c>
      <c r="N63" s="64"/>
      <c r="O63" s="98" t="s">
        <v>62</v>
      </c>
      <c r="P63" s="66" t="s">
        <v>47</v>
      </c>
    </row>
    <row r="64" spans="1:16" hidden="1" x14ac:dyDescent="0.25">
      <c r="A64" s="100"/>
      <c r="B64" s="67"/>
      <c r="C64" s="68"/>
      <c r="D64" s="67"/>
      <c r="E64" s="105"/>
      <c r="F64" s="101"/>
      <c r="G64" s="105"/>
      <c r="H64" s="82"/>
      <c r="I64" s="82"/>
      <c r="J64" s="21" t="str">
        <f>IF(H64&lt;&gt;"",H64*I64,"")</f>
        <v/>
      </c>
      <c r="K64" s="70"/>
      <c r="L64" s="31" t="s">
        <v>24</v>
      </c>
      <c r="M64" s="34" t="s">
        <v>87</v>
      </c>
      <c r="N64" s="64"/>
      <c r="O64" s="98" t="s">
        <v>54</v>
      </c>
      <c r="P64" s="182" t="s">
        <v>68</v>
      </c>
    </row>
    <row r="65" spans="1:16" hidden="1" x14ac:dyDescent="0.25">
      <c r="A65" s="75"/>
      <c r="B65" s="79"/>
      <c r="C65" s="80"/>
      <c r="D65" s="81"/>
      <c r="E65" s="76"/>
      <c r="F65" s="77"/>
      <c r="G65" s="76"/>
      <c r="H65" s="82"/>
      <c r="I65" s="82"/>
      <c r="J65" s="21" t="str">
        <f>IF(H65&lt;&gt;"",H65*I65,"")</f>
        <v/>
      </c>
      <c r="K65" s="70"/>
      <c r="L65" s="31" t="s">
        <v>24</v>
      </c>
      <c r="M65" s="34" t="s">
        <v>87</v>
      </c>
      <c r="N65" s="64"/>
      <c r="O65" s="98" t="s">
        <v>67</v>
      </c>
      <c r="P65" s="182" t="s">
        <v>68</v>
      </c>
    </row>
    <row r="66" spans="1:16" hidden="1" x14ac:dyDescent="0.25">
      <c r="A66" s="19"/>
      <c r="B66" s="19"/>
      <c r="C66" s="69"/>
      <c r="D66" s="19"/>
      <c r="E66" s="69"/>
      <c r="F66" s="19"/>
      <c r="G66" s="69"/>
      <c r="H66" s="19"/>
      <c r="I66" s="19"/>
      <c r="J66" s="21" t="str">
        <f>IF(H66&lt;&gt;"",H66*I66,"")</f>
        <v/>
      </c>
      <c r="K66" s="70"/>
      <c r="L66" s="31" t="s">
        <v>24</v>
      </c>
      <c r="M66" s="34" t="s">
        <v>87</v>
      </c>
      <c r="N66" s="64"/>
      <c r="O66" s="71" t="s">
        <v>69</v>
      </c>
      <c r="P66" s="182" t="s">
        <v>68</v>
      </c>
    </row>
    <row r="67" spans="1:16" hidden="1" x14ac:dyDescent="0.25">
      <c r="A67" s="19"/>
      <c r="B67" s="19"/>
      <c r="C67" s="69"/>
      <c r="D67" s="19"/>
      <c r="E67" s="69"/>
      <c r="F67" s="19"/>
      <c r="G67" s="69"/>
      <c r="H67" s="19"/>
      <c r="I67" s="19"/>
      <c r="J67" s="21" t="str">
        <f>IF(H67&lt;&gt;"",H67*I67,"")</f>
        <v/>
      </c>
      <c r="K67" s="70"/>
      <c r="L67" s="31" t="s">
        <v>24</v>
      </c>
      <c r="M67" s="34" t="s">
        <v>87</v>
      </c>
      <c r="N67" s="64"/>
      <c r="O67" s="103"/>
    </row>
    <row r="68" spans="1:16" hidden="1" x14ac:dyDescent="0.25">
      <c r="A68" s="85"/>
      <c r="B68" s="86"/>
      <c r="C68" s="86"/>
      <c r="D68" s="57"/>
      <c r="E68" s="59" t="s">
        <v>70</v>
      </c>
      <c r="F68" s="57"/>
      <c r="G68" s="87"/>
      <c r="H68" s="88">
        <v>1E-3</v>
      </c>
      <c r="I68" s="61">
        <f>H68*10</f>
        <v>0.01</v>
      </c>
      <c r="J68" s="62">
        <f>SUM(J69:J73)/I68</f>
        <v>0</v>
      </c>
      <c r="K68" s="63" t="str">
        <f>SUM(J69:J73)&amp;" "&amp;"Hrs"&amp;" "&amp;"GRUPO 4"</f>
        <v>0 Hrs GRUPO 4</v>
      </c>
      <c r="L68" s="31" t="s">
        <v>26</v>
      </c>
      <c r="M68" s="34" t="s">
        <v>87</v>
      </c>
      <c r="N68" s="64"/>
      <c r="O68" s="104"/>
    </row>
    <row r="69" spans="1:16" hidden="1" x14ac:dyDescent="0.25">
      <c r="A69" s="19"/>
      <c r="B69" s="19"/>
      <c r="C69" s="91"/>
      <c r="D69" s="15"/>
      <c r="E69" s="69"/>
      <c r="F69" s="19"/>
      <c r="G69" s="69"/>
      <c r="H69" s="19"/>
      <c r="I69" s="19"/>
      <c r="J69" s="21" t="str">
        <f>IF(H69&lt;&gt;"",H69*I69,"")</f>
        <v/>
      </c>
      <c r="K69" s="96"/>
      <c r="L69" s="31" t="s">
        <v>26</v>
      </c>
      <c r="M69" s="34" t="s">
        <v>87</v>
      </c>
      <c r="N69" s="64"/>
      <c r="O69" s="107" t="s">
        <v>71</v>
      </c>
    </row>
    <row r="70" spans="1:16" hidden="1" x14ac:dyDescent="0.25">
      <c r="A70" s="75"/>
      <c r="B70" s="19"/>
      <c r="C70" s="91"/>
      <c r="D70" s="15"/>
      <c r="E70" s="73"/>
      <c r="F70" s="92"/>
      <c r="G70" s="93"/>
      <c r="H70" s="94"/>
      <c r="I70" s="94"/>
      <c r="J70" s="21" t="str">
        <f>IF(H70&lt;&gt;"",H70*I70,"")</f>
        <v/>
      </c>
      <c r="K70" s="96"/>
      <c r="L70" s="31" t="s">
        <v>26</v>
      </c>
      <c r="M70" s="34" t="s">
        <v>87</v>
      </c>
      <c r="N70" s="64"/>
      <c r="O70" s="107" t="s">
        <v>72</v>
      </c>
    </row>
    <row r="71" spans="1:16" hidden="1" x14ac:dyDescent="0.25">
      <c r="A71" s="94"/>
      <c r="B71" s="67"/>
      <c r="C71" s="68"/>
      <c r="D71" s="67"/>
      <c r="E71" s="154"/>
      <c r="F71" s="111"/>
      <c r="G71" s="154"/>
      <c r="H71" s="111"/>
      <c r="I71" s="111"/>
      <c r="J71" s="21" t="str">
        <f>IF(H71&lt;&gt;"",H71*I71,"")</f>
        <v/>
      </c>
      <c r="K71" s="70"/>
      <c r="L71" s="31" t="s">
        <v>26</v>
      </c>
      <c r="M71" s="34" t="s">
        <v>87</v>
      </c>
      <c r="N71" s="64"/>
      <c r="O71" s="35"/>
    </row>
    <row r="72" spans="1:16" hidden="1" x14ac:dyDescent="0.25">
      <c r="A72" s="95"/>
      <c r="B72" s="19"/>
      <c r="C72" s="91"/>
      <c r="D72" s="15"/>
      <c r="E72" s="69"/>
      <c r="F72" s="15"/>
      <c r="G72" s="69"/>
      <c r="H72" s="15"/>
      <c r="I72" s="15"/>
      <c r="J72" s="21" t="str">
        <f>IF(H72&lt;&gt;"",H72*I72,"")</f>
        <v/>
      </c>
      <c r="K72" s="70"/>
      <c r="L72" s="31" t="s">
        <v>26</v>
      </c>
      <c r="M72" s="34" t="s">
        <v>87</v>
      </c>
      <c r="N72" s="64"/>
      <c r="O72" s="35"/>
    </row>
    <row r="73" spans="1:16" hidden="1" x14ac:dyDescent="0.25">
      <c r="A73" s="94"/>
      <c r="B73" s="94"/>
      <c r="C73" s="94"/>
      <c r="D73" s="111"/>
      <c r="E73" s="155"/>
      <c r="F73" s="94"/>
      <c r="G73" s="94"/>
      <c r="H73" s="94"/>
      <c r="I73" s="94"/>
      <c r="J73" s="21" t="str">
        <f>IF(H73&lt;&gt;"",H73*I73,"")</f>
        <v/>
      </c>
      <c r="K73" s="70"/>
      <c r="L73" s="31" t="s">
        <v>26</v>
      </c>
      <c r="M73" s="34" t="s">
        <v>87</v>
      </c>
      <c r="N73" s="156"/>
      <c r="O73" s="35"/>
    </row>
    <row r="74" spans="1:16" x14ac:dyDescent="0.25">
      <c r="A74" s="85"/>
      <c r="B74" s="86"/>
      <c r="C74" s="86"/>
      <c r="D74" s="86"/>
      <c r="E74" s="115" t="s">
        <v>75</v>
      </c>
      <c r="F74" s="116"/>
      <c r="G74" s="117"/>
      <c r="H74" s="118">
        <v>2</v>
      </c>
      <c r="I74" s="61">
        <f>H74*10</f>
        <v>20</v>
      </c>
      <c r="J74" s="62">
        <f>SUM(J75:J79)/I74</f>
        <v>1</v>
      </c>
      <c r="K74" s="63" t="str">
        <f>SUM(J75:J79)&amp;" "&amp;"Hrs"&amp;" "&amp;"TURNO"&amp;" "&amp;"DIURNO"</f>
        <v>20 Hrs TURNO DIURNO</v>
      </c>
      <c r="L74" s="74" t="s">
        <v>76</v>
      </c>
      <c r="M74" s="34" t="s">
        <v>87</v>
      </c>
      <c r="N74" s="34"/>
      <c r="O74" s="35"/>
    </row>
    <row r="75" spans="1:16" x14ac:dyDescent="0.25">
      <c r="A75" s="19">
        <v>892676</v>
      </c>
      <c r="B75" s="17" t="s">
        <v>207</v>
      </c>
      <c r="C75" s="18" t="s">
        <v>208</v>
      </c>
      <c r="D75" s="19">
        <v>3</v>
      </c>
      <c r="E75" s="18" t="s">
        <v>130</v>
      </c>
      <c r="F75" s="17" t="s">
        <v>131</v>
      </c>
      <c r="G75" s="18" t="s">
        <v>132</v>
      </c>
      <c r="H75" s="94">
        <v>2</v>
      </c>
      <c r="I75" s="94">
        <v>5</v>
      </c>
      <c r="J75" s="21">
        <f>IF(H75&lt;&gt;"",H75*I75,"")</f>
        <v>10</v>
      </c>
      <c r="K75" s="120" t="s">
        <v>588</v>
      </c>
      <c r="L75" s="74" t="s">
        <v>76</v>
      </c>
      <c r="M75" s="34" t="s">
        <v>87</v>
      </c>
      <c r="N75" s="34"/>
      <c r="O75" s="35"/>
    </row>
    <row r="76" spans="1:16" x14ac:dyDescent="0.25">
      <c r="A76" s="95">
        <v>893633</v>
      </c>
      <c r="B76" s="109" t="s">
        <v>207</v>
      </c>
      <c r="C76" s="110" t="s">
        <v>208</v>
      </c>
      <c r="D76" s="111">
        <v>3</v>
      </c>
      <c r="E76" s="69" t="s">
        <v>201</v>
      </c>
      <c r="F76" s="15" t="s">
        <v>590</v>
      </c>
      <c r="G76" s="69" t="s">
        <v>591</v>
      </c>
      <c r="H76" s="15">
        <v>2</v>
      </c>
      <c r="I76" s="15">
        <v>5</v>
      </c>
      <c r="J76" s="21">
        <f>IF(H76&lt;&gt;"",H76*I76,"")</f>
        <v>10</v>
      </c>
      <c r="K76" s="120" t="s">
        <v>588</v>
      </c>
      <c r="L76" s="74" t="s">
        <v>76</v>
      </c>
      <c r="M76" s="34" t="s">
        <v>87</v>
      </c>
      <c r="N76" s="34"/>
      <c r="O76" s="35"/>
    </row>
    <row r="77" spans="1:16" hidden="1" x14ac:dyDescent="0.25">
      <c r="A77" s="95"/>
      <c r="B77" s="17"/>
      <c r="C77" s="18"/>
      <c r="D77" s="15"/>
      <c r="E77" s="69"/>
      <c r="F77" s="15"/>
      <c r="G77" s="69"/>
      <c r="H77" s="15"/>
      <c r="I77" s="15"/>
      <c r="J77" s="21" t="str">
        <f>IF(H77&lt;&gt;"",H77*I77,"")</f>
        <v/>
      </c>
      <c r="K77" s="120"/>
      <c r="L77" s="74" t="s">
        <v>76</v>
      </c>
      <c r="M77" s="34" t="s">
        <v>87</v>
      </c>
      <c r="N77" s="34"/>
      <c r="O77" s="35"/>
    </row>
    <row r="78" spans="1:16" hidden="1" x14ac:dyDescent="0.25">
      <c r="A78" s="19"/>
      <c r="B78" s="19"/>
      <c r="C78" s="91"/>
      <c r="D78" s="15"/>
      <c r="E78" s="69"/>
      <c r="F78" s="19"/>
      <c r="G78" s="69"/>
      <c r="H78" s="19"/>
      <c r="I78" s="19"/>
      <c r="J78" s="21" t="str">
        <f>IF(H78&lt;&gt;"",H78*I78,"")</f>
        <v/>
      </c>
      <c r="K78" s="120"/>
      <c r="L78" s="74" t="s">
        <v>76</v>
      </c>
      <c r="M78" s="34" t="s">
        <v>87</v>
      </c>
      <c r="N78" s="34"/>
      <c r="O78" s="35"/>
    </row>
    <row r="79" spans="1:16" hidden="1" x14ac:dyDescent="0.25">
      <c r="A79" s="100"/>
      <c r="B79" s="100"/>
      <c r="C79" s="100"/>
      <c r="D79" s="101"/>
      <c r="E79" s="102"/>
      <c r="F79" s="100"/>
      <c r="G79" s="100"/>
      <c r="H79" s="100"/>
      <c r="I79" s="100"/>
      <c r="J79" s="21" t="str">
        <f>IF(H79&lt;&gt;"",H79*I79,"")</f>
        <v/>
      </c>
      <c r="K79" s="120"/>
      <c r="L79" s="74" t="s">
        <v>76</v>
      </c>
      <c r="M79" s="34" t="s">
        <v>87</v>
      </c>
      <c r="N79" s="34"/>
      <c r="O79" s="35"/>
    </row>
    <row r="80" spans="1:16" x14ac:dyDescent="0.25">
      <c r="A80" s="126"/>
      <c r="B80" s="127"/>
      <c r="C80" s="127"/>
      <c r="D80" s="127"/>
      <c r="E80" s="128" t="s">
        <v>83</v>
      </c>
      <c r="F80" s="129"/>
      <c r="G80" s="157"/>
      <c r="H80" s="131">
        <v>2</v>
      </c>
      <c r="I80" s="132">
        <f>H80*10</f>
        <v>20</v>
      </c>
      <c r="J80" s="133">
        <f>SUM(J81:J85)/I80</f>
        <v>1</v>
      </c>
      <c r="K80" s="134" t="str">
        <f>SUM(J81:J85)&amp;" "&amp;"Hrs"&amp;" "&amp;"TURNO"&amp;" "&amp;"NOCTURNO"</f>
        <v>20 Hrs TURNO NOCTURNO</v>
      </c>
      <c r="L80" s="31" t="s">
        <v>84</v>
      </c>
      <c r="M80" s="34" t="s">
        <v>87</v>
      </c>
      <c r="N80" s="34"/>
      <c r="O80" s="35"/>
    </row>
    <row r="81" spans="1:16" x14ac:dyDescent="0.25">
      <c r="A81" s="19">
        <v>892676</v>
      </c>
      <c r="B81" s="17" t="s">
        <v>207</v>
      </c>
      <c r="C81" s="18" t="s">
        <v>208</v>
      </c>
      <c r="D81" s="19">
        <v>3</v>
      </c>
      <c r="E81" s="18" t="s">
        <v>130</v>
      </c>
      <c r="F81" s="17" t="s">
        <v>131</v>
      </c>
      <c r="G81" s="18" t="s">
        <v>132</v>
      </c>
      <c r="H81" s="94">
        <v>2</v>
      </c>
      <c r="I81" s="94">
        <v>5</v>
      </c>
      <c r="J81" s="21">
        <f>IF(H81&lt;&gt;"",H81*I81,"")</f>
        <v>10</v>
      </c>
      <c r="K81" s="120" t="s">
        <v>587</v>
      </c>
      <c r="L81" s="31" t="s">
        <v>84</v>
      </c>
      <c r="M81" s="34" t="s">
        <v>87</v>
      </c>
      <c r="N81" s="34"/>
      <c r="O81" s="35"/>
    </row>
    <row r="82" spans="1:16" ht="14.25" thickBot="1" x14ac:dyDescent="0.3">
      <c r="A82" s="75">
        <v>893705</v>
      </c>
      <c r="B82" s="109" t="s">
        <v>207</v>
      </c>
      <c r="C82" s="110" t="s">
        <v>208</v>
      </c>
      <c r="D82" s="111">
        <v>3</v>
      </c>
      <c r="E82" s="73" t="s">
        <v>204</v>
      </c>
      <c r="F82" s="92" t="s">
        <v>601</v>
      </c>
      <c r="G82" s="93" t="s">
        <v>135</v>
      </c>
      <c r="H82" s="94">
        <v>2</v>
      </c>
      <c r="I82" s="94">
        <v>5</v>
      </c>
      <c r="J82" s="21">
        <f>IF(H82&lt;&gt;"",H82*I82,"")</f>
        <v>10</v>
      </c>
      <c r="K82" s="120" t="s">
        <v>587</v>
      </c>
      <c r="L82" s="31" t="s">
        <v>84</v>
      </c>
      <c r="M82" s="34" t="s">
        <v>87</v>
      </c>
      <c r="N82" s="34"/>
      <c r="O82" s="35"/>
    </row>
    <row r="83" spans="1:16" ht="14.25" hidden="1" thickBot="1" x14ac:dyDescent="0.3">
      <c r="A83" s="75"/>
      <c r="B83" s="109"/>
      <c r="C83" s="110"/>
      <c r="D83" s="111"/>
      <c r="E83" s="73"/>
      <c r="F83" s="92"/>
      <c r="G83" s="93"/>
      <c r="H83" s="94"/>
      <c r="I83" s="94"/>
      <c r="J83" s="21" t="str">
        <f>IF(H83&lt;&gt;"",H83*I83,"")</f>
        <v/>
      </c>
      <c r="K83" s="120"/>
      <c r="L83" s="31" t="s">
        <v>84</v>
      </c>
      <c r="M83" s="34" t="s">
        <v>87</v>
      </c>
      <c r="N83" s="34"/>
      <c r="O83" s="35"/>
    </row>
    <row r="84" spans="1:16" ht="14.25" hidden="1" thickBot="1" x14ac:dyDescent="0.3">
      <c r="A84" s="95"/>
      <c r="B84" s="19"/>
      <c r="C84" s="91"/>
      <c r="D84" s="15"/>
      <c r="E84" s="69"/>
      <c r="F84" s="15"/>
      <c r="G84" s="69"/>
      <c r="H84" s="15"/>
      <c r="I84" s="15"/>
      <c r="J84" s="21" t="str">
        <f>IF(H84&lt;&gt;"",H84*I84,"")</f>
        <v/>
      </c>
      <c r="K84" s="120"/>
      <c r="L84" s="31" t="s">
        <v>84</v>
      </c>
      <c r="M84" s="34" t="s">
        <v>87</v>
      </c>
      <c r="N84" s="34"/>
      <c r="O84" s="35"/>
    </row>
    <row r="85" spans="1:16" ht="14.25" hidden="1" thickBot="1" x14ac:dyDescent="0.3">
      <c r="A85" s="95"/>
      <c r="B85" s="19"/>
      <c r="C85" s="91"/>
      <c r="D85" s="15"/>
      <c r="E85" s="69"/>
      <c r="F85" s="15"/>
      <c r="G85" s="69"/>
      <c r="H85" s="15"/>
      <c r="I85" s="15"/>
      <c r="J85" s="21" t="str">
        <f>IF(H85&lt;&gt;"",H85*I85,"")</f>
        <v/>
      </c>
      <c r="K85" s="120"/>
      <c r="L85" s="31" t="s">
        <v>84</v>
      </c>
      <c r="M85" s="34" t="s">
        <v>87</v>
      </c>
      <c r="N85" s="34"/>
      <c r="O85" s="35"/>
    </row>
    <row r="86" spans="1:16" ht="14.25" hidden="1" thickBot="1" x14ac:dyDescent="0.3">
      <c r="A86" s="135"/>
      <c r="B86" s="136"/>
      <c r="C86" s="136"/>
      <c r="D86" s="136"/>
      <c r="E86" s="137" t="s">
        <v>85</v>
      </c>
      <c r="F86" s="138"/>
      <c r="G86" s="139"/>
      <c r="H86" s="140">
        <f>H50+H56+H62+H68+H74+H80</f>
        <v>8.0010000000000012</v>
      </c>
      <c r="I86" s="141">
        <f>H86*10</f>
        <v>80.010000000000019</v>
      </c>
      <c r="J86" s="142">
        <f>SUM(J51:J55,J57:J61,J63:J67,J69:J73,J75:J79,J81:J85)</f>
        <v>80</v>
      </c>
      <c r="K86" s="143">
        <f>J86/I86</f>
        <v>0.99987501562304693</v>
      </c>
      <c r="L86" s="31" t="s">
        <v>86</v>
      </c>
      <c r="M86" s="34" t="s">
        <v>87</v>
      </c>
      <c r="N86" s="34"/>
      <c r="O86" s="35"/>
    </row>
    <row r="87" spans="1:16" ht="15" thickTop="1" thickBot="1" x14ac:dyDescent="0.3">
      <c r="A87" s="45"/>
      <c r="B87" s="46"/>
      <c r="C87" s="46"/>
      <c r="D87" s="46"/>
      <c r="E87" s="297">
        <f>E48+1</f>
        <v>46120</v>
      </c>
      <c r="F87" s="298"/>
      <c r="G87" s="158"/>
      <c r="H87" s="48"/>
      <c r="I87" s="46"/>
      <c r="J87" s="49"/>
      <c r="K87" s="50"/>
      <c r="L87" s="31" t="s">
        <v>35</v>
      </c>
      <c r="M87" s="34" t="s">
        <v>88</v>
      </c>
      <c r="N87" s="34"/>
      <c r="O87" s="35"/>
    </row>
    <row r="88" spans="1:16" ht="28.5" thickTop="1" thickBot="1" x14ac:dyDescent="0.3">
      <c r="A88" s="147" t="s">
        <v>37</v>
      </c>
      <c r="B88" s="148" t="s">
        <v>38</v>
      </c>
      <c r="C88" s="148" t="s">
        <v>39</v>
      </c>
      <c r="D88" s="148" t="s">
        <v>4</v>
      </c>
      <c r="E88" s="52" t="s">
        <v>40</v>
      </c>
      <c r="F88" s="148" t="s">
        <v>6</v>
      </c>
      <c r="G88" s="149" t="s">
        <v>7</v>
      </c>
      <c r="H88" s="148" t="s">
        <v>41</v>
      </c>
      <c r="I88" s="148" t="s">
        <v>9</v>
      </c>
      <c r="J88" s="150" t="s">
        <v>42</v>
      </c>
      <c r="K88" s="151" t="s">
        <v>43</v>
      </c>
      <c r="L88" s="31" t="s">
        <v>44</v>
      </c>
      <c r="M88" s="34" t="s">
        <v>88</v>
      </c>
      <c r="N88" s="34"/>
      <c r="O88" s="56">
        <f>E87</f>
        <v>46120</v>
      </c>
    </row>
    <row r="89" spans="1:16" ht="14.25" thickTop="1" x14ac:dyDescent="0.25">
      <c r="A89" s="57"/>
      <c r="B89" s="57"/>
      <c r="C89" s="58"/>
      <c r="D89" s="57"/>
      <c r="E89" s="59" t="s">
        <v>45</v>
      </c>
      <c r="F89" s="57"/>
      <c r="G89" s="58"/>
      <c r="H89" s="88">
        <v>1</v>
      </c>
      <c r="I89" s="61">
        <f>H89*10</f>
        <v>10</v>
      </c>
      <c r="J89" s="62">
        <f>SUM(J90:J94)/I89</f>
        <v>1</v>
      </c>
      <c r="K89" s="63" t="str">
        <f>SUM(J90:J94)&amp;" "&amp;"Hrs"&amp;" "&amp;"GRUPO 1"</f>
        <v>10 Hrs GRUPO 1</v>
      </c>
      <c r="L89" s="31" t="s">
        <v>19</v>
      </c>
      <c r="M89" s="34" t="s">
        <v>88</v>
      </c>
      <c r="N89" s="64"/>
      <c r="O89" s="65" t="s">
        <v>48</v>
      </c>
      <c r="P89" s="66" t="s">
        <v>47</v>
      </c>
    </row>
    <row r="90" spans="1:16" x14ac:dyDescent="0.25">
      <c r="A90" s="19">
        <v>905232</v>
      </c>
      <c r="B90" s="109" t="s">
        <v>209</v>
      </c>
      <c r="C90" s="110" t="s">
        <v>210</v>
      </c>
      <c r="D90" s="111">
        <v>3</v>
      </c>
      <c r="E90" s="69" t="s">
        <v>253</v>
      </c>
      <c r="F90" s="19" t="s">
        <v>254</v>
      </c>
      <c r="G90" s="69" t="s">
        <v>255</v>
      </c>
      <c r="H90" s="19">
        <v>1</v>
      </c>
      <c r="I90" s="19">
        <v>10</v>
      </c>
      <c r="J90" s="21">
        <f>IF(H90&lt;&gt;"",H90*I90,"")</f>
        <v>10</v>
      </c>
      <c r="K90" s="70" t="s">
        <v>113</v>
      </c>
      <c r="L90" s="31" t="s">
        <v>19</v>
      </c>
      <c r="M90" s="34" t="s">
        <v>88</v>
      </c>
      <c r="N90" s="64"/>
      <c r="O90" s="71" t="s">
        <v>50</v>
      </c>
      <c r="P90" s="66" t="s">
        <v>47</v>
      </c>
    </row>
    <row r="91" spans="1:16" hidden="1" x14ac:dyDescent="0.25">
      <c r="A91" s="95"/>
      <c r="B91" s="67"/>
      <c r="C91" s="68"/>
      <c r="D91" s="15"/>
      <c r="E91" s="69"/>
      <c r="F91" s="15"/>
      <c r="G91" s="69"/>
      <c r="H91" s="15"/>
      <c r="I91" s="15"/>
      <c r="J91" s="21" t="str">
        <f>IF(H91&lt;&gt;"",H91*I91,"")</f>
        <v/>
      </c>
      <c r="K91" s="70"/>
      <c r="L91" s="31" t="s">
        <v>19</v>
      </c>
      <c r="M91" s="34" t="s">
        <v>88</v>
      </c>
      <c r="N91" s="64"/>
      <c r="O91" s="65" t="s">
        <v>51</v>
      </c>
      <c r="P91" s="66" t="s">
        <v>47</v>
      </c>
    </row>
    <row r="92" spans="1:16" hidden="1" x14ac:dyDescent="0.25">
      <c r="A92" s="75"/>
      <c r="B92" s="109"/>
      <c r="C92" s="110"/>
      <c r="D92" s="111"/>
      <c r="E92" s="73"/>
      <c r="F92" s="92"/>
      <c r="G92" s="93"/>
      <c r="H92" s="94"/>
      <c r="I92" s="94"/>
      <c r="J92" s="21" t="str">
        <f>IF(H92&lt;&gt;"",H92*I92,"")</f>
        <v/>
      </c>
      <c r="K92" s="70"/>
      <c r="L92" s="31" t="s">
        <v>19</v>
      </c>
      <c r="M92" s="34" t="s">
        <v>88</v>
      </c>
      <c r="N92" s="64"/>
      <c r="O92" s="89" t="s">
        <v>46</v>
      </c>
      <c r="P92" s="90" t="s">
        <v>57</v>
      </c>
    </row>
    <row r="93" spans="1:16" hidden="1" x14ac:dyDescent="0.25">
      <c r="A93" s="95"/>
      <c r="B93" s="19"/>
      <c r="C93" s="91"/>
      <c r="D93" s="15"/>
      <c r="E93" s="69"/>
      <c r="F93" s="15"/>
      <c r="G93" s="69"/>
      <c r="H93" s="15"/>
      <c r="I93" s="15"/>
      <c r="J93" s="21" t="str">
        <f>IF(H93&lt;&gt;"",H93*I93,"")</f>
        <v/>
      </c>
      <c r="K93" s="70"/>
      <c r="L93" s="31" t="s">
        <v>19</v>
      </c>
      <c r="M93" s="34" t="s">
        <v>88</v>
      </c>
      <c r="N93" s="64"/>
      <c r="O93" s="161" t="s">
        <v>52</v>
      </c>
      <c r="P93" s="160" t="s">
        <v>53</v>
      </c>
    </row>
    <row r="94" spans="1:16" hidden="1" x14ac:dyDescent="0.25">
      <c r="A94" s="95"/>
      <c r="B94" s="19"/>
      <c r="C94" s="91"/>
      <c r="D94" s="15"/>
      <c r="E94" s="69"/>
      <c r="F94" s="15"/>
      <c r="G94" s="69"/>
      <c r="H94" s="15"/>
      <c r="I94" s="15"/>
      <c r="J94" s="21" t="str">
        <f>IF(H94&lt;&gt;"",H94*I94,"")</f>
        <v/>
      </c>
      <c r="K94" s="70"/>
      <c r="L94" s="31" t="s">
        <v>19</v>
      </c>
      <c r="M94" s="34" t="s">
        <v>88</v>
      </c>
      <c r="N94" s="64"/>
      <c r="O94" s="65" t="s">
        <v>56</v>
      </c>
      <c r="P94" s="66" t="s">
        <v>47</v>
      </c>
    </row>
    <row r="95" spans="1:16" x14ac:dyDescent="0.25">
      <c r="A95" s="85"/>
      <c r="B95" s="86"/>
      <c r="C95" s="86"/>
      <c r="D95" s="57"/>
      <c r="E95" s="59" t="s">
        <v>55</v>
      </c>
      <c r="F95" s="57"/>
      <c r="G95" s="87"/>
      <c r="H95" s="88">
        <v>2</v>
      </c>
      <c r="I95" s="61">
        <f>H95*10</f>
        <v>20</v>
      </c>
      <c r="J95" s="62">
        <f>SUM(J96:J100)/I95</f>
        <v>1</v>
      </c>
      <c r="K95" s="63" t="str">
        <f>SUM(J96:J100)&amp;" "&amp;"Hrs"&amp;" "&amp;"GRUPO 2"</f>
        <v>20 Hrs GRUPO 2</v>
      </c>
      <c r="L95" s="31" t="s">
        <v>22</v>
      </c>
      <c r="M95" s="34" t="s">
        <v>88</v>
      </c>
      <c r="N95" s="64"/>
      <c r="O95" s="97" t="s">
        <v>58</v>
      </c>
      <c r="P95" s="84" t="s">
        <v>53</v>
      </c>
    </row>
    <row r="96" spans="1:16" x14ac:dyDescent="0.25">
      <c r="A96" s="19">
        <v>793889</v>
      </c>
      <c r="B96" s="67" t="s">
        <v>209</v>
      </c>
      <c r="C96" s="68" t="s">
        <v>210</v>
      </c>
      <c r="D96" s="15">
        <v>5</v>
      </c>
      <c r="E96" s="69" t="s">
        <v>606</v>
      </c>
      <c r="F96" s="19" t="s">
        <v>607</v>
      </c>
      <c r="G96" s="69" t="s">
        <v>608</v>
      </c>
      <c r="H96" s="19">
        <v>1</v>
      </c>
      <c r="I96" s="19">
        <v>10</v>
      </c>
      <c r="J96" s="21">
        <f>IF(H96&lt;&gt;"",H96*I96,"")</f>
        <v>10</v>
      </c>
      <c r="K96" s="96" t="s">
        <v>609</v>
      </c>
      <c r="L96" s="31" t="s">
        <v>22</v>
      </c>
      <c r="M96" s="34" t="s">
        <v>88</v>
      </c>
      <c r="N96" s="64"/>
      <c r="O96" s="97" t="s">
        <v>59</v>
      </c>
      <c r="P96" s="84" t="s">
        <v>53</v>
      </c>
    </row>
    <row r="97" spans="1:16" x14ac:dyDescent="0.25">
      <c r="A97" s="178">
        <v>933301</v>
      </c>
      <c r="B97" s="186" t="s">
        <v>209</v>
      </c>
      <c r="C97" s="187" t="s">
        <v>210</v>
      </c>
      <c r="D97" s="188">
        <v>3</v>
      </c>
      <c r="E97" s="189" t="s">
        <v>610</v>
      </c>
      <c r="F97" s="177" t="s">
        <v>275</v>
      </c>
      <c r="G97" s="189" t="s">
        <v>276</v>
      </c>
      <c r="H97" s="177">
        <v>1</v>
      </c>
      <c r="I97" s="177">
        <v>10</v>
      </c>
      <c r="J97" s="190">
        <f>IF(H97&lt;&gt;"",H97*I97,"")</f>
        <v>10</v>
      </c>
      <c r="K97" s="270" t="s">
        <v>250</v>
      </c>
      <c r="L97" s="31" t="s">
        <v>22</v>
      </c>
      <c r="M97" s="34" t="s">
        <v>88</v>
      </c>
      <c r="N97" s="64"/>
      <c r="O97" s="89" t="s">
        <v>60</v>
      </c>
      <c r="P97" s="90" t="s">
        <v>57</v>
      </c>
    </row>
    <row r="98" spans="1:16" hidden="1" x14ac:dyDescent="0.25">
      <c r="A98" s="95"/>
      <c r="B98" s="19"/>
      <c r="C98" s="91"/>
      <c r="D98" s="15"/>
      <c r="E98" s="69"/>
      <c r="F98" s="15"/>
      <c r="G98" s="69"/>
      <c r="H98" s="15"/>
      <c r="I98" s="15"/>
      <c r="J98" s="21" t="str">
        <f>IF(H98&lt;&gt;"",H98*I98,"")</f>
        <v/>
      </c>
      <c r="K98" s="96"/>
      <c r="L98" s="31" t="s">
        <v>22</v>
      </c>
      <c r="M98" s="34" t="s">
        <v>88</v>
      </c>
      <c r="N98" s="64"/>
      <c r="O98" s="65" t="s">
        <v>64</v>
      </c>
      <c r="P98" s="66" t="s">
        <v>47</v>
      </c>
    </row>
    <row r="99" spans="1:16" hidden="1" x14ac:dyDescent="0.25">
      <c r="A99" s="95"/>
      <c r="B99" s="19"/>
      <c r="C99" s="91"/>
      <c r="D99" s="15"/>
      <c r="E99" s="69"/>
      <c r="F99" s="15"/>
      <c r="G99" s="69"/>
      <c r="H99" s="15"/>
      <c r="I99" s="15"/>
      <c r="J99" s="21" t="str">
        <f>IF(H99&lt;&gt;"",H99*I99,"")</f>
        <v/>
      </c>
      <c r="K99" s="96"/>
      <c r="L99" s="31" t="s">
        <v>22</v>
      </c>
      <c r="M99" s="34" t="s">
        <v>88</v>
      </c>
      <c r="N99" s="64"/>
      <c r="O99" s="98" t="s">
        <v>65</v>
      </c>
      <c r="P99" s="66" t="s">
        <v>47</v>
      </c>
    </row>
    <row r="100" spans="1:16" hidden="1" x14ac:dyDescent="0.25">
      <c r="A100" s="19"/>
      <c r="B100" s="19"/>
      <c r="C100" s="69"/>
      <c r="D100" s="15"/>
      <c r="E100" s="69"/>
      <c r="F100" s="19"/>
      <c r="G100" s="69"/>
      <c r="H100" s="19"/>
      <c r="I100" s="19"/>
      <c r="J100" s="21" t="str">
        <f>IF(H100&lt;&gt;"",H100*I100,"")</f>
        <v/>
      </c>
      <c r="K100" s="96"/>
      <c r="L100" s="31" t="s">
        <v>22</v>
      </c>
      <c r="M100" s="34" t="s">
        <v>88</v>
      </c>
      <c r="N100" s="64"/>
      <c r="O100" s="98" t="s">
        <v>66</v>
      </c>
      <c r="P100" s="66" t="s">
        <v>47</v>
      </c>
    </row>
    <row r="101" spans="1:16" hidden="1" x14ac:dyDescent="0.25">
      <c r="A101" s="85"/>
      <c r="B101" s="86"/>
      <c r="C101" s="86"/>
      <c r="D101" s="57"/>
      <c r="E101" s="59" t="s">
        <v>63</v>
      </c>
      <c r="F101" s="57"/>
      <c r="G101" s="87"/>
      <c r="H101" s="88">
        <v>1E-3</v>
      </c>
      <c r="I101" s="61">
        <f>H101*10</f>
        <v>0.01</v>
      </c>
      <c r="J101" s="62">
        <f>SUM(J102:J106)/I101</f>
        <v>0</v>
      </c>
      <c r="K101" s="63" t="str">
        <f>SUM(J102:J106)&amp;" "&amp;"Hrs"&amp;" "&amp;"GRUPO 3"</f>
        <v>0 Hrs GRUPO 3</v>
      </c>
      <c r="L101" s="31" t="s">
        <v>24</v>
      </c>
      <c r="M101" s="34" t="s">
        <v>88</v>
      </c>
      <c r="N101" s="64"/>
      <c r="O101" s="161" t="s">
        <v>61</v>
      </c>
      <c r="P101" s="160" t="s">
        <v>53</v>
      </c>
    </row>
    <row r="102" spans="1:16" hidden="1" x14ac:dyDescent="0.25">
      <c r="A102" s="95"/>
      <c r="B102" s="19"/>
      <c r="C102" s="91"/>
      <c r="D102" s="15"/>
      <c r="E102" s="69"/>
      <c r="F102" s="15"/>
      <c r="G102" s="69"/>
      <c r="H102" s="15"/>
      <c r="I102" s="15"/>
      <c r="J102" s="21" t="str">
        <f>IF(H102&lt;&gt;"",H102*I102,"")</f>
        <v/>
      </c>
      <c r="K102" s="70"/>
      <c r="L102" s="31" t="s">
        <v>24</v>
      </c>
      <c r="M102" s="34" t="s">
        <v>88</v>
      </c>
      <c r="N102" s="64"/>
      <c r="O102" s="98" t="s">
        <v>62</v>
      </c>
      <c r="P102" s="66" t="s">
        <v>47</v>
      </c>
    </row>
    <row r="103" spans="1:16" hidden="1" x14ac:dyDescent="0.25">
      <c r="A103" s="100"/>
      <c r="B103" s="67"/>
      <c r="C103" s="68"/>
      <c r="D103" s="67"/>
      <c r="E103" s="105"/>
      <c r="F103" s="101"/>
      <c r="G103" s="105"/>
      <c r="H103" s="101"/>
      <c r="I103" s="101"/>
      <c r="J103" s="21" t="str">
        <f>IF(H103&lt;&gt;"",H103*I103,"")</f>
        <v/>
      </c>
      <c r="K103" s="70"/>
      <c r="L103" s="31" t="s">
        <v>24</v>
      </c>
      <c r="M103" s="34" t="s">
        <v>88</v>
      </c>
      <c r="N103" s="64"/>
      <c r="O103" s="98" t="s">
        <v>54</v>
      </c>
      <c r="P103" s="182" t="s">
        <v>68</v>
      </c>
    </row>
    <row r="104" spans="1:16" hidden="1" x14ac:dyDescent="0.25">
      <c r="A104" s="100"/>
      <c r="B104" s="67"/>
      <c r="C104" s="68"/>
      <c r="D104" s="67"/>
      <c r="E104" s="105"/>
      <c r="F104" s="101"/>
      <c r="G104" s="105"/>
      <c r="H104" s="101"/>
      <c r="I104" s="101"/>
      <c r="J104" s="21" t="str">
        <f>IF(H104&lt;&gt;"",H104*I104,"")</f>
        <v/>
      </c>
      <c r="K104" s="70"/>
      <c r="L104" s="31" t="s">
        <v>24</v>
      </c>
      <c r="M104" s="34" t="s">
        <v>88</v>
      </c>
      <c r="N104" s="64"/>
      <c r="O104" s="98" t="s">
        <v>67</v>
      </c>
      <c r="P104" s="182" t="s">
        <v>68</v>
      </c>
    </row>
    <row r="105" spans="1:16" hidden="1" x14ac:dyDescent="0.25">
      <c r="A105" s="19"/>
      <c r="B105" s="19"/>
      <c r="C105" s="69"/>
      <c r="D105" s="15"/>
      <c r="E105" s="69"/>
      <c r="F105" s="19"/>
      <c r="G105" s="69"/>
      <c r="H105" s="19"/>
      <c r="I105" s="19"/>
      <c r="J105" s="21" t="str">
        <f>IF(H105&lt;&gt;"",H105*I105,"")</f>
        <v/>
      </c>
      <c r="K105" s="70"/>
      <c r="L105" s="31" t="s">
        <v>24</v>
      </c>
      <c r="M105" s="34" t="s">
        <v>88</v>
      </c>
      <c r="N105" s="64"/>
      <c r="O105" s="71" t="s">
        <v>69</v>
      </c>
      <c r="P105" s="182" t="s">
        <v>68</v>
      </c>
    </row>
    <row r="106" spans="1:16" hidden="1" x14ac:dyDescent="0.25">
      <c r="A106" s="100"/>
      <c r="B106" s="100"/>
      <c r="C106" s="100"/>
      <c r="D106" s="101"/>
      <c r="E106" s="102"/>
      <c r="F106" s="100"/>
      <c r="G106" s="100"/>
      <c r="H106" s="100"/>
      <c r="I106" s="100"/>
      <c r="J106" s="21" t="str">
        <f>IF(H106&lt;&gt;"",H106*I106,"")</f>
        <v/>
      </c>
      <c r="K106" s="70"/>
      <c r="L106" s="31" t="s">
        <v>24</v>
      </c>
      <c r="M106" s="34" t="s">
        <v>88</v>
      </c>
      <c r="N106" s="64"/>
      <c r="O106" s="103"/>
    </row>
    <row r="107" spans="1:16" hidden="1" x14ac:dyDescent="0.25">
      <c r="A107" s="85"/>
      <c r="B107" s="86"/>
      <c r="C107" s="86"/>
      <c r="D107" s="57"/>
      <c r="E107" s="59" t="s">
        <v>70</v>
      </c>
      <c r="F107" s="57"/>
      <c r="G107" s="87"/>
      <c r="H107" s="88">
        <v>1E-3</v>
      </c>
      <c r="I107" s="61">
        <f>H107*10</f>
        <v>0.01</v>
      </c>
      <c r="J107" s="62">
        <f>SUM(J108:J112)/I107</f>
        <v>0</v>
      </c>
      <c r="K107" s="63" t="str">
        <f>SUM(J108:J112)&amp;" "&amp;"Hrs"&amp;" "&amp;"GRUPO 4"</f>
        <v>0 Hrs GRUPO 4</v>
      </c>
      <c r="L107" s="31" t="s">
        <v>26</v>
      </c>
      <c r="M107" s="34" t="s">
        <v>88</v>
      </c>
      <c r="N107" s="64"/>
      <c r="O107" s="104"/>
    </row>
    <row r="108" spans="1:16" hidden="1" x14ac:dyDescent="0.25">
      <c r="A108" s="75"/>
      <c r="B108" s="79"/>
      <c r="C108" s="80"/>
      <c r="D108" s="81"/>
      <c r="E108" s="76"/>
      <c r="F108" s="77"/>
      <c r="G108" s="76"/>
      <c r="H108" s="82"/>
      <c r="I108" s="82"/>
      <c r="J108" s="21" t="str">
        <f>IF(H108&lt;&gt;"",H108*I108,"")</f>
        <v/>
      </c>
      <c r="K108" s="70"/>
      <c r="L108" s="31" t="s">
        <v>26</v>
      </c>
      <c r="M108" s="34" t="s">
        <v>88</v>
      </c>
      <c r="N108" s="64"/>
      <c r="O108" s="107" t="s">
        <v>71</v>
      </c>
    </row>
    <row r="109" spans="1:16" hidden="1" x14ac:dyDescent="0.25">
      <c r="A109" s="75"/>
      <c r="B109" s="79"/>
      <c r="C109" s="80"/>
      <c r="D109" s="81"/>
      <c r="E109" s="76"/>
      <c r="F109" s="77"/>
      <c r="G109" s="76"/>
      <c r="H109" s="82"/>
      <c r="I109" s="82"/>
      <c r="J109" s="21" t="str">
        <f>IF(H109&lt;&gt;"",H109*I109,"")</f>
        <v/>
      </c>
      <c r="K109" s="70"/>
      <c r="L109" s="31" t="s">
        <v>26</v>
      </c>
      <c r="M109" s="34" t="s">
        <v>88</v>
      </c>
      <c r="N109" s="64"/>
      <c r="O109" s="107" t="s">
        <v>72</v>
      </c>
    </row>
    <row r="110" spans="1:16" hidden="1" x14ac:dyDescent="0.25">
      <c r="A110" s="19"/>
      <c r="B110" s="19"/>
      <c r="C110" s="69"/>
      <c r="D110" s="15"/>
      <c r="E110" s="69"/>
      <c r="F110" s="19"/>
      <c r="G110" s="69"/>
      <c r="H110" s="19"/>
      <c r="I110" s="19"/>
      <c r="J110" s="21" t="str">
        <f>IF(H110&lt;&gt;"",H110*I110,"")</f>
        <v/>
      </c>
      <c r="K110" s="70"/>
      <c r="L110" s="31" t="s">
        <v>26</v>
      </c>
      <c r="M110" s="34" t="s">
        <v>88</v>
      </c>
      <c r="N110" s="64"/>
      <c r="O110" s="35"/>
    </row>
    <row r="111" spans="1:16" hidden="1" x14ac:dyDescent="0.25">
      <c r="A111" s="100"/>
      <c r="B111" s="100"/>
      <c r="C111" s="102"/>
      <c r="D111" s="101"/>
      <c r="E111" s="101"/>
      <c r="F111" s="101"/>
      <c r="G111" s="105"/>
      <c r="H111" s="101"/>
      <c r="I111" s="101"/>
      <c r="J111" s="21" t="str">
        <f>IF(H111&lt;&gt;"",H111*I111,"")</f>
        <v/>
      </c>
      <c r="K111" s="70"/>
      <c r="L111" s="31" t="s">
        <v>26</v>
      </c>
      <c r="M111" s="34" t="s">
        <v>88</v>
      </c>
      <c r="N111" s="64"/>
      <c r="O111" s="35"/>
    </row>
    <row r="112" spans="1:16" hidden="1" x14ac:dyDescent="0.25">
      <c r="A112" s="100"/>
      <c r="B112" s="100"/>
      <c r="C112" s="100"/>
      <c r="D112" s="101"/>
      <c r="E112" s="102"/>
      <c r="F112" s="100"/>
      <c r="G112" s="100"/>
      <c r="H112" s="100"/>
      <c r="I112" s="100"/>
      <c r="J112" s="21" t="str">
        <f>IF(H112&lt;&gt;"",H112*I112,"")</f>
        <v/>
      </c>
      <c r="K112" s="70"/>
      <c r="L112" s="31" t="s">
        <v>26</v>
      </c>
      <c r="M112" s="34" t="s">
        <v>88</v>
      </c>
      <c r="N112" s="156"/>
      <c r="O112" s="35"/>
    </row>
    <row r="113" spans="1:16" x14ac:dyDescent="0.25">
      <c r="A113" s="85"/>
      <c r="B113" s="86"/>
      <c r="C113" s="86"/>
      <c r="D113" s="86"/>
      <c r="E113" s="115" t="s">
        <v>75</v>
      </c>
      <c r="F113" s="116"/>
      <c r="G113" s="117"/>
      <c r="H113" s="118">
        <v>2</v>
      </c>
      <c r="I113" s="61">
        <f>H113*10</f>
        <v>20</v>
      </c>
      <c r="J113" s="62">
        <f>SUM(J114:J118)/I113</f>
        <v>1</v>
      </c>
      <c r="K113" s="63" t="str">
        <f>SUM(J114:J118)&amp;" "&amp;"Hrs"&amp;" "&amp;"TURNO"&amp;" "&amp;"DIURNO"</f>
        <v>20 Hrs TURNO DIURNO</v>
      </c>
      <c r="L113" s="74" t="s">
        <v>76</v>
      </c>
      <c r="M113" s="34" t="s">
        <v>88</v>
      </c>
      <c r="N113" s="34"/>
      <c r="O113" s="35"/>
    </row>
    <row r="114" spans="1:16" x14ac:dyDescent="0.25">
      <c r="A114" s="19">
        <v>892676</v>
      </c>
      <c r="B114" s="17" t="s">
        <v>207</v>
      </c>
      <c r="C114" s="18" t="s">
        <v>208</v>
      </c>
      <c r="D114" s="19">
        <v>3</v>
      </c>
      <c r="E114" s="18" t="s">
        <v>130</v>
      </c>
      <c r="F114" s="17" t="s">
        <v>131</v>
      </c>
      <c r="G114" s="18" t="s">
        <v>132</v>
      </c>
      <c r="H114" s="94">
        <v>2</v>
      </c>
      <c r="I114" s="94">
        <v>5</v>
      </c>
      <c r="J114" s="21">
        <f>IF(H114&lt;&gt;"",H114*I114,"")</f>
        <v>10</v>
      </c>
      <c r="K114" s="120" t="s">
        <v>588</v>
      </c>
      <c r="L114" s="74" t="s">
        <v>76</v>
      </c>
      <c r="M114" s="34" t="s">
        <v>88</v>
      </c>
      <c r="N114" s="34"/>
      <c r="O114" s="35"/>
    </row>
    <row r="115" spans="1:16" x14ac:dyDescent="0.25">
      <c r="A115" s="95">
        <v>893633</v>
      </c>
      <c r="B115" s="109" t="s">
        <v>207</v>
      </c>
      <c r="C115" s="110" t="s">
        <v>208</v>
      </c>
      <c r="D115" s="111">
        <v>3</v>
      </c>
      <c r="E115" s="69" t="s">
        <v>201</v>
      </c>
      <c r="F115" s="15" t="s">
        <v>590</v>
      </c>
      <c r="G115" s="69" t="s">
        <v>591</v>
      </c>
      <c r="H115" s="15">
        <v>2</v>
      </c>
      <c r="I115" s="15">
        <v>3</v>
      </c>
      <c r="J115" s="21">
        <f>IF(H115&lt;&gt;"",H115*I115,"")</f>
        <v>6</v>
      </c>
      <c r="K115" s="120" t="s">
        <v>588</v>
      </c>
      <c r="L115" s="74" t="s">
        <v>76</v>
      </c>
      <c r="M115" s="34" t="s">
        <v>88</v>
      </c>
      <c r="N115" s="34"/>
      <c r="O115" s="35"/>
    </row>
    <row r="116" spans="1:16" x14ac:dyDescent="0.25">
      <c r="A116" s="19">
        <v>893635</v>
      </c>
      <c r="B116" s="19" t="s">
        <v>207</v>
      </c>
      <c r="C116" s="69" t="s">
        <v>208</v>
      </c>
      <c r="D116" s="15">
        <v>3</v>
      </c>
      <c r="E116" s="69" t="s">
        <v>201</v>
      </c>
      <c r="F116" s="15" t="s">
        <v>592</v>
      </c>
      <c r="G116" s="69" t="s">
        <v>593</v>
      </c>
      <c r="H116" s="15">
        <v>2</v>
      </c>
      <c r="I116" s="15">
        <v>2</v>
      </c>
      <c r="J116" s="21">
        <f>IF(H116&lt;&gt;"",H116*I116,"")</f>
        <v>4</v>
      </c>
      <c r="K116" s="120" t="s">
        <v>588</v>
      </c>
      <c r="L116" s="74" t="s">
        <v>76</v>
      </c>
      <c r="M116" s="34" t="s">
        <v>88</v>
      </c>
      <c r="N116" s="34"/>
      <c r="O116" s="35"/>
    </row>
    <row r="117" spans="1:16" hidden="1" x14ac:dyDescent="0.25">
      <c r="A117" s="100"/>
      <c r="B117" s="100"/>
      <c r="C117" s="102"/>
      <c r="D117" s="101"/>
      <c r="E117" s="101"/>
      <c r="F117" s="101"/>
      <c r="G117" s="105"/>
      <c r="H117" s="101"/>
      <c r="I117" s="101"/>
      <c r="J117" s="21" t="str">
        <f>IF(H117&lt;&gt;"",H117*I117,"")</f>
        <v/>
      </c>
      <c r="K117" s="120"/>
      <c r="L117" s="74" t="s">
        <v>76</v>
      </c>
      <c r="M117" s="34" t="s">
        <v>88</v>
      </c>
      <c r="N117" s="34"/>
      <c r="O117" s="35"/>
    </row>
    <row r="118" spans="1:16" hidden="1" x14ac:dyDescent="0.25">
      <c r="A118" s="100"/>
      <c r="B118" s="100"/>
      <c r="C118" s="100"/>
      <c r="D118" s="101"/>
      <c r="E118" s="102"/>
      <c r="F118" s="100"/>
      <c r="G118" s="100"/>
      <c r="H118" s="100"/>
      <c r="I118" s="100"/>
      <c r="J118" s="21" t="str">
        <f>IF(H118&lt;&gt;"",H118*I118,"")</f>
        <v/>
      </c>
      <c r="K118" s="120"/>
      <c r="L118" s="74" t="s">
        <v>76</v>
      </c>
      <c r="M118" s="34" t="s">
        <v>88</v>
      </c>
      <c r="N118" s="34"/>
      <c r="O118" s="35"/>
    </row>
    <row r="119" spans="1:16" x14ac:dyDescent="0.25">
      <c r="A119" s="126"/>
      <c r="B119" s="127"/>
      <c r="C119" s="127"/>
      <c r="D119" s="127"/>
      <c r="E119" s="128" t="s">
        <v>83</v>
      </c>
      <c r="F119" s="129"/>
      <c r="G119" s="157"/>
      <c r="H119" s="131">
        <v>2</v>
      </c>
      <c r="I119" s="132">
        <f>H119*10</f>
        <v>20</v>
      </c>
      <c r="J119" s="133">
        <f>SUM(J120:J124)/I119</f>
        <v>1</v>
      </c>
      <c r="K119" s="134" t="str">
        <f>SUM(J120:J124)&amp;" "&amp;"Hrs"&amp;" "&amp;"TURNO"&amp;" "&amp;"NOCTURNO"</f>
        <v>20 Hrs TURNO NOCTURNO</v>
      </c>
      <c r="L119" s="31" t="s">
        <v>84</v>
      </c>
      <c r="M119" s="34" t="s">
        <v>88</v>
      </c>
      <c r="N119" s="34"/>
      <c r="O119" s="35"/>
    </row>
    <row r="120" spans="1:16" x14ac:dyDescent="0.25">
      <c r="A120" s="19">
        <v>892676</v>
      </c>
      <c r="B120" s="17" t="s">
        <v>207</v>
      </c>
      <c r="C120" s="18" t="s">
        <v>208</v>
      </c>
      <c r="D120" s="19">
        <v>3</v>
      </c>
      <c r="E120" s="18" t="s">
        <v>130</v>
      </c>
      <c r="F120" s="17" t="s">
        <v>131</v>
      </c>
      <c r="G120" s="18" t="s">
        <v>132</v>
      </c>
      <c r="H120" s="94">
        <v>2</v>
      </c>
      <c r="I120" s="94">
        <v>5</v>
      </c>
      <c r="J120" s="21">
        <f>IF(H120&lt;&gt;"",H120*I120,"")</f>
        <v>10</v>
      </c>
      <c r="K120" s="120" t="s">
        <v>587</v>
      </c>
      <c r="L120" s="31" t="s">
        <v>84</v>
      </c>
      <c r="M120" s="34" t="s">
        <v>88</v>
      </c>
      <c r="N120" s="34"/>
      <c r="O120" s="35"/>
    </row>
    <row r="121" spans="1:16" x14ac:dyDescent="0.25">
      <c r="A121" s="75">
        <v>892674</v>
      </c>
      <c r="B121" s="109" t="s">
        <v>207</v>
      </c>
      <c r="C121" s="110" t="s">
        <v>208</v>
      </c>
      <c r="D121" s="111">
        <v>3</v>
      </c>
      <c r="E121" s="73" t="s">
        <v>123</v>
      </c>
      <c r="F121" s="92" t="s">
        <v>126</v>
      </c>
      <c r="G121" s="93" t="s">
        <v>127</v>
      </c>
      <c r="H121" s="94">
        <v>2</v>
      </c>
      <c r="I121" s="94">
        <v>2</v>
      </c>
      <c r="J121" s="21">
        <f>IF(H121&lt;&gt;"",H121*I121,"")</f>
        <v>4</v>
      </c>
      <c r="K121" s="120" t="s">
        <v>587</v>
      </c>
      <c r="L121" s="31" t="s">
        <v>84</v>
      </c>
      <c r="M121" s="34" t="s">
        <v>88</v>
      </c>
      <c r="N121" s="34"/>
      <c r="O121" s="35"/>
    </row>
    <row r="122" spans="1:16" ht="14.25" thickBot="1" x14ac:dyDescent="0.3">
      <c r="A122" s="75">
        <v>893495</v>
      </c>
      <c r="B122" s="109" t="s">
        <v>207</v>
      </c>
      <c r="C122" s="110" t="s">
        <v>208</v>
      </c>
      <c r="D122" s="111">
        <v>3</v>
      </c>
      <c r="E122" s="73" t="s">
        <v>141</v>
      </c>
      <c r="F122" s="92" t="s">
        <v>149</v>
      </c>
      <c r="G122" s="93" t="s">
        <v>150</v>
      </c>
      <c r="H122" s="94">
        <v>2</v>
      </c>
      <c r="I122" s="15">
        <v>3</v>
      </c>
      <c r="J122" s="21">
        <f>IF(H122&lt;&gt;"",H122*I122,"")</f>
        <v>6</v>
      </c>
      <c r="K122" s="120" t="s">
        <v>587</v>
      </c>
      <c r="L122" s="31" t="s">
        <v>84</v>
      </c>
      <c r="M122" s="34" t="s">
        <v>88</v>
      </c>
      <c r="N122" s="34"/>
      <c r="O122" s="35"/>
    </row>
    <row r="123" spans="1:16" ht="14.25" hidden="1" thickBot="1" x14ac:dyDescent="0.3">
      <c r="A123" s="75"/>
      <c r="B123" s="109"/>
      <c r="C123" s="110"/>
      <c r="D123" s="111"/>
      <c r="E123" s="73"/>
      <c r="F123" s="92"/>
      <c r="G123" s="93"/>
      <c r="H123" s="94"/>
      <c r="I123" s="94"/>
      <c r="J123" s="21" t="str">
        <f>IF(H123&lt;&gt;"",H123*I123,"")</f>
        <v/>
      </c>
      <c r="K123" s="120"/>
      <c r="L123" s="31" t="s">
        <v>84</v>
      </c>
      <c r="M123" s="34" t="s">
        <v>88</v>
      </c>
      <c r="N123" s="34"/>
      <c r="O123" s="35"/>
    </row>
    <row r="124" spans="1:16" ht="14.25" hidden="1" thickBot="1" x14ac:dyDescent="0.3">
      <c r="A124" s="95"/>
      <c r="B124" s="19"/>
      <c r="C124" s="91"/>
      <c r="D124" s="15"/>
      <c r="E124" s="69"/>
      <c r="F124" s="15"/>
      <c r="G124" s="69"/>
      <c r="H124" s="15"/>
      <c r="I124" s="15"/>
      <c r="J124" s="21" t="str">
        <f>IF(H124&lt;&gt;"",H124*I124,"")</f>
        <v/>
      </c>
      <c r="K124" s="120"/>
      <c r="L124" s="31" t="s">
        <v>84</v>
      </c>
      <c r="M124" s="34" t="s">
        <v>88</v>
      </c>
      <c r="N124" s="34"/>
      <c r="O124" s="35"/>
    </row>
    <row r="125" spans="1:16" ht="14.25" hidden="1" thickBot="1" x14ac:dyDescent="0.3">
      <c r="A125" s="135"/>
      <c r="B125" s="136"/>
      <c r="C125" s="136"/>
      <c r="D125" s="136"/>
      <c r="E125" s="137" t="s">
        <v>85</v>
      </c>
      <c r="F125" s="138"/>
      <c r="G125" s="139"/>
      <c r="H125" s="140">
        <f>H89+H95+H101+H107+H113+H119</f>
        <v>7.0019999999999998</v>
      </c>
      <c r="I125" s="141">
        <f>H125*10</f>
        <v>70.02</v>
      </c>
      <c r="J125" s="142">
        <f>SUM(J90:J94,J96:J100,J102:J106,J108:J112,J114:J118,J120:J124)</f>
        <v>70</v>
      </c>
      <c r="K125" s="143">
        <f>J125/I125</f>
        <v>0.99971436732362184</v>
      </c>
      <c r="L125" s="31" t="s">
        <v>86</v>
      </c>
      <c r="M125" s="34" t="s">
        <v>88</v>
      </c>
      <c r="N125" s="34"/>
      <c r="O125" s="35"/>
    </row>
    <row r="126" spans="1:16" ht="15" thickTop="1" thickBot="1" x14ac:dyDescent="0.3">
      <c r="A126" s="45"/>
      <c r="B126" s="46"/>
      <c r="C126" s="46"/>
      <c r="D126" s="46"/>
      <c r="E126" s="297">
        <f>E87+1</f>
        <v>46121</v>
      </c>
      <c r="F126" s="298"/>
      <c r="G126" s="158"/>
      <c r="H126" s="48"/>
      <c r="I126" s="46"/>
      <c r="J126" s="49"/>
      <c r="K126" s="50"/>
      <c r="L126" s="31" t="s">
        <v>35</v>
      </c>
      <c r="M126" s="34" t="s">
        <v>89</v>
      </c>
      <c r="N126" s="34"/>
      <c r="O126" s="35"/>
    </row>
    <row r="127" spans="1:16" ht="28.5" thickTop="1" thickBot="1" x14ac:dyDescent="0.3">
      <c r="A127" s="147" t="s">
        <v>37</v>
      </c>
      <c r="B127" s="148" t="s">
        <v>38</v>
      </c>
      <c r="C127" s="148" t="s">
        <v>39</v>
      </c>
      <c r="D127" s="148" t="s">
        <v>4</v>
      </c>
      <c r="E127" s="52" t="s">
        <v>40</v>
      </c>
      <c r="F127" s="148" t="s">
        <v>6</v>
      </c>
      <c r="G127" s="149" t="s">
        <v>7</v>
      </c>
      <c r="H127" s="148" t="s">
        <v>41</v>
      </c>
      <c r="I127" s="148" t="s">
        <v>9</v>
      </c>
      <c r="J127" s="150" t="s">
        <v>42</v>
      </c>
      <c r="K127" s="151" t="s">
        <v>43</v>
      </c>
      <c r="L127" s="31" t="s">
        <v>44</v>
      </c>
      <c r="M127" s="34" t="s">
        <v>89</v>
      </c>
      <c r="N127" s="34"/>
      <c r="O127" s="56">
        <f>E126</f>
        <v>46121</v>
      </c>
    </row>
    <row r="128" spans="1:16" ht="14.25" thickTop="1" x14ac:dyDescent="0.25">
      <c r="A128" s="57"/>
      <c r="B128" s="57"/>
      <c r="C128" s="58"/>
      <c r="D128" s="57"/>
      <c r="E128" s="59" t="s">
        <v>45</v>
      </c>
      <c r="F128" s="57"/>
      <c r="G128" s="58"/>
      <c r="H128" s="88">
        <v>1</v>
      </c>
      <c r="I128" s="61">
        <f>H128*10</f>
        <v>10</v>
      </c>
      <c r="J128" s="62">
        <f>SUM(J129:J133)/I128</f>
        <v>1</v>
      </c>
      <c r="K128" s="63" t="str">
        <f>SUM(J129:J133)&amp;" "&amp;"Hrs"&amp;" "&amp;"GRUPO 1"</f>
        <v>10 Hrs GRUPO 1</v>
      </c>
      <c r="L128" s="31" t="s">
        <v>19</v>
      </c>
      <c r="M128" s="34" t="s">
        <v>89</v>
      </c>
      <c r="N128" s="64"/>
      <c r="O128" s="65" t="s">
        <v>48</v>
      </c>
      <c r="P128" s="66" t="s">
        <v>47</v>
      </c>
    </row>
    <row r="129" spans="1:16" x14ac:dyDescent="0.25">
      <c r="A129" s="19">
        <v>905232</v>
      </c>
      <c r="B129" s="67" t="s">
        <v>209</v>
      </c>
      <c r="C129" s="68" t="s">
        <v>210</v>
      </c>
      <c r="D129" s="67">
        <v>3</v>
      </c>
      <c r="E129" s="69" t="s">
        <v>253</v>
      </c>
      <c r="F129" s="19" t="s">
        <v>254</v>
      </c>
      <c r="G129" s="69" t="s">
        <v>255</v>
      </c>
      <c r="H129" s="19">
        <v>1</v>
      </c>
      <c r="I129" s="19">
        <v>10</v>
      </c>
      <c r="J129" s="21">
        <f>IF(H129&lt;&gt;"",H129*I129,"")</f>
        <v>10</v>
      </c>
      <c r="K129" s="70" t="s">
        <v>113</v>
      </c>
      <c r="L129" s="31" t="s">
        <v>19</v>
      </c>
      <c r="M129" s="34" t="s">
        <v>89</v>
      </c>
      <c r="N129" s="64"/>
      <c r="O129" s="71" t="s">
        <v>50</v>
      </c>
      <c r="P129" s="66" t="s">
        <v>47</v>
      </c>
    </row>
    <row r="130" spans="1:16" hidden="1" x14ac:dyDescent="0.25">
      <c r="A130" s="19"/>
      <c r="B130" s="67"/>
      <c r="C130" s="68"/>
      <c r="D130" s="67"/>
      <c r="E130" s="73"/>
      <c r="F130" s="19"/>
      <c r="G130" s="69"/>
      <c r="H130" s="19"/>
      <c r="I130" s="19"/>
      <c r="J130" s="21" t="str">
        <f>IF(H130&lt;&gt;"",H130*I130,"")</f>
        <v/>
      </c>
      <c r="K130" s="70"/>
      <c r="L130" s="31" t="s">
        <v>19</v>
      </c>
      <c r="M130" s="34" t="s">
        <v>89</v>
      </c>
      <c r="N130" s="34"/>
      <c r="O130" s="65" t="s">
        <v>51</v>
      </c>
      <c r="P130" s="66" t="s">
        <v>47</v>
      </c>
    </row>
    <row r="131" spans="1:16" hidden="1" x14ac:dyDescent="0.25">
      <c r="A131" s="75"/>
      <c r="B131" s="67"/>
      <c r="C131" s="68"/>
      <c r="D131" s="67"/>
      <c r="E131" s="76"/>
      <c r="F131" s="77"/>
      <c r="G131" s="76"/>
      <c r="H131" s="78"/>
      <c r="I131" s="78"/>
      <c r="J131" s="21" t="str">
        <f>IF(H131&lt;&gt;"",H131*I131,"")</f>
        <v/>
      </c>
      <c r="K131" s="70"/>
      <c r="L131" s="31" t="s">
        <v>19</v>
      </c>
      <c r="M131" s="34" t="s">
        <v>89</v>
      </c>
      <c r="N131" s="64"/>
      <c r="O131" s="65" t="s">
        <v>46</v>
      </c>
      <c r="P131" s="66" t="s">
        <v>47</v>
      </c>
    </row>
    <row r="132" spans="1:16" hidden="1" x14ac:dyDescent="0.25">
      <c r="A132" s="75"/>
      <c r="B132" s="109"/>
      <c r="C132" s="110"/>
      <c r="D132" s="111"/>
      <c r="E132" s="73"/>
      <c r="F132" s="92"/>
      <c r="G132" s="93"/>
      <c r="H132" s="94"/>
      <c r="I132" s="94"/>
      <c r="J132" s="21" t="str">
        <f>IF(H132&lt;&gt;"",H132*I132,"")</f>
        <v/>
      </c>
      <c r="K132" s="70"/>
      <c r="L132" s="31" t="s">
        <v>19</v>
      </c>
      <c r="M132" s="34" t="s">
        <v>89</v>
      </c>
      <c r="N132" s="64"/>
      <c r="O132" s="98" t="s">
        <v>52</v>
      </c>
      <c r="P132" s="66" t="s">
        <v>47</v>
      </c>
    </row>
    <row r="133" spans="1:16" hidden="1" x14ac:dyDescent="0.25">
      <c r="A133" s="75"/>
      <c r="B133" s="109"/>
      <c r="C133" s="110"/>
      <c r="D133" s="111"/>
      <c r="E133" s="73"/>
      <c r="F133" s="92"/>
      <c r="G133" s="93"/>
      <c r="H133" s="94"/>
      <c r="I133" s="94"/>
      <c r="J133" s="21" t="str">
        <f>IF(H133&lt;&gt;"",H133*I133,"")</f>
        <v/>
      </c>
      <c r="K133" s="70"/>
      <c r="L133" s="31" t="s">
        <v>19</v>
      </c>
      <c r="M133" s="34" t="s">
        <v>89</v>
      </c>
      <c r="N133" s="64"/>
      <c r="O133" s="65" t="s">
        <v>56</v>
      </c>
      <c r="P133" s="66" t="s">
        <v>47</v>
      </c>
    </row>
    <row r="134" spans="1:16" x14ac:dyDescent="0.25">
      <c r="A134" s="85"/>
      <c r="B134" s="86"/>
      <c r="C134" s="86"/>
      <c r="D134" s="57"/>
      <c r="E134" s="59" t="s">
        <v>55</v>
      </c>
      <c r="F134" s="57"/>
      <c r="G134" s="87"/>
      <c r="H134" s="88">
        <v>1</v>
      </c>
      <c r="I134" s="61">
        <f>H134*10</f>
        <v>10</v>
      </c>
      <c r="J134" s="62">
        <f>SUM(J135:J139)/I134</f>
        <v>0.9</v>
      </c>
      <c r="K134" s="63" t="str">
        <f>SUM(J135:J139)&amp;" "&amp;"Hrs"&amp;" "&amp;"GRUPO 2"</f>
        <v>9 Hrs GRUPO 2</v>
      </c>
      <c r="L134" s="31" t="s">
        <v>22</v>
      </c>
      <c r="M134" s="34" t="s">
        <v>89</v>
      </c>
      <c r="N134" s="64"/>
      <c r="O134" s="97" t="s">
        <v>58</v>
      </c>
      <c r="P134" s="84" t="s">
        <v>53</v>
      </c>
    </row>
    <row r="135" spans="1:16" x14ac:dyDescent="0.25">
      <c r="A135" s="95">
        <v>893469</v>
      </c>
      <c r="B135" s="109" t="s">
        <v>207</v>
      </c>
      <c r="C135" s="110" t="s">
        <v>208</v>
      </c>
      <c r="D135" s="111">
        <v>3</v>
      </c>
      <c r="E135" s="69" t="s">
        <v>141</v>
      </c>
      <c r="F135" s="15" t="s">
        <v>317</v>
      </c>
      <c r="G135" s="69" t="s">
        <v>318</v>
      </c>
      <c r="H135" s="15">
        <v>1</v>
      </c>
      <c r="I135" s="15">
        <v>2</v>
      </c>
      <c r="J135" s="21">
        <f>IF(H135&lt;&gt;"",H135*I135,"")</f>
        <v>2</v>
      </c>
      <c r="K135" s="70" t="s">
        <v>286</v>
      </c>
      <c r="L135" s="31" t="s">
        <v>22</v>
      </c>
      <c r="M135" s="34" t="s">
        <v>89</v>
      </c>
      <c r="N135" s="64"/>
      <c r="O135" s="159" t="s">
        <v>59</v>
      </c>
      <c r="P135" s="160" t="s">
        <v>53</v>
      </c>
    </row>
    <row r="136" spans="1:16" x14ac:dyDescent="0.25">
      <c r="A136" s="75">
        <v>893516</v>
      </c>
      <c r="B136" s="109" t="s">
        <v>207</v>
      </c>
      <c r="C136" s="110" t="s">
        <v>208</v>
      </c>
      <c r="D136" s="111">
        <v>3</v>
      </c>
      <c r="E136" s="73" t="s">
        <v>141</v>
      </c>
      <c r="F136" s="92" t="s">
        <v>413</v>
      </c>
      <c r="G136" s="93" t="s">
        <v>318</v>
      </c>
      <c r="H136" s="94">
        <v>1</v>
      </c>
      <c r="I136" s="94">
        <v>2</v>
      </c>
      <c r="J136" s="21">
        <f>IF(H136&lt;&gt;"",H136*I136,"")</f>
        <v>2</v>
      </c>
      <c r="K136" s="70" t="s">
        <v>286</v>
      </c>
      <c r="L136" s="31" t="s">
        <v>22</v>
      </c>
      <c r="M136" s="34" t="s">
        <v>89</v>
      </c>
      <c r="N136" s="64"/>
      <c r="O136" s="89" t="s">
        <v>60</v>
      </c>
      <c r="P136" s="90" t="s">
        <v>57</v>
      </c>
    </row>
    <row r="137" spans="1:16" x14ac:dyDescent="0.25">
      <c r="A137" s="75">
        <v>893521</v>
      </c>
      <c r="B137" s="109" t="s">
        <v>207</v>
      </c>
      <c r="C137" s="110" t="s">
        <v>208</v>
      </c>
      <c r="D137" s="111">
        <v>3</v>
      </c>
      <c r="E137" s="73" t="s">
        <v>141</v>
      </c>
      <c r="F137" s="92" t="s">
        <v>571</v>
      </c>
      <c r="G137" s="93" t="s">
        <v>572</v>
      </c>
      <c r="H137" s="94">
        <v>1</v>
      </c>
      <c r="I137" s="94">
        <v>3</v>
      </c>
      <c r="J137" s="21">
        <f>IF(H137&lt;&gt;"",H137*I137,"")</f>
        <v>3</v>
      </c>
      <c r="K137" s="70" t="s">
        <v>286</v>
      </c>
      <c r="L137" s="31" t="s">
        <v>22</v>
      </c>
      <c r="M137" s="34" t="s">
        <v>89</v>
      </c>
      <c r="N137" s="64"/>
      <c r="O137" s="89" t="s">
        <v>64</v>
      </c>
      <c r="P137" s="90" t="s">
        <v>57</v>
      </c>
    </row>
    <row r="138" spans="1:16" x14ac:dyDescent="0.25">
      <c r="A138" s="95">
        <v>893523</v>
      </c>
      <c r="B138" s="109" t="s">
        <v>207</v>
      </c>
      <c r="C138" s="110" t="s">
        <v>208</v>
      </c>
      <c r="D138" s="111">
        <v>3</v>
      </c>
      <c r="E138" s="69" t="s">
        <v>141</v>
      </c>
      <c r="F138" s="15" t="s">
        <v>525</v>
      </c>
      <c r="G138" s="69" t="s">
        <v>526</v>
      </c>
      <c r="H138" s="15">
        <v>1</v>
      </c>
      <c r="I138" s="15">
        <v>2</v>
      </c>
      <c r="J138" s="21">
        <f>IF(H138&lt;&gt;"",H138*I138,"")</f>
        <v>2</v>
      </c>
      <c r="K138" s="70" t="s">
        <v>286</v>
      </c>
      <c r="L138" s="31" t="s">
        <v>22</v>
      </c>
      <c r="M138" s="34" t="s">
        <v>89</v>
      </c>
      <c r="N138" s="64"/>
      <c r="O138" s="98" t="s">
        <v>65</v>
      </c>
      <c r="P138" s="72" t="s">
        <v>49</v>
      </c>
    </row>
    <row r="139" spans="1:16" hidden="1" x14ac:dyDescent="0.25">
      <c r="A139" s="100"/>
      <c r="B139" s="109"/>
      <c r="C139" s="110"/>
      <c r="D139" s="111"/>
      <c r="E139" s="102"/>
      <c r="F139" s="100"/>
      <c r="G139" s="100"/>
      <c r="H139" s="100"/>
      <c r="I139" s="100"/>
      <c r="J139" s="21" t="str">
        <f>IF(H139&lt;&gt;"",H139*I139,"")</f>
        <v/>
      </c>
      <c r="K139" s="70"/>
      <c r="L139" s="31" t="s">
        <v>22</v>
      </c>
      <c r="M139" s="34" t="s">
        <v>89</v>
      </c>
      <c r="N139" s="64"/>
      <c r="O139" s="83" t="s">
        <v>66</v>
      </c>
      <c r="P139" s="84" t="s">
        <v>53</v>
      </c>
    </row>
    <row r="140" spans="1:16" x14ac:dyDescent="0.25">
      <c r="A140" s="85"/>
      <c r="B140" s="86"/>
      <c r="C140" s="86"/>
      <c r="D140" s="57"/>
      <c r="E140" s="59" t="s">
        <v>63</v>
      </c>
      <c r="F140" s="57"/>
      <c r="G140" s="87"/>
      <c r="H140" s="88">
        <v>2</v>
      </c>
      <c r="I140" s="61">
        <f>H140*10</f>
        <v>20</v>
      </c>
      <c r="J140" s="62">
        <f>SUM(J141:J145)/I140</f>
        <v>1</v>
      </c>
      <c r="K140" s="63" t="str">
        <f>SUM(J141:J145)&amp;" "&amp;"Hrs"&amp;" "&amp;"GRUPO 3"</f>
        <v>20 Hrs GRUPO 3</v>
      </c>
      <c r="L140" s="31" t="s">
        <v>24</v>
      </c>
      <c r="M140" s="34" t="s">
        <v>89</v>
      </c>
      <c r="N140" s="64"/>
      <c r="O140" s="161" t="s">
        <v>61</v>
      </c>
      <c r="P140" s="160" t="s">
        <v>53</v>
      </c>
    </row>
    <row r="141" spans="1:16" x14ac:dyDescent="0.25">
      <c r="A141" s="193">
        <v>892678</v>
      </c>
      <c r="B141" s="194" t="s">
        <v>207</v>
      </c>
      <c r="C141" s="195" t="s">
        <v>208</v>
      </c>
      <c r="D141" s="194">
        <v>3</v>
      </c>
      <c r="E141" s="196" t="s">
        <v>123</v>
      </c>
      <c r="F141" s="193" t="s">
        <v>133</v>
      </c>
      <c r="G141" s="196" t="s">
        <v>125</v>
      </c>
      <c r="H141" s="193">
        <v>1</v>
      </c>
      <c r="I141" s="193">
        <v>10</v>
      </c>
      <c r="J141" s="197">
        <f>IF(H141&lt;&gt;"",H141*I141,"")</f>
        <v>10</v>
      </c>
      <c r="K141" s="242" t="s">
        <v>354</v>
      </c>
      <c r="L141" s="31" t="s">
        <v>24</v>
      </c>
      <c r="M141" s="34" t="s">
        <v>89</v>
      </c>
      <c r="N141" s="64"/>
      <c r="O141" s="98" t="s">
        <v>62</v>
      </c>
      <c r="P141" s="66" t="s">
        <v>47</v>
      </c>
    </row>
    <row r="142" spans="1:16" x14ac:dyDescent="0.25">
      <c r="A142" s="199">
        <v>892655</v>
      </c>
      <c r="B142" s="193" t="s">
        <v>207</v>
      </c>
      <c r="C142" s="200" t="s">
        <v>208</v>
      </c>
      <c r="D142" s="201">
        <v>3</v>
      </c>
      <c r="E142" s="196" t="s">
        <v>123</v>
      </c>
      <c r="F142" s="201" t="s">
        <v>124</v>
      </c>
      <c r="G142" s="196" t="s">
        <v>125</v>
      </c>
      <c r="H142" s="201">
        <v>1</v>
      </c>
      <c r="I142" s="201">
        <v>7</v>
      </c>
      <c r="J142" s="197">
        <f>IF(H142&lt;&gt;"",H142*I142,"")</f>
        <v>7</v>
      </c>
      <c r="K142" s="198" t="s">
        <v>248</v>
      </c>
      <c r="L142" s="31" t="s">
        <v>24</v>
      </c>
      <c r="M142" s="34" t="s">
        <v>89</v>
      </c>
      <c r="N142" s="64"/>
      <c r="O142" s="98" t="s">
        <v>54</v>
      </c>
      <c r="P142" s="182" t="s">
        <v>68</v>
      </c>
    </row>
    <row r="143" spans="1:16" x14ac:dyDescent="0.25">
      <c r="A143" s="199">
        <v>892703</v>
      </c>
      <c r="B143" s="193" t="s">
        <v>207</v>
      </c>
      <c r="C143" s="200" t="s">
        <v>208</v>
      </c>
      <c r="D143" s="201">
        <v>3</v>
      </c>
      <c r="E143" s="196" t="s">
        <v>123</v>
      </c>
      <c r="F143" s="201" t="s">
        <v>136</v>
      </c>
      <c r="G143" s="196" t="s">
        <v>137</v>
      </c>
      <c r="H143" s="201">
        <v>1</v>
      </c>
      <c r="I143" s="201">
        <v>3</v>
      </c>
      <c r="J143" s="197">
        <f>IF(H143&lt;&gt;"",H143*I143,"")</f>
        <v>3</v>
      </c>
      <c r="K143" s="198" t="s">
        <v>248</v>
      </c>
      <c r="L143" s="31" t="s">
        <v>24</v>
      </c>
      <c r="M143" s="34" t="s">
        <v>89</v>
      </c>
      <c r="N143" s="64"/>
      <c r="O143" s="98" t="s">
        <v>67</v>
      </c>
      <c r="P143" s="182" t="s">
        <v>68</v>
      </c>
    </row>
    <row r="144" spans="1:16" hidden="1" x14ac:dyDescent="0.25">
      <c r="A144" s="95"/>
      <c r="B144" s="19"/>
      <c r="C144" s="91"/>
      <c r="D144" s="15"/>
      <c r="E144" s="69"/>
      <c r="F144" s="15"/>
      <c r="G144" s="69"/>
      <c r="H144" s="15"/>
      <c r="I144" s="15"/>
      <c r="J144" s="21" t="str">
        <f>IF(H144&lt;&gt;"",H144*I144,"")</f>
        <v/>
      </c>
      <c r="K144" s="70"/>
      <c r="L144" s="31" t="s">
        <v>24</v>
      </c>
      <c r="M144" s="34" t="s">
        <v>89</v>
      </c>
      <c r="N144" s="64"/>
      <c r="O144" s="71" t="s">
        <v>69</v>
      </c>
      <c r="P144" s="182" t="s">
        <v>68</v>
      </c>
    </row>
    <row r="145" spans="1:15" hidden="1" x14ac:dyDescent="0.25">
      <c r="A145" s="100"/>
      <c r="B145" s="100"/>
      <c r="C145" s="100"/>
      <c r="D145" s="101"/>
      <c r="E145" s="102"/>
      <c r="F145" s="100"/>
      <c r="G145" s="100"/>
      <c r="H145" s="100"/>
      <c r="I145" s="100"/>
      <c r="J145" s="21" t="str">
        <f>IF(H145&lt;&gt;"",H145*I145,"")</f>
        <v/>
      </c>
      <c r="K145" s="70"/>
      <c r="L145" s="31" t="s">
        <v>24</v>
      </c>
      <c r="M145" s="34" t="s">
        <v>89</v>
      </c>
      <c r="N145" s="64"/>
      <c r="O145" s="103"/>
    </row>
    <row r="146" spans="1:15" hidden="1" x14ac:dyDescent="0.25">
      <c r="A146" s="85"/>
      <c r="B146" s="86"/>
      <c r="C146" s="86"/>
      <c r="D146" s="57"/>
      <c r="E146" s="59" t="s">
        <v>70</v>
      </c>
      <c r="F146" s="57"/>
      <c r="G146" s="87"/>
      <c r="H146" s="88">
        <v>1E-3</v>
      </c>
      <c r="I146" s="61">
        <f>H146*10</f>
        <v>0.01</v>
      </c>
      <c r="J146" s="62">
        <f>SUM(J147:J151)/I146</f>
        <v>0</v>
      </c>
      <c r="K146" s="63" t="str">
        <f>SUM(J147:J151)&amp;" "&amp;"Hrs"&amp;" "&amp;"GRUPO 4"</f>
        <v>0 Hrs GRUPO 4</v>
      </c>
      <c r="L146" s="31" t="s">
        <v>26</v>
      </c>
      <c r="M146" s="34" t="s">
        <v>89</v>
      </c>
      <c r="N146" s="64"/>
      <c r="O146" s="104"/>
    </row>
    <row r="147" spans="1:15" hidden="1" x14ac:dyDescent="0.25">
      <c r="A147" s="100"/>
      <c r="B147" s="100"/>
      <c r="C147" s="102"/>
      <c r="D147" s="101"/>
      <c r="E147" s="101"/>
      <c r="F147" s="101"/>
      <c r="G147" s="105"/>
      <c r="H147" s="101"/>
      <c r="I147" s="101"/>
      <c r="J147" s="21" t="str">
        <f>IF(H147&lt;&gt;"",H147*I147,"")</f>
        <v/>
      </c>
      <c r="K147" s="70"/>
      <c r="L147" s="31" t="s">
        <v>26</v>
      </c>
      <c r="M147" s="34" t="s">
        <v>89</v>
      </c>
      <c r="N147" s="106"/>
      <c r="O147" s="107" t="s">
        <v>71</v>
      </c>
    </row>
    <row r="148" spans="1:15" hidden="1" x14ac:dyDescent="0.25">
      <c r="A148" s="100"/>
      <c r="B148" s="100"/>
      <c r="C148" s="102"/>
      <c r="D148" s="101"/>
      <c r="E148" s="101"/>
      <c r="F148" s="101"/>
      <c r="G148" s="105"/>
      <c r="H148" s="101"/>
      <c r="I148" s="101"/>
      <c r="J148" s="21" t="str">
        <f>IF(H148&lt;&gt;"",H148*I148,"")</f>
        <v/>
      </c>
      <c r="K148" s="70"/>
      <c r="L148" s="31" t="s">
        <v>26</v>
      </c>
      <c r="M148" s="34" t="s">
        <v>89</v>
      </c>
      <c r="N148" s="108"/>
      <c r="O148" s="107" t="s">
        <v>72</v>
      </c>
    </row>
    <row r="149" spans="1:15" hidden="1" x14ac:dyDescent="0.25">
      <c r="A149" s="100"/>
      <c r="B149" s="100"/>
      <c r="C149" s="102"/>
      <c r="D149" s="101"/>
      <c r="E149" s="101"/>
      <c r="F149" s="101"/>
      <c r="G149" s="105"/>
      <c r="H149" s="101"/>
      <c r="I149" s="101"/>
      <c r="J149" s="21" t="str">
        <f>IF(H149&lt;&gt;"",H149*I149,"")</f>
        <v/>
      </c>
      <c r="K149" s="70"/>
      <c r="L149" s="31" t="s">
        <v>26</v>
      </c>
      <c r="M149" s="34" t="s">
        <v>89</v>
      </c>
      <c r="N149" s="112"/>
      <c r="O149" s="107" t="s">
        <v>90</v>
      </c>
    </row>
    <row r="150" spans="1:15" hidden="1" x14ac:dyDescent="0.25">
      <c r="A150" s="100"/>
      <c r="B150" s="100"/>
      <c r="C150" s="102"/>
      <c r="D150" s="101"/>
      <c r="E150" s="101"/>
      <c r="F150" s="101"/>
      <c r="G150" s="105"/>
      <c r="H150" s="101"/>
      <c r="I150" s="101"/>
      <c r="J150" s="21" t="str">
        <f>IF(H150&lt;&gt;"",H150*I150,"")</f>
        <v/>
      </c>
      <c r="K150" s="70"/>
      <c r="L150" s="31" t="s">
        <v>26</v>
      </c>
      <c r="M150" s="34" t="s">
        <v>89</v>
      </c>
      <c r="N150" s="113"/>
      <c r="O150" s="107" t="s">
        <v>73</v>
      </c>
    </row>
    <row r="151" spans="1:15" hidden="1" x14ac:dyDescent="0.25">
      <c r="A151" s="100"/>
      <c r="B151" s="100"/>
      <c r="C151" s="100"/>
      <c r="D151" s="101"/>
      <c r="E151" s="102"/>
      <c r="F151" s="100"/>
      <c r="G151" s="100"/>
      <c r="H151" s="100"/>
      <c r="I151" s="100"/>
      <c r="J151" s="21" t="str">
        <f>IF(H151&lt;&gt;"",H151*I151,"")</f>
        <v/>
      </c>
      <c r="K151" s="70"/>
      <c r="L151" s="31" t="s">
        <v>26</v>
      </c>
      <c r="M151" s="34" t="s">
        <v>89</v>
      </c>
      <c r="N151" s="114"/>
      <c r="O151" s="107" t="s">
        <v>74</v>
      </c>
    </row>
    <row r="152" spans="1:15" x14ac:dyDescent="0.25">
      <c r="A152" s="85"/>
      <c r="B152" s="86"/>
      <c r="C152" s="86"/>
      <c r="D152" s="86"/>
      <c r="E152" s="115" t="s">
        <v>75</v>
      </c>
      <c r="F152" s="116"/>
      <c r="G152" s="117"/>
      <c r="H152" s="118">
        <v>2</v>
      </c>
      <c r="I152" s="61">
        <f>H152*10</f>
        <v>20</v>
      </c>
      <c r="J152" s="62">
        <f>SUM(J153:J157)/I152</f>
        <v>1</v>
      </c>
      <c r="K152" s="63" t="str">
        <f>SUM(J153:J157)&amp;" "&amp;"Hrs"&amp;" "&amp;"TURNO"&amp;" "&amp;"DIURNO"</f>
        <v>20 Hrs TURNO DIURNO</v>
      </c>
      <c r="L152" s="74" t="s">
        <v>76</v>
      </c>
      <c r="M152" s="34" t="s">
        <v>89</v>
      </c>
      <c r="N152" s="119"/>
      <c r="O152" s="107" t="s">
        <v>77</v>
      </c>
    </row>
    <row r="153" spans="1:15" x14ac:dyDescent="0.25">
      <c r="A153" s="19">
        <v>892676</v>
      </c>
      <c r="B153" s="17" t="s">
        <v>207</v>
      </c>
      <c r="C153" s="18" t="s">
        <v>208</v>
      </c>
      <c r="D153" s="19">
        <v>3</v>
      </c>
      <c r="E153" s="18" t="s">
        <v>130</v>
      </c>
      <c r="F153" s="17" t="s">
        <v>131</v>
      </c>
      <c r="G153" s="18" t="s">
        <v>132</v>
      </c>
      <c r="H153" s="94">
        <v>2</v>
      </c>
      <c r="I153" s="94">
        <v>5</v>
      </c>
      <c r="J153" s="21">
        <f>IF(H153&lt;&gt;"",H153*I153,"")</f>
        <v>10</v>
      </c>
      <c r="K153" s="70" t="s">
        <v>589</v>
      </c>
      <c r="L153" s="74" t="s">
        <v>76</v>
      </c>
      <c r="M153" s="34" t="s">
        <v>89</v>
      </c>
      <c r="N153" s="121"/>
      <c r="O153" s="107" t="s">
        <v>78</v>
      </c>
    </row>
    <row r="154" spans="1:15" x14ac:dyDescent="0.25">
      <c r="A154" s="100">
        <v>893650</v>
      </c>
      <c r="B154" s="100" t="s">
        <v>207</v>
      </c>
      <c r="C154" s="100" t="s">
        <v>208</v>
      </c>
      <c r="D154" s="101">
        <v>3</v>
      </c>
      <c r="E154" s="102" t="s">
        <v>201</v>
      </c>
      <c r="F154" s="100" t="s">
        <v>598</v>
      </c>
      <c r="G154" s="100" t="s">
        <v>278</v>
      </c>
      <c r="H154" s="100">
        <v>2</v>
      </c>
      <c r="I154" s="100">
        <v>5</v>
      </c>
      <c r="J154" s="21">
        <f>IF(H154&lt;&gt;"",H154*I154,"")</f>
        <v>10</v>
      </c>
      <c r="K154" s="70" t="s">
        <v>589</v>
      </c>
      <c r="L154" s="74" t="s">
        <v>76</v>
      </c>
      <c r="M154" s="34" t="s">
        <v>89</v>
      </c>
      <c r="N154" s="122"/>
      <c r="O154" s="107" t="s">
        <v>79</v>
      </c>
    </row>
    <row r="155" spans="1:15" ht="14.25" hidden="1" thickBot="1" x14ac:dyDescent="0.3">
      <c r="A155" s="100"/>
      <c r="B155" s="100"/>
      <c r="C155" s="100"/>
      <c r="D155" s="101"/>
      <c r="E155" s="102"/>
      <c r="F155" s="100"/>
      <c r="G155" s="100"/>
      <c r="H155" s="100"/>
      <c r="I155" s="100"/>
      <c r="J155" s="21" t="str">
        <f>IF(H155&lt;&gt;"",H155*I155,"")</f>
        <v/>
      </c>
      <c r="K155" s="70"/>
      <c r="L155" s="74" t="s">
        <v>76</v>
      </c>
      <c r="M155" s="34" t="s">
        <v>89</v>
      </c>
      <c r="N155" s="123"/>
      <c r="O155" s="107" t="s">
        <v>80</v>
      </c>
    </row>
    <row r="156" spans="1:15" hidden="1" x14ac:dyDescent="0.25">
      <c r="A156" s="100"/>
      <c r="B156" s="100"/>
      <c r="C156" s="100"/>
      <c r="D156" s="101"/>
      <c r="E156" s="102"/>
      <c r="F156" s="100"/>
      <c r="G156" s="100"/>
      <c r="H156" s="100"/>
      <c r="I156" s="100"/>
      <c r="J156" s="21" t="str">
        <f>IF(H156&lt;&gt;"",H156*I156,"")</f>
        <v/>
      </c>
      <c r="K156" s="70"/>
      <c r="L156" s="74" t="s">
        <v>76</v>
      </c>
      <c r="M156" s="34" t="s">
        <v>89</v>
      </c>
      <c r="N156" s="124"/>
      <c r="O156" s="107" t="s">
        <v>81</v>
      </c>
    </row>
    <row r="157" spans="1:15" hidden="1" x14ac:dyDescent="0.25">
      <c r="A157" s="100"/>
      <c r="B157" s="100"/>
      <c r="C157" s="100"/>
      <c r="D157" s="101"/>
      <c r="E157" s="102"/>
      <c r="F157" s="100"/>
      <c r="G157" s="100"/>
      <c r="H157" s="100"/>
      <c r="I157" s="100"/>
      <c r="J157" s="21" t="str">
        <f>IF(H157&lt;&gt;"",H157*I157,"")</f>
        <v/>
      </c>
      <c r="K157" s="70"/>
      <c r="L157" s="74" t="s">
        <v>76</v>
      </c>
      <c r="M157" s="34" t="s">
        <v>89</v>
      </c>
      <c r="N157" s="125">
        <v>20</v>
      </c>
      <c r="O157" s="107" t="s">
        <v>82</v>
      </c>
    </row>
    <row r="158" spans="1:15" x14ac:dyDescent="0.25">
      <c r="A158" s="126"/>
      <c r="B158" s="127"/>
      <c r="C158" s="127"/>
      <c r="D158" s="127"/>
      <c r="E158" s="128" t="s">
        <v>83</v>
      </c>
      <c r="F158" s="129"/>
      <c r="G158" s="157"/>
      <c r="H158" s="131">
        <v>2</v>
      </c>
      <c r="I158" s="132">
        <f>H158*10</f>
        <v>20</v>
      </c>
      <c r="J158" s="133">
        <f>SUM(J159:J163)/I158</f>
        <v>1</v>
      </c>
      <c r="K158" s="163" t="str">
        <f>SUM(J159:J163)&amp;" "&amp;"Hrs"&amp;" "&amp;"TURNO"&amp;" "&amp;"NOCTURNO"</f>
        <v>20 Hrs TURNO NOCTURNO</v>
      </c>
      <c r="L158" s="31" t="s">
        <v>84</v>
      </c>
      <c r="M158" s="34" t="s">
        <v>89</v>
      </c>
      <c r="N158" s="34"/>
      <c r="O158" s="35"/>
    </row>
    <row r="159" spans="1:15" x14ac:dyDescent="0.25">
      <c r="A159" s="19">
        <v>892676</v>
      </c>
      <c r="B159" s="17" t="s">
        <v>207</v>
      </c>
      <c r="C159" s="18" t="s">
        <v>208</v>
      </c>
      <c r="D159" s="19">
        <v>3</v>
      </c>
      <c r="E159" s="18" t="s">
        <v>130</v>
      </c>
      <c r="F159" s="17" t="s">
        <v>131</v>
      </c>
      <c r="G159" s="18" t="s">
        <v>132</v>
      </c>
      <c r="H159" s="94">
        <v>2</v>
      </c>
      <c r="I159" s="94">
        <v>5</v>
      </c>
      <c r="J159" s="21">
        <f>IF(H159&lt;&gt;"",H159*I159,"")</f>
        <v>10</v>
      </c>
      <c r="K159" s="120" t="s">
        <v>338</v>
      </c>
      <c r="L159" s="31" t="s">
        <v>84</v>
      </c>
      <c r="M159" s="34" t="s">
        <v>89</v>
      </c>
      <c r="N159" s="34"/>
      <c r="O159" s="35"/>
    </row>
    <row r="160" spans="1:15" ht="14.25" thickBot="1" x14ac:dyDescent="0.3">
      <c r="A160" s="95">
        <v>893647</v>
      </c>
      <c r="B160" s="17" t="s">
        <v>207</v>
      </c>
      <c r="C160" s="18" t="s">
        <v>208</v>
      </c>
      <c r="D160" s="19">
        <v>3</v>
      </c>
      <c r="E160" s="69" t="s">
        <v>201</v>
      </c>
      <c r="F160" s="15" t="s">
        <v>595</v>
      </c>
      <c r="G160" s="69" t="s">
        <v>596</v>
      </c>
      <c r="H160" s="15">
        <v>2</v>
      </c>
      <c r="I160" s="15">
        <v>5</v>
      </c>
      <c r="J160" s="21">
        <f>IF(H160&lt;&gt;"",H160*I160,"")</f>
        <v>10</v>
      </c>
      <c r="K160" s="120" t="s">
        <v>338</v>
      </c>
      <c r="L160" s="31" t="s">
        <v>84</v>
      </c>
      <c r="M160" s="34" t="s">
        <v>89</v>
      </c>
      <c r="N160" s="34"/>
      <c r="O160" s="35"/>
    </row>
    <row r="161" spans="1:16" ht="14.25" hidden="1" thickBot="1" x14ac:dyDescent="0.3">
      <c r="A161" s="95"/>
      <c r="B161" s="109"/>
      <c r="C161" s="110"/>
      <c r="D161" s="111"/>
      <c r="E161" s="69"/>
      <c r="F161" s="15"/>
      <c r="G161" s="69"/>
      <c r="H161" s="94"/>
      <c r="I161" s="94"/>
      <c r="J161" s="21" t="str">
        <f>IF(H161&lt;&gt;"",H161*I161,"")</f>
        <v/>
      </c>
      <c r="K161" s="120"/>
      <c r="L161" s="31" t="s">
        <v>84</v>
      </c>
      <c r="M161" s="34" t="s">
        <v>89</v>
      </c>
      <c r="N161" s="34"/>
      <c r="O161" s="35"/>
    </row>
    <row r="162" spans="1:16" ht="14.25" hidden="1" thickBot="1" x14ac:dyDescent="0.3">
      <c r="A162" s="75"/>
      <c r="B162" s="109"/>
      <c r="C162" s="110"/>
      <c r="D162" s="111"/>
      <c r="E162" s="73"/>
      <c r="F162" s="92"/>
      <c r="G162" s="93"/>
      <c r="H162" s="94"/>
      <c r="I162" s="94"/>
      <c r="J162" s="21" t="str">
        <f>IF(H162&lt;&gt;"",H162*I162,"")</f>
        <v/>
      </c>
      <c r="K162" s="120"/>
      <c r="L162" s="31" t="s">
        <v>84</v>
      </c>
      <c r="M162" s="34" t="s">
        <v>89</v>
      </c>
      <c r="N162" s="34"/>
      <c r="O162" s="35"/>
    </row>
    <row r="163" spans="1:16" ht="14.25" hidden="1" thickBot="1" x14ac:dyDescent="0.3">
      <c r="A163" s="95"/>
      <c r="B163" s="19"/>
      <c r="C163" s="91"/>
      <c r="D163" s="15"/>
      <c r="E163" s="69"/>
      <c r="F163" s="15"/>
      <c r="G163" s="69"/>
      <c r="H163" s="15"/>
      <c r="I163" s="15"/>
      <c r="J163" s="21" t="str">
        <f>IF(H163&lt;&gt;"",H163*I163,"")</f>
        <v/>
      </c>
      <c r="K163" s="120"/>
      <c r="L163" s="31" t="s">
        <v>84</v>
      </c>
      <c r="M163" s="34" t="s">
        <v>89</v>
      </c>
      <c r="N163" s="34"/>
      <c r="O163" s="35"/>
    </row>
    <row r="164" spans="1:16" ht="14.25" hidden="1" thickBot="1" x14ac:dyDescent="0.3">
      <c r="A164" s="135"/>
      <c r="B164" s="136"/>
      <c r="C164" s="136"/>
      <c r="D164" s="136"/>
      <c r="E164" s="137" t="s">
        <v>85</v>
      </c>
      <c r="F164" s="138"/>
      <c r="G164" s="139"/>
      <c r="H164" s="140">
        <f>H128+H134+H140+H146+H152+H158</f>
        <v>8.0010000000000012</v>
      </c>
      <c r="I164" s="141">
        <f>H164*10</f>
        <v>80.010000000000019</v>
      </c>
      <c r="J164" s="142">
        <f>SUM(J129:J133,J135:J139,J141:J145,J147:J151,J153:J157,J159:J163)</f>
        <v>79</v>
      </c>
      <c r="K164" s="143">
        <f>J164/I164</f>
        <v>0.98737657792775879</v>
      </c>
      <c r="L164" s="31" t="s">
        <v>86</v>
      </c>
      <c r="M164" s="34" t="s">
        <v>89</v>
      </c>
      <c r="N164" s="34"/>
      <c r="O164" s="35"/>
    </row>
    <row r="165" spans="1:16" ht="15" thickTop="1" thickBot="1" x14ac:dyDescent="0.3">
      <c r="A165" s="45"/>
      <c r="B165" s="46"/>
      <c r="C165" s="46"/>
      <c r="D165" s="46"/>
      <c r="E165" s="297">
        <f>E126+1</f>
        <v>46122</v>
      </c>
      <c r="F165" s="298"/>
      <c r="G165" s="158"/>
      <c r="H165" s="48"/>
      <c r="I165" s="46"/>
      <c r="J165" s="49"/>
      <c r="K165" s="50"/>
      <c r="L165" s="31" t="s">
        <v>35</v>
      </c>
      <c r="M165" s="34" t="s">
        <v>91</v>
      </c>
      <c r="N165" s="34"/>
      <c r="O165" s="35"/>
    </row>
    <row r="166" spans="1:16" ht="28.5" thickTop="1" thickBot="1" x14ac:dyDescent="0.3">
      <c r="A166" s="147" t="s">
        <v>37</v>
      </c>
      <c r="B166" s="148" t="s">
        <v>38</v>
      </c>
      <c r="C166" s="148" t="s">
        <v>39</v>
      </c>
      <c r="D166" s="148" t="s">
        <v>4</v>
      </c>
      <c r="E166" s="52" t="s">
        <v>40</v>
      </c>
      <c r="F166" s="148" t="s">
        <v>6</v>
      </c>
      <c r="G166" s="149" t="s">
        <v>7</v>
      </c>
      <c r="H166" s="148" t="s">
        <v>41</v>
      </c>
      <c r="I166" s="148" t="s">
        <v>9</v>
      </c>
      <c r="J166" s="150" t="s">
        <v>42</v>
      </c>
      <c r="K166" s="151" t="s">
        <v>43</v>
      </c>
      <c r="L166" s="31" t="s">
        <v>44</v>
      </c>
      <c r="M166" s="34" t="s">
        <v>91</v>
      </c>
      <c r="N166" s="34"/>
      <c r="O166" s="56">
        <f>E165</f>
        <v>46122</v>
      </c>
    </row>
    <row r="167" spans="1:16" ht="14.25" thickTop="1" x14ac:dyDescent="0.25">
      <c r="A167" s="57"/>
      <c r="B167" s="57"/>
      <c r="C167" s="58"/>
      <c r="D167" s="57"/>
      <c r="E167" s="59" t="s">
        <v>45</v>
      </c>
      <c r="F167" s="57"/>
      <c r="G167" s="58"/>
      <c r="H167" s="88">
        <v>1</v>
      </c>
      <c r="I167" s="61">
        <f>H167*10</f>
        <v>10</v>
      </c>
      <c r="J167" s="62">
        <f>SUM(J168:J172)/I167</f>
        <v>1</v>
      </c>
      <c r="K167" s="63" t="str">
        <f>SUM(J168:J172)&amp;" "&amp;"Hrs"&amp;" "&amp;"GRUPO 1"</f>
        <v>10 Hrs GRUPO 1</v>
      </c>
      <c r="L167" s="31" t="s">
        <v>19</v>
      </c>
      <c r="M167" s="34" t="s">
        <v>91</v>
      </c>
      <c r="N167" s="64"/>
      <c r="O167" s="65" t="s">
        <v>48</v>
      </c>
      <c r="P167" s="66" t="s">
        <v>47</v>
      </c>
    </row>
    <row r="168" spans="1:16" x14ac:dyDescent="0.25">
      <c r="A168" s="95">
        <v>905232</v>
      </c>
      <c r="B168" s="19" t="s">
        <v>209</v>
      </c>
      <c r="C168" s="91" t="s">
        <v>210</v>
      </c>
      <c r="D168" s="15">
        <v>3</v>
      </c>
      <c r="E168" s="69" t="s">
        <v>253</v>
      </c>
      <c r="F168" s="15" t="s">
        <v>254</v>
      </c>
      <c r="G168" s="69" t="s">
        <v>255</v>
      </c>
      <c r="H168" s="15">
        <v>1</v>
      </c>
      <c r="I168" s="15">
        <v>10</v>
      </c>
      <c r="J168" s="21">
        <f>IF(H168&lt;&gt;"",H168*I168,"")</f>
        <v>10</v>
      </c>
      <c r="K168" s="70" t="s">
        <v>113</v>
      </c>
      <c r="L168" s="31" t="s">
        <v>19</v>
      </c>
      <c r="M168" s="34" t="s">
        <v>91</v>
      </c>
      <c r="N168" s="64"/>
      <c r="O168" s="71" t="s">
        <v>50</v>
      </c>
      <c r="P168" s="66" t="s">
        <v>47</v>
      </c>
    </row>
    <row r="169" spans="1:16" hidden="1" x14ac:dyDescent="0.25">
      <c r="A169" s="75"/>
      <c r="B169" s="67"/>
      <c r="C169" s="68"/>
      <c r="D169" s="67"/>
      <c r="E169" s="73"/>
      <c r="F169" s="92"/>
      <c r="G169" s="93"/>
      <c r="H169" s="94"/>
      <c r="I169" s="94"/>
      <c r="J169" s="21" t="str">
        <f>IF(H169&lt;&gt;"",H169*I169,"")</f>
        <v/>
      </c>
      <c r="K169" s="70"/>
      <c r="L169" s="31" t="s">
        <v>19</v>
      </c>
      <c r="M169" s="34" t="s">
        <v>91</v>
      </c>
      <c r="N169" s="64"/>
      <c r="O169" s="65" t="s">
        <v>51</v>
      </c>
      <c r="P169" s="66" t="s">
        <v>47</v>
      </c>
    </row>
    <row r="170" spans="1:16" hidden="1" x14ac:dyDescent="0.25">
      <c r="A170" s="75"/>
      <c r="B170" s="109"/>
      <c r="C170" s="110"/>
      <c r="D170" s="111"/>
      <c r="E170" s="73"/>
      <c r="F170" s="92"/>
      <c r="G170" s="93"/>
      <c r="H170" s="94"/>
      <c r="I170" s="94"/>
      <c r="J170" s="21" t="str">
        <f>IF(H170&lt;&gt;"",H170*I170,"")</f>
        <v/>
      </c>
      <c r="K170" s="70"/>
      <c r="L170" s="31" t="s">
        <v>19</v>
      </c>
      <c r="M170" s="34" t="s">
        <v>91</v>
      </c>
      <c r="N170" s="64"/>
      <c r="O170" s="65" t="s">
        <v>46</v>
      </c>
      <c r="P170" s="66" t="s">
        <v>47</v>
      </c>
    </row>
    <row r="171" spans="1:16" hidden="1" x14ac:dyDescent="0.25">
      <c r="A171" s="75"/>
      <c r="B171" s="109"/>
      <c r="C171" s="110"/>
      <c r="D171" s="111"/>
      <c r="E171" s="73"/>
      <c r="F171" s="92"/>
      <c r="G171" s="93"/>
      <c r="H171" s="94"/>
      <c r="I171" s="94"/>
      <c r="J171" s="21" t="str">
        <f>IF(H171&lt;&gt;"",H171*I171,"")</f>
        <v/>
      </c>
      <c r="K171" s="70"/>
      <c r="L171" s="31" t="s">
        <v>19</v>
      </c>
      <c r="M171" s="34" t="s">
        <v>91</v>
      </c>
      <c r="N171" s="64"/>
      <c r="O171" s="98" t="s">
        <v>52</v>
      </c>
      <c r="P171" s="66" t="s">
        <v>47</v>
      </c>
    </row>
    <row r="172" spans="1:16" hidden="1" x14ac:dyDescent="0.25">
      <c r="A172" s="95"/>
      <c r="B172" s="19"/>
      <c r="C172" s="91"/>
      <c r="D172" s="15"/>
      <c r="E172" s="69"/>
      <c r="F172" s="15"/>
      <c r="G172" s="69"/>
      <c r="H172" s="15"/>
      <c r="I172" s="15"/>
      <c r="J172" s="21" t="str">
        <f>IF(H172&lt;&gt;"",H172*I172,"")</f>
        <v/>
      </c>
      <c r="K172" s="70"/>
      <c r="L172" s="31" t="s">
        <v>19</v>
      </c>
      <c r="M172" s="34" t="s">
        <v>91</v>
      </c>
      <c r="N172" s="64"/>
      <c r="O172" s="65" t="s">
        <v>56</v>
      </c>
      <c r="P172" s="66" t="s">
        <v>47</v>
      </c>
    </row>
    <row r="173" spans="1:16" x14ac:dyDescent="0.25">
      <c r="A173" s="85"/>
      <c r="B173" s="86"/>
      <c r="C173" s="86"/>
      <c r="D173" s="57"/>
      <c r="E173" s="59" t="s">
        <v>55</v>
      </c>
      <c r="F173" s="57"/>
      <c r="G173" s="87"/>
      <c r="H173" s="88">
        <v>1</v>
      </c>
      <c r="I173" s="61">
        <f>H173*10</f>
        <v>10</v>
      </c>
      <c r="J173" s="62">
        <f>SUM(J174:J178)/I173</f>
        <v>1</v>
      </c>
      <c r="K173" s="63" t="str">
        <f>SUM(J174:J178)&amp;" "&amp;"Hrs"&amp;" "&amp;"GRUPO 2"</f>
        <v>10 Hrs GRUPO 2</v>
      </c>
      <c r="L173" s="31" t="s">
        <v>22</v>
      </c>
      <c r="M173" s="34" t="s">
        <v>91</v>
      </c>
      <c r="N173" s="64"/>
      <c r="O173" s="97" t="s">
        <v>58</v>
      </c>
      <c r="P173" s="84" t="s">
        <v>53</v>
      </c>
    </row>
    <row r="174" spans="1:16" x14ac:dyDescent="0.25">
      <c r="A174" s="95">
        <v>893731</v>
      </c>
      <c r="B174" s="19" t="s">
        <v>207</v>
      </c>
      <c r="C174" s="91" t="s">
        <v>208</v>
      </c>
      <c r="D174" s="15">
        <v>3</v>
      </c>
      <c r="E174" s="69" t="s">
        <v>552</v>
      </c>
      <c r="F174" s="15" t="s">
        <v>602</v>
      </c>
      <c r="G174" s="69" t="s">
        <v>548</v>
      </c>
      <c r="H174" s="15">
        <v>1</v>
      </c>
      <c r="I174" s="15">
        <v>10</v>
      </c>
      <c r="J174" s="21">
        <f>IF(H174&lt;&gt;"",H174*I174,"")</f>
        <v>10</v>
      </c>
      <c r="K174" s="70" t="s">
        <v>611</v>
      </c>
      <c r="L174" s="31" t="s">
        <v>22</v>
      </c>
      <c r="M174" s="34" t="s">
        <v>91</v>
      </c>
      <c r="N174" s="56"/>
      <c r="O174" s="159" t="s">
        <v>59</v>
      </c>
      <c r="P174" s="160" t="s">
        <v>53</v>
      </c>
    </row>
    <row r="175" spans="1:16" hidden="1" x14ac:dyDescent="0.25">
      <c r="A175" s="75"/>
      <c r="B175" s="19"/>
      <c r="C175" s="69"/>
      <c r="D175" s="19"/>
      <c r="E175" s="73"/>
      <c r="F175" s="19"/>
      <c r="G175" s="69"/>
      <c r="H175" s="19"/>
      <c r="I175" s="19"/>
      <c r="J175" s="21" t="str">
        <f>IF(H175&lt;&gt;"",H175*I175,"")</f>
        <v/>
      </c>
      <c r="K175" s="70"/>
      <c r="L175" s="31" t="s">
        <v>22</v>
      </c>
      <c r="M175" s="34" t="s">
        <v>91</v>
      </c>
      <c r="N175" s="56"/>
      <c r="O175" s="89" t="s">
        <v>60</v>
      </c>
      <c r="P175" s="90" t="s">
        <v>57</v>
      </c>
    </row>
    <row r="176" spans="1:16" hidden="1" x14ac:dyDescent="0.25">
      <c r="A176" s="75"/>
      <c r="B176" s="19"/>
      <c r="C176" s="69"/>
      <c r="D176" s="19"/>
      <c r="E176" s="69"/>
      <c r="F176" s="19"/>
      <c r="G176" s="69"/>
      <c r="H176" s="19"/>
      <c r="I176" s="19"/>
      <c r="J176" s="21" t="str">
        <f>IF(H176&lt;&gt;"",H176*I176,"")</f>
        <v/>
      </c>
      <c r="K176" s="96"/>
      <c r="L176" s="31" t="s">
        <v>22</v>
      </c>
      <c r="M176" s="34" t="s">
        <v>91</v>
      </c>
      <c r="N176" s="64"/>
      <c r="O176" s="89" t="s">
        <v>64</v>
      </c>
      <c r="P176" s="90" t="s">
        <v>57</v>
      </c>
    </row>
    <row r="177" spans="1:16" hidden="1" x14ac:dyDescent="0.25">
      <c r="A177" s="95"/>
      <c r="B177" s="19"/>
      <c r="C177" s="91"/>
      <c r="D177" s="15"/>
      <c r="E177" s="69"/>
      <c r="F177" s="15"/>
      <c r="G177" s="69"/>
      <c r="H177" s="15"/>
      <c r="I177" s="15"/>
      <c r="J177" s="21" t="str">
        <f>IF(H177&lt;&gt;"",H177*I177,"")</f>
        <v/>
      </c>
      <c r="K177" s="96"/>
      <c r="L177" s="31" t="s">
        <v>22</v>
      </c>
      <c r="M177" s="34" t="s">
        <v>91</v>
      </c>
      <c r="N177" s="64"/>
      <c r="O177" s="98" t="s">
        <v>65</v>
      </c>
      <c r="P177" s="72" t="s">
        <v>49</v>
      </c>
    </row>
    <row r="178" spans="1:16" hidden="1" x14ac:dyDescent="0.25">
      <c r="A178" s="95"/>
      <c r="B178" s="19"/>
      <c r="C178" s="152"/>
      <c r="D178" s="81"/>
      <c r="E178" s="69"/>
      <c r="F178" s="15"/>
      <c r="G178" s="69"/>
      <c r="H178" s="82"/>
      <c r="I178" s="82"/>
      <c r="J178" s="21" t="str">
        <f>IF(H178&lt;&gt;"",H178*I178,"")</f>
        <v/>
      </c>
      <c r="K178" s="96"/>
      <c r="L178" s="31" t="s">
        <v>22</v>
      </c>
      <c r="M178" s="34" t="s">
        <v>91</v>
      </c>
      <c r="N178" s="64"/>
      <c r="O178" s="83" t="s">
        <v>66</v>
      </c>
      <c r="P178" s="84" t="s">
        <v>53</v>
      </c>
    </row>
    <row r="179" spans="1:16" hidden="1" x14ac:dyDescent="0.25">
      <c r="A179" s="85"/>
      <c r="B179" s="86"/>
      <c r="C179" s="86"/>
      <c r="D179" s="57"/>
      <c r="E179" s="59" t="s">
        <v>63</v>
      </c>
      <c r="F179" s="57"/>
      <c r="G179" s="87"/>
      <c r="H179" s="88">
        <v>1E-3</v>
      </c>
      <c r="I179" s="61">
        <f>H179*10</f>
        <v>0.01</v>
      </c>
      <c r="J179" s="62">
        <f>SUM(J180:J184)/I179</f>
        <v>0</v>
      </c>
      <c r="K179" s="63" t="str">
        <f>SUM(J180:J184)&amp;" "&amp;"Hrs"&amp;" "&amp;"GRUPO 3"</f>
        <v>0 Hrs GRUPO 3</v>
      </c>
      <c r="L179" s="31" t="s">
        <v>24</v>
      </c>
      <c r="M179" s="34" t="s">
        <v>91</v>
      </c>
      <c r="N179" s="64"/>
      <c r="O179" s="161" t="s">
        <v>61</v>
      </c>
      <c r="P179" s="160" t="s">
        <v>53</v>
      </c>
    </row>
    <row r="180" spans="1:16" hidden="1" x14ac:dyDescent="0.25">
      <c r="A180" s="95"/>
      <c r="B180" s="67"/>
      <c r="C180" s="68"/>
      <c r="D180" s="67"/>
      <c r="E180" s="69"/>
      <c r="F180" s="15"/>
      <c r="G180" s="69"/>
      <c r="H180" s="15"/>
      <c r="I180" s="15"/>
      <c r="J180" s="21" t="str">
        <f>IF(H180&lt;&gt;"",H180*I180,"")</f>
        <v/>
      </c>
      <c r="K180" s="70"/>
      <c r="L180" s="31" t="s">
        <v>24</v>
      </c>
      <c r="M180" s="34" t="s">
        <v>91</v>
      </c>
      <c r="N180" s="64"/>
      <c r="O180" s="98" t="s">
        <v>62</v>
      </c>
      <c r="P180" s="66" t="s">
        <v>47</v>
      </c>
    </row>
    <row r="181" spans="1:16" hidden="1" x14ac:dyDescent="0.25">
      <c r="A181" s="75"/>
      <c r="B181" s="109"/>
      <c r="C181" s="110"/>
      <c r="D181" s="111"/>
      <c r="E181" s="73"/>
      <c r="F181" s="92"/>
      <c r="G181" s="93"/>
      <c r="H181" s="94"/>
      <c r="I181" s="94"/>
      <c r="J181" s="21" t="str">
        <f>IF(H181&lt;&gt;"",H181*I181,"")</f>
        <v/>
      </c>
      <c r="K181" s="70"/>
      <c r="L181" s="31" t="s">
        <v>24</v>
      </c>
      <c r="M181" s="34" t="s">
        <v>91</v>
      </c>
      <c r="N181" s="64"/>
      <c r="O181" s="98" t="s">
        <v>54</v>
      </c>
      <c r="P181" s="182" t="s">
        <v>68</v>
      </c>
    </row>
    <row r="182" spans="1:16" hidden="1" x14ac:dyDescent="0.25">
      <c r="A182" s="75"/>
      <c r="B182" s="67"/>
      <c r="C182" s="68"/>
      <c r="D182" s="67"/>
      <c r="E182" s="73"/>
      <c r="F182" s="92"/>
      <c r="G182" s="93"/>
      <c r="H182" s="94"/>
      <c r="I182" s="94"/>
      <c r="J182" s="21" t="str">
        <f>IF(H182&lt;&gt;"",H182*I182,"")</f>
        <v/>
      </c>
      <c r="K182" s="70"/>
      <c r="L182" s="31" t="s">
        <v>24</v>
      </c>
      <c r="M182" s="34" t="s">
        <v>91</v>
      </c>
      <c r="N182" s="64"/>
      <c r="O182" s="98" t="s">
        <v>67</v>
      </c>
      <c r="P182" s="182" t="s">
        <v>68</v>
      </c>
    </row>
    <row r="183" spans="1:16" hidden="1" x14ac:dyDescent="0.25">
      <c r="A183" s="75"/>
      <c r="B183" s="19"/>
      <c r="C183" s="69"/>
      <c r="D183" s="19"/>
      <c r="E183" s="73"/>
      <c r="F183" s="19"/>
      <c r="G183" s="69"/>
      <c r="H183" s="19"/>
      <c r="I183" s="19"/>
      <c r="J183" s="21" t="str">
        <f>IF(H183&lt;&gt;"",H183*I183,"")</f>
        <v/>
      </c>
      <c r="K183" s="70"/>
      <c r="L183" s="31" t="s">
        <v>24</v>
      </c>
      <c r="M183" s="34" t="s">
        <v>91</v>
      </c>
      <c r="N183" s="64"/>
      <c r="O183" s="71" t="s">
        <v>69</v>
      </c>
      <c r="P183" s="182" t="s">
        <v>68</v>
      </c>
    </row>
    <row r="184" spans="1:16" hidden="1" x14ac:dyDescent="0.25">
      <c r="A184" s="19"/>
      <c r="B184" s="19"/>
      <c r="C184" s="69"/>
      <c r="D184" s="15"/>
      <c r="E184" s="69"/>
      <c r="F184" s="19"/>
      <c r="G184" s="69"/>
      <c r="H184" s="19"/>
      <c r="I184" s="19"/>
      <c r="J184" s="21" t="str">
        <f>IF(H184&lt;&gt;"",H184*I184,"")</f>
        <v/>
      </c>
      <c r="K184" s="70"/>
      <c r="L184" s="31" t="s">
        <v>24</v>
      </c>
      <c r="M184" s="34" t="s">
        <v>91</v>
      </c>
      <c r="N184" s="64"/>
      <c r="O184" s="103"/>
    </row>
    <row r="185" spans="1:16" hidden="1" x14ac:dyDescent="0.25">
      <c r="A185" s="85"/>
      <c r="B185" s="86"/>
      <c r="C185" s="86"/>
      <c r="D185" s="57"/>
      <c r="E185" s="59" t="s">
        <v>70</v>
      </c>
      <c r="F185" s="57"/>
      <c r="G185" s="87"/>
      <c r="H185" s="88">
        <v>1E-3</v>
      </c>
      <c r="I185" s="61">
        <f>H185*10</f>
        <v>0.01</v>
      </c>
      <c r="J185" s="62">
        <f>SUM(J186:J190)/I185</f>
        <v>0</v>
      </c>
      <c r="K185" s="63" t="str">
        <f>SUM(J186:J190)&amp;" "&amp;"Hrs"&amp;" "&amp;"GRUPO 4"</f>
        <v>0 Hrs GRUPO 4</v>
      </c>
      <c r="L185" s="31" t="s">
        <v>26</v>
      </c>
      <c r="M185" s="34" t="s">
        <v>91</v>
      </c>
      <c r="N185" s="64"/>
      <c r="O185" s="104"/>
    </row>
    <row r="186" spans="1:16" hidden="1" x14ac:dyDescent="0.25">
      <c r="A186" s="95"/>
      <c r="B186" s="67"/>
      <c r="C186" s="68"/>
      <c r="D186" s="67"/>
      <c r="E186" s="73"/>
      <c r="F186" s="15"/>
      <c r="G186" s="69"/>
      <c r="H186" s="15"/>
      <c r="I186" s="15"/>
      <c r="J186" s="21" t="str">
        <f>IF(H186&lt;&gt;"",H186*I186,"")</f>
        <v/>
      </c>
      <c r="K186" s="164"/>
      <c r="L186" s="31" t="s">
        <v>26</v>
      </c>
      <c r="M186" s="34" t="s">
        <v>91</v>
      </c>
      <c r="N186" s="64"/>
      <c r="O186" s="107" t="s">
        <v>71</v>
      </c>
    </row>
    <row r="187" spans="1:16" hidden="1" x14ac:dyDescent="0.25">
      <c r="A187" s="95"/>
      <c r="B187" s="19"/>
      <c r="C187" s="91"/>
      <c r="D187" s="15"/>
      <c r="E187" s="73"/>
      <c r="F187" s="15"/>
      <c r="G187" s="69"/>
      <c r="H187" s="15"/>
      <c r="I187" s="15"/>
      <c r="J187" s="21" t="str">
        <f>IF(H187&lt;&gt;"",H187*I187,"")</f>
        <v/>
      </c>
      <c r="K187" s="164"/>
      <c r="L187" s="31" t="s">
        <v>26</v>
      </c>
      <c r="M187" s="34" t="s">
        <v>91</v>
      </c>
      <c r="N187" s="64"/>
      <c r="O187" s="107" t="s">
        <v>72</v>
      </c>
    </row>
    <row r="188" spans="1:16" hidden="1" x14ac:dyDescent="0.25">
      <c r="A188" s="19"/>
      <c r="B188" s="19"/>
      <c r="C188" s="69"/>
      <c r="D188" s="15"/>
      <c r="E188" s="69"/>
      <c r="F188" s="19"/>
      <c r="G188" s="69"/>
      <c r="H188" s="19"/>
      <c r="I188" s="19"/>
      <c r="J188" s="21" t="str">
        <f>IF(H188&lt;&gt;"",H188*I188,"")</f>
        <v/>
      </c>
      <c r="K188" s="164"/>
      <c r="L188" s="31" t="s">
        <v>26</v>
      </c>
      <c r="M188" s="34" t="s">
        <v>91</v>
      </c>
      <c r="N188" s="64"/>
      <c r="O188" s="35"/>
    </row>
    <row r="189" spans="1:16" hidden="1" x14ac:dyDescent="0.25">
      <c r="A189" s="19"/>
      <c r="B189" s="19"/>
      <c r="C189" s="69"/>
      <c r="D189" s="15"/>
      <c r="E189" s="69"/>
      <c r="F189" s="19"/>
      <c r="G189" s="69"/>
      <c r="H189" s="19"/>
      <c r="I189" s="19"/>
      <c r="J189" s="21" t="str">
        <f>IF(H189&lt;&gt;"",H189*I189,"")</f>
        <v/>
      </c>
      <c r="K189" s="164"/>
      <c r="L189" s="31" t="s">
        <v>26</v>
      </c>
      <c r="M189" s="34" t="s">
        <v>91</v>
      </c>
      <c r="N189" s="64"/>
      <c r="O189" s="35"/>
    </row>
    <row r="190" spans="1:16" hidden="1" x14ac:dyDescent="0.25">
      <c r="A190" s="100"/>
      <c r="B190" s="100"/>
      <c r="C190" s="100"/>
      <c r="D190" s="101"/>
      <c r="E190" s="102"/>
      <c r="F190" s="100"/>
      <c r="G190" s="100"/>
      <c r="H190" s="100"/>
      <c r="I190" s="100"/>
      <c r="J190" s="21" t="str">
        <f>IF(H190&lt;&gt;"",H190*I190,"")</f>
        <v/>
      </c>
      <c r="K190" s="70"/>
      <c r="L190" s="31" t="s">
        <v>26</v>
      </c>
      <c r="M190" s="34" t="s">
        <v>91</v>
      </c>
      <c r="N190" s="156"/>
      <c r="O190" s="35"/>
    </row>
    <row r="191" spans="1:16" x14ac:dyDescent="0.25">
      <c r="A191" s="85"/>
      <c r="B191" s="86"/>
      <c r="C191" s="86"/>
      <c r="D191" s="86"/>
      <c r="E191" s="115" t="s">
        <v>75</v>
      </c>
      <c r="F191" s="116"/>
      <c r="G191" s="117"/>
      <c r="H191" s="165">
        <v>2</v>
      </c>
      <c r="I191" s="61">
        <f>H191*10</f>
        <v>20</v>
      </c>
      <c r="J191" s="62">
        <f>SUM(J192:J197)/I191</f>
        <v>1</v>
      </c>
      <c r="K191" s="63" t="str">
        <f>SUM(J192:J197)&amp;" "&amp;"Hrs"&amp;" "&amp;"TURNO"&amp;" "&amp;"DIURNO"</f>
        <v>20 Hrs TURNO DIURNO</v>
      </c>
      <c r="L191" s="74" t="s">
        <v>76</v>
      </c>
      <c r="M191" s="34" t="s">
        <v>91</v>
      </c>
      <c r="N191" s="34"/>
      <c r="O191" s="35"/>
    </row>
    <row r="192" spans="1:16" x14ac:dyDescent="0.25">
      <c r="A192" s="19">
        <v>892676</v>
      </c>
      <c r="B192" s="17" t="s">
        <v>207</v>
      </c>
      <c r="C192" s="18" t="s">
        <v>208</v>
      </c>
      <c r="D192" s="19">
        <v>3</v>
      </c>
      <c r="E192" s="18" t="s">
        <v>130</v>
      </c>
      <c r="F192" s="17" t="s">
        <v>131</v>
      </c>
      <c r="G192" s="18" t="s">
        <v>132</v>
      </c>
      <c r="H192" s="94">
        <v>2</v>
      </c>
      <c r="I192" s="94">
        <v>4</v>
      </c>
      <c r="J192" s="21">
        <f t="shared" ref="J192:J197" si="0">IF(H192&lt;&gt;"",H192*I192,"")</f>
        <v>8</v>
      </c>
      <c r="K192" s="70" t="s">
        <v>589</v>
      </c>
      <c r="L192" s="74" t="s">
        <v>76</v>
      </c>
      <c r="M192" s="34" t="s">
        <v>91</v>
      </c>
      <c r="N192" s="34"/>
      <c r="O192" s="35"/>
    </row>
    <row r="193" spans="1:16" x14ac:dyDescent="0.25">
      <c r="A193" s="75">
        <v>892675</v>
      </c>
      <c r="B193" s="109" t="s">
        <v>207</v>
      </c>
      <c r="C193" s="110" t="s">
        <v>208</v>
      </c>
      <c r="D193" s="111">
        <v>3</v>
      </c>
      <c r="E193" s="73" t="s">
        <v>123</v>
      </c>
      <c r="F193" s="92" t="s">
        <v>128</v>
      </c>
      <c r="G193" s="93" t="s">
        <v>129</v>
      </c>
      <c r="H193" s="94">
        <v>2</v>
      </c>
      <c r="I193" s="94">
        <v>2</v>
      </c>
      <c r="J193" s="21">
        <f t="shared" si="0"/>
        <v>4</v>
      </c>
      <c r="K193" s="70" t="s">
        <v>589</v>
      </c>
      <c r="L193" s="74" t="s">
        <v>76</v>
      </c>
      <c r="M193" s="34" t="s">
        <v>91</v>
      </c>
      <c r="N193" s="34"/>
      <c r="O193" s="35"/>
    </row>
    <row r="194" spans="1:16" x14ac:dyDescent="0.25">
      <c r="A194" s="100">
        <v>893640</v>
      </c>
      <c r="B194" s="100" t="s">
        <v>207</v>
      </c>
      <c r="C194" s="100" t="s">
        <v>208</v>
      </c>
      <c r="D194" s="101">
        <v>3</v>
      </c>
      <c r="E194" s="102" t="s">
        <v>201</v>
      </c>
      <c r="F194" s="100" t="s">
        <v>594</v>
      </c>
      <c r="G194" s="100" t="s">
        <v>512</v>
      </c>
      <c r="H194" s="100">
        <v>2</v>
      </c>
      <c r="I194" s="100">
        <v>4</v>
      </c>
      <c r="J194" s="21">
        <f t="shared" si="0"/>
        <v>8</v>
      </c>
      <c r="K194" s="70" t="s">
        <v>589</v>
      </c>
      <c r="L194" s="74" t="s">
        <v>76</v>
      </c>
      <c r="M194" s="34" t="s">
        <v>91</v>
      </c>
      <c r="N194" s="34"/>
      <c r="O194" s="35"/>
    </row>
    <row r="195" spans="1:16" hidden="1" x14ac:dyDescent="0.25">
      <c r="A195" s="95"/>
      <c r="B195" s="109"/>
      <c r="C195" s="110"/>
      <c r="D195" s="111"/>
      <c r="E195" s="69"/>
      <c r="F195" s="15"/>
      <c r="G195" s="69"/>
      <c r="H195" s="15"/>
      <c r="I195" s="15"/>
      <c r="J195" s="21" t="str">
        <f t="shared" si="0"/>
        <v/>
      </c>
      <c r="K195" s="70"/>
      <c r="L195" s="74" t="s">
        <v>76</v>
      </c>
      <c r="M195" s="34" t="s">
        <v>91</v>
      </c>
      <c r="N195" s="34"/>
      <c r="O195" s="35"/>
    </row>
    <row r="196" spans="1:16" hidden="1" x14ac:dyDescent="0.25">
      <c r="A196" s="100"/>
      <c r="B196" s="100"/>
      <c r="C196" s="102"/>
      <c r="D196" s="101"/>
      <c r="E196" s="101"/>
      <c r="F196" s="101"/>
      <c r="G196" s="105"/>
      <c r="H196" s="101"/>
      <c r="I196" s="101"/>
      <c r="J196" s="21" t="str">
        <f t="shared" si="0"/>
        <v/>
      </c>
      <c r="K196" s="70"/>
      <c r="L196" s="74" t="s">
        <v>76</v>
      </c>
      <c r="M196" s="34" t="s">
        <v>91</v>
      </c>
      <c r="N196" s="34"/>
      <c r="O196" s="35"/>
    </row>
    <row r="197" spans="1:16" hidden="1" x14ac:dyDescent="0.25">
      <c r="A197" s="100"/>
      <c r="B197" s="100"/>
      <c r="C197" s="100"/>
      <c r="D197" s="101"/>
      <c r="E197" s="102"/>
      <c r="F197" s="100"/>
      <c r="G197" s="100"/>
      <c r="H197" s="100"/>
      <c r="I197" s="100"/>
      <c r="J197" s="21" t="str">
        <f t="shared" si="0"/>
        <v/>
      </c>
      <c r="K197" s="70"/>
      <c r="L197" s="74" t="s">
        <v>76</v>
      </c>
      <c r="M197" s="34" t="s">
        <v>91</v>
      </c>
      <c r="N197" s="34"/>
      <c r="O197" s="35"/>
    </row>
    <row r="198" spans="1:16" x14ac:dyDescent="0.25">
      <c r="A198" s="126"/>
      <c r="B198" s="127"/>
      <c r="C198" s="127"/>
      <c r="D198" s="127"/>
      <c r="E198" s="128" t="s">
        <v>83</v>
      </c>
      <c r="F198" s="129"/>
      <c r="G198" s="157"/>
      <c r="H198" s="131">
        <v>2</v>
      </c>
      <c r="I198" s="132">
        <f>H198*10</f>
        <v>20</v>
      </c>
      <c r="J198" s="133">
        <f>SUM(J199:J203)/I198</f>
        <v>1</v>
      </c>
      <c r="K198" s="163" t="str">
        <f>SUM(J199:J203)&amp;" "&amp;"Hrs"&amp;" "&amp;"TURNO"&amp;" "&amp;"NOCTURNO"</f>
        <v>20 Hrs TURNO NOCTURNO</v>
      </c>
      <c r="L198" s="31" t="s">
        <v>84</v>
      </c>
      <c r="M198" s="34" t="s">
        <v>91</v>
      </c>
      <c r="N198" s="34"/>
      <c r="O198" s="35"/>
    </row>
    <row r="199" spans="1:16" x14ac:dyDescent="0.25">
      <c r="A199" s="19">
        <v>892676</v>
      </c>
      <c r="B199" s="17" t="s">
        <v>207</v>
      </c>
      <c r="C199" s="18" t="s">
        <v>208</v>
      </c>
      <c r="D199" s="19">
        <v>3</v>
      </c>
      <c r="E199" s="18" t="s">
        <v>130</v>
      </c>
      <c r="F199" s="17" t="s">
        <v>131</v>
      </c>
      <c r="G199" s="18" t="s">
        <v>132</v>
      </c>
      <c r="H199" s="94">
        <v>2</v>
      </c>
      <c r="I199" s="94">
        <v>5</v>
      </c>
      <c r="J199" s="21">
        <f>IF(H199&lt;&gt;"",H199*I199,"")</f>
        <v>10</v>
      </c>
      <c r="K199" s="120" t="s">
        <v>338</v>
      </c>
      <c r="L199" s="31" t="s">
        <v>84</v>
      </c>
      <c r="M199" s="34" t="s">
        <v>91</v>
      </c>
      <c r="N199" s="34"/>
      <c r="O199" s="35"/>
    </row>
    <row r="200" spans="1:16" x14ac:dyDescent="0.25">
      <c r="A200" s="75">
        <v>892674</v>
      </c>
      <c r="B200" s="109" t="s">
        <v>207</v>
      </c>
      <c r="C200" s="110" t="s">
        <v>208</v>
      </c>
      <c r="D200" s="111">
        <v>3</v>
      </c>
      <c r="E200" s="73" t="s">
        <v>123</v>
      </c>
      <c r="F200" s="92" t="s">
        <v>126</v>
      </c>
      <c r="G200" s="93" t="s">
        <v>127</v>
      </c>
      <c r="H200" s="94">
        <v>2</v>
      </c>
      <c r="I200" s="94">
        <v>2</v>
      </c>
      <c r="J200" s="21">
        <f>IF(H200&lt;&gt;"",H200*I200,"")</f>
        <v>4</v>
      </c>
      <c r="K200" s="120" t="s">
        <v>338</v>
      </c>
      <c r="L200" s="31" t="s">
        <v>84</v>
      </c>
      <c r="M200" s="34" t="s">
        <v>91</v>
      </c>
      <c r="N200" s="34"/>
      <c r="O200" s="35"/>
    </row>
    <row r="201" spans="1:16" ht="14.25" thickBot="1" x14ac:dyDescent="0.3">
      <c r="A201" s="95">
        <v>893509</v>
      </c>
      <c r="B201" s="17" t="s">
        <v>207</v>
      </c>
      <c r="C201" s="18" t="s">
        <v>208</v>
      </c>
      <c r="D201" s="19">
        <v>3</v>
      </c>
      <c r="E201" s="69" t="s">
        <v>141</v>
      </c>
      <c r="F201" s="15" t="s">
        <v>200</v>
      </c>
      <c r="G201" s="69" t="s">
        <v>153</v>
      </c>
      <c r="H201" s="15">
        <v>2</v>
      </c>
      <c r="I201" s="15">
        <v>3</v>
      </c>
      <c r="J201" s="21">
        <f>IF(H201&lt;&gt;"",H201*I201,"")</f>
        <v>6</v>
      </c>
      <c r="K201" s="120" t="s">
        <v>338</v>
      </c>
      <c r="L201" s="31" t="s">
        <v>84</v>
      </c>
      <c r="M201" s="34" t="s">
        <v>91</v>
      </c>
      <c r="N201" s="34"/>
      <c r="O201" s="35"/>
    </row>
    <row r="202" spans="1:16" ht="14.25" hidden="1" thickBot="1" x14ac:dyDescent="0.3">
      <c r="A202" s="75"/>
      <c r="B202" s="109"/>
      <c r="C202" s="110"/>
      <c r="D202" s="111"/>
      <c r="E202" s="73"/>
      <c r="F202" s="92"/>
      <c r="G202" s="93"/>
      <c r="H202" s="94"/>
      <c r="I202" s="94"/>
      <c r="J202" s="21" t="str">
        <f>IF(H202&lt;&gt;"",H202*I202,"")</f>
        <v/>
      </c>
      <c r="K202" s="120"/>
      <c r="L202" s="31" t="s">
        <v>84</v>
      </c>
      <c r="M202" s="34" t="s">
        <v>91</v>
      </c>
      <c r="N202" s="34"/>
      <c r="O202" s="35"/>
    </row>
    <row r="203" spans="1:16" ht="14.25" hidden="1" thickBot="1" x14ac:dyDescent="0.3">
      <c r="A203" s="75"/>
      <c r="B203" s="109"/>
      <c r="C203" s="110"/>
      <c r="D203" s="19"/>
      <c r="E203" s="69"/>
      <c r="F203" s="19"/>
      <c r="G203" s="69"/>
      <c r="H203" s="19"/>
      <c r="I203" s="19"/>
      <c r="J203" s="21" t="str">
        <f>IF(H203&lt;&gt;"",H203*I203,"")</f>
        <v/>
      </c>
      <c r="K203" s="120"/>
      <c r="L203" s="31" t="s">
        <v>84</v>
      </c>
      <c r="M203" s="34" t="s">
        <v>91</v>
      </c>
      <c r="N203" s="34"/>
      <c r="O203" s="35"/>
    </row>
    <row r="204" spans="1:16" ht="14.25" hidden="1" thickBot="1" x14ac:dyDescent="0.3">
      <c r="A204" s="135"/>
      <c r="B204" s="136"/>
      <c r="C204" s="136"/>
      <c r="D204" s="136"/>
      <c r="E204" s="137" t="s">
        <v>85</v>
      </c>
      <c r="F204" s="138"/>
      <c r="G204" s="139"/>
      <c r="H204" s="140">
        <f>H167+H173+H179+H185+H191+H198</f>
        <v>6.0019999999999998</v>
      </c>
      <c r="I204" s="141">
        <f>H204*10</f>
        <v>60.019999999999996</v>
      </c>
      <c r="J204" s="142">
        <f>SUM(J168:J172,J174:J178,J180:J184,J186:J190,J192:J197,J199:J203)</f>
        <v>60</v>
      </c>
      <c r="K204" s="143">
        <f>J204/I204</f>
        <v>0.99966677774075319</v>
      </c>
      <c r="L204" s="31" t="s">
        <v>86</v>
      </c>
      <c r="M204" s="34" t="s">
        <v>91</v>
      </c>
      <c r="N204" s="34"/>
      <c r="O204" s="35"/>
    </row>
    <row r="205" spans="1:16" ht="15" thickTop="1" thickBot="1" x14ac:dyDescent="0.3">
      <c r="A205" s="45"/>
      <c r="B205" s="46"/>
      <c r="C205" s="46"/>
      <c r="D205" s="46"/>
      <c r="E205" s="297">
        <f>E165+1</f>
        <v>46123</v>
      </c>
      <c r="F205" s="298"/>
      <c r="G205" s="158"/>
      <c r="H205" s="48"/>
      <c r="I205" s="46"/>
      <c r="J205" s="49"/>
      <c r="K205" s="50"/>
      <c r="L205" s="31" t="s">
        <v>35</v>
      </c>
      <c r="M205" s="34" t="s">
        <v>92</v>
      </c>
      <c r="N205" s="34"/>
      <c r="O205" s="35"/>
    </row>
    <row r="206" spans="1:16" ht="28.5" thickTop="1" thickBot="1" x14ac:dyDescent="0.3">
      <c r="A206" s="147" t="s">
        <v>37</v>
      </c>
      <c r="B206" s="148" t="s">
        <v>38</v>
      </c>
      <c r="C206" s="148" t="s">
        <v>39</v>
      </c>
      <c r="D206" s="148" t="s">
        <v>4</v>
      </c>
      <c r="E206" s="52" t="s">
        <v>40</v>
      </c>
      <c r="F206" s="148" t="s">
        <v>6</v>
      </c>
      <c r="G206" s="149" t="s">
        <v>7</v>
      </c>
      <c r="H206" s="148" t="s">
        <v>41</v>
      </c>
      <c r="I206" s="148" t="s">
        <v>9</v>
      </c>
      <c r="J206" s="150" t="s">
        <v>42</v>
      </c>
      <c r="K206" s="151" t="s">
        <v>43</v>
      </c>
      <c r="L206" s="31" t="s">
        <v>44</v>
      </c>
      <c r="M206" s="34" t="s">
        <v>92</v>
      </c>
      <c r="N206" s="34"/>
      <c r="O206" s="56">
        <f>E205</f>
        <v>46123</v>
      </c>
    </row>
    <row r="207" spans="1:16" ht="14.25" thickTop="1" x14ac:dyDescent="0.25">
      <c r="A207" s="57"/>
      <c r="B207" s="57"/>
      <c r="C207" s="58"/>
      <c r="D207" s="57"/>
      <c r="E207" s="59" t="s">
        <v>45</v>
      </c>
      <c r="F207" s="57"/>
      <c r="G207" s="58"/>
      <c r="H207" s="88">
        <v>1</v>
      </c>
      <c r="I207" s="61">
        <f>H207*10</f>
        <v>10</v>
      </c>
      <c r="J207" s="62">
        <f>SUM(J208:J214)/I207</f>
        <v>1</v>
      </c>
      <c r="K207" s="63" t="str">
        <f>SUM(J208:J214)&amp;" "&amp;"Hrs"&amp;" "&amp;"GRUPO 1"</f>
        <v>10 Hrs GRUPO 1</v>
      </c>
      <c r="L207" s="31" t="s">
        <v>19</v>
      </c>
      <c r="M207" s="34" t="s">
        <v>92</v>
      </c>
      <c r="N207" s="64"/>
      <c r="O207" s="65" t="s">
        <v>48</v>
      </c>
      <c r="P207" s="66" t="s">
        <v>47</v>
      </c>
    </row>
    <row r="208" spans="1:16" x14ac:dyDescent="0.25">
      <c r="A208" s="95">
        <v>905232</v>
      </c>
      <c r="B208" s="19" t="s">
        <v>209</v>
      </c>
      <c r="C208" s="91" t="s">
        <v>210</v>
      </c>
      <c r="D208" s="15">
        <v>3</v>
      </c>
      <c r="E208" s="69" t="s">
        <v>253</v>
      </c>
      <c r="F208" s="15" t="s">
        <v>254</v>
      </c>
      <c r="G208" s="69" t="s">
        <v>255</v>
      </c>
      <c r="H208" s="15">
        <v>1</v>
      </c>
      <c r="I208" s="15">
        <v>10</v>
      </c>
      <c r="J208" s="21">
        <f t="shared" ref="J208:J214" si="1">IF(H208&lt;&gt;"",H208*I208,"")</f>
        <v>10</v>
      </c>
      <c r="K208" s="70" t="s">
        <v>113</v>
      </c>
      <c r="L208" s="31" t="s">
        <v>19</v>
      </c>
      <c r="M208" s="34" t="s">
        <v>92</v>
      </c>
      <c r="N208" s="64"/>
      <c r="O208" s="71" t="s">
        <v>50</v>
      </c>
      <c r="P208" s="66" t="s">
        <v>47</v>
      </c>
    </row>
    <row r="209" spans="1:16" hidden="1" x14ac:dyDescent="0.25">
      <c r="A209" s="75"/>
      <c r="B209" s="67"/>
      <c r="C209" s="68"/>
      <c r="D209" s="67"/>
      <c r="E209" s="73"/>
      <c r="F209" s="92"/>
      <c r="G209" s="93"/>
      <c r="H209" s="94"/>
      <c r="I209" s="94"/>
      <c r="J209" s="21" t="str">
        <f t="shared" si="1"/>
        <v/>
      </c>
      <c r="K209" s="70"/>
      <c r="L209" s="31" t="s">
        <v>19</v>
      </c>
      <c r="M209" s="34" t="s">
        <v>92</v>
      </c>
      <c r="N209" s="64"/>
      <c r="O209" s="65" t="s">
        <v>51</v>
      </c>
      <c r="P209" s="66" t="s">
        <v>47</v>
      </c>
    </row>
    <row r="210" spans="1:16" hidden="1" x14ac:dyDescent="0.25">
      <c r="A210" s="75"/>
      <c r="B210" s="67"/>
      <c r="C210" s="68"/>
      <c r="D210" s="67"/>
      <c r="E210" s="73"/>
      <c r="F210" s="92"/>
      <c r="G210" s="93"/>
      <c r="H210" s="94"/>
      <c r="I210" s="94"/>
      <c r="J210" s="21" t="str">
        <f t="shared" si="1"/>
        <v/>
      </c>
      <c r="K210" s="70"/>
      <c r="L210" s="31" t="s">
        <v>19</v>
      </c>
      <c r="M210" s="34" t="s">
        <v>92</v>
      </c>
      <c r="N210" s="64"/>
      <c r="O210" s="65" t="s">
        <v>46</v>
      </c>
      <c r="P210" s="66" t="s">
        <v>47</v>
      </c>
    </row>
    <row r="211" spans="1:16" hidden="1" x14ac:dyDescent="0.25">
      <c r="A211" s="95"/>
      <c r="B211" s="67"/>
      <c r="C211" s="68"/>
      <c r="D211" s="67"/>
      <c r="E211" s="69"/>
      <c r="F211" s="15"/>
      <c r="G211" s="69"/>
      <c r="H211" s="15"/>
      <c r="I211" s="15"/>
      <c r="J211" s="21" t="str">
        <f t="shared" si="1"/>
        <v/>
      </c>
      <c r="K211" s="70"/>
      <c r="L211" s="31" t="s">
        <v>19</v>
      </c>
      <c r="M211" s="34" t="s">
        <v>92</v>
      </c>
      <c r="N211" s="64"/>
      <c r="O211" s="98" t="s">
        <v>52</v>
      </c>
      <c r="P211" s="66" t="s">
        <v>47</v>
      </c>
    </row>
    <row r="212" spans="1:16" hidden="1" x14ac:dyDescent="0.25">
      <c r="A212" s="19"/>
      <c r="B212" s="67"/>
      <c r="C212" s="68"/>
      <c r="D212" s="67"/>
      <c r="E212" s="18"/>
      <c r="F212" s="17"/>
      <c r="G212" s="18"/>
      <c r="H212" s="94"/>
      <c r="I212" s="94"/>
      <c r="J212" s="21" t="str">
        <f t="shared" si="1"/>
        <v/>
      </c>
      <c r="K212" s="70"/>
      <c r="L212" s="31" t="s">
        <v>19</v>
      </c>
      <c r="M212" s="34" t="s">
        <v>92</v>
      </c>
      <c r="N212" s="64"/>
      <c r="O212" s="65" t="s">
        <v>56</v>
      </c>
      <c r="P212" s="66" t="s">
        <v>47</v>
      </c>
    </row>
    <row r="213" spans="1:16" hidden="1" x14ac:dyDescent="0.25">
      <c r="A213" s="19"/>
      <c r="B213" s="67"/>
      <c r="C213" s="68"/>
      <c r="D213" s="67"/>
      <c r="E213" s="69"/>
      <c r="F213" s="15"/>
      <c r="G213" s="69"/>
      <c r="H213" s="15"/>
      <c r="I213" s="15"/>
      <c r="J213" s="21" t="str">
        <f t="shared" si="1"/>
        <v/>
      </c>
      <c r="K213" s="70"/>
      <c r="L213" s="31" t="s">
        <v>19</v>
      </c>
      <c r="M213" s="34" t="s">
        <v>92</v>
      </c>
      <c r="N213" s="64"/>
      <c r="O213" s="97" t="s">
        <v>58</v>
      </c>
      <c r="P213" s="84" t="s">
        <v>53</v>
      </c>
    </row>
    <row r="214" spans="1:16" hidden="1" x14ac:dyDescent="0.25">
      <c r="A214" s="19"/>
      <c r="B214" s="19"/>
      <c r="C214" s="69"/>
      <c r="D214" s="15"/>
      <c r="E214" s="69"/>
      <c r="F214" s="15"/>
      <c r="G214" s="69"/>
      <c r="H214" s="15"/>
      <c r="I214" s="15"/>
      <c r="J214" s="21" t="str">
        <f t="shared" si="1"/>
        <v/>
      </c>
      <c r="K214" s="70"/>
      <c r="L214" s="31" t="s">
        <v>19</v>
      </c>
      <c r="M214" s="34" t="s">
        <v>92</v>
      </c>
      <c r="N214" s="64"/>
      <c r="O214" s="159" t="s">
        <v>59</v>
      </c>
      <c r="P214" s="160" t="s">
        <v>53</v>
      </c>
    </row>
    <row r="215" spans="1:16" x14ac:dyDescent="0.25">
      <c r="A215" s="85"/>
      <c r="B215" s="86"/>
      <c r="C215" s="86"/>
      <c r="D215" s="57"/>
      <c r="E215" s="59" t="s">
        <v>55</v>
      </c>
      <c r="F215" s="57"/>
      <c r="G215" s="87"/>
      <c r="H215" s="88">
        <v>1</v>
      </c>
      <c r="I215" s="61">
        <f>H215*10</f>
        <v>10</v>
      </c>
      <c r="J215" s="62">
        <f>SUM(J216:J220)/I215</f>
        <v>1</v>
      </c>
      <c r="K215" s="63" t="str">
        <f>SUM(J216:J220)&amp;" "&amp;"Hrs"&amp;" "&amp;"GRUPO 2"</f>
        <v>10 Hrs GRUPO 2</v>
      </c>
      <c r="L215" s="31" t="s">
        <v>22</v>
      </c>
      <c r="M215" s="34" t="s">
        <v>92</v>
      </c>
      <c r="N215" s="64"/>
      <c r="O215" s="89" t="s">
        <v>60</v>
      </c>
      <c r="P215" s="90" t="s">
        <v>57</v>
      </c>
    </row>
    <row r="216" spans="1:16" x14ac:dyDescent="0.25">
      <c r="A216" s="95">
        <v>893731</v>
      </c>
      <c r="B216" s="19" t="s">
        <v>207</v>
      </c>
      <c r="C216" s="91" t="s">
        <v>208</v>
      </c>
      <c r="D216" s="15">
        <v>3</v>
      </c>
      <c r="E216" s="69" t="s">
        <v>552</v>
      </c>
      <c r="F216" s="15" t="s">
        <v>602</v>
      </c>
      <c r="G216" s="69" t="s">
        <v>548</v>
      </c>
      <c r="H216" s="15">
        <v>1</v>
      </c>
      <c r="I216" s="15">
        <v>5</v>
      </c>
      <c r="J216" s="21">
        <f>IF(H216&lt;&gt;"",H216*I216,"")</f>
        <v>5</v>
      </c>
      <c r="K216" s="70" t="s">
        <v>611</v>
      </c>
      <c r="L216" s="31" t="s">
        <v>22</v>
      </c>
      <c r="M216" s="34" t="s">
        <v>92</v>
      </c>
      <c r="N216" s="64"/>
      <c r="O216" s="89" t="s">
        <v>64</v>
      </c>
      <c r="P216" s="90" t="s">
        <v>57</v>
      </c>
    </row>
    <row r="217" spans="1:16" x14ac:dyDescent="0.25">
      <c r="A217" s="75">
        <v>893732</v>
      </c>
      <c r="B217" s="19" t="s">
        <v>207</v>
      </c>
      <c r="C217" s="69" t="s">
        <v>208</v>
      </c>
      <c r="D217" s="19">
        <v>3</v>
      </c>
      <c r="E217" s="73" t="s">
        <v>552</v>
      </c>
      <c r="F217" s="19" t="s">
        <v>603</v>
      </c>
      <c r="G217" s="69" t="s">
        <v>140</v>
      </c>
      <c r="H217" s="19">
        <v>1</v>
      </c>
      <c r="I217" s="19">
        <v>5</v>
      </c>
      <c r="J217" s="21">
        <f>IF(H217&lt;&gt;"",H217*I217,"")</f>
        <v>5</v>
      </c>
      <c r="K217" s="70" t="s">
        <v>611</v>
      </c>
      <c r="L217" s="31" t="s">
        <v>22</v>
      </c>
      <c r="M217" s="34" t="s">
        <v>92</v>
      </c>
      <c r="N217" s="64"/>
      <c r="O217" s="98" t="s">
        <v>65</v>
      </c>
      <c r="P217" s="72" t="s">
        <v>49</v>
      </c>
    </row>
    <row r="218" spans="1:16" hidden="1" x14ac:dyDescent="0.25">
      <c r="A218" s="75"/>
      <c r="B218" s="19"/>
      <c r="C218" s="69"/>
      <c r="D218" s="19"/>
      <c r="E218" s="69"/>
      <c r="F218" s="19"/>
      <c r="G218" s="69"/>
      <c r="H218" s="19"/>
      <c r="I218" s="19"/>
      <c r="J218" s="21" t="str">
        <f>IF(H218&lt;&gt;"",H218*I218,"")</f>
        <v/>
      </c>
      <c r="K218" s="96"/>
      <c r="L218" s="31" t="s">
        <v>22</v>
      </c>
      <c r="M218" s="34" t="s">
        <v>92</v>
      </c>
      <c r="N218" s="64"/>
      <c r="O218" s="83" t="s">
        <v>66</v>
      </c>
      <c r="P218" s="84" t="s">
        <v>53</v>
      </c>
    </row>
    <row r="219" spans="1:16" hidden="1" x14ac:dyDescent="0.25">
      <c r="A219" s="15"/>
      <c r="B219" s="19"/>
      <c r="C219" s="152"/>
      <c r="D219" s="15"/>
      <c r="E219" s="69"/>
      <c r="F219" s="15"/>
      <c r="G219" s="69"/>
      <c r="H219" s="15"/>
      <c r="I219" s="15"/>
      <c r="J219" s="21" t="str">
        <f>IF(H219&lt;&gt;"",H219*I219,"")</f>
        <v/>
      </c>
      <c r="K219" s="96"/>
      <c r="L219" s="31" t="s">
        <v>22</v>
      </c>
      <c r="M219" s="34" t="s">
        <v>92</v>
      </c>
      <c r="N219" s="64"/>
      <c r="O219" s="161" t="s">
        <v>61</v>
      </c>
      <c r="P219" s="160" t="s">
        <v>53</v>
      </c>
    </row>
    <row r="220" spans="1:16" hidden="1" x14ac:dyDescent="0.25">
      <c r="A220" s="166"/>
      <c r="B220" s="95"/>
      <c r="C220" s="152"/>
      <c r="D220" s="67"/>
      <c r="E220" s="69"/>
      <c r="F220" s="77"/>
      <c r="G220" s="76"/>
      <c r="H220" s="167"/>
      <c r="I220" s="167"/>
      <c r="J220" s="21" t="str">
        <f>IF(H220&lt;&gt;"",H220*I220,"")</f>
        <v/>
      </c>
      <c r="K220" s="96"/>
      <c r="L220" s="31" t="s">
        <v>22</v>
      </c>
      <c r="M220" s="34" t="s">
        <v>92</v>
      </c>
      <c r="N220" s="64"/>
      <c r="O220" s="98" t="s">
        <v>62</v>
      </c>
      <c r="P220" s="66" t="s">
        <v>47</v>
      </c>
    </row>
    <row r="221" spans="1:16" hidden="1" x14ac:dyDescent="0.25">
      <c r="A221" s="85"/>
      <c r="B221" s="86"/>
      <c r="C221" s="86"/>
      <c r="D221" s="57"/>
      <c r="E221" s="59" t="s">
        <v>63</v>
      </c>
      <c r="F221" s="57"/>
      <c r="G221" s="87"/>
      <c r="H221" s="88">
        <v>1E-3</v>
      </c>
      <c r="I221" s="61">
        <f>H221*10</f>
        <v>0.01</v>
      </c>
      <c r="J221" s="62">
        <f>SUM(J222:J226)/I221</f>
        <v>0</v>
      </c>
      <c r="K221" s="63" t="str">
        <f>SUM(J222:J226)&amp;" "&amp;"Hrs"&amp;" "&amp;"GRUPO 3"</f>
        <v>0 Hrs GRUPO 3</v>
      </c>
      <c r="L221" s="31" t="s">
        <v>24</v>
      </c>
      <c r="M221" s="34" t="s">
        <v>92</v>
      </c>
      <c r="N221" s="64"/>
      <c r="O221" s="98" t="s">
        <v>54</v>
      </c>
      <c r="P221" s="182" t="s">
        <v>68</v>
      </c>
    </row>
    <row r="222" spans="1:16" hidden="1" x14ac:dyDescent="0.25">
      <c r="A222" s="75"/>
      <c r="B222" s="67"/>
      <c r="C222" s="68"/>
      <c r="D222" s="67"/>
      <c r="E222" s="69"/>
      <c r="F222" s="92"/>
      <c r="G222" s="93"/>
      <c r="H222" s="94"/>
      <c r="I222" s="94"/>
      <c r="J222" s="21" t="str">
        <f>IF(H222&lt;&gt;"",H222*I222,"")</f>
        <v/>
      </c>
      <c r="K222" s="70"/>
      <c r="L222" s="31" t="s">
        <v>24</v>
      </c>
      <c r="M222" s="34" t="s">
        <v>92</v>
      </c>
      <c r="N222" s="64"/>
      <c r="O222" s="98" t="s">
        <v>67</v>
      </c>
      <c r="P222" s="182" t="s">
        <v>68</v>
      </c>
    </row>
    <row r="223" spans="1:16" hidden="1" x14ac:dyDescent="0.25">
      <c r="A223" s="75"/>
      <c r="B223" s="109"/>
      <c r="C223" s="110"/>
      <c r="D223" s="111"/>
      <c r="E223" s="73"/>
      <c r="F223" s="92"/>
      <c r="G223" s="93"/>
      <c r="H223" s="94"/>
      <c r="I223" s="94"/>
      <c r="J223" s="21" t="str">
        <f>IF(H223&lt;&gt;"",H223*I223,"")</f>
        <v/>
      </c>
      <c r="K223" s="70"/>
      <c r="L223" s="31" t="s">
        <v>24</v>
      </c>
      <c r="M223" s="34" t="s">
        <v>92</v>
      </c>
      <c r="N223" s="64"/>
      <c r="O223" s="71" t="s">
        <v>69</v>
      </c>
      <c r="P223" s="182" t="s">
        <v>68</v>
      </c>
    </row>
    <row r="224" spans="1:16" hidden="1" x14ac:dyDescent="0.25">
      <c r="A224" s="75"/>
      <c r="B224" s="109"/>
      <c r="C224" s="110"/>
      <c r="D224" s="111"/>
      <c r="E224" s="73"/>
      <c r="F224" s="92"/>
      <c r="G224" s="93"/>
      <c r="H224" s="94"/>
      <c r="I224" s="94"/>
      <c r="J224" s="21" t="str">
        <f>IF(H224&lt;&gt;"",H224*I224,"")</f>
        <v/>
      </c>
      <c r="K224" s="70"/>
      <c r="L224" s="31" t="s">
        <v>24</v>
      </c>
      <c r="M224" s="34" t="s">
        <v>92</v>
      </c>
      <c r="N224" s="64"/>
      <c r="O224" s="103"/>
    </row>
    <row r="225" spans="1:16" hidden="1" x14ac:dyDescent="0.25">
      <c r="A225" s="19"/>
      <c r="B225" s="19"/>
      <c r="C225" s="69"/>
      <c r="D225" s="19"/>
      <c r="E225" s="69"/>
      <c r="F225" s="19"/>
      <c r="G225" s="69"/>
      <c r="H225" s="19"/>
      <c r="I225" s="19"/>
      <c r="J225" s="21" t="str">
        <f>IF(H225&lt;&gt;"",H225*I225,"")</f>
        <v/>
      </c>
      <c r="K225" s="70"/>
      <c r="L225" s="31" t="s">
        <v>24</v>
      </c>
      <c r="M225" s="34" t="s">
        <v>92</v>
      </c>
      <c r="N225" s="64"/>
      <c r="O225" s="104"/>
      <c r="P225" s="104"/>
    </row>
    <row r="226" spans="1:16" hidden="1" x14ac:dyDescent="0.25">
      <c r="A226" s="100"/>
      <c r="B226" s="100"/>
      <c r="C226" s="100"/>
      <c r="D226" s="101"/>
      <c r="E226" s="102"/>
      <c r="F226" s="100"/>
      <c r="G226" s="100"/>
      <c r="H226" s="100"/>
      <c r="I226" s="100"/>
      <c r="J226" s="21" t="str">
        <f>IF(H226&lt;&gt;"",H226*I226,"")</f>
        <v/>
      </c>
      <c r="K226" s="70"/>
      <c r="L226" s="31" t="s">
        <v>24</v>
      </c>
      <c r="M226" s="34" t="s">
        <v>92</v>
      </c>
      <c r="N226" s="64"/>
      <c r="O226" s="107" t="s">
        <v>71</v>
      </c>
    </row>
    <row r="227" spans="1:16" hidden="1" x14ac:dyDescent="0.25">
      <c r="A227" s="85"/>
      <c r="B227" s="86"/>
      <c r="C227" s="86"/>
      <c r="D227" s="57"/>
      <c r="E227" s="59" t="s">
        <v>70</v>
      </c>
      <c r="F227" s="57"/>
      <c r="G227" s="87"/>
      <c r="H227" s="88">
        <v>1E-3</v>
      </c>
      <c r="I227" s="61">
        <f>H227*10</f>
        <v>0.01</v>
      </c>
      <c r="J227" s="62">
        <f>SUM(J228:J232)/I227</f>
        <v>0</v>
      </c>
      <c r="K227" s="63" t="str">
        <f>SUM(J228:J232)&amp;" "&amp;"Hrs"&amp;" "&amp;"GRUPO 4"</f>
        <v>0 Hrs GRUPO 4</v>
      </c>
      <c r="L227" s="31" t="s">
        <v>26</v>
      </c>
      <c r="M227" s="34" t="s">
        <v>92</v>
      </c>
      <c r="N227" s="64"/>
      <c r="O227" s="107" t="s">
        <v>72</v>
      </c>
    </row>
    <row r="228" spans="1:16" hidden="1" x14ac:dyDescent="0.25">
      <c r="A228" s="100"/>
      <c r="B228" s="100"/>
      <c r="C228" s="102"/>
      <c r="D228" s="101"/>
      <c r="E228" s="101"/>
      <c r="F228" s="101"/>
      <c r="G228" s="105"/>
      <c r="H228" s="101"/>
      <c r="I228" s="101"/>
      <c r="J228" s="21" t="str">
        <f>IF(H228&lt;&gt;"",H228*I228,"")</f>
        <v/>
      </c>
      <c r="K228" s="70"/>
      <c r="L228" s="31" t="s">
        <v>26</v>
      </c>
      <c r="M228" s="34" t="s">
        <v>92</v>
      </c>
      <c r="N228" s="64"/>
      <c r="O228" s="104"/>
    </row>
    <row r="229" spans="1:16" hidden="1" x14ac:dyDescent="0.25">
      <c r="A229" s="100"/>
      <c r="B229" s="100"/>
      <c r="C229" s="102"/>
      <c r="D229" s="101"/>
      <c r="E229" s="101"/>
      <c r="F229" s="101"/>
      <c r="G229" s="105"/>
      <c r="H229" s="101"/>
      <c r="I229" s="101"/>
      <c r="J229" s="21" t="str">
        <f>IF(H229&lt;&gt;"",H229*I229,"")</f>
        <v/>
      </c>
      <c r="K229" s="70"/>
      <c r="L229" s="31" t="s">
        <v>26</v>
      </c>
      <c r="M229" s="34" t="s">
        <v>92</v>
      </c>
      <c r="N229" s="64"/>
      <c r="O229" s="104"/>
    </row>
    <row r="230" spans="1:16" hidden="1" x14ac:dyDescent="0.25">
      <c r="A230" s="100"/>
      <c r="B230" s="100"/>
      <c r="C230" s="102"/>
      <c r="D230" s="101"/>
      <c r="E230" s="101"/>
      <c r="F230" s="101"/>
      <c r="G230" s="105"/>
      <c r="H230" s="101"/>
      <c r="I230" s="101"/>
      <c r="J230" s="21" t="str">
        <f>IF(H230&lt;&gt;"",H230*I230,"")</f>
        <v/>
      </c>
      <c r="K230" s="70"/>
      <c r="L230" s="31" t="s">
        <v>26</v>
      </c>
      <c r="M230" s="34" t="s">
        <v>92</v>
      </c>
      <c r="N230" s="64"/>
      <c r="O230" s="35"/>
    </row>
    <row r="231" spans="1:16" hidden="1" x14ac:dyDescent="0.25">
      <c r="A231" s="100"/>
      <c r="B231" s="100"/>
      <c r="C231" s="102"/>
      <c r="D231" s="101"/>
      <c r="E231" s="101"/>
      <c r="F231" s="101"/>
      <c r="G231" s="105"/>
      <c r="H231" s="101"/>
      <c r="I231" s="101"/>
      <c r="J231" s="21" t="str">
        <f>IF(H231&lt;&gt;"",H231*I231,"")</f>
        <v/>
      </c>
      <c r="K231" s="70"/>
      <c r="L231" s="31" t="s">
        <v>26</v>
      </c>
      <c r="M231" s="34" t="s">
        <v>92</v>
      </c>
      <c r="N231" s="64"/>
      <c r="O231" s="35"/>
    </row>
    <row r="232" spans="1:16" hidden="1" x14ac:dyDescent="0.25">
      <c r="A232" s="100"/>
      <c r="B232" s="100"/>
      <c r="C232" s="100"/>
      <c r="D232" s="101"/>
      <c r="E232" s="102"/>
      <c r="F232" s="100"/>
      <c r="G232" s="100"/>
      <c r="H232" s="100"/>
      <c r="I232" s="100"/>
      <c r="J232" s="21" t="str">
        <f>IF(H232&lt;&gt;"",H232*I232,"")</f>
        <v/>
      </c>
      <c r="K232" s="70"/>
      <c r="L232" s="31" t="s">
        <v>26</v>
      </c>
      <c r="M232" s="34" t="s">
        <v>92</v>
      </c>
      <c r="N232" s="156"/>
      <c r="O232" s="35"/>
    </row>
    <row r="233" spans="1:16" x14ac:dyDescent="0.25">
      <c r="A233" s="85"/>
      <c r="B233" s="86"/>
      <c r="C233" s="86"/>
      <c r="D233" s="86"/>
      <c r="E233" s="115" t="s">
        <v>75</v>
      </c>
      <c r="F233" s="116"/>
      <c r="G233" s="117"/>
      <c r="H233" s="165">
        <v>2</v>
      </c>
      <c r="I233" s="61">
        <f>H233*10</f>
        <v>20</v>
      </c>
      <c r="J233" s="62">
        <f>SUM(J234:J239)/I233</f>
        <v>1</v>
      </c>
      <c r="K233" s="63" t="str">
        <f>SUM(J234:J239)&amp;" "&amp;"Hrs"&amp;" "&amp;"TURNO"&amp;" "&amp;"DIURNO"</f>
        <v>20 Hrs TURNO DIURNO</v>
      </c>
      <c r="L233" s="74" t="s">
        <v>76</v>
      </c>
      <c r="M233" s="34" t="s">
        <v>92</v>
      </c>
      <c r="N233" s="34"/>
      <c r="O233" s="35"/>
    </row>
    <row r="234" spans="1:16" x14ac:dyDescent="0.25">
      <c r="A234" s="19">
        <v>892676</v>
      </c>
      <c r="B234" s="17" t="s">
        <v>207</v>
      </c>
      <c r="C234" s="18" t="s">
        <v>208</v>
      </c>
      <c r="D234" s="19">
        <v>3</v>
      </c>
      <c r="E234" s="18" t="s">
        <v>130</v>
      </c>
      <c r="F234" s="17" t="s">
        <v>131</v>
      </c>
      <c r="G234" s="18" t="s">
        <v>132</v>
      </c>
      <c r="H234" s="94">
        <v>2</v>
      </c>
      <c r="I234" s="94">
        <v>5</v>
      </c>
      <c r="J234" s="21">
        <f t="shared" ref="J234:J239" si="2">IF(H234&lt;&gt;"",H234*I234,"")</f>
        <v>10</v>
      </c>
      <c r="K234" s="70" t="s">
        <v>589</v>
      </c>
      <c r="L234" s="74" t="s">
        <v>76</v>
      </c>
      <c r="M234" s="34" t="s">
        <v>92</v>
      </c>
      <c r="N234" s="34"/>
      <c r="O234" s="35"/>
    </row>
    <row r="235" spans="1:16" x14ac:dyDescent="0.25">
      <c r="A235" s="95">
        <v>893649</v>
      </c>
      <c r="B235" s="109" t="s">
        <v>207</v>
      </c>
      <c r="C235" s="110" t="s">
        <v>208</v>
      </c>
      <c r="D235" s="111">
        <v>3</v>
      </c>
      <c r="E235" s="69" t="s">
        <v>201</v>
      </c>
      <c r="F235" s="15" t="s">
        <v>597</v>
      </c>
      <c r="G235" s="69" t="s">
        <v>508</v>
      </c>
      <c r="H235" s="15">
        <v>2</v>
      </c>
      <c r="I235" s="15">
        <v>5</v>
      </c>
      <c r="J235" s="21">
        <f t="shared" si="2"/>
        <v>10</v>
      </c>
      <c r="K235" s="70" t="s">
        <v>589</v>
      </c>
      <c r="L235" s="74" t="s">
        <v>76</v>
      </c>
      <c r="M235" s="34" t="s">
        <v>92</v>
      </c>
      <c r="N235" s="34"/>
      <c r="O235" s="35"/>
    </row>
    <row r="236" spans="1:16" hidden="1" x14ac:dyDescent="0.25">
      <c r="A236" s="95"/>
      <c r="B236" s="19"/>
      <c r="C236" s="91"/>
      <c r="D236" s="15"/>
      <c r="E236" s="69"/>
      <c r="F236" s="15"/>
      <c r="G236" s="69"/>
      <c r="H236" s="15"/>
      <c r="I236" s="15"/>
      <c r="J236" s="21" t="str">
        <f t="shared" si="2"/>
        <v/>
      </c>
      <c r="K236" s="70"/>
      <c r="L236" s="74" t="s">
        <v>76</v>
      </c>
      <c r="M236" s="34" t="s">
        <v>92</v>
      </c>
      <c r="N236" s="34"/>
      <c r="O236" s="35"/>
    </row>
    <row r="237" spans="1:16" hidden="1" x14ac:dyDescent="0.25">
      <c r="A237" s="95"/>
      <c r="B237" s="19"/>
      <c r="C237" s="91"/>
      <c r="D237" s="15"/>
      <c r="E237" s="69"/>
      <c r="F237" s="15"/>
      <c r="G237" s="69"/>
      <c r="H237" s="15"/>
      <c r="I237" s="15"/>
      <c r="J237" s="21" t="str">
        <f t="shared" si="2"/>
        <v/>
      </c>
      <c r="K237" s="70"/>
      <c r="L237" s="74" t="s">
        <v>76</v>
      </c>
      <c r="M237" s="34" t="s">
        <v>92</v>
      </c>
      <c r="N237" s="34"/>
      <c r="O237" s="35"/>
    </row>
    <row r="238" spans="1:16" hidden="1" x14ac:dyDescent="0.25">
      <c r="A238" s="95"/>
      <c r="B238" s="19"/>
      <c r="C238" s="91"/>
      <c r="D238" s="15"/>
      <c r="E238" s="69"/>
      <c r="F238" s="15"/>
      <c r="G238" s="69"/>
      <c r="H238" s="15"/>
      <c r="I238" s="15"/>
      <c r="J238" s="21" t="str">
        <f t="shared" si="2"/>
        <v/>
      </c>
      <c r="K238" s="70"/>
      <c r="L238" s="74" t="s">
        <v>76</v>
      </c>
      <c r="M238" s="34" t="s">
        <v>92</v>
      </c>
      <c r="N238" s="34"/>
      <c r="O238" s="35"/>
    </row>
    <row r="239" spans="1:16" hidden="1" x14ac:dyDescent="0.25">
      <c r="A239" s="100"/>
      <c r="B239" s="100"/>
      <c r="C239" s="100"/>
      <c r="D239" s="101"/>
      <c r="E239" s="69"/>
      <c r="F239" s="15"/>
      <c r="G239" s="69"/>
      <c r="H239" s="100"/>
      <c r="I239" s="100"/>
      <c r="J239" s="21" t="str">
        <f t="shared" si="2"/>
        <v/>
      </c>
      <c r="K239" s="70"/>
      <c r="L239" s="74" t="s">
        <v>76</v>
      </c>
      <c r="M239" s="34" t="s">
        <v>92</v>
      </c>
      <c r="N239" s="34"/>
      <c r="O239" s="35"/>
    </row>
    <row r="240" spans="1:16" x14ac:dyDescent="0.25">
      <c r="A240" s="126"/>
      <c r="B240" s="127"/>
      <c r="C240" s="127"/>
      <c r="D240" s="127"/>
      <c r="E240" s="128" t="s">
        <v>83</v>
      </c>
      <c r="F240" s="129"/>
      <c r="G240" s="157"/>
      <c r="H240" s="131">
        <v>2</v>
      </c>
      <c r="I240" s="132">
        <f>H240*10</f>
        <v>20</v>
      </c>
      <c r="J240" s="133">
        <f>SUM(J241:J245)/I240</f>
        <v>1</v>
      </c>
      <c r="K240" s="163" t="str">
        <f>SUM(J241:J245)&amp;" "&amp;"Hrs"&amp;" "&amp;"TURNO"&amp;" "&amp;"NOCTURNO"</f>
        <v>20 Hrs TURNO NOCTURNO</v>
      </c>
      <c r="L240" s="31" t="s">
        <v>84</v>
      </c>
      <c r="M240" s="34" t="s">
        <v>92</v>
      </c>
      <c r="N240" s="34"/>
      <c r="O240" s="35"/>
    </row>
    <row r="241" spans="1:16" x14ac:dyDescent="0.25">
      <c r="A241" s="19">
        <v>892676</v>
      </c>
      <c r="B241" s="17" t="s">
        <v>207</v>
      </c>
      <c r="C241" s="18" t="s">
        <v>208</v>
      </c>
      <c r="D241" s="19">
        <v>3</v>
      </c>
      <c r="E241" s="18" t="s">
        <v>130</v>
      </c>
      <c r="F241" s="17" t="s">
        <v>131</v>
      </c>
      <c r="G241" s="18" t="s">
        <v>132</v>
      </c>
      <c r="H241" s="94">
        <v>2</v>
      </c>
      <c r="I241" s="94">
        <v>5</v>
      </c>
      <c r="J241" s="21">
        <f>IF(H241&lt;&gt;"",H241*I241,"")</f>
        <v>10</v>
      </c>
      <c r="K241" s="120" t="s">
        <v>338</v>
      </c>
      <c r="L241" s="31" t="s">
        <v>84</v>
      </c>
      <c r="M241" s="34" t="s">
        <v>92</v>
      </c>
      <c r="N241" s="34"/>
      <c r="O241" s="35"/>
    </row>
    <row r="242" spans="1:16" ht="14.25" thickBot="1" x14ac:dyDescent="0.3">
      <c r="A242" s="95">
        <v>893509</v>
      </c>
      <c r="B242" s="17" t="s">
        <v>207</v>
      </c>
      <c r="C242" s="18" t="s">
        <v>208</v>
      </c>
      <c r="D242" s="19">
        <v>3</v>
      </c>
      <c r="E242" s="69" t="s">
        <v>141</v>
      </c>
      <c r="F242" s="15" t="s">
        <v>200</v>
      </c>
      <c r="G242" s="69" t="s">
        <v>153</v>
      </c>
      <c r="H242" s="15">
        <v>2</v>
      </c>
      <c r="I242" s="15">
        <v>5</v>
      </c>
      <c r="J242" s="21">
        <f>IF(H242&lt;&gt;"",H242*I242,"")</f>
        <v>10</v>
      </c>
      <c r="K242" s="120" t="s">
        <v>338</v>
      </c>
      <c r="L242" s="31" t="s">
        <v>84</v>
      </c>
      <c r="M242" s="34" t="s">
        <v>92</v>
      </c>
      <c r="N242" s="34"/>
      <c r="O242" s="35"/>
    </row>
    <row r="243" spans="1:16" ht="14.25" hidden="1" thickBot="1" x14ac:dyDescent="0.3">
      <c r="A243" s="19"/>
      <c r="B243" s="19"/>
      <c r="C243" s="69"/>
      <c r="D243" s="15"/>
      <c r="E243" s="73"/>
      <c r="F243" s="15"/>
      <c r="G243" s="69"/>
      <c r="H243" s="15"/>
      <c r="I243" s="15"/>
      <c r="J243" s="21" t="str">
        <f>IF(H243&lt;&gt;"",H243*I243,"")</f>
        <v/>
      </c>
      <c r="K243" s="120"/>
      <c r="L243" s="31" t="s">
        <v>84</v>
      </c>
      <c r="M243" s="34" t="s">
        <v>92</v>
      </c>
      <c r="N243" s="34"/>
      <c r="O243" s="35"/>
    </row>
    <row r="244" spans="1:16" ht="14.25" hidden="1" thickBot="1" x14ac:dyDescent="0.3">
      <c r="A244" s="75"/>
      <c r="B244" s="109"/>
      <c r="C244" s="110"/>
      <c r="D244" s="111"/>
      <c r="E244" s="73"/>
      <c r="F244" s="92"/>
      <c r="G244" s="93"/>
      <c r="H244" s="94"/>
      <c r="I244" s="94"/>
      <c r="J244" s="21" t="str">
        <f>IF(H244&lt;&gt;"",H244*I244,"")</f>
        <v/>
      </c>
      <c r="K244" s="120"/>
      <c r="L244" s="31" t="s">
        <v>84</v>
      </c>
      <c r="M244" s="34" t="s">
        <v>92</v>
      </c>
      <c r="N244" s="34"/>
      <c r="O244" s="35"/>
    </row>
    <row r="245" spans="1:16" ht="14.25" hidden="1" thickBot="1" x14ac:dyDescent="0.3">
      <c r="A245" s="95"/>
      <c r="B245" s="19"/>
      <c r="C245" s="91"/>
      <c r="D245" s="15"/>
      <c r="E245" s="69"/>
      <c r="F245" s="15"/>
      <c r="G245" s="69"/>
      <c r="H245" s="15"/>
      <c r="I245" s="15"/>
      <c r="J245" s="21" t="str">
        <f>IF(H245&lt;&gt;"",H245*I245,"")</f>
        <v/>
      </c>
      <c r="K245" s="120"/>
      <c r="L245" s="31" t="s">
        <v>84</v>
      </c>
      <c r="M245" s="34" t="s">
        <v>92</v>
      </c>
      <c r="N245" s="34"/>
      <c r="O245" s="35"/>
    </row>
    <row r="246" spans="1:16" ht="14.25" hidden="1" thickBot="1" x14ac:dyDescent="0.3">
      <c r="A246" s="135"/>
      <c r="B246" s="136"/>
      <c r="C246" s="136"/>
      <c r="D246" s="136"/>
      <c r="E246" s="137" t="s">
        <v>85</v>
      </c>
      <c r="F246" s="138"/>
      <c r="G246" s="139"/>
      <c r="H246" s="140">
        <f>H207+H215+H221+H227+H233+H240</f>
        <v>6.0019999999999998</v>
      </c>
      <c r="I246" s="141">
        <f>H246*10</f>
        <v>60.019999999999996</v>
      </c>
      <c r="J246" s="142">
        <f>SUM(J208:J214,J216:J220,J222:J226,J228:J232,J234:J239,J241:J245)</f>
        <v>60</v>
      </c>
      <c r="K246" s="143">
        <f>J246/I246</f>
        <v>0.99966677774075319</v>
      </c>
      <c r="L246" s="31" t="s">
        <v>86</v>
      </c>
      <c r="M246" s="34" t="s">
        <v>92</v>
      </c>
      <c r="N246" s="34"/>
      <c r="O246" s="35"/>
    </row>
    <row r="247" spans="1:16" ht="15" thickTop="1" thickBot="1" x14ac:dyDescent="0.3">
      <c r="A247" s="45"/>
      <c r="B247" s="46"/>
      <c r="C247" s="46"/>
      <c r="D247" s="46"/>
      <c r="E247" s="297">
        <f>E205+1</f>
        <v>46124</v>
      </c>
      <c r="F247" s="298"/>
      <c r="G247" s="158"/>
      <c r="H247" s="48"/>
      <c r="I247" s="46"/>
      <c r="J247" s="49"/>
      <c r="K247" s="50"/>
      <c r="L247" s="31" t="s">
        <v>35</v>
      </c>
      <c r="M247" s="34" t="s">
        <v>93</v>
      </c>
      <c r="N247" s="34"/>
      <c r="O247" s="35"/>
    </row>
    <row r="248" spans="1:16" ht="28.5" thickTop="1" thickBot="1" x14ac:dyDescent="0.3">
      <c r="A248" s="147" t="s">
        <v>37</v>
      </c>
      <c r="B248" s="148" t="s">
        <v>38</v>
      </c>
      <c r="C248" s="148" t="s">
        <v>39</v>
      </c>
      <c r="D248" s="148" t="s">
        <v>4</v>
      </c>
      <c r="E248" s="52" t="s">
        <v>40</v>
      </c>
      <c r="F248" s="148" t="s">
        <v>6</v>
      </c>
      <c r="G248" s="149" t="s">
        <v>7</v>
      </c>
      <c r="H248" s="148" t="s">
        <v>41</v>
      </c>
      <c r="I248" s="148" t="s">
        <v>9</v>
      </c>
      <c r="J248" s="150" t="s">
        <v>42</v>
      </c>
      <c r="K248" s="151" t="s">
        <v>43</v>
      </c>
      <c r="L248" s="31" t="s">
        <v>44</v>
      </c>
      <c r="M248" s="34" t="s">
        <v>93</v>
      </c>
      <c r="N248" s="34"/>
      <c r="O248" s="56">
        <f>E247</f>
        <v>46124</v>
      </c>
    </row>
    <row r="249" spans="1:16" ht="14.25" thickTop="1" x14ac:dyDescent="0.25">
      <c r="A249" s="57"/>
      <c r="B249" s="57"/>
      <c r="C249" s="58"/>
      <c r="D249" s="57"/>
      <c r="E249" s="59" t="s">
        <v>45</v>
      </c>
      <c r="F249" s="57"/>
      <c r="G249" s="58"/>
      <c r="H249" s="88">
        <v>1</v>
      </c>
      <c r="I249" s="61">
        <f>H249*10</f>
        <v>10</v>
      </c>
      <c r="J249" s="62">
        <f>SUM(J250:J254)/I249</f>
        <v>1</v>
      </c>
      <c r="K249" s="63" t="str">
        <f>SUM(J250:J254)&amp;" "&amp;"Hrs"&amp;" "&amp;"GRUPO 1"</f>
        <v>10 Hrs GRUPO 1</v>
      </c>
      <c r="L249" s="31" t="s">
        <v>19</v>
      </c>
      <c r="M249" s="34" t="s">
        <v>93</v>
      </c>
      <c r="N249" s="64"/>
      <c r="O249" s="65" t="s">
        <v>48</v>
      </c>
      <c r="P249" s="66" t="s">
        <v>47</v>
      </c>
    </row>
    <row r="250" spans="1:16" x14ac:dyDescent="0.25">
      <c r="A250" s="19">
        <v>892968</v>
      </c>
      <c r="B250" s="17" t="s">
        <v>167</v>
      </c>
      <c r="C250" s="18" t="s">
        <v>168</v>
      </c>
      <c r="D250" s="19">
        <v>3</v>
      </c>
      <c r="E250" s="18" t="s">
        <v>169</v>
      </c>
      <c r="F250" s="17" t="s">
        <v>145</v>
      </c>
      <c r="G250" s="18" t="s">
        <v>146</v>
      </c>
      <c r="H250" s="94">
        <v>1</v>
      </c>
      <c r="I250" s="94">
        <v>2</v>
      </c>
      <c r="J250" s="21">
        <f>IF(H250&lt;&gt;"",H250*I250,"")</f>
        <v>2</v>
      </c>
      <c r="K250" s="70" t="s">
        <v>113</v>
      </c>
      <c r="L250" s="31" t="s">
        <v>19</v>
      </c>
      <c r="M250" s="34" t="s">
        <v>93</v>
      </c>
      <c r="N250" s="56"/>
      <c r="O250" s="71" t="s">
        <v>50</v>
      </c>
      <c r="P250" s="66" t="s">
        <v>47</v>
      </c>
    </row>
    <row r="251" spans="1:16" x14ac:dyDescent="0.25">
      <c r="A251" s="19">
        <v>905232</v>
      </c>
      <c r="B251" s="17" t="s">
        <v>209</v>
      </c>
      <c r="C251" s="18" t="s">
        <v>210</v>
      </c>
      <c r="D251" s="19">
        <v>3</v>
      </c>
      <c r="E251" s="18" t="s">
        <v>253</v>
      </c>
      <c r="F251" s="17" t="s">
        <v>254</v>
      </c>
      <c r="G251" s="18" t="s">
        <v>255</v>
      </c>
      <c r="H251" s="94">
        <v>1</v>
      </c>
      <c r="I251" s="94">
        <v>8</v>
      </c>
      <c r="J251" s="21">
        <f t="shared" ref="J251:J252" si="3">IF(H251&lt;&gt;"",H251*I251,"")</f>
        <v>8</v>
      </c>
      <c r="K251" s="70" t="s">
        <v>113</v>
      </c>
      <c r="L251" s="31" t="s">
        <v>19</v>
      </c>
      <c r="M251" s="34" t="s">
        <v>93</v>
      </c>
      <c r="N251" s="56"/>
      <c r="O251" s="65" t="s">
        <v>51</v>
      </c>
      <c r="P251" s="66" t="s">
        <v>47</v>
      </c>
    </row>
    <row r="252" spans="1:16" hidden="1" x14ac:dyDescent="0.25">
      <c r="A252" s="75"/>
      <c r="B252" s="67"/>
      <c r="C252" s="68"/>
      <c r="D252" s="67"/>
      <c r="E252" s="73"/>
      <c r="F252" s="92"/>
      <c r="G252" s="93"/>
      <c r="H252" s="94"/>
      <c r="I252" s="94"/>
      <c r="J252" s="21" t="str">
        <f t="shared" si="3"/>
        <v/>
      </c>
      <c r="K252" s="70"/>
      <c r="L252" s="31" t="s">
        <v>19</v>
      </c>
      <c r="M252" s="34" t="s">
        <v>93</v>
      </c>
      <c r="N252" s="56"/>
      <c r="O252" s="65" t="s">
        <v>46</v>
      </c>
      <c r="P252" s="66" t="s">
        <v>47</v>
      </c>
    </row>
    <row r="253" spans="1:16" hidden="1" x14ac:dyDescent="0.25">
      <c r="A253" s="95"/>
      <c r="B253" s="19"/>
      <c r="C253" s="91"/>
      <c r="D253" s="15"/>
      <c r="E253" s="69"/>
      <c r="F253" s="15"/>
      <c r="G253" s="69"/>
      <c r="H253" s="15"/>
      <c r="I253" s="15"/>
      <c r="J253" s="21" t="str">
        <f>IF(H253&lt;&gt;"",H253*I253,"")</f>
        <v/>
      </c>
      <c r="K253" s="70"/>
      <c r="L253" s="31" t="s">
        <v>19</v>
      </c>
      <c r="M253" s="34" t="s">
        <v>93</v>
      </c>
      <c r="N253" s="56"/>
      <c r="O253" s="98" t="s">
        <v>52</v>
      </c>
      <c r="P253" s="66" t="s">
        <v>47</v>
      </c>
    </row>
    <row r="254" spans="1:16" hidden="1" x14ac:dyDescent="0.25">
      <c r="A254" s="95"/>
      <c r="B254" s="19"/>
      <c r="C254" s="91"/>
      <c r="D254" s="15"/>
      <c r="E254" s="69"/>
      <c r="F254" s="15"/>
      <c r="G254" s="69"/>
      <c r="H254" s="15"/>
      <c r="I254" s="15"/>
      <c r="J254" s="21" t="str">
        <f>IF(H254&lt;&gt;"",H254*I254,"")</f>
        <v/>
      </c>
      <c r="K254" s="70"/>
      <c r="L254" s="31" t="s">
        <v>19</v>
      </c>
      <c r="M254" s="34" t="s">
        <v>93</v>
      </c>
      <c r="N254" s="56"/>
      <c r="O254" s="65" t="s">
        <v>56</v>
      </c>
      <c r="P254" s="66" t="s">
        <v>47</v>
      </c>
    </row>
    <row r="255" spans="1:16" x14ac:dyDescent="0.25">
      <c r="A255" s="85"/>
      <c r="B255" s="86"/>
      <c r="C255" s="86"/>
      <c r="D255" s="57"/>
      <c r="E255" s="59" t="s">
        <v>55</v>
      </c>
      <c r="F255" s="57"/>
      <c r="G255" s="87"/>
      <c r="H255" s="88">
        <v>1</v>
      </c>
      <c r="I255" s="61">
        <f>H255*10</f>
        <v>10</v>
      </c>
      <c r="J255" s="62">
        <f>SUM(J256:J260)/I255</f>
        <v>1</v>
      </c>
      <c r="K255" s="63" t="str">
        <f>SUM(J256:J260)&amp;" "&amp;"Hrs"&amp;" "&amp;"GRUPO 2"</f>
        <v>10 Hrs GRUPO 2</v>
      </c>
      <c r="L255" s="31" t="s">
        <v>22</v>
      </c>
      <c r="M255" s="34" t="s">
        <v>93</v>
      </c>
      <c r="N255" s="64"/>
      <c r="O255" s="97" t="s">
        <v>58</v>
      </c>
      <c r="P255" s="84" t="s">
        <v>53</v>
      </c>
    </row>
    <row r="256" spans="1:16" x14ac:dyDescent="0.25">
      <c r="A256" s="19">
        <v>892968</v>
      </c>
      <c r="B256" s="17" t="s">
        <v>167</v>
      </c>
      <c r="C256" s="18" t="s">
        <v>168</v>
      </c>
      <c r="D256" s="19">
        <v>3</v>
      </c>
      <c r="E256" s="18" t="s">
        <v>169</v>
      </c>
      <c r="F256" s="17" t="s">
        <v>145</v>
      </c>
      <c r="G256" s="18" t="s">
        <v>146</v>
      </c>
      <c r="H256" s="94">
        <v>1</v>
      </c>
      <c r="I256" s="94">
        <v>2</v>
      </c>
      <c r="J256" s="21">
        <f>IF(H256&lt;&gt;"",H256*I256,"")</f>
        <v>2</v>
      </c>
      <c r="K256" s="70" t="s">
        <v>611</v>
      </c>
      <c r="L256" s="74" t="s">
        <v>22</v>
      </c>
      <c r="M256" s="34" t="s">
        <v>93</v>
      </c>
      <c r="N256" s="56"/>
      <c r="O256" s="159" t="s">
        <v>59</v>
      </c>
      <c r="P256" s="160" t="s">
        <v>53</v>
      </c>
    </row>
    <row r="257" spans="1:16" x14ac:dyDescent="0.25">
      <c r="A257" s="75">
        <v>893732</v>
      </c>
      <c r="B257" s="19" t="s">
        <v>207</v>
      </c>
      <c r="C257" s="69" t="s">
        <v>208</v>
      </c>
      <c r="D257" s="19">
        <v>3</v>
      </c>
      <c r="E257" s="73" t="s">
        <v>552</v>
      </c>
      <c r="F257" s="19" t="s">
        <v>603</v>
      </c>
      <c r="G257" s="69" t="s">
        <v>140</v>
      </c>
      <c r="H257" s="19">
        <v>1</v>
      </c>
      <c r="I257" s="19">
        <v>8</v>
      </c>
      <c r="J257" s="21">
        <f>IF(H257&lt;&gt;"",H257*I257,"")</f>
        <v>8</v>
      </c>
      <c r="K257" s="70" t="s">
        <v>611</v>
      </c>
      <c r="L257" s="74" t="s">
        <v>22</v>
      </c>
      <c r="M257" s="34" t="s">
        <v>93</v>
      </c>
      <c r="N257" s="56"/>
      <c r="O257" s="89" t="s">
        <v>60</v>
      </c>
      <c r="P257" s="90" t="s">
        <v>57</v>
      </c>
    </row>
    <row r="258" spans="1:16" hidden="1" x14ac:dyDescent="0.25">
      <c r="A258" s="75"/>
      <c r="B258" s="19"/>
      <c r="C258" s="69"/>
      <c r="D258" s="19"/>
      <c r="E258" s="69"/>
      <c r="F258" s="19"/>
      <c r="G258" s="69"/>
      <c r="H258" s="19"/>
      <c r="I258" s="19"/>
      <c r="J258" s="21" t="str">
        <f>IF(H258&lt;&gt;"",H258*I258,"")</f>
        <v/>
      </c>
      <c r="K258" s="96"/>
      <c r="L258" s="74" t="s">
        <v>22</v>
      </c>
      <c r="M258" s="34" t="s">
        <v>93</v>
      </c>
      <c r="N258" s="56"/>
      <c r="O258" s="89" t="s">
        <v>64</v>
      </c>
      <c r="P258" s="90" t="s">
        <v>57</v>
      </c>
    </row>
    <row r="259" spans="1:16" hidden="1" x14ac:dyDescent="0.25">
      <c r="A259" s="95"/>
      <c r="B259" s="19"/>
      <c r="C259" s="91"/>
      <c r="D259" s="15"/>
      <c r="E259" s="69"/>
      <c r="F259" s="15"/>
      <c r="G259" s="69"/>
      <c r="H259" s="15"/>
      <c r="I259" s="15"/>
      <c r="J259" s="21" t="str">
        <f>IF(H259&lt;&gt;"",H259*I259,"")</f>
        <v/>
      </c>
      <c r="K259" s="96"/>
      <c r="L259" s="74" t="s">
        <v>22</v>
      </c>
      <c r="M259" s="34" t="s">
        <v>93</v>
      </c>
      <c r="N259" s="64"/>
      <c r="O259" s="98" t="s">
        <v>65</v>
      </c>
      <c r="P259" s="72" t="s">
        <v>49</v>
      </c>
    </row>
    <row r="260" spans="1:16" hidden="1" x14ac:dyDescent="0.25">
      <c r="A260" s="95"/>
      <c r="B260" s="19"/>
      <c r="C260" s="91"/>
      <c r="D260" s="15"/>
      <c r="E260" s="69"/>
      <c r="F260" s="15"/>
      <c r="G260" s="69"/>
      <c r="H260" s="15"/>
      <c r="I260" s="15"/>
      <c r="J260" s="21" t="str">
        <f>IF(H260&lt;&gt;"",H260*I260,"")</f>
        <v/>
      </c>
      <c r="K260" s="96"/>
      <c r="L260" s="31" t="s">
        <v>22</v>
      </c>
      <c r="M260" s="34" t="s">
        <v>93</v>
      </c>
      <c r="N260" s="64"/>
      <c r="O260" s="83" t="s">
        <v>66</v>
      </c>
      <c r="P260" s="84" t="s">
        <v>53</v>
      </c>
    </row>
    <row r="261" spans="1:16" hidden="1" x14ac:dyDescent="0.25">
      <c r="A261" s="85"/>
      <c r="B261" s="86"/>
      <c r="C261" s="86"/>
      <c r="D261" s="57"/>
      <c r="E261" s="59" t="s">
        <v>63</v>
      </c>
      <c r="F261" s="57"/>
      <c r="G261" s="87"/>
      <c r="H261" s="88">
        <v>1E-3</v>
      </c>
      <c r="I261" s="61">
        <f>H261*10</f>
        <v>0.01</v>
      </c>
      <c r="J261" s="62">
        <f>SUM(J262:J266)/I261</f>
        <v>0</v>
      </c>
      <c r="K261" s="63" t="str">
        <f>SUM(J262:J266)&amp;" "&amp;"Hrs"&amp;" "&amp;"GRUPO 3"</f>
        <v>0 Hrs GRUPO 3</v>
      </c>
      <c r="L261" s="31" t="s">
        <v>24</v>
      </c>
      <c r="M261" s="34" t="s">
        <v>93</v>
      </c>
      <c r="N261" s="64"/>
      <c r="O261" s="161" t="s">
        <v>61</v>
      </c>
      <c r="P261" s="160" t="s">
        <v>53</v>
      </c>
    </row>
    <row r="262" spans="1:16" hidden="1" x14ac:dyDescent="0.25">
      <c r="A262" s="75"/>
      <c r="B262" s="109"/>
      <c r="C262" s="110"/>
      <c r="D262" s="111"/>
      <c r="E262" s="73"/>
      <c r="F262" s="92"/>
      <c r="G262" s="93"/>
      <c r="H262" s="94"/>
      <c r="I262" s="94"/>
      <c r="J262" s="21" t="str">
        <f>IF(H262&lt;&gt;"",H262*I262,"")</f>
        <v/>
      </c>
      <c r="K262" s="70"/>
      <c r="L262" s="31" t="s">
        <v>24</v>
      </c>
      <c r="M262" s="34" t="s">
        <v>93</v>
      </c>
      <c r="N262" s="64"/>
      <c r="O262" s="98" t="s">
        <v>62</v>
      </c>
      <c r="P262" s="66" t="s">
        <v>47</v>
      </c>
    </row>
    <row r="263" spans="1:16" hidden="1" x14ac:dyDescent="0.25">
      <c r="A263" s="95"/>
      <c r="B263" s="19"/>
      <c r="C263" s="91"/>
      <c r="D263" s="15"/>
      <c r="E263" s="69"/>
      <c r="F263" s="15"/>
      <c r="G263" s="69"/>
      <c r="H263" s="15"/>
      <c r="I263" s="15"/>
      <c r="J263" s="21" t="str">
        <f>IF(H263&lt;&gt;"",H263*I263,"")</f>
        <v/>
      </c>
      <c r="K263" s="70"/>
      <c r="L263" s="31" t="s">
        <v>24</v>
      </c>
      <c r="M263" s="34" t="s">
        <v>93</v>
      </c>
      <c r="N263" s="64"/>
      <c r="O263" s="98" t="s">
        <v>54</v>
      </c>
      <c r="P263" s="182" t="s">
        <v>68</v>
      </c>
    </row>
    <row r="264" spans="1:16" hidden="1" x14ac:dyDescent="0.25">
      <c r="A264" s="95"/>
      <c r="B264" s="19"/>
      <c r="C264" s="91"/>
      <c r="D264" s="15"/>
      <c r="E264" s="69"/>
      <c r="F264" s="15"/>
      <c r="G264" s="69"/>
      <c r="H264" s="15"/>
      <c r="I264" s="15"/>
      <c r="J264" s="21" t="str">
        <f>IF(H264&lt;&gt;"",H264*I264,"")</f>
        <v/>
      </c>
      <c r="K264" s="70"/>
      <c r="L264" s="31" t="s">
        <v>24</v>
      </c>
      <c r="M264" s="34" t="s">
        <v>93</v>
      </c>
      <c r="N264" s="64"/>
      <c r="O264" s="98" t="s">
        <v>67</v>
      </c>
      <c r="P264" s="182" t="s">
        <v>68</v>
      </c>
    </row>
    <row r="265" spans="1:16" hidden="1" x14ac:dyDescent="0.25">
      <c r="A265" s="95"/>
      <c r="B265" s="19"/>
      <c r="C265" s="91"/>
      <c r="D265" s="15"/>
      <c r="E265" s="69"/>
      <c r="F265" s="15"/>
      <c r="G265" s="69"/>
      <c r="H265" s="15"/>
      <c r="I265" s="15"/>
      <c r="J265" s="21" t="str">
        <f>IF(H265&lt;&gt;"",H265*I265,"")</f>
        <v/>
      </c>
      <c r="K265" s="70"/>
      <c r="L265" s="31" t="s">
        <v>24</v>
      </c>
      <c r="M265" s="34" t="s">
        <v>93</v>
      </c>
      <c r="N265" s="64"/>
      <c r="O265" s="71" t="s">
        <v>69</v>
      </c>
      <c r="P265" s="182" t="s">
        <v>68</v>
      </c>
    </row>
    <row r="266" spans="1:16" hidden="1" x14ac:dyDescent="0.25">
      <c r="A266" s="95"/>
      <c r="B266" s="19"/>
      <c r="C266" s="91"/>
      <c r="D266" s="15"/>
      <c r="E266" s="69"/>
      <c r="F266" s="15"/>
      <c r="G266" s="69"/>
      <c r="H266" s="15"/>
      <c r="I266" s="15"/>
      <c r="J266" s="21" t="str">
        <f>IF(H266&lt;&gt;"",H266*I266,"")</f>
        <v/>
      </c>
      <c r="K266" s="70"/>
      <c r="L266" s="31" t="s">
        <v>24</v>
      </c>
      <c r="M266" s="34" t="s">
        <v>93</v>
      </c>
      <c r="N266" s="64"/>
      <c r="O266" s="103"/>
    </row>
    <row r="267" spans="1:16" hidden="1" x14ac:dyDescent="0.25">
      <c r="A267" s="85"/>
      <c r="B267" s="86"/>
      <c r="C267" s="86"/>
      <c r="D267" s="57"/>
      <c r="E267" s="59" t="s">
        <v>70</v>
      </c>
      <c r="F267" s="57"/>
      <c r="G267" s="87"/>
      <c r="H267" s="88">
        <v>1E-3</v>
      </c>
      <c r="I267" s="61">
        <f>H267*10</f>
        <v>0.01</v>
      </c>
      <c r="J267" s="62">
        <f>SUM(J268:J272)/I267</f>
        <v>0</v>
      </c>
      <c r="K267" s="63" t="str">
        <f>SUM(J268:J272)&amp;" "&amp;"Hrs"&amp;" "&amp;"GRUPO 4"</f>
        <v>0 Hrs GRUPO 4</v>
      </c>
      <c r="L267" s="31" t="s">
        <v>26</v>
      </c>
      <c r="M267" s="34" t="s">
        <v>93</v>
      </c>
      <c r="N267" s="64"/>
      <c r="O267" s="104"/>
      <c r="P267" s="104"/>
    </row>
    <row r="268" spans="1:16" hidden="1" x14ac:dyDescent="0.25">
      <c r="A268" s="100"/>
      <c r="B268" s="100"/>
      <c r="C268" s="102"/>
      <c r="D268" s="101"/>
      <c r="E268" s="101"/>
      <c r="F268" s="101"/>
      <c r="G268" s="105"/>
      <c r="H268" s="101"/>
      <c r="I268" s="101"/>
      <c r="J268" s="21" t="str">
        <f>IF(H268&lt;&gt;"",H268*I268,"")</f>
        <v/>
      </c>
      <c r="K268" s="164"/>
      <c r="L268" s="31" t="s">
        <v>26</v>
      </c>
      <c r="M268" s="34" t="s">
        <v>93</v>
      </c>
      <c r="N268" s="64"/>
      <c r="O268" s="107" t="s">
        <v>71</v>
      </c>
    </row>
    <row r="269" spans="1:16" hidden="1" x14ac:dyDescent="0.25">
      <c r="A269" s="100"/>
      <c r="B269" s="100"/>
      <c r="C269" s="102"/>
      <c r="D269" s="101"/>
      <c r="E269" s="101"/>
      <c r="F269" s="101"/>
      <c r="G269" s="105"/>
      <c r="H269" s="101"/>
      <c r="I269" s="101"/>
      <c r="J269" s="21" t="str">
        <f>IF(H269&lt;&gt;"",H269*I269,"")</f>
        <v/>
      </c>
      <c r="K269" s="70"/>
      <c r="L269" s="31" t="s">
        <v>26</v>
      </c>
      <c r="M269" s="34" t="s">
        <v>93</v>
      </c>
      <c r="N269" s="64"/>
      <c r="O269" s="107" t="s">
        <v>72</v>
      </c>
    </row>
    <row r="270" spans="1:16" hidden="1" x14ac:dyDescent="0.25">
      <c r="A270" s="100"/>
      <c r="B270" s="100"/>
      <c r="C270" s="102"/>
      <c r="D270" s="101"/>
      <c r="E270" s="101"/>
      <c r="F270" s="101"/>
      <c r="G270" s="105"/>
      <c r="H270" s="101"/>
      <c r="I270" s="101"/>
      <c r="J270" s="21" t="str">
        <f>IF(H270&lt;&gt;"",H270*I270,"")</f>
        <v/>
      </c>
      <c r="K270" s="70"/>
      <c r="L270" s="31" t="s">
        <v>26</v>
      </c>
      <c r="M270" s="34" t="s">
        <v>93</v>
      </c>
      <c r="N270" s="64"/>
      <c r="O270" s="35"/>
    </row>
    <row r="271" spans="1:16" hidden="1" x14ac:dyDescent="0.25">
      <c r="A271" s="100"/>
      <c r="B271" s="100"/>
      <c r="C271" s="102"/>
      <c r="D271" s="101"/>
      <c r="E271" s="101"/>
      <c r="F271" s="101"/>
      <c r="G271" s="105"/>
      <c r="H271" s="101"/>
      <c r="I271" s="101"/>
      <c r="J271" s="21" t="str">
        <f>IF(H271&lt;&gt;"",H271*I271,"")</f>
        <v/>
      </c>
      <c r="K271" s="70"/>
      <c r="L271" s="31" t="s">
        <v>26</v>
      </c>
      <c r="M271" s="34" t="s">
        <v>93</v>
      </c>
      <c r="N271" s="64"/>
      <c r="O271" s="35"/>
    </row>
    <row r="272" spans="1:16" hidden="1" x14ac:dyDescent="0.25">
      <c r="A272" s="100"/>
      <c r="B272" s="100"/>
      <c r="C272" s="100"/>
      <c r="D272" s="101"/>
      <c r="E272" s="102"/>
      <c r="F272" s="100"/>
      <c r="G272" s="100"/>
      <c r="H272" s="100"/>
      <c r="I272" s="100"/>
      <c r="J272" s="21" t="str">
        <f>IF(H272&lt;&gt;"",H272*I272,"")</f>
        <v/>
      </c>
      <c r="K272" s="164"/>
      <c r="L272" s="31" t="s">
        <v>26</v>
      </c>
      <c r="M272" s="34" t="s">
        <v>93</v>
      </c>
      <c r="N272" s="156"/>
      <c r="O272" s="35"/>
    </row>
    <row r="273" spans="1:15" x14ac:dyDescent="0.25">
      <c r="A273" s="85"/>
      <c r="B273" s="86"/>
      <c r="C273" s="86"/>
      <c r="D273" s="86"/>
      <c r="E273" s="115" t="s">
        <v>75</v>
      </c>
      <c r="F273" s="116"/>
      <c r="G273" s="117"/>
      <c r="H273" s="165">
        <v>2</v>
      </c>
      <c r="I273" s="61">
        <f>H273*10</f>
        <v>20</v>
      </c>
      <c r="J273" s="62">
        <f>SUM(J274:J278)/I273</f>
        <v>1</v>
      </c>
      <c r="K273" s="63" t="str">
        <f>SUM(J274:J278)&amp;" "&amp;"Hrs"&amp;" "&amp;"TURNO"&amp;" "&amp;"DIURNO"</f>
        <v>20 Hrs TURNO DIURNO</v>
      </c>
      <c r="L273" s="74" t="s">
        <v>76</v>
      </c>
      <c r="M273" s="34" t="s">
        <v>93</v>
      </c>
      <c r="N273" s="34"/>
      <c r="O273" s="35"/>
    </row>
    <row r="274" spans="1:15" x14ac:dyDescent="0.25">
      <c r="A274" s="19">
        <v>892968</v>
      </c>
      <c r="B274" s="17" t="s">
        <v>167</v>
      </c>
      <c r="C274" s="18" t="s">
        <v>168</v>
      </c>
      <c r="D274" s="19">
        <v>3</v>
      </c>
      <c r="E274" s="18" t="s">
        <v>169</v>
      </c>
      <c r="F274" s="17" t="s">
        <v>145</v>
      </c>
      <c r="G274" s="18" t="s">
        <v>146</v>
      </c>
      <c r="H274" s="94">
        <v>2</v>
      </c>
      <c r="I274" s="94">
        <v>2</v>
      </c>
      <c r="J274" s="21">
        <f>IF(H274&lt;&gt;"",H274*I274,"")</f>
        <v>4</v>
      </c>
      <c r="K274" s="70" t="s">
        <v>589</v>
      </c>
      <c r="L274" s="74" t="s">
        <v>76</v>
      </c>
      <c r="M274" s="34" t="s">
        <v>93</v>
      </c>
      <c r="N274" s="34"/>
      <c r="O274" s="35"/>
    </row>
    <row r="275" spans="1:15" x14ac:dyDescent="0.25">
      <c r="A275" s="19">
        <v>892676</v>
      </c>
      <c r="B275" s="17" t="s">
        <v>207</v>
      </c>
      <c r="C275" s="18" t="s">
        <v>208</v>
      </c>
      <c r="D275" s="19">
        <v>3</v>
      </c>
      <c r="E275" s="18" t="s">
        <v>130</v>
      </c>
      <c r="F275" s="17" t="s">
        <v>131</v>
      </c>
      <c r="G275" s="18" t="s">
        <v>132</v>
      </c>
      <c r="H275" s="94">
        <v>2</v>
      </c>
      <c r="I275" s="94">
        <v>5</v>
      </c>
      <c r="J275" s="21">
        <f>IF(H275&lt;&gt;"",H275*I275,"")</f>
        <v>10</v>
      </c>
      <c r="K275" s="70" t="s">
        <v>589</v>
      </c>
      <c r="L275" s="74" t="s">
        <v>76</v>
      </c>
      <c r="M275" s="34" t="s">
        <v>93</v>
      </c>
      <c r="N275" s="34"/>
      <c r="O275" s="35"/>
    </row>
    <row r="276" spans="1:15" x14ac:dyDescent="0.25">
      <c r="A276" s="95">
        <v>893649</v>
      </c>
      <c r="B276" s="109" t="s">
        <v>207</v>
      </c>
      <c r="C276" s="110" t="s">
        <v>208</v>
      </c>
      <c r="D276" s="111">
        <v>3</v>
      </c>
      <c r="E276" s="69" t="s">
        <v>201</v>
      </c>
      <c r="F276" s="15" t="s">
        <v>597</v>
      </c>
      <c r="G276" s="69" t="s">
        <v>508</v>
      </c>
      <c r="H276" s="15">
        <v>2</v>
      </c>
      <c r="I276" s="15">
        <v>3</v>
      </c>
      <c r="J276" s="21">
        <f>IF(H276&lt;&gt;"",H276*I276,"")</f>
        <v>6</v>
      </c>
      <c r="K276" s="70" t="s">
        <v>589</v>
      </c>
      <c r="L276" s="74" t="s">
        <v>76</v>
      </c>
      <c r="M276" s="34" t="s">
        <v>93</v>
      </c>
      <c r="N276" s="34"/>
      <c r="O276" s="35"/>
    </row>
    <row r="277" spans="1:15" hidden="1" x14ac:dyDescent="0.25">
      <c r="A277" s="19"/>
      <c r="B277" s="19"/>
      <c r="C277" s="69"/>
      <c r="D277" s="15"/>
      <c r="E277" s="69"/>
      <c r="F277" s="19"/>
      <c r="G277" s="69"/>
      <c r="H277" s="19"/>
      <c r="I277" s="19"/>
      <c r="J277" s="21" t="str">
        <f>IF(H277&lt;&gt;"",H277*I277,"")</f>
        <v/>
      </c>
      <c r="K277" s="70"/>
      <c r="L277" s="74" t="s">
        <v>76</v>
      </c>
      <c r="M277" s="34" t="s">
        <v>93</v>
      </c>
      <c r="N277" s="34"/>
      <c r="O277" s="35"/>
    </row>
    <row r="278" spans="1:15" hidden="1" x14ac:dyDescent="0.25">
      <c r="A278" s="100"/>
      <c r="B278" s="100"/>
      <c r="C278" s="100"/>
      <c r="D278" s="101"/>
      <c r="E278" s="102"/>
      <c r="F278" s="100"/>
      <c r="G278" s="100"/>
      <c r="H278" s="100"/>
      <c r="I278" s="100"/>
      <c r="J278" s="21" t="str">
        <f>IF(H278&lt;&gt;"",H278*I278,"")</f>
        <v/>
      </c>
      <c r="K278" s="70"/>
      <c r="L278" s="74" t="s">
        <v>76</v>
      </c>
      <c r="M278" s="34" t="s">
        <v>93</v>
      </c>
      <c r="N278" s="34"/>
      <c r="O278" s="35"/>
    </row>
    <row r="279" spans="1:15" x14ac:dyDescent="0.25">
      <c r="A279" s="126"/>
      <c r="B279" s="127"/>
      <c r="C279" s="127"/>
      <c r="D279" s="127"/>
      <c r="E279" s="128" t="s">
        <v>83</v>
      </c>
      <c r="F279" s="129"/>
      <c r="G279" s="157"/>
      <c r="H279" s="131">
        <v>2</v>
      </c>
      <c r="I279" s="132">
        <f>H279*10</f>
        <v>20</v>
      </c>
      <c r="J279" s="133">
        <f>SUM(J280:J284)/I279</f>
        <v>1</v>
      </c>
      <c r="K279" s="163" t="str">
        <f>SUM(J280:J284)&amp;" "&amp;"Hrs"&amp;" "&amp;"TURNO"&amp;" "&amp;"NOCTURNO"</f>
        <v>20 Hrs TURNO NOCTURNO</v>
      </c>
      <c r="L279" s="31" t="s">
        <v>84</v>
      </c>
      <c r="M279" s="34" t="s">
        <v>93</v>
      </c>
      <c r="N279" s="34"/>
      <c r="O279" s="35"/>
    </row>
    <row r="280" spans="1:15" x14ac:dyDescent="0.25">
      <c r="A280" s="19">
        <v>892676</v>
      </c>
      <c r="B280" s="17" t="s">
        <v>207</v>
      </c>
      <c r="C280" s="18" t="s">
        <v>208</v>
      </c>
      <c r="D280" s="19">
        <v>3</v>
      </c>
      <c r="E280" s="18" t="s">
        <v>130</v>
      </c>
      <c r="F280" s="17" t="s">
        <v>131</v>
      </c>
      <c r="G280" s="18" t="s">
        <v>132</v>
      </c>
      <c r="H280" s="94">
        <v>2</v>
      </c>
      <c r="I280" s="94">
        <v>5</v>
      </c>
      <c r="J280" s="21">
        <f>IF(H280&lt;&gt;"",H280*I280,"")</f>
        <v>10</v>
      </c>
      <c r="K280" s="120" t="s">
        <v>338</v>
      </c>
      <c r="L280" s="31" t="s">
        <v>84</v>
      </c>
      <c r="M280" s="34" t="s">
        <v>93</v>
      </c>
      <c r="N280" s="34"/>
      <c r="O280" s="35"/>
    </row>
    <row r="281" spans="1:15" x14ac:dyDescent="0.25">
      <c r="A281" s="75">
        <v>892674</v>
      </c>
      <c r="B281" s="109" t="s">
        <v>207</v>
      </c>
      <c r="C281" s="110" t="s">
        <v>208</v>
      </c>
      <c r="D281" s="111">
        <v>3</v>
      </c>
      <c r="E281" s="73" t="s">
        <v>123</v>
      </c>
      <c r="F281" s="92" t="s">
        <v>126</v>
      </c>
      <c r="G281" s="93" t="s">
        <v>127</v>
      </c>
      <c r="H281" s="94">
        <v>2</v>
      </c>
      <c r="I281" s="94">
        <v>2</v>
      </c>
      <c r="J281" s="21">
        <f>IF(H281&lt;&gt;"",H281*I281,"")</f>
        <v>4</v>
      </c>
      <c r="K281" s="120" t="s">
        <v>338</v>
      </c>
      <c r="L281" s="31" t="s">
        <v>84</v>
      </c>
      <c r="M281" s="34" t="s">
        <v>93</v>
      </c>
      <c r="N281" s="34"/>
      <c r="O281" s="35"/>
    </row>
    <row r="282" spans="1:15" x14ac:dyDescent="0.25">
      <c r="A282" s="95">
        <v>893509</v>
      </c>
      <c r="B282" s="17" t="s">
        <v>207</v>
      </c>
      <c r="C282" s="18" t="s">
        <v>208</v>
      </c>
      <c r="D282" s="19">
        <v>3</v>
      </c>
      <c r="E282" s="69" t="s">
        <v>141</v>
      </c>
      <c r="F282" s="15" t="s">
        <v>200</v>
      </c>
      <c r="G282" s="69" t="s">
        <v>153</v>
      </c>
      <c r="H282" s="15">
        <v>2</v>
      </c>
      <c r="I282" s="15">
        <v>3</v>
      </c>
      <c r="J282" s="21">
        <f>IF(H282&lt;&gt;"",H282*I282,"")</f>
        <v>6</v>
      </c>
      <c r="K282" s="120" t="s">
        <v>338</v>
      </c>
      <c r="L282" s="31" t="s">
        <v>84</v>
      </c>
      <c r="M282" s="34" t="s">
        <v>93</v>
      </c>
      <c r="N282" s="34"/>
      <c r="O282" s="35"/>
    </row>
    <row r="283" spans="1:15" hidden="1" x14ac:dyDescent="0.25">
      <c r="A283" s="75"/>
      <c r="B283" s="109"/>
      <c r="C283" s="110"/>
      <c r="D283" s="111"/>
      <c r="E283" s="73"/>
      <c r="F283" s="92"/>
      <c r="G283" s="93"/>
      <c r="H283" s="94"/>
      <c r="I283" s="94"/>
      <c r="J283" s="21" t="str">
        <f>IF(H283&lt;&gt;"",H283*I283,"")</f>
        <v/>
      </c>
      <c r="K283" s="120"/>
      <c r="L283" s="31" t="s">
        <v>84</v>
      </c>
      <c r="M283" s="34" t="s">
        <v>93</v>
      </c>
      <c r="N283" s="34"/>
      <c r="O283" s="35"/>
    </row>
    <row r="284" spans="1:15" hidden="1" x14ac:dyDescent="0.25">
      <c r="A284" s="95"/>
      <c r="B284" s="19"/>
      <c r="C284" s="91"/>
      <c r="D284" s="15"/>
      <c r="E284" s="69"/>
      <c r="F284" s="15"/>
      <c r="G284" s="69"/>
      <c r="H284" s="15"/>
      <c r="I284" s="15"/>
      <c r="J284" s="21" t="str">
        <f>IF(H284&lt;&gt;"",H284*I284,"")</f>
        <v/>
      </c>
      <c r="K284" s="120"/>
      <c r="L284" s="31" t="s">
        <v>84</v>
      </c>
      <c r="M284" s="34" t="s">
        <v>93</v>
      </c>
      <c r="N284" s="34"/>
      <c r="O284" s="35"/>
    </row>
    <row r="285" spans="1:15" ht="14.25" hidden="1" thickBot="1" x14ac:dyDescent="0.3">
      <c r="A285" s="168"/>
      <c r="B285" s="169"/>
      <c r="C285" s="169"/>
      <c r="D285" s="169"/>
      <c r="E285" s="170" t="s">
        <v>85</v>
      </c>
      <c r="F285" s="171"/>
      <c r="G285" s="172"/>
      <c r="H285" s="140">
        <f>H249+H255+H261+H267+H273+H279</f>
        <v>6.0019999999999998</v>
      </c>
      <c r="I285" s="142">
        <f>H285*10</f>
        <v>60.019999999999996</v>
      </c>
      <c r="J285" s="142">
        <f>SUM(J250:J254,J256:J260,J262:J266,J268:J272,J274:J278,J280:J284)</f>
        <v>60</v>
      </c>
      <c r="K285" s="143">
        <f>J285/I285</f>
        <v>0.99966677774075319</v>
      </c>
      <c r="L285" s="31" t="s">
        <v>86</v>
      </c>
      <c r="M285" s="34" t="s">
        <v>93</v>
      </c>
      <c r="N285" s="34"/>
      <c r="O285" s="35"/>
    </row>
    <row r="286" spans="1:15" x14ac:dyDescent="0.25">
      <c r="A286" s="32"/>
      <c r="B286" s="32"/>
      <c r="C286" s="32"/>
      <c r="D286" s="173"/>
      <c r="E286" s="32"/>
      <c r="F286" s="174"/>
      <c r="G286" s="39"/>
      <c r="H286" s="32"/>
      <c r="I286" s="32"/>
      <c r="J286" s="29"/>
      <c r="K286" s="33"/>
      <c r="L286" s="31"/>
      <c r="M286" s="34"/>
      <c r="N286" s="34"/>
      <c r="O286" s="35"/>
    </row>
    <row r="287" spans="1:15" x14ac:dyDescent="0.25">
      <c r="A287" s="32"/>
      <c r="B287" s="32"/>
      <c r="C287" s="32"/>
      <c r="D287" s="173"/>
      <c r="E287" s="32"/>
      <c r="F287" s="174"/>
      <c r="G287" s="39"/>
      <c r="H287" s="32"/>
      <c r="I287" s="32"/>
      <c r="J287" s="29"/>
      <c r="K287" s="33"/>
      <c r="L287" s="31"/>
      <c r="M287" s="34"/>
      <c r="N287" s="34"/>
      <c r="O287" s="35"/>
    </row>
    <row r="288" spans="1:15" x14ac:dyDescent="0.25">
      <c r="A288" s="32"/>
      <c r="B288" s="32"/>
      <c r="C288" s="32"/>
      <c r="D288" s="173"/>
      <c r="E288" s="32"/>
      <c r="F288" s="174"/>
      <c r="G288" s="39"/>
      <c r="H288" s="32"/>
      <c r="I288" s="32"/>
      <c r="J288" s="29"/>
      <c r="K288" s="33"/>
      <c r="L288" s="31"/>
      <c r="M288" s="34"/>
      <c r="N288" s="34"/>
      <c r="O288" s="35"/>
    </row>
    <row r="289" spans="1:15" x14ac:dyDescent="0.25">
      <c r="A289" s="32"/>
      <c r="B289" s="32"/>
      <c r="C289" s="32"/>
      <c r="D289" s="173"/>
      <c r="E289" s="32"/>
      <c r="F289" s="174"/>
      <c r="G289" s="39"/>
      <c r="H289" s="32"/>
      <c r="I289" s="32"/>
      <c r="J289" s="29"/>
      <c r="K289" s="33"/>
      <c r="L289" s="31"/>
      <c r="M289" s="34"/>
      <c r="N289" s="34"/>
      <c r="O289" s="35"/>
    </row>
    <row r="290" spans="1:15" x14ac:dyDescent="0.25">
      <c r="A290" s="32"/>
      <c r="B290" s="32"/>
      <c r="C290" s="32"/>
      <c r="D290" s="173"/>
      <c r="E290" s="32"/>
      <c r="F290" s="174"/>
      <c r="G290" s="39"/>
      <c r="H290" s="32"/>
      <c r="I290" s="32"/>
      <c r="J290" s="29"/>
      <c r="K290" s="33"/>
      <c r="L290" s="31"/>
      <c r="M290" s="34"/>
      <c r="N290" s="34"/>
      <c r="O290" s="35"/>
    </row>
    <row r="291" spans="1:15" x14ac:dyDescent="0.25">
      <c r="A291" s="32"/>
      <c r="B291" s="32"/>
      <c r="C291" s="32"/>
      <c r="D291" s="173"/>
      <c r="E291" s="32"/>
      <c r="F291" s="174"/>
      <c r="G291" s="39"/>
      <c r="H291" s="32"/>
      <c r="I291" s="32"/>
      <c r="J291" s="29"/>
      <c r="K291" s="33"/>
      <c r="L291" s="31"/>
      <c r="M291" s="34"/>
      <c r="N291" s="34"/>
      <c r="O291" s="35"/>
    </row>
    <row r="292" spans="1:15" x14ac:dyDescent="0.25">
      <c r="A292" s="32"/>
      <c r="B292" s="32"/>
      <c r="C292" s="32"/>
      <c r="D292" s="173"/>
      <c r="E292" s="32"/>
      <c r="F292" s="174"/>
      <c r="G292" s="39"/>
      <c r="H292" s="32"/>
      <c r="I292" s="32"/>
      <c r="J292" s="29"/>
      <c r="K292" s="33"/>
      <c r="L292" s="31"/>
      <c r="M292" s="34"/>
      <c r="N292" s="34"/>
      <c r="O292" s="35"/>
    </row>
    <row r="293" spans="1:15" x14ac:dyDescent="0.25">
      <c r="A293" s="32"/>
      <c r="B293" s="32"/>
      <c r="C293" s="32"/>
      <c r="D293" s="173"/>
      <c r="E293" s="32"/>
      <c r="F293" s="174"/>
      <c r="G293" s="39"/>
      <c r="H293" s="32"/>
      <c r="I293" s="32"/>
      <c r="J293" s="29"/>
      <c r="K293" s="33"/>
      <c r="L293" s="31"/>
      <c r="M293" s="34"/>
      <c r="N293" s="34"/>
      <c r="O293" s="35"/>
    </row>
    <row r="294" spans="1:15" x14ac:dyDescent="0.25">
      <c r="A294" s="32"/>
      <c r="B294" s="32"/>
      <c r="C294" s="32"/>
      <c r="D294" s="173"/>
      <c r="E294" s="32"/>
      <c r="F294" s="174"/>
      <c r="G294" s="39"/>
      <c r="H294" s="32"/>
      <c r="I294" s="32"/>
      <c r="J294" s="29"/>
      <c r="K294" s="33"/>
      <c r="L294" s="31"/>
      <c r="M294" s="34"/>
      <c r="N294" s="34"/>
      <c r="O294" s="35"/>
    </row>
    <row r="295" spans="1:15" x14ac:dyDescent="0.25">
      <c r="A295" s="32"/>
      <c r="B295" s="32"/>
      <c r="C295" s="32"/>
      <c r="D295" s="173"/>
      <c r="E295" s="32"/>
      <c r="F295" s="174"/>
      <c r="G295" s="39"/>
      <c r="H295" s="32"/>
      <c r="I295" s="32"/>
      <c r="J295" s="29"/>
      <c r="K295" s="33"/>
      <c r="L295" s="31"/>
      <c r="M295" s="34"/>
      <c r="N295" s="34"/>
      <c r="O295" s="35"/>
    </row>
    <row r="296" spans="1:15" x14ac:dyDescent="0.25">
      <c r="A296" s="32"/>
      <c r="B296" s="32"/>
      <c r="C296" s="32"/>
      <c r="D296" s="173"/>
      <c r="E296" s="32"/>
      <c r="F296" s="174"/>
      <c r="G296" s="39"/>
      <c r="H296" s="32"/>
      <c r="I296" s="32"/>
      <c r="J296" s="29"/>
      <c r="K296" s="33"/>
      <c r="L296" s="31"/>
      <c r="M296" s="34"/>
      <c r="N296" s="34"/>
      <c r="O296" s="35"/>
    </row>
    <row r="297" spans="1:15" x14ac:dyDescent="0.25">
      <c r="A297" s="32"/>
      <c r="B297" s="32"/>
      <c r="C297" s="32"/>
      <c r="D297" s="173"/>
      <c r="E297" s="32"/>
      <c r="F297" s="174"/>
      <c r="G297" s="39"/>
      <c r="H297" s="32"/>
      <c r="I297" s="32"/>
      <c r="J297" s="29"/>
      <c r="K297" s="33"/>
      <c r="L297" s="31"/>
      <c r="M297" s="34"/>
      <c r="N297" s="34"/>
      <c r="O297" s="35"/>
    </row>
    <row r="298" spans="1:15" x14ac:dyDescent="0.25">
      <c r="A298" s="32"/>
      <c r="B298" s="32"/>
      <c r="C298" s="32"/>
      <c r="D298" s="173"/>
      <c r="E298" s="32"/>
      <c r="F298" s="174"/>
      <c r="G298" s="39"/>
      <c r="H298" s="32"/>
      <c r="I298" s="32"/>
      <c r="J298" s="29"/>
      <c r="K298" s="33"/>
      <c r="L298" s="31"/>
      <c r="M298" s="34"/>
      <c r="N298" s="34"/>
      <c r="O298" s="35"/>
    </row>
    <row r="299" spans="1:15" x14ac:dyDescent="0.25">
      <c r="A299" s="32"/>
      <c r="B299" s="32"/>
      <c r="C299" s="32"/>
      <c r="D299" s="173"/>
      <c r="E299" s="32"/>
      <c r="F299" s="174"/>
      <c r="G299" s="39"/>
      <c r="H299" s="32"/>
      <c r="I299" s="32"/>
      <c r="J299" s="29"/>
      <c r="K299" s="33"/>
      <c r="L299" s="31"/>
      <c r="M299" s="34"/>
      <c r="N299" s="34"/>
      <c r="O299" s="35"/>
    </row>
    <row r="300" spans="1:15" x14ac:dyDescent="0.25">
      <c r="A300" s="32"/>
      <c r="B300" s="32"/>
      <c r="C300" s="32"/>
      <c r="D300" s="173"/>
      <c r="E300" s="32"/>
      <c r="F300" s="174"/>
      <c r="G300" s="39"/>
      <c r="H300" s="32"/>
      <c r="I300" s="32"/>
      <c r="J300" s="29"/>
      <c r="K300" s="33"/>
      <c r="L300" s="31"/>
      <c r="M300" s="34"/>
      <c r="N300" s="34"/>
      <c r="O300" s="35"/>
    </row>
    <row r="301" spans="1:15" x14ac:dyDescent="0.25">
      <c r="A301" s="32"/>
      <c r="B301" s="32"/>
      <c r="C301" s="32"/>
      <c r="D301" s="173"/>
      <c r="E301" s="32"/>
      <c r="F301" s="174"/>
      <c r="G301" s="39"/>
      <c r="H301" s="32"/>
      <c r="I301" s="32"/>
      <c r="J301" s="29"/>
      <c r="K301" s="33"/>
      <c r="L301" s="31"/>
      <c r="M301" s="34"/>
      <c r="N301" s="34"/>
      <c r="O301" s="35"/>
    </row>
    <row r="302" spans="1:15" x14ac:dyDescent="0.25">
      <c r="A302" s="32"/>
      <c r="B302" s="32"/>
      <c r="C302" s="32"/>
      <c r="D302" s="173"/>
      <c r="E302" s="32"/>
      <c r="F302" s="174"/>
      <c r="G302" s="39"/>
      <c r="H302" s="32"/>
      <c r="I302" s="32"/>
      <c r="J302" s="29"/>
      <c r="K302" s="33"/>
      <c r="L302" s="31"/>
      <c r="M302" s="34"/>
      <c r="N302" s="34"/>
      <c r="O302" s="35"/>
    </row>
    <row r="303" spans="1:15" x14ac:dyDescent="0.25">
      <c r="A303" s="32"/>
      <c r="B303" s="32"/>
      <c r="C303" s="32"/>
      <c r="D303" s="173"/>
      <c r="E303" s="32"/>
      <c r="F303" s="174"/>
      <c r="G303" s="39"/>
      <c r="H303" s="32"/>
      <c r="I303" s="32"/>
      <c r="J303" s="29"/>
      <c r="K303" s="33"/>
      <c r="L303" s="31"/>
      <c r="M303" s="34"/>
      <c r="N303" s="34"/>
      <c r="O303" s="35"/>
    </row>
  </sheetData>
  <autoFilter ref="A10:P285" xr:uid="{00000000-0009-0000-0000-000000000000}">
    <filterColumn colId="4">
      <filters>
        <filter val="13S Inspección - Eq Operando"/>
        <filter val="1S Inspección"/>
        <filter val="1S Inspección - Eq Operando"/>
        <filter val="1S Orden y Limpieza"/>
        <filter val="26S Inspección - Eq Operando"/>
        <filter val="52S Calibración"/>
        <filter val="52S Inspección - Eq Operando"/>
        <filter val="Apoyo a Ingeniería"/>
        <filter val="Cambio 2 Celdas de Carga"/>
        <filter val="Descripcion de Trabajo"/>
        <filter val="GRUPO 1"/>
        <filter val="GRUPO 2"/>
        <filter val="GRUPO 3"/>
        <filter val="Mntto. Digestor"/>
        <filter val="TURNO DIURNO"/>
        <filter val="TURNO NOCTURNO"/>
        <filter val="Up Grade Sistema Comunicación"/>
        <dateGroupItem year="2026" dateTimeGrouping="year"/>
      </filters>
    </filterColumn>
  </autoFilter>
  <mergeCells count="9">
    <mergeCell ref="E165:F165"/>
    <mergeCell ref="E205:F205"/>
    <mergeCell ref="E247:F247"/>
    <mergeCell ref="E8:G8"/>
    <mergeCell ref="I8:K8"/>
    <mergeCell ref="E9:F9"/>
    <mergeCell ref="E48:F48"/>
    <mergeCell ref="E87:F87"/>
    <mergeCell ref="E126:F126"/>
  </mergeCells>
  <conditionalFormatting sqref="B1:B7">
    <cfRule type="cellIs" dxfId="29" priority="1" stopIfTrue="1" operator="greaterThan">
      <formula>0.9</formula>
    </cfRule>
    <cfRule type="cellIs" dxfId="28" priority="2" stopIfTrue="1" operator="greaterThan">
      <formula>0.8</formula>
    </cfRule>
  </conditionalFormatting>
  <pageMargins left="0.55118110236220474" right="0" top="0.23622047244094491" bottom="0" header="0.31496062992125984" footer="0.31496062992125984"/>
  <pageSetup paperSize="17" scale="72" fitToHeight="2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3F24F-F154-42FB-8D50-25F1C6FD8A3D}">
  <sheetPr filterMode="1">
    <pageSetUpPr fitToPage="1"/>
  </sheetPr>
  <dimension ref="A1:P303"/>
  <sheetViews>
    <sheetView topLeftCell="A201" zoomScale="115" zoomScaleNormal="115" workbookViewId="0">
      <selection activeCell="A250" sqref="A250:I250"/>
    </sheetView>
  </sheetViews>
  <sheetFormatPr defaultRowHeight="13.5" x14ac:dyDescent="0.25"/>
  <cols>
    <col min="1" max="1" width="9" style="175" customWidth="1"/>
    <col min="2" max="2" width="7" style="175" customWidth="1"/>
    <col min="3" max="3" width="22.140625" style="36" customWidth="1"/>
    <col min="4" max="4" width="9.5703125" style="36" customWidth="1"/>
    <col min="5" max="5" width="30" style="36" customWidth="1"/>
    <col min="6" max="6" width="13.7109375" style="175" customWidth="1"/>
    <col min="7" max="7" width="23.85546875" style="36" customWidth="1"/>
    <col min="8" max="8" width="6.5703125" style="36" customWidth="1"/>
    <col min="9" max="9" width="6.85546875" style="36" customWidth="1"/>
    <col min="10" max="10" width="10.85546875" style="36" customWidth="1"/>
    <col min="11" max="11" width="29" style="36" customWidth="1"/>
    <col min="12" max="12" width="13.7109375" style="36" customWidth="1"/>
    <col min="13" max="13" width="6" style="36" customWidth="1"/>
    <col min="14" max="14" width="3.7109375" style="36" customWidth="1"/>
    <col min="15" max="15" width="38.5703125" style="176" customWidth="1"/>
    <col min="16" max="217" width="9.140625" style="36"/>
    <col min="218" max="218" width="11.5703125" style="36" customWidth="1"/>
    <col min="219" max="219" width="12" style="36" customWidth="1"/>
    <col min="220" max="220" width="22.42578125" style="36" bestFit="1" customWidth="1"/>
    <col min="221" max="221" width="11.42578125" style="36" customWidth="1"/>
    <col min="222" max="222" width="46.42578125" style="36" bestFit="1" customWidth="1"/>
    <col min="223" max="223" width="15.7109375" style="36" customWidth="1"/>
    <col min="224" max="224" width="44" style="36" bestFit="1" customWidth="1"/>
    <col min="225" max="225" width="6.5703125" style="36" customWidth="1"/>
    <col min="226" max="226" width="6.85546875" style="36" customWidth="1"/>
    <col min="227" max="227" width="10.85546875" style="36" customWidth="1"/>
    <col min="228" max="228" width="38.28515625" style="36" customWidth="1"/>
    <col min="229" max="229" width="13.7109375" style="36" customWidth="1"/>
    <col min="230" max="230" width="6" style="36" customWidth="1"/>
    <col min="231" max="231" width="3.7109375" style="36" customWidth="1"/>
    <col min="232" max="232" width="38.5703125" style="36" customWidth="1"/>
    <col min="233" max="473" width="9.140625" style="36"/>
    <col min="474" max="474" width="11.5703125" style="36" customWidth="1"/>
    <col min="475" max="475" width="12" style="36" customWidth="1"/>
    <col min="476" max="476" width="22.42578125" style="36" bestFit="1" customWidth="1"/>
    <col min="477" max="477" width="11.42578125" style="36" customWidth="1"/>
    <col min="478" max="478" width="46.42578125" style="36" bestFit="1" customWidth="1"/>
    <col min="479" max="479" width="15.7109375" style="36" customWidth="1"/>
    <col min="480" max="480" width="44" style="36" bestFit="1" customWidth="1"/>
    <col min="481" max="481" width="6.5703125" style="36" customWidth="1"/>
    <col min="482" max="482" width="6.85546875" style="36" customWidth="1"/>
    <col min="483" max="483" width="10.85546875" style="36" customWidth="1"/>
    <col min="484" max="484" width="38.28515625" style="36" customWidth="1"/>
    <col min="485" max="485" width="13.7109375" style="36" customWidth="1"/>
    <col min="486" max="486" width="6" style="36" customWidth="1"/>
    <col min="487" max="487" width="3.7109375" style="36" customWidth="1"/>
    <col min="488" max="488" width="38.5703125" style="36" customWidth="1"/>
    <col min="489" max="729" width="9.140625" style="36"/>
    <col min="730" max="730" width="11.5703125" style="36" customWidth="1"/>
    <col min="731" max="731" width="12" style="36" customWidth="1"/>
    <col min="732" max="732" width="22.42578125" style="36" bestFit="1" customWidth="1"/>
    <col min="733" max="733" width="11.42578125" style="36" customWidth="1"/>
    <col min="734" max="734" width="46.42578125" style="36" bestFit="1" customWidth="1"/>
    <col min="735" max="735" width="15.7109375" style="36" customWidth="1"/>
    <col min="736" max="736" width="44" style="36" bestFit="1" customWidth="1"/>
    <col min="737" max="737" width="6.5703125" style="36" customWidth="1"/>
    <col min="738" max="738" width="6.85546875" style="36" customWidth="1"/>
    <col min="739" max="739" width="10.85546875" style="36" customWidth="1"/>
    <col min="740" max="740" width="38.28515625" style="36" customWidth="1"/>
    <col min="741" max="741" width="13.7109375" style="36" customWidth="1"/>
    <col min="742" max="742" width="6" style="36" customWidth="1"/>
    <col min="743" max="743" width="3.7109375" style="36" customWidth="1"/>
    <col min="744" max="744" width="38.5703125" style="36" customWidth="1"/>
    <col min="745" max="985" width="9.140625" style="36"/>
    <col min="986" max="986" width="11.5703125" style="36" customWidth="1"/>
    <col min="987" max="987" width="12" style="36" customWidth="1"/>
    <col min="988" max="988" width="22.42578125" style="36" bestFit="1" customWidth="1"/>
    <col min="989" max="989" width="11.42578125" style="36" customWidth="1"/>
    <col min="990" max="990" width="46.42578125" style="36" bestFit="1" customWidth="1"/>
    <col min="991" max="991" width="15.7109375" style="36" customWidth="1"/>
    <col min="992" max="992" width="44" style="36" bestFit="1" customWidth="1"/>
    <col min="993" max="993" width="6.5703125" style="36" customWidth="1"/>
    <col min="994" max="994" width="6.85546875" style="36" customWidth="1"/>
    <col min="995" max="995" width="10.85546875" style="36" customWidth="1"/>
    <col min="996" max="996" width="38.28515625" style="36" customWidth="1"/>
    <col min="997" max="997" width="13.7109375" style="36" customWidth="1"/>
    <col min="998" max="998" width="6" style="36" customWidth="1"/>
    <col min="999" max="999" width="3.7109375" style="36" customWidth="1"/>
    <col min="1000" max="1000" width="38.5703125" style="36" customWidth="1"/>
    <col min="1001" max="1241" width="9.140625" style="36"/>
    <col min="1242" max="1242" width="11.5703125" style="36" customWidth="1"/>
    <col min="1243" max="1243" width="12" style="36" customWidth="1"/>
    <col min="1244" max="1244" width="22.42578125" style="36" bestFit="1" customWidth="1"/>
    <col min="1245" max="1245" width="11.42578125" style="36" customWidth="1"/>
    <col min="1246" max="1246" width="46.42578125" style="36" bestFit="1" customWidth="1"/>
    <col min="1247" max="1247" width="15.7109375" style="36" customWidth="1"/>
    <col min="1248" max="1248" width="44" style="36" bestFit="1" customWidth="1"/>
    <col min="1249" max="1249" width="6.5703125" style="36" customWidth="1"/>
    <col min="1250" max="1250" width="6.85546875" style="36" customWidth="1"/>
    <col min="1251" max="1251" width="10.85546875" style="36" customWidth="1"/>
    <col min="1252" max="1252" width="38.28515625" style="36" customWidth="1"/>
    <col min="1253" max="1253" width="13.7109375" style="36" customWidth="1"/>
    <col min="1254" max="1254" width="6" style="36" customWidth="1"/>
    <col min="1255" max="1255" width="3.7109375" style="36" customWidth="1"/>
    <col min="1256" max="1256" width="38.5703125" style="36" customWidth="1"/>
    <col min="1257" max="1497" width="9.140625" style="36"/>
    <col min="1498" max="1498" width="11.5703125" style="36" customWidth="1"/>
    <col min="1499" max="1499" width="12" style="36" customWidth="1"/>
    <col min="1500" max="1500" width="22.42578125" style="36" bestFit="1" customWidth="1"/>
    <col min="1501" max="1501" width="11.42578125" style="36" customWidth="1"/>
    <col min="1502" max="1502" width="46.42578125" style="36" bestFit="1" customWidth="1"/>
    <col min="1503" max="1503" width="15.7109375" style="36" customWidth="1"/>
    <col min="1504" max="1504" width="44" style="36" bestFit="1" customWidth="1"/>
    <col min="1505" max="1505" width="6.5703125" style="36" customWidth="1"/>
    <col min="1506" max="1506" width="6.85546875" style="36" customWidth="1"/>
    <col min="1507" max="1507" width="10.85546875" style="36" customWidth="1"/>
    <col min="1508" max="1508" width="38.28515625" style="36" customWidth="1"/>
    <col min="1509" max="1509" width="13.7109375" style="36" customWidth="1"/>
    <col min="1510" max="1510" width="6" style="36" customWidth="1"/>
    <col min="1511" max="1511" width="3.7109375" style="36" customWidth="1"/>
    <col min="1512" max="1512" width="38.5703125" style="36" customWidth="1"/>
    <col min="1513" max="1753" width="9.140625" style="36"/>
    <col min="1754" max="1754" width="11.5703125" style="36" customWidth="1"/>
    <col min="1755" max="1755" width="12" style="36" customWidth="1"/>
    <col min="1756" max="1756" width="22.42578125" style="36" bestFit="1" customWidth="1"/>
    <col min="1757" max="1757" width="11.42578125" style="36" customWidth="1"/>
    <col min="1758" max="1758" width="46.42578125" style="36" bestFit="1" customWidth="1"/>
    <col min="1759" max="1759" width="15.7109375" style="36" customWidth="1"/>
    <col min="1760" max="1760" width="44" style="36" bestFit="1" customWidth="1"/>
    <col min="1761" max="1761" width="6.5703125" style="36" customWidth="1"/>
    <col min="1762" max="1762" width="6.85546875" style="36" customWidth="1"/>
    <col min="1763" max="1763" width="10.85546875" style="36" customWidth="1"/>
    <col min="1764" max="1764" width="38.28515625" style="36" customWidth="1"/>
    <col min="1765" max="1765" width="13.7109375" style="36" customWidth="1"/>
    <col min="1766" max="1766" width="6" style="36" customWidth="1"/>
    <col min="1767" max="1767" width="3.7109375" style="36" customWidth="1"/>
    <col min="1768" max="1768" width="38.5703125" style="36" customWidth="1"/>
    <col min="1769" max="2009" width="9.140625" style="36"/>
    <col min="2010" max="2010" width="11.5703125" style="36" customWidth="1"/>
    <col min="2011" max="2011" width="12" style="36" customWidth="1"/>
    <col min="2012" max="2012" width="22.42578125" style="36" bestFit="1" customWidth="1"/>
    <col min="2013" max="2013" width="11.42578125" style="36" customWidth="1"/>
    <col min="2014" max="2014" width="46.42578125" style="36" bestFit="1" customWidth="1"/>
    <col min="2015" max="2015" width="15.7109375" style="36" customWidth="1"/>
    <col min="2016" max="2016" width="44" style="36" bestFit="1" customWidth="1"/>
    <col min="2017" max="2017" width="6.5703125" style="36" customWidth="1"/>
    <col min="2018" max="2018" width="6.85546875" style="36" customWidth="1"/>
    <col min="2019" max="2019" width="10.85546875" style="36" customWidth="1"/>
    <col min="2020" max="2020" width="38.28515625" style="36" customWidth="1"/>
    <col min="2021" max="2021" width="13.7109375" style="36" customWidth="1"/>
    <col min="2022" max="2022" width="6" style="36" customWidth="1"/>
    <col min="2023" max="2023" width="3.7109375" style="36" customWidth="1"/>
    <col min="2024" max="2024" width="38.5703125" style="36" customWidth="1"/>
    <col min="2025" max="2265" width="9.140625" style="36"/>
    <col min="2266" max="2266" width="11.5703125" style="36" customWidth="1"/>
    <col min="2267" max="2267" width="12" style="36" customWidth="1"/>
    <col min="2268" max="2268" width="22.42578125" style="36" bestFit="1" customWidth="1"/>
    <col min="2269" max="2269" width="11.42578125" style="36" customWidth="1"/>
    <col min="2270" max="2270" width="46.42578125" style="36" bestFit="1" customWidth="1"/>
    <col min="2271" max="2271" width="15.7109375" style="36" customWidth="1"/>
    <col min="2272" max="2272" width="44" style="36" bestFit="1" customWidth="1"/>
    <col min="2273" max="2273" width="6.5703125" style="36" customWidth="1"/>
    <col min="2274" max="2274" width="6.85546875" style="36" customWidth="1"/>
    <col min="2275" max="2275" width="10.85546875" style="36" customWidth="1"/>
    <col min="2276" max="2276" width="38.28515625" style="36" customWidth="1"/>
    <col min="2277" max="2277" width="13.7109375" style="36" customWidth="1"/>
    <col min="2278" max="2278" width="6" style="36" customWidth="1"/>
    <col min="2279" max="2279" width="3.7109375" style="36" customWidth="1"/>
    <col min="2280" max="2280" width="38.5703125" style="36" customWidth="1"/>
    <col min="2281" max="2521" width="9.140625" style="36"/>
    <col min="2522" max="2522" width="11.5703125" style="36" customWidth="1"/>
    <col min="2523" max="2523" width="12" style="36" customWidth="1"/>
    <col min="2524" max="2524" width="22.42578125" style="36" bestFit="1" customWidth="1"/>
    <col min="2525" max="2525" width="11.42578125" style="36" customWidth="1"/>
    <col min="2526" max="2526" width="46.42578125" style="36" bestFit="1" customWidth="1"/>
    <col min="2527" max="2527" width="15.7109375" style="36" customWidth="1"/>
    <col min="2528" max="2528" width="44" style="36" bestFit="1" customWidth="1"/>
    <col min="2529" max="2529" width="6.5703125" style="36" customWidth="1"/>
    <col min="2530" max="2530" width="6.85546875" style="36" customWidth="1"/>
    <col min="2531" max="2531" width="10.85546875" style="36" customWidth="1"/>
    <col min="2532" max="2532" width="38.28515625" style="36" customWidth="1"/>
    <col min="2533" max="2533" width="13.7109375" style="36" customWidth="1"/>
    <col min="2534" max="2534" width="6" style="36" customWidth="1"/>
    <col min="2535" max="2535" width="3.7109375" style="36" customWidth="1"/>
    <col min="2536" max="2536" width="38.5703125" style="36" customWidth="1"/>
    <col min="2537" max="2777" width="9.140625" style="36"/>
    <col min="2778" max="2778" width="11.5703125" style="36" customWidth="1"/>
    <col min="2779" max="2779" width="12" style="36" customWidth="1"/>
    <col min="2780" max="2780" width="22.42578125" style="36" bestFit="1" customWidth="1"/>
    <col min="2781" max="2781" width="11.42578125" style="36" customWidth="1"/>
    <col min="2782" max="2782" width="46.42578125" style="36" bestFit="1" customWidth="1"/>
    <col min="2783" max="2783" width="15.7109375" style="36" customWidth="1"/>
    <col min="2784" max="2784" width="44" style="36" bestFit="1" customWidth="1"/>
    <col min="2785" max="2785" width="6.5703125" style="36" customWidth="1"/>
    <col min="2786" max="2786" width="6.85546875" style="36" customWidth="1"/>
    <col min="2787" max="2787" width="10.85546875" style="36" customWidth="1"/>
    <col min="2788" max="2788" width="38.28515625" style="36" customWidth="1"/>
    <col min="2789" max="2789" width="13.7109375" style="36" customWidth="1"/>
    <col min="2790" max="2790" width="6" style="36" customWidth="1"/>
    <col min="2791" max="2791" width="3.7109375" style="36" customWidth="1"/>
    <col min="2792" max="2792" width="38.5703125" style="36" customWidth="1"/>
    <col min="2793" max="3033" width="9.140625" style="36"/>
    <col min="3034" max="3034" width="11.5703125" style="36" customWidth="1"/>
    <col min="3035" max="3035" width="12" style="36" customWidth="1"/>
    <col min="3036" max="3036" width="22.42578125" style="36" bestFit="1" customWidth="1"/>
    <col min="3037" max="3037" width="11.42578125" style="36" customWidth="1"/>
    <col min="3038" max="3038" width="46.42578125" style="36" bestFit="1" customWidth="1"/>
    <col min="3039" max="3039" width="15.7109375" style="36" customWidth="1"/>
    <col min="3040" max="3040" width="44" style="36" bestFit="1" customWidth="1"/>
    <col min="3041" max="3041" width="6.5703125" style="36" customWidth="1"/>
    <col min="3042" max="3042" width="6.85546875" style="36" customWidth="1"/>
    <col min="3043" max="3043" width="10.85546875" style="36" customWidth="1"/>
    <col min="3044" max="3044" width="38.28515625" style="36" customWidth="1"/>
    <col min="3045" max="3045" width="13.7109375" style="36" customWidth="1"/>
    <col min="3046" max="3046" width="6" style="36" customWidth="1"/>
    <col min="3047" max="3047" width="3.7109375" style="36" customWidth="1"/>
    <col min="3048" max="3048" width="38.5703125" style="36" customWidth="1"/>
    <col min="3049" max="3289" width="9.140625" style="36"/>
    <col min="3290" max="3290" width="11.5703125" style="36" customWidth="1"/>
    <col min="3291" max="3291" width="12" style="36" customWidth="1"/>
    <col min="3292" max="3292" width="22.42578125" style="36" bestFit="1" customWidth="1"/>
    <col min="3293" max="3293" width="11.42578125" style="36" customWidth="1"/>
    <col min="3294" max="3294" width="46.42578125" style="36" bestFit="1" customWidth="1"/>
    <col min="3295" max="3295" width="15.7109375" style="36" customWidth="1"/>
    <col min="3296" max="3296" width="44" style="36" bestFit="1" customWidth="1"/>
    <col min="3297" max="3297" width="6.5703125" style="36" customWidth="1"/>
    <col min="3298" max="3298" width="6.85546875" style="36" customWidth="1"/>
    <col min="3299" max="3299" width="10.85546875" style="36" customWidth="1"/>
    <col min="3300" max="3300" width="38.28515625" style="36" customWidth="1"/>
    <col min="3301" max="3301" width="13.7109375" style="36" customWidth="1"/>
    <col min="3302" max="3302" width="6" style="36" customWidth="1"/>
    <col min="3303" max="3303" width="3.7109375" style="36" customWidth="1"/>
    <col min="3304" max="3304" width="38.5703125" style="36" customWidth="1"/>
    <col min="3305" max="3545" width="9.140625" style="36"/>
    <col min="3546" max="3546" width="11.5703125" style="36" customWidth="1"/>
    <col min="3547" max="3547" width="12" style="36" customWidth="1"/>
    <col min="3548" max="3548" width="22.42578125" style="36" bestFit="1" customWidth="1"/>
    <col min="3549" max="3549" width="11.42578125" style="36" customWidth="1"/>
    <col min="3550" max="3550" width="46.42578125" style="36" bestFit="1" customWidth="1"/>
    <col min="3551" max="3551" width="15.7109375" style="36" customWidth="1"/>
    <col min="3552" max="3552" width="44" style="36" bestFit="1" customWidth="1"/>
    <col min="3553" max="3553" width="6.5703125" style="36" customWidth="1"/>
    <col min="3554" max="3554" width="6.85546875" style="36" customWidth="1"/>
    <col min="3555" max="3555" width="10.85546875" style="36" customWidth="1"/>
    <col min="3556" max="3556" width="38.28515625" style="36" customWidth="1"/>
    <col min="3557" max="3557" width="13.7109375" style="36" customWidth="1"/>
    <col min="3558" max="3558" width="6" style="36" customWidth="1"/>
    <col min="3559" max="3559" width="3.7109375" style="36" customWidth="1"/>
    <col min="3560" max="3560" width="38.5703125" style="36" customWidth="1"/>
    <col min="3561" max="3801" width="9.140625" style="36"/>
    <col min="3802" max="3802" width="11.5703125" style="36" customWidth="1"/>
    <col min="3803" max="3803" width="12" style="36" customWidth="1"/>
    <col min="3804" max="3804" width="22.42578125" style="36" bestFit="1" customWidth="1"/>
    <col min="3805" max="3805" width="11.42578125" style="36" customWidth="1"/>
    <col min="3806" max="3806" width="46.42578125" style="36" bestFit="1" customWidth="1"/>
    <col min="3807" max="3807" width="15.7109375" style="36" customWidth="1"/>
    <col min="3808" max="3808" width="44" style="36" bestFit="1" customWidth="1"/>
    <col min="3809" max="3809" width="6.5703125" style="36" customWidth="1"/>
    <col min="3810" max="3810" width="6.85546875" style="36" customWidth="1"/>
    <col min="3811" max="3811" width="10.85546875" style="36" customWidth="1"/>
    <col min="3812" max="3812" width="38.28515625" style="36" customWidth="1"/>
    <col min="3813" max="3813" width="13.7109375" style="36" customWidth="1"/>
    <col min="3814" max="3814" width="6" style="36" customWidth="1"/>
    <col min="3815" max="3815" width="3.7109375" style="36" customWidth="1"/>
    <col min="3816" max="3816" width="38.5703125" style="36" customWidth="1"/>
    <col min="3817" max="4057" width="9.140625" style="36"/>
    <col min="4058" max="4058" width="11.5703125" style="36" customWidth="1"/>
    <col min="4059" max="4059" width="12" style="36" customWidth="1"/>
    <col min="4060" max="4060" width="22.42578125" style="36" bestFit="1" customWidth="1"/>
    <col min="4061" max="4061" width="11.42578125" style="36" customWidth="1"/>
    <col min="4062" max="4062" width="46.42578125" style="36" bestFit="1" customWidth="1"/>
    <col min="4063" max="4063" width="15.7109375" style="36" customWidth="1"/>
    <col min="4064" max="4064" width="44" style="36" bestFit="1" customWidth="1"/>
    <col min="4065" max="4065" width="6.5703125" style="36" customWidth="1"/>
    <col min="4066" max="4066" width="6.85546875" style="36" customWidth="1"/>
    <col min="4067" max="4067" width="10.85546875" style="36" customWidth="1"/>
    <col min="4068" max="4068" width="38.28515625" style="36" customWidth="1"/>
    <col min="4069" max="4069" width="13.7109375" style="36" customWidth="1"/>
    <col min="4070" max="4070" width="6" style="36" customWidth="1"/>
    <col min="4071" max="4071" width="3.7109375" style="36" customWidth="1"/>
    <col min="4072" max="4072" width="38.5703125" style="36" customWidth="1"/>
    <col min="4073" max="4313" width="9.140625" style="36"/>
    <col min="4314" max="4314" width="11.5703125" style="36" customWidth="1"/>
    <col min="4315" max="4315" width="12" style="36" customWidth="1"/>
    <col min="4316" max="4316" width="22.42578125" style="36" bestFit="1" customWidth="1"/>
    <col min="4317" max="4317" width="11.42578125" style="36" customWidth="1"/>
    <col min="4318" max="4318" width="46.42578125" style="36" bestFit="1" customWidth="1"/>
    <col min="4319" max="4319" width="15.7109375" style="36" customWidth="1"/>
    <col min="4320" max="4320" width="44" style="36" bestFit="1" customWidth="1"/>
    <col min="4321" max="4321" width="6.5703125" style="36" customWidth="1"/>
    <col min="4322" max="4322" width="6.85546875" style="36" customWidth="1"/>
    <col min="4323" max="4323" width="10.85546875" style="36" customWidth="1"/>
    <col min="4324" max="4324" width="38.28515625" style="36" customWidth="1"/>
    <col min="4325" max="4325" width="13.7109375" style="36" customWidth="1"/>
    <col min="4326" max="4326" width="6" style="36" customWidth="1"/>
    <col min="4327" max="4327" width="3.7109375" style="36" customWidth="1"/>
    <col min="4328" max="4328" width="38.5703125" style="36" customWidth="1"/>
    <col min="4329" max="4569" width="9.140625" style="36"/>
    <col min="4570" max="4570" width="11.5703125" style="36" customWidth="1"/>
    <col min="4571" max="4571" width="12" style="36" customWidth="1"/>
    <col min="4572" max="4572" width="22.42578125" style="36" bestFit="1" customWidth="1"/>
    <col min="4573" max="4573" width="11.42578125" style="36" customWidth="1"/>
    <col min="4574" max="4574" width="46.42578125" style="36" bestFit="1" customWidth="1"/>
    <col min="4575" max="4575" width="15.7109375" style="36" customWidth="1"/>
    <col min="4576" max="4576" width="44" style="36" bestFit="1" customWidth="1"/>
    <col min="4577" max="4577" width="6.5703125" style="36" customWidth="1"/>
    <col min="4578" max="4578" width="6.85546875" style="36" customWidth="1"/>
    <col min="4579" max="4579" width="10.85546875" style="36" customWidth="1"/>
    <col min="4580" max="4580" width="38.28515625" style="36" customWidth="1"/>
    <col min="4581" max="4581" width="13.7109375" style="36" customWidth="1"/>
    <col min="4582" max="4582" width="6" style="36" customWidth="1"/>
    <col min="4583" max="4583" width="3.7109375" style="36" customWidth="1"/>
    <col min="4584" max="4584" width="38.5703125" style="36" customWidth="1"/>
    <col min="4585" max="4825" width="9.140625" style="36"/>
    <col min="4826" max="4826" width="11.5703125" style="36" customWidth="1"/>
    <col min="4827" max="4827" width="12" style="36" customWidth="1"/>
    <col min="4828" max="4828" width="22.42578125" style="36" bestFit="1" customWidth="1"/>
    <col min="4829" max="4829" width="11.42578125" style="36" customWidth="1"/>
    <col min="4830" max="4830" width="46.42578125" style="36" bestFit="1" customWidth="1"/>
    <col min="4831" max="4831" width="15.7109375" style="36" customWidth="1"/>
    <col min="4832" max="4832" width="44" style="36" bestFit="1" customWidth="1"/>
    <col min="4833" max="4833" width="6.5703125" style="36" customWidth="1"/>
    <col min="4834" max="4834" width="6.85546875" style="36" customWidth="1"/>
    <col min="4835" max="4835" width="10.85546875" style="36" customWidth="1"/>
    <col min="4836" max="4836" width="38.28515625" style="36" customWidth="1"/>
    <col min="4837" max="4837" width="13.7109375" style="36" customWidth="1"/>
    <col min="4838" max="4838" width="6" style="36" customWidth="1"/>
    <col min="4839" max="4839" width="3.7109375" style="36" customWidth="1"/>
    <col min="4840" max="4840" width="38.5703125" style="36" customWidth="1"/>
    <col min="4841" max="5081" width="9.140625" style="36"/>
    <col min="5082" max="5082" width="11.5703125" style="36" customWidth="1"/>
    <col min="5083" max="5083" width="12" style="36" customWidth="1"/>
    <col min="5084" max="5084" width="22.42578125" style="36" bestFit="1" customWidth="1"/>
    <col min="5085" max="5085" width="11.42578125" style="36" customWidth="1"/>
    <col min="5086" max="5086" width="46.42578125" style="36" bestFit="1" customWidth="1"/>
    <col min="5087" max="5087" width="15.7109375" style="36" customWidth="1"/>
    <col min="5088" max="5088" width="44" style="36" bestFit="1" customWidth="1"/>
    <col min="5089" max="5089" width="6.5703125" style="36" customWidth="1"/>
    <col min="5090" max="5090" width="6.85546875" style="36" customWidth="1"/>
    <col min="5091" max="5091" width="10.85546875" style="36" customWidth="1"/>
    <col min="5092" max="5092" width="38.28515625" style="36" customWidth="1"/>
    <col min="5093" max="5093" width="13.7109375" style="36" customWidth="1"/>
    <col min="5094" max="5094" width="6" style="36" customWidth="1"/>
    <col min="5095" max="5095" width="3.7109375" style="36" customWidth="1"/>
    <col min="5096" max="5096" width="38.5703125" style="36" customWidth="1"/>
    <col min="5097" max="5337" width="9.140625" style="36"/>
    <col min="5338" max="5338" width="11.5703125" style="36" customWidth="1"/>
    <col min="5339" max="5339" width="12" style="36" customWidth="1"/>
    <col min="5340" max="5340" width="22.42578125" style="36" bestFit="1" customWidth="1"/>
    <col min="5341" max="5341" width="11.42578125" style="36" customWidth="1"/>
    <col min="5342" max="5342" width="46.42578125" style="36" bestFit="1" customWidth="1"/>
    <col min="5343" max="5343" width="15.7109375" style="36" customWidth="1"/>
    <col min="5344" max="5344" width="44" style="36" bestFit="1" customWidth="1"/>
    <col min="5345" max="5345" width="6.5703125" style="36" customWidth="1"/>
    <col min="5346" max="5346" width="6.85546875" style="36" customWidth="1"/>
    <col min="5347" max="5347" width="10.85546875" style="36" customWidth="1"/>
    <col min="5348" max="5348" width="38.28515625" style="36" customWidth="1"/>
    <col min="5349" max="5349" width="13.7109375" style="36" customWidth="1"/>
    <col min="5350" max="5350" width="6" style="36" customWidth="1"/>
    <col min="5351" max="5351" width="3.7109375" style="36" customWidth="1"/>
    <col min="5352" max="5352" width="38.5703125" style="36" customWidth="1"/>
    <col min="5353" max="5593" width="9.140625" style="36"/>
    <col min="5594" max="5594" width="11.5703125" style="36" customWidth="1"/>
    <col min="5595" max="5595" width="12" style="36" customWidth="1"/>
    <col min="5596" max="5596" width="22.42578125" style="36" bestFit="1" customWidth="1"/>
    <col min="5597" max="5597" width="11.42578125" style="36" customWidth="1"/>
    <col min="5598" max="5598" width="46.42578125" style="36" bestFit="1" customWidth="1"/>
    <col min="5599" max="5599" width="15.7109375" style="36" customWidth="1"/>
    <col min="5600" max="5600" width="44" style="36" bestFit="1" customWidth="1"/>
    <col min="5601" max="5601" width="6.5703125" style="36" customWidth="1"/>
    <col min="5602" max="5602" width="6.85546875" style="36" customWidth="1"/>
    <col min="5603" max="5603" width="10.85546875" style="36" customWidth="1"/>
    <col min="5604" max="5604" width="38.28515625" style="36" customWidth="1"/>
    <col min="5605" max="5605" width="13.7109375" style="36" customWidth="1"/>
    <col min="5606" max="5606" width="6" style="36" customWidth="1"/>
    <col min="5607" max="5607" width="3.7109375" style="36" customWidth="1"/>
    <col min="5608" max="5608" width="38.5703125" style="36" customWidth="1"/>
    <col min="5609" max="5849" width="9.140625" style="36"/>
    <col min="5850" max="5850" width="11.5703125" style="36" customWidth="1"/>
    <col min="5851" max="5851" width="12" style="36" customWidth="1"/>
    <col min="5852" max="5852" width="22.42578125" style="36" bestFit="1" customWidth="1"/>
    <col min="5853" max="5853" width="11.42578125" style="36" customWidth="1"/>
    <col min="5854" max="5854" width="46.42578125" style="36" bestFit="1" customWidth="1"/>
    <col min="5855" max="5855" width="15.7109375" style="36" customWidth="1"/>
    <col min="5856" max="5856" width="44" style="36" bestFit="1" customWidth="1"/>
    <col min="5857" max="5857" width="6.5703125" style="36" customWidth="1"/>
    <col min="5858" max="5858" width="6.85546875" style="36" customWidth="1"/>
    <col min="5859" max="5859" width="10.85546875" style="36" customWidth="1"/>
    <col min="5860" max="5860" width="38.28515625" style="36" customWidth="1"/>
    <col min="5861" max="5861" width="13.7109375" style="36" customWidth="1"/>
    <col min="5862" max="5862" width="6" style="36" customWidth="1"/>
    <col min="5863" max="5863" width="3.7109375" style="36" customWidth="1"/>
    <col min="5864" max="5864" width="38.5703125" style="36" customWidth="1"/>
    <col min="5865" max="6105" width="9.140625" style="36"/>
    <col min="6106" max="6106" width="11.5703125" style="36" customWidth="1"/>
    <col min="6107" max="6107" width="12" style="36" customWidth="1"/>
    <col min="6108" max="6108" width="22.42578125" style="36" bestFit="1" customWidth="1"/>
    <col min="6109" max="6109" width="11.42578125" style="36" customWidth="1"/>
    <col min="6110" max="6110" width="46.42578125" style="36" bestFit="1" customWidth="1"/>
    <col min="6111" max="6111" width="15.7109375" style="36" customWidth="1"/>
    <col min="6112" max="6112" width="44" style="36" bestFit="1" customWidth="1"/>
    <col min="6113" max="6113" width="6.5703125" style="36" customWidth="1"/>
    <col min="6114" max="6114" width="6.85546875" style="36" customWidth="1"/>
    <col min="6115" max="6115" width="10.85546875" style="36" customWidth="1"/>
    <col min="6116" max="6116" width="38.28515625" style="36" customWidth="1"/>
    <col min="6117" max="6117" width="13.7109375" style="36" customWidth="1"/>
    <col min="6118" max="6118" width="6" style="36" customWidth="1"/>
    <col min="6119" max="6119" width="3.7109375" style="36" customWidth="1"/>
    <col min="6120" max="6120" width="38.5703125" style="36" customWidth="1"/>
    <col min="6121" max="6361" width="9.140625" style="36"/>
    <col min="6362" max="6362" width="11.5703125" style="36" customWidth="1"/>
    <col min="6363" max="6363" width="12" style="36" customWidth="1"/>
    <col min="6364" max="6364" width="22.42578125" style="36" bestFit="1" customWidth="1"/>
    <col min="6365" max="6365" width="11.42578125" style="36" customWidth="1"/>
    <col min="6366" max="6366" width="46.42578125" style="36" bestFit="1" customWidth="1"/>
    <col min="6367" max="6367" width="15.7109375" style="36" customWidth="1"/>
    <col min="6368" max="6368" width="44" style="36" bestFit="1" customWidth="1"/>
    <col min="6369" max="6369" width="6.5703125" style="36" customWidth="1"/>
    <col min="6370" max="6370" width="6.85546875" style="36" customWidth="1"/>
    <col min="6371" max="6371" width="10.85546875" style="36" customWidth="1"/>
    <col min="6372" max="6372" width="38.28515625" style="36" customWidth="1"/>
    <col min="6373" max="6373" width="13.7109375" style="36" customWidth="1"/>
    <col min="6374" max="6374" width="6" style="36" customWidth="1"/>
    <col min="6375" max="6375" width="3.7109375" style="36" customWidth="1"/>
    <col min="6376" max="6376" width="38.5703125" style="36" customWidth="1"/>
    <col min="6377" max="6617" width="9.140625" style="36"/>
    <col min="6618" max="6618" width="11.5703125" style="36" customWidth="1"/>
    <col min="6619" max="6619" width="12" style="36" customWidth="1"/>
    <col min="6620" max="6620" width="22.42578125" style="36" bestFit="1" customWidth="1"/>
    <col min="6621" max="6621" width="11.42578125" style="36" customWidth="1"/>
    <col min="6622" max="6622" width="46.42578125" style="36" bestFit="1" customWidth="1"/>
    <col min="6623" max="6623" width="15.7109375" style="36" customWidth="1"/>
    <col min="6624" max="6624" width="44" style="36" bestFit="1" customWidth="1"/>
    <col min="6625" max="6625" width="6.5703125" style="36" customWidth="1"/>
    <col min="6626" max="6626" width="6.85546875" style="36" customWidth="1"/>
    <col min="6627" max="6627" width="10.85546875" style="36" customWidth="1"/>
    <col min="6628" max="6628" width="38.28515625" style="36" customWidth="1"/>
    <col min="6629" max="6629" width="13.7109375" style="36" customWidth="1"/>
    <col min="6630" max="6630" width="6" style="36" customWidth="1"/>
    <col min="6631" max="6631" width="3.7109375" style="36" customWidth="1"/>
    <col min="6632" max="6632" width="38.5703125" style="36" customWidth="1"/>
    <col min="6633" max="6873" width="9.140625" style="36"/>
    <col min="6874" max="6874" width="11.5703125" style="36" customWidth="1"/>
    <col min="6875" max="6875" width="12" style="36" customWidth="1"/>
    <col min="6876" max="6876" width="22.42578125" style="36" bestFit="1" customWidth="1"/>
    <col min="6877" max="6877" width="11.42578125" style="36" customWidth="1"/>
    <col min="6878" max="6878" width="46.42578125" style="36" bestFit="1" customWidth="1"/>
    <col min="6879" max="6879" width="15.7109375" style="36" customWidth="1"/>
    <col min="6880" max="6880" width="44" style="36" bestFit="1" customWidth="1"/>
    <col min="6881" max="6881" width="6.5703125" style="36" customWidth="1"/>
    <col min="6882" max="6882" width="6.85546875" style="36" customWidth="1"/>
    <col min="6883" max="6883" width="10.85546875" style="36" customWidth="1"/>
    <col min="6884" max="6884" width="38.28515625" style="36" customWidth="1"/>
    <col min="6885" max="6885" width="13.7109375" style="36" customWidth="1"/>
    <col min="6886" max="6886" width="6" style="36" customWidth="1"/>
    <col min="6887" max="6887" width="3.7109375" style="36" customWidth="1"/>
    <col min="6888" max="6888" width="38.5703125" style="36" customWidth="1"/>
    <col min="6889" max="7129" width="9.140625" style="36"/>
    <col min="7130" max="7130" width="11.5703125" style="36" customWidth="1"/>
    <col min="7131" max="7131" width="12" style="36" customWidth="1"/>
    <col min="7132" max="7132" width="22.42578125" style="36" bestFit="1" customWidth="1"/>
    <col min="7133" max="7133" width="11.42578125" style="36" customWidth="1"/>
    <col min="7134" max="7134" width="46.42578125" style="36" bestFit="1" customWidth="1"/>
    <col min="7135" max="7135" width="15.7109375" style="36" customWidth="1"/>
    <col min="7136" max="7136" width="44" style="36" bestFit="1" customWidth="1"/>
    <col min="7137" max="7137" width="6.5703125" style="36" customWidth="1"/>
    <col min="7138" max="7138" width="6.85546875" style="36" customWidth="1"/>
    <col min="7139" max="7139" width="10.85546875" style="36" customWidth="1"/>
    <col min="7140" max="7140" width="38.28515625" style="36" customWidth="1"/>
    <col min="7141" max="7141" width="13.7109375" style="36" customWidth="1"/>
    <col min="7142" max="7142" width="6" style="36" customWidth="1"/>
    <col min="7143" max="7143" width="3.7109375" style="36" customWidth="1"/>
    <col min="7144" max="7144" width="38.5703125" style="36" customWidth="1"/>
    <col min="7145" max="7385" width="9.140625" style="36"/>
    <col min="7386" max="7386" width="11.5703125" style="36" customWidth="1"/>
    <col min="7387" max="7387" width="12" style="36" customWidth="1"/>
    <col min="7388" max="7388" width="22.42578125" style="36" bestFit="1" customWidth="1"/>
    <col min="7389" max="7389" width="11.42578125" style="36" customWidth="1"/>
    <col min="7390" max="7390" width="46.42578125" style="36" bestFit="1" customWidth="1"/>
    <col min="7391" max="7391" width="15.7109375" style="36" customWidth="1"/>
    <col min="7392" max="7392" width="44" style="36" bestFit="1" customWidth="1"/>
    <col min="7393" max="7393" width="6.5703125" style="36" customWidth="1"/>
    <col min="7394" max="7394" width="6.85546875" style="36" customWidth="1"/>
    <col min="7395" max="7395" width="10.85546875" style="36" customWidth="1"/>
    <col min="7396" max="7396" width="38.28515625" style="36" customWidth="1"/>
    <col min="7397" max="7397" width="13.7109375" style="36" customWidth="1"/>
    <col min="7398" max="7398" width="6" style="36" customWidth="1"/>
    <col min="7399" max="7399" width="3.7109375" style="36" customWidth="1"/>
    <col min="7400" max="7400" width="38.5703125" style="36" customWidth="1"/>
    <col min="7401" max="7641" width="9.140625" style="36"/>
    <col min="7642" max="7642" width="11.5703125" style="36" customWidth="1"/>
    <col min="7643" max="7643" width="12" style="36" customWidth="1"/>
    <col min="7644" max="7644" width="22.42578125" style="36" bestFit="1" customWidth="1"/>
    <col min="7645" max="7645" width="11.42578125" style="36" customWidth="1"/>
    <col min="7646" max="7646" width="46.42578125" style="36" bestFit="1" customWidth="1"/>
    <col min="7647" max="7647" width="15.7109375" style="36" customWidth="1"/>
    <col min="7648" max="7648" width="44" style="36" bestFit="1" customWidth="1"/>
    <col min="7649" max="7649" width="6.5703125" style="36" customWidth="1"/>
    <col min="7650" max="7650" width="6.85546875" style="36" customWidth="1"/>
    <col min="7651" max="7651" width="10.85546875" style="36" customWidth="1"/>
    <col min="7652" max="7652" width="38.28515625" style="36" customWidth="1"/>
    <col min="7653" max="7653" width="13.7109375" style="36" customWidth="1"/>
    <col min="7654" max="7654" width="6" style="36" customWidth="1"/>
    <col min="7655" max="7655" width="3.7109375" style="36" customWidth="1"/>
    <col min="7656" max="7656" width="38.5703125" style="36" customWidth="1"/>
    <col min="7657" max="7897" width="9.140625" style="36"/>
    <col min="7898" max="7898" width="11.5703125" style="36" customWidth="1"/>
    <col min="7899" max="7899" width="12" style="36" customWidth="1"/>
    <col min="7900" max="7900" width="22.42578125" style="36" bestFit="1" customWidth="1"/>
    <col min="7901" max="7901" width="11.42578125" style="36" customWidth="1"/>
    <col min="7902" max="7902" width="46.42578125" style="36" bestFit="1" customWidth="1"/>
    <col min="7903" max="7903" width="15.7109375" style="36" customWidth="1"/>
    <col min="7904" max="7904" width="44" style="36" bestFit="1" customWidth="1"/>
    <col min="7905" max="7905" width="6.5703125" style="36" customWidth="1"/>
    <col min="7906" max="7906" width="6.85546875" style="36" customWidth="1"/>
    <col min="7907" max="7907" width="10.85546875" style="36" customWidth="1"/>
    <col min="7908" max="7908" width="38.28515625" style="36" customWidth="1"/>
    <col min="7909" max="7909" width="13.7109375" style="36" customWidth="1"/>
    <col min="7910" max="7910" width="6" style="36" customWidth="1"/>
    <col min="7911" max="7911" width="3.7109375" style="36" customWidth="1"/>
    <col min="7912" max="7912" width="38.5703125" style="36" customWidth="1"/>
    <col min="7913" max="8153" width="9.140625" style="36"/>
    <col min="8154" max="8154" width="11.5703125" style="36" customWidth="1"/>
    <col min="8155" max="8155" width="12" style="36" customWidth="1"/>
    <col min="8156" max="8156" width="22.42578125" style="36" bestFit="1" customWidth="1"/>
    <col min="8157" max="8157" width="11.42578125" style="36" customWidth="1"/>
    <col min="8158" max="8158" width="46.42578125" style="36" bestFit="1" customWidth="1"/>
    <col min="8159" max="8159" width="15.7109375" style="36" customWidth="1"/>
    <col min="8160" max="8160" width="44" style="36" bestFit="1" customWidth="1"/>
    <col min="8161" max="8161" width="6.5703125" style="36" customWidth="1"/>
    <col min="8162" max="8162" width="6.85546875" style="36" customWidth="1"/>
    <col min="8163" max="8163" width="10.85546875" style="36" customWidth="1"/>
    <col min="8164" max="8164" width="38.28515625" style="36" customWidth="1"/>
    <col min="8165" max="8165" width="13.7109375" style="36" customWidth="1"/>
    <col min="8166" max="8166" width="6" style="36" customWidth="1"/>
    <col min="8167" max="8167" width="3.7109375" style="36" customWidth="1"/>
    <col min="8168" max="8168" width="38.5703125" style="36" customWidth="1"/>
    <col min="8169" max="8409" width="9.140625" style="36"/>
    <col min="8410" max="8410" width="11.5703125" style="36" customWidth="1"/>
    <col min="8411" max="8411" width="12" style="36" customWidth="1"/>
    <col min="8412" max="8412" width="22.42578125" style="36" bestFit="1" customWidth="1"/>
    <col min="8413" max="8413" width="11.42578125" style="36" customWidth="1"/>
    <col min="8414" max="8414" width="46.42578125" style="36" bestFit="1" customWidth="1"/>
    <col min="8415" max="8415" width="15.7109375" style="36" customWidth="1"/>
    <col min="8416" max="8416" width="44" style="36" bestFit="1" customWidth="1"/>
    <col min="8417" max="8417" width="6.5703125" style="36" customWidth="1"/>
    <col min="8418" max="8418" width="6.85546875" style="36" customWidth="1"/>
    <col min="8419" max="8419" width="10.85546875" style="36" customWidth="1"/>
    <col min="8420" max="8420" width="38.28515625" style="36" customWidth="1"/>
    <col min="8421" max="8421" width="13.7109375" style="36" customWidth="1"/>
    <col min="8422" max="8422" width="6" style="36" customWidth="1"/>
    <col min="8423" max="8423" width="3.7109375" style="36" customWidth="1"/>
    <col min="8424" max="8424" width="38.5703125" style="36" customWidth="1"/>
    <col min="8425" max="8665" width="9.140625" style="36"/>
    <col min="8666" max="8666" width="11.5703125" style="36" customWidth="1"/>
    <col min="8667" max="8667" width="12" style="36" customWidth="1"/>
    <col min="8668" max="8668" width="22.42578125" style="36" bestFit="1" customWidth="1"/>
    <col min="8669" max="8669" width="11.42578125" style="36" customWidth="1"/>
    <col min="8670" max="8670" width="46.42578125" style="36" bestFit="1" customWidth="1"/>
    <col min="8671" max="8671" width="15.7109375" style="36" customWidth="1"/>
    <col min="8672" max="8672" width="44" style="36" bestFit="1" customWidth="1"/>
    <col min="8673" max="8673" width="6.5703125" style="36" customWidth="1"/>
    <col min="8674" max="8674" width="6.85546875" style="36" customWidth="1"/>
    <col min="8675" max="8675" width="10.85546875" style="36" customWidth="1"/>
    <col min="8676" max="8676" width="38.28515625" style="36" customWidth="1"/>
    <col min="8677" max="8677" width="13.7109375" style="36" customWidth="1"/>
    <col min="8678" max="8678" width="6" style="36" customWidth="1"/>
    <col min="8679" max="8679" width="3.7109375" style="36" customWidth="1"/>
    <col min="8680" max="8680" width="38.5703125" style="36" customWidth="1"/>
    <col min="8681" max="8921" width="9.140625" style="36"/>
    <col min="8922" max="8922" width="11.5703125" style="36" customWidth="1"/>
    <col min="8923" max="8923" width="12" style="36" customWidth="1"/>
    <col min="8924" max="8924" width="22.42578125" style="36" bestFit="1" customWidth="1"/>
    <col min="8925" max="8925" width="11.42578125" style="36" customWidth="1"/>
    <col min="8926" max="8926" width="46.42578125" style="36" bestFit="1" customWidth="1"/>
    <col min="8927" max="8927" width="15.7109375" style="36" customWidth="1"/>
    <col min="8928" max="8928" width="44" style="36" bestFit="1" customWidth="1"/>
    <col min="8929" max="8929" width="6.5703125" style="36" customWidth="1"/>
    <col min="8930" max="8930" width="6.85546875" style="36" customWidth="1"/>
    <col min="8931" max="8931" width="10.85546875" style="36" customWidth="1"/>
    <col min="8932" max="8932" width="38.28515625" style="36" customWidth="1"/>
    <col min="8933" max="8933" width="13.7109375" style="36" customWidth="1"/>
    <col min="8934" max="8934" width="6" style="36" customWidth="1"/>
    <col min="8935" max="8935" width="3.7109375" style="36" customWidth="1"/>
    <col min="8936" max="8936" width="38.5703125" style="36" customWidth="1"/>
    <col min="8937" max="9177" width="9.140625" style="36"/>
    <col min="9178" max="9178" width="11.5703125" style="36" customWidth="1"/>
    <col min="9179" max="9179" width="12" style="36" customWidth="1"/>
    <col min="9180" max="9180" width="22.42578125" style="36" bestFit="1" customWidth="1"/>
    <col min="9181" max="9181" width="11.42578125" style="36" customWidth="1"/>
    <col min="9182" max="9182" width="46.42578125" style="36" bestFit="1" customWidth="1"/>
    <col min="9183" max="9183" width="15.7109375" style="36" customWidth="1"/>
    <col min="9184" max="9184" width="44" style="36" bestFit="1" customWidth="1"/>
    <col min="9185" max="9185" width="6.5703125" style="36" customWidth="1"/>
    <col min="9186" max="9186" width="6.85546875" style="36" customWidth="1"/>
    <col min="9187" max="9187" width="10.85546875" style="36" customWidth="1"/>
    <col min="9188" max="9188" width="38.28515625" style="36" customWidth="1"/>
    <col min="9189" max="9189" width="13.7109375" style="36" customWidth="1"/>
    <col min="9190" max="9190" width="6" style="36" customWidth="1"/>
    <col min="9191" max="9191" width="3.7109375" style="36" customWidth="1"/>
    <col min="9192" max="9192" width="38.5703125" style="36" customWidth="1"/>
    <col min="9193" max="9433" width="9.140625" style="36"/>
    <col min="9434" max="9434" width="11.5703125" style="36" customWidth="1"/>
    <col min="9435" max="9435" width="12" style="36" customWidth="1"/>
    <col min="9436" max="9436" width="22.42578125" style="36" bestFit="1" customWidth="1"/>
    <col min="9437" max="9437" width="11.42578125" style="36" customWidth="1"/>
    <col min="9438" max="9438" width="46.42578125" style="36" bestFit="1" customWidth="1"/>
    <col min="9439" max="9439" width="15.7109375" style="36" customWidth="1"/>
    <col min="9440" max="9440" width="44" style="36" bestFit="1" customWidth="1"/>
    <col min="9441" max="9441" width="6.5703125" style="36" customWidth="1"/>
    <col min="9442" max="9442" width="6.85546875" style="36" customWidth="1"/>
    <col min="9443" max="9443" width="10.85546875" style="36" customWidth="1"/>
    <col min="9444" max="9444" width="38.28515625" style="36" customWidth="1"/>
    <col min="9445" max="9445" width="13.7109375" style="36" customWidth="1"/>
    <col min="9446" max="9446" width="6" style="36" customWidth="1"/>
    <col min="9447" max="9447" width="3.7109375" style="36" customWidth="1"/>
    <col min="9448" max="9448" width="38.5703125" style="36" customWidth="1"/>
    <col min="9449" max="9689" width="9.140625" style="36"/>
    <col min="9690" max="9690" width="11.5703125" style="36" customWidth="1"/>
    <col min="9691" max="9691" width="12" style="36" customWidth="1"/>
    <col min="9692" max="9692" width="22.42578125" style="36" bestFit="1" customWidth="1"/>
    <col min="9693" max="9693" width="11.42578125" style="36" customWidth="1"/>
    <col min="9694" max="9694" width="46.42578125" style="36" bestFit="1" customWidth="1"/>
    <col min="9695" max="9695" width="15.7109375" style="36" customWidth="1"/>
    <col min="9696" max="9696" width="44" style="36" bestFit="1" customWidth="1"/>
    <col min="9697" max="9697" width="6.5703125" style="36" customWidth="1"/>
    <col min="9698" max="9698" width="6.85546875" style="36" customWidth="1"/>
    <col min="9699" max="9699" width="10.85546875" style="36" customWidth="1"/>
    <col min="9700" max="9700" width="38.28515625" style="36" customWidth="1"/>
    <col min="9701" max="9701" width="13.7109375" style="36" customWidth="1"/>
    <col min="9702" max="9702" width="6" style="36" customWidth="1"/>
    <col min="9703" max="9703" width="3.7109375" style="36" customWidth="1"/>
    <col min="9704" max="9704" width="38.5703125" style="36" customWidth="1"/>
    <col min="9705" max="9945" width="9.140625" style="36"/>
    <col min="9946" max="9946" width="11.5703125" style="36" customWidth="1"/>
    <col min="9947" max="9947" width="12" style="36" customWidth="1"/>
    <col min="9948" max="9948" width="22.42578125" style="36" bestFit="1" customWidth="1"/>
    <col min="9949" max="9949" width="11.42578125" style="36" customWidth="1"/>
    <col min="9950" max="9950" width="46.42578125" style="36" bestFit="1" customWidth="1"/>
    <col min="9951" max="9951" width="15.7109375" style="36" customWidth="1"/>
    <col min="9952" max="9952" width="44" style="36" bestFit="1" customWidth="1"/>
    <col min="9953" max="9953" width="6.5703125" style="36" customWidth="1"/>
    <col min="9954" max="9954" width="6.85546875" style="36" customWidth="1"/>
    <col min="9955" max="9955" width="10.85546875" style="36" customWidth="1"/>
    <col min="9956" max="9956" width="38.28515625" style="36" customWidth="1"/>
    <col min="9957" max="9957" width="13.7109375" style="36" customWidth="1"/>
    <col min="9958" max="9958" width="6" style="36" customWidth="1"/>
    <col min="9959" max="9959" width="3.7109375" style="36" customWidth="1"/>
    <col min="9960" max="9960" width="38.5703125" style="36" customWidth="1"/>
    <col min="9961" max="10201" width="9.140625" style="36"/>
    <col min="10202" max="10202" width="11.5703125" style="36" customWidth="1"/>
    <col min="10203" max="10203" width="12" style="36" customWidth="1"/>
    <col min="10204" max="10204" width="22.42578125" style="36" bestFit="1" customWidth="1"/>
    <col min="10205" max="10205" width="11.42578125" style="36" customWidth="1"/>
    <col min="10206" max="10206" width="46.42578125" style="36" bestFit="1" customWidth="1"/>
    <col min="10207" max="10207" width="15.7109375" style="36" customWidth="1"/>
    <col min="10208" max="10208" width="44" style="36" bestFit="1" customWidth="1"/>
    <col min="10209" max="10209" width="6.5703125" style="36" customWidth="1"/>
    <col min="10210" max="10210" width="6.85546875" style="36" customWidth="1"/>
    <col min="10211" max="10211" width="10.85546875" style="36" customWidth="1"/>
    <col min="10212" max="10212" width="38.28515625" style="36" customWidth="1"/>
    <col min="10213" max="10213" width="13.7109375" style="36" customWidth="1"/>
    <col min="10214" max="10214" width="6" style="36" customWidth="1"/>
    <col min="10215" max="10215" width="3.7109375" style="36" customWidth="1"/>
    <col min="10216" max="10216" width="38.5703125" style="36" customWidth="1"/>
    <col min="10217" max="10457" width="9.140625" style="36"/>
    <col min="10458" max="10458" width="11.5703125" style="36" customWidth="1"/>
    <col min="10459" max="10459" width="12" style="36" customWidth="1"/>
    <col min="10460" max="10460" width="22.42578125" style="36" bestFit="1" customWidth="1"/>
    <col min="10461" max="10461" width="11.42578125" style="36" customWidth="1"/>
    <col min="10462" max="10462" width="46.42578125" style="36" bestFit="1" customWidth="1"/>
    <col min="10463" max="10463" width="15.7109375" style="36" customWidth="1"/>
    <col min="10464" max="10464" width="44" style="36" bestFit="1" customWidth="1"/>
    <col min="10465" max="10465" width="6.5703125" style="36" customWidth="1"/>
    <col min="10466" max="10466" width="6.85546875" style="36" customWidth="1"/>
    <col min="10467" max="10467" width="10.85546875" style="36" customWidth="1"/>
    <col min="10468" max="10468" width="38.28515625" style="36" customWidth="1"/>
    <col min="10469" max="10469" width="13.7109375" style="36" customWidth="1"/>
    <col min="10470" max="10470" width="6" style="36" customWidth="1"/>
    <col min="10471" max="10471" width="3.7109375" style="36" customWidth="1"/>
    <col min="10472" max="10472" width="38.5703125" style="36" customWidth="1"/>
    <col min="10473" max="10713" width="9.140625" style="36"/>
    <col min="10714" max="10714" width="11.5703125" style="36" customWidth="1"/>
    <col min="10715" max="10715" width="12" style="36" customWidth="1"/>
    <col min="10716" max="10716" width="22.42578125" style="36" bestFit="1" customWidth="1"/>
    <col min="10717" max="10717" width="11.42578125" style="36" customWidth="1"/>
    <col min="10718" max="10718" width="46.42578125" style="36" bestFit="1" customWidth="1"/>
    <col min="10719" max="10719" width="15.7109375" style="36" customWidth="1"/>
    <col min="10720" max="10720" width="44" style="36" bestFit="1" customWidth="1"/>
    <col min="10721" max="10721" width="6.5703125" style="36" customWidth="1"/>
    <col min="10722" max="10722" width="6.85546875" style="36" customWidth="1"/>
    <col min="10723" max="10723" width="10.85546875" style="36" customWidth="1"/>
    <col min="10724" max="10724" width="38.28515625" style="36" customWidth="1"/>
    <col min="10725" max="10725" width="13.7109375" style="36" customWidth="1"/>
    <col min="10726" max="10726" width="6" style="36" customWidth="1"/>
    <col min="10727" max="10727" width="3.7109375" style="36" customWidth="1"/>
    <col min="10728" max="10728" width="38.5703125" style="36" customWidth="1"/>
    <col min="10729" max="10969" width="9.140625" style="36"/>
    <col min="10970" max="10970" width="11.5703125" style="36" customWidth="1"/>
    <col min="10971" max="10971" width="12" style="36" customWidth="1"/>
    <col min="10972" max="10972" width="22.42578125" style="36" bestFit="1" customWidth="1"/>
    <col min="10973" max="10973" width="11.42578125" style="36" customWidth="1"/>
    <col min="10974" max="10974" width="46.42578125" style="36" bestFit="1" customWidth="1"/>
    <col min="10975" max="10975" width="15.7109375" style="36" customWidth="1"/>
    <col min="10976" max="10976" width="44" style="36" bestFit="1" customWidth="1"/>
    <col min="10977" max="10977" width="6.5703125" style="36" customWidth="1"/>
    <col min="10978" max="10978" width="6.85546875" style="36" customWidth="1"/>
    <col min="10979" max="10979" width="10.85546875" style="36" customWidth="1"/>
    <col min="10980" max="10980" width="38.28515625" style="36" customWidth="1"/>
    <col min="10981" max="10981" width="13.7109375" style="36" customWidth="1"/>
    <col min="10982" max="10982" width="6" style="36" customWidth="1"/>
    <col min="10983" max="10983" width="3.7109375" style="36" customWidth="1"/>
    <col min="10984" max="10984" width="38.5703125" style="36" customWidth="1"/>
    <col min="10985" max="11225" width="9.140625" style="36"/>
    <col min="11226" max="11226" width="11.5703125" style="36" customWidth="1"/>
    <col min="11227" max="11227" width="12" style="36" customWidth="1"/>
    <col min="11228" max="11228" width="22.42578125" style="36" bestFit="1" customWidth="1"/>
    <col min="11229" max="11229" width="11.42578125" style="36" customWidth="1"/>
    <col min="11230" max="11230" width="46.42578125" style="36" bestFit="1" customWidth="1"/>
    <col min="11231" max="11231" width="15.7109375" style="36" customWidth="1"/>
    <col min="11232" max="11232" width="44" style="36" bestFit="1" customWidth="1"/>
    <col min="11233" max="11233" width="6.5703125" style="36" customWidth="1"/>
    <col min="11234" max="11234" width="6.85546875" style="36" customWidth="1"/>
    <col min="11235" max="11235" width="10.85546875" style="36" customWidth="1"/>
    <col min="11236" max="11236" width="38.28515625" style="36" customWidth="1"/>
    <col min="11237" max="11237" width="13.7109375" style="36" customWidth="1"/>
    <col min="11238" max="11238" width="6" style="36" customWidth="1"/>
    <col min="11239" max="11239" width="3.7109375" style="36" customWidth="1"/>
    <col min="11240" max="11240" width="38.5703125" style="36" customWidth="1"/>
    <col min="11241" max="11481" width="9.140625" style="36"/>
    <col min="11482" max="11482" width="11.5703125" style="36" customWidth="1"/>
    <col min="11483" max="11483" width="12" style="36" customWidth="1"/>
    <col min="11484" max="11484" width="22.42578125" style="36" bestFit="1" customWidth="1"/>
    <col min="11485" max="11485" width="11.42578125" style="36" customWidth="1"/>
    <col min="11486" max="11486" width="46.42578125" style="36" bestFit="1" customWidth="1"/>
    <col min="11487" max="11487" width="15.7109375" style="36" customWidth="1"/>
    <col min="11488" max="11488" width="44" style="36" bestFit="1" customWidth="1"/>
    <col min="11489" max="11489" width="6.5703125" style="36" customWidth="1"/>
    <col min="11490" max="11490" width="6.85546875" style="36" customWidth="1"/>
    <col min="11491" max="11491" width="10.85546875" style="36" customWidth="1"/>
    <col min="11492" max="11492" width="38.28515625" style="36" customWidth="1"/>
    <col min="11493" max="11493" width="13.7109375" style="36" customWidth="1"/>
    <col min="11494" max="11494" width="6" style="36" customWidth="1"/>
    <col min="11495" max="11495" width="3.7109375" style="36" customWidth="1"/>
    <col min="11496" max="11496" width="38.5703125" style="36" customWidth="1"/>
    <col min="11497" max="11737" width="9.140625" style="36"/>
    <col min="11738" max="11738" width="11.5703125" style="36" customWidth="1"/>
    <col min="11739" max="11739" width="12" style="36" customWidth="1"/>
    <col min="11740" max="11740" width="22.42578125" style="36" bestFit="1" customWidth="1"/>
    <col min="11741" max="11741" width="11.42578125" style="36" customWidth="1"/>
    <col min="11742" max="11742" width="46.42578125" style="36" bestFit="1" customWidth="1"/>
    <col min="11743" max="11743" width="15.7109375" style="36" customWidth="1"/>
    <col min="11744" max="11744" width="44" style="36" bestFit="1" customWidth="1"/>
    <col min="11745" max="11745" width="6.5703125" style="36" customWidth="1"/>
    <col min="11746" max="11746" width="6.85546875" style="36" customWidth="1"/>
    <col min="11747" max="11747" width="10.85546875" style="36" customWidth="1"/>
    <col min="11748" max="11748" width="38.28515625" style="36" customWidth="1"/>
    <col min="11749" max="11749" width="13.7109375" style="36" customWidth="1"/>
    <col min="11750" max="11750" width="6" style="36" customWidth="1"/>
    <col min="11751" max="11751" width="3.7109375" style="36" customWidth="1"/>
    <col min="11752" max="11752" width="38.5703125" style="36" customWidth="1"/>
    <col min="11753" max="11993" width="9.140625" style="36"/>
    <col min="11994" max="11994" width="11.5703125" style="36" customWidth="1"/>
    <col min="11995" max="11995" width="12" style="36" customWidth="1"/>
    <col min="11996" max="11996" width="22.42578125" style="36" bestFit="1" customWidth="1"/>
    <col min="11997" max="11997" width="11.42578125" style="36" customWidth="1"/>
    <col min="11998" max="11998" width="46.42578125" style="36" bestFit="1" customWidth="1"/>
    <col min="11999" max="11999" width="15.7109375" style="36" customWidth="1"/>
    <col min="12000" max="12000" width="44" style="36" bestFit="1" customWidth="1"/>
    <col min="12001" max="12001" width="6.5703125" style="36" customWidth="1"/>
    <col min="12002" max="12002" width="6.85546875" style="36" customWidth="1"/>
    <col min="12003" max="12003" width="10.85546875" style="36" customWidth="1"/>
    <col min="12004" max="12004" width="38.28515625" style="36" customWidth="1"/>
    <col min="12005" max="12005" width="13.7109375" style="36" customWidth="1"/>
    <col min="12006" max="12006" width="6" style="36" customWidth="1"/>
    <col min="12007" max="12007" width="3.7109375" style="36" customWidth="1"/>
    <col min="12008" max="12008" width="38.5703125" style="36" customWidth="1"/>
    <col min="12009" max="12249" width="9.140625" style="36"/>
    <col min="12250" max="12250" width="11.5703125" style="36" customWidth="1"/>
    <col min="12251" max="12251" width="12" style="36" customWidth="1"/>
    <col min="12252" max="12252" width="22.42578125" style="36" bestFit="1" customWidth="1"/>
    <col min="12253" max="12253" width="11.42578125" style="36" customWidth="1"/>
    <col min="12254" max="12254" width="46.42578125" style="36" bestFit="1" customWidth="1"/>
    <col min="12255" max="12255" width="15.7109375" style="36" customWidth="1"/>
    <col min="12256" max="12256" width="44" style="36" bestFit="1" customWidth="1"/>
    <col min="12257" max="12257" width="6.5703125" style="36" customWidth="1"/>
    <col min="12258" max="12258" width="6.85546875" style="36" customWidth="1"/>
    <col min="12259" max="12259" width="10.85546875" style="36" customWidth="1"/>
    <col min="12260" max="12260" width="38.28515625" style="36" customWidth="1"/>
    <col min="12261" max="12261" width="13.7109375" style="36" customWidth="1"/>
    <col min="12262" max="12262" width="6" style="36" customWidth="1"/>
    <col min="12263" max="12263" width="3.7109375" style="36" customWidth="1"/>
    <col min="12264" max="12264" width="38.5703125" style="36" customWidth="1"/>
    <col min="12265" max="12505" width="9.140625" style="36"/>
    <col min="12506" max="12506" width="11.5703125" style="36" customWidth="1"/>
    <col min="12507" max="12507" width="12" style="36" customWidth="1"/>
    <col min="12508" max="12508" width="22.42578125" style="36" bestFit="1" customWidth="1"/>
    <col min="12509" max="12509" width="11.42578125" style="36" customWidth="1"/>
    <col min="12510" max="12510" width="46.42578125" style="36" bestFit="1" customWidth="1"/>
    <col min="12511" max="12511" width="15.7109375" style="36" customWidth="1"/>
    <col min="12512" max="12512" width="44" style="36" bestFit="1" customWidth="1"/>
    <col min="12513" max="12513" width="6.5703125" style="36" customWidth="1"/>
    <col min="12514" max="12514" width="6.85546875" style="36" customWidth="1"/>
    <col min="12515" max="12515" width="10.85546875" style="36" customWidth="1"/>
    <col min="12516" max="12516" width="38.28515625" style="36" customWidth="1"/>
    <col min="12517" max="12517" width="13.7109375" style="36" customWidth="1"/>
    <col min="12518" max="12518" width="6" style="36" customWidth="1"/>
    <col min="12519" max="12519" width="3.7109375" style="36" customWidth="1"/>
    <col min="12520" max="12520" width="38.5703125" style="36" customWidth="1"/>
    <col min="12521" max="12761" width="9.140625" style="36"/>
    <col min="12762" max="12762" width="11.5703125" style="36" customWidth="1"/>
    <col min="12763" max="12763" width="12" style="36" customWidth="1"/>
    <col min="12764" max="12764" width="22.42578125" style="36" bestFit="1" customWidth="1"/>
    <col min="12765" max="12765" width="11.42578125" style="36" customWidth="1"/>
    <col min="12766" max="12766" width="46.42578125" style="36" bestFit="1" customWidth="1"/>
    <col min="12767" max="12767" width="15.7109375" style="36" customWidth="1"/>
    <col min="12768" max="12768" width="44" style="36" bestFit="1" customWidth="1"/>
    <col min="12769" max="12769" width="6.5703125" style="36" customWidth="1"/>
    <col min="12770" max="12770" width="6.85546875" style="36" customWidth="1"/>
    <col min="12771" max="12771" width="10.85546875" style="36" customWidth="1"/>
    <col min="12772" max="12772" width="38.28515625" style="36" customWidth="1"/>
    <col min="12773" max="12773" width="13.7109375" style="36" customWidth="1"/>
    <col min="12774" max="12774" width="6" style="36" customWidth="1"/>
    <col min="12775" max="12775" width="3.7109375" style="36" customWidth="1"/>
    <col min="12776" max="12776" width="38.5703125" style="36" customWidth="1"/>
    <col min="12777" max="13017" width="9.140625" style="36"/>
    <col min="13018" max="13018" width="11.5703125" style="36" customWidth="1"/>
    <col min="13019" max="13019" width="12" style="36" customWidth="1"/>
    <col min="13020" max="13020" width="22.42578125" style="36" bestFit="1" customWidth="1"/>
    <col min="13021" max="13021" width="11.42578125" style="36" customWidth="1"/>
    <col min="13022" max="13022" width="46.42578125" style="36" bestFit="1" customWidth="1"/>
    <col min="13023" max="13023" width="15.7109375" style="36" customWidth="1"/>
    <col min="13024" max="13024" width="44" style="36" bestFit="1" customWidth="1"/>
    <col min="13025" max="13025" width="6.5703125" style="36" customWidth="1"/>
    <col min="13026" max="13026" width="6.85546875" style="36" customWidth="1"/>
    <col min="13027" max="13027" width="10.85546875" style="36" customWidth="1"/>
    <col min="13028" max="13028" width="38.28515625" style="36" customWidth="1"/>
    <col min="13029" max="13029" width="13.7109375" style="36" customWidth="1"/>
    <col min="13030" max="13030" width="6" style="36" customWidth="1"/>
    <col min="13031" max="13031" width="3.7109375" style="36" customWidth="1"/>
    <col min="13032" max="13032" width="38.5703125" style="36" customWidth="1"/>
    <col min="13033" max="13273" width="9.140625" style="36"/>
    <col min="13274" max="13274" width="11.5703125" style="36" customWidth="1"/>
    <col min="13275" max="13275" width="12" style="36" customWidth="1"/>
    <col min="13276" max="13276" width="22.42578125" style="36" bestFit="1" customWidth="1"/>
    <col min="13277" max="13277" width="11.42578125" style="36" customWidth="1"/>
    <col min="13278" max="13278" width="46.42578125" style="36" bestFit="1" customWidth="1"/>
    <col min="13279" max="13279" width="15.7109375" style="36" customWidth="1"/>
    <col min="13280" max="13280" width="44" style="36" bestFit="1" customWidth="1"/>
    <col min="13281" max="13281" width="6.5703125" style="36" customWidth="1"/>
    <col min="13282" max="13282" width="6.85546875" style="36" customWidth="1"/>
    <col min="13283" max="13283" width="10.85546875" style="36" customWidth="1"/>
    <col min="13284" max="13284" width="38.28515625" style="36" customWidth="1"/>
    <col min="13285" max="13285" width="13.7109375" style="36" customWidth="1"/>
    <col min="13286" max="13286" width="6" style="36" customWidth="1"/>
    <col min="13287" max="13287" width="3.7109375" style="36" customWidth="1"/>
    <col min="13288" max="13288" width="38.5703125" style="36" customWidth="1"/>
    <col min="13289" max="13529" width="9.140625" style="36"/>
    <col min="13530" max="13530" width="11.5703125" style="36" customWidth="1"/>
    <col min="13531" max="13531" width="12" style="36" customWidth="1"/>
    <col min="13532" max="13532" width="22.42578125" style="36" bestFit="1" customWidth="1"/>
    <col min="13533" max="13533" width="11.42578125" style="36" customWidth="1"/>
    <col min="13534" max="13534" width="46.42578125" style="36" bestFit="1" customWidth="1"/>
    <col min="13535" max="13535" width="15.7109375" style="36" customWidth="1"/>
    <col min="13536" max="13536" width="44" style="36" bestFit="1" customWidth="1"/>
    <col min="13537" max="13537" width="6.5703125" style="36" customWidth="1"/>
    <col min="13538" max="13538" width="6.85546875" style="36" customWidth="1"/>
    <col min="13539" max="13539" width="10.85546875" style="36" customWidth="1"/>
    <col min="13540" max="13540" width="38.28515625" style="36" customWidth="1"/>
    <col min="13541" max="13541" width="13.7109375" style="36" customWidth="1"/>
    <col min="13542" max="13542" width="6" style="36" customWidth="1"/>
    <col min="13543" max="13543" width="3.7109375" style="36" customWidth="1"/>
    <col min="13544" max="13544" width="38.5703125" style="36" customWidth="1"/>
    <col min="13545" max="13785" width="9.140625" style="36"/>
    <col min="13786" max="13786" width="11.5703125" style="36" customWidth="1"/>
    <col min="13787" max="13787" width="12" style="36" customWidth="1"/>
    <col min="13788" max="13788" width="22.42578125" style="36" bestFit="1" customWidth="1"/>
    <col min="13789" max="13789" width="11.42578125" style="36" customWidth="1"/>
    <col min="13790" max="13790" width="46.42578125" style="36" bestFit="1" customWidth="1"/>
    <col min="13791" max="13791" width="15.7109375" style="36" customWidth="1"/>
    <col min="13792" max="13792" width="44" style="36" bestFit="1" customWidth="1"/>
    <col min="13793" max="13793" width="6.5703125" style="36" customWidth="1"/>
    <col min="13794" max="13794" width="6.85546875" style="36" customWidth="1"/>
    <col min="13795" max="13795" width="10.85546875" style="36" customWidth="1"/>
    <col min="13796" max="13796" width="38.28515625" style="36" customWidth="1"/>
    <col min="13797" max="13797" width="13.7109375" style="36" customWidth="1"/>
    <col min="13798" max="13798" width="6" style="36" customWidth="1"/>
    <col min="13799" max="13799" width="3.7109375" style="36" customWidth="1"/>
    <col min="13800" max="13800" width="38.5703125" style="36" customWidth="1"/>
    <col min="13801" max="14041" width="9.140625" style="36"/>
    <col min="14042" max="14042" width="11.5703125" style="36" customWidth="1"/>
    <col min="14043" max="14043" width="12" style="36" customWidth="1"/>
    <col min="14044" max="14044" width="22.42578125" style="36" bestFit="1" customWidth="1"/>
    <col min="14045" max="14045" width="11.42578125" style="36" customWidth="1"/>
    <col min="14046" max="14046" width="46.42578125" style="36" bestFit="1" customWidth="1"/>
    <col min="14047" max="14047" width="15.7109375" style="36" customWidth="1"/>
    <col min="14048" max="14048" width="44" style="36" bestFit="1" customWidth="1"/>
    <col min="14049" max="14049" width="6.5703125" style="36" customWidth="1"/>
    <col min="14050" max="14050" width="6.85546875" style="36" customWidth="1"/>
    <col min="14051" max="14051" width="10.85546875" style="36" customWidth="1"/>
    <col min="14052" max="14052" width="38.28515625" style="36" customWidth="1"/>
    <col min="14053" max="14053" width="13.7109375" style="36" customWidth="1"/>
    <col min="14054" max="14054" width="6" style="36" customWidth="1"/>
    <col min="14055" max="14055" width="3.7109375" style="36" customWidth="1"/>
    <col min="14056" max="14056" width="38.5703125" style="36" customWidth="1"/>
    <col min="14057" max="14297" width="9.140625" style="36"/>
    <col min="14298" max="14298" width="11.5703125" style="36" customWidth="1"/>
    <col min="14299" max="14299" width="12" style="36" customWidth="1"/>
    <col min="14300" max="14300" width="22.42578125" style="36" bestFit="1" customWidth="1"/>
    <col min="14301" max="14301" width="11.42578125" style="36" customWidth="1"/>
    <col min="14302" max="14302" width="46.42578125" style="36" bestFit="1" customWidth="1"/>
    <col min="14303" max="14303" width="15.7109375" style="36" customWidth="1"/>
    <col min="14304" max="14304" width="44" style="36" bestFit="1" customWidth="1"/>
    <col min="14305" max="14305" width="6.5703125" style="36" customWidth="1"/>
    <col min="14306" max="14306" width="6.85546875" style="36" customWidth="1"/>
    <col min="14307" max="14307" width="10.85546875" style="36" customWidth="1"/>
    <col min="14308" max="14308" width="38.28515625" style="36" customWidth="1"/>
    <col min="14309" max="14309" width="13.7109375" style="36" customWidth="1"/>
    <col min="14310" max="14310" width="6" style="36" customWidth="1"/>
    <col min="14311" max="14311" width="3.7109375" style="36" customWidth="1"/>
    <col min="14312" max="14312" width="38.5703125" style="36" customWidth="1"/>
    <col min="14313" max="14553" width="9.140625" style="36"/>
    <col min="14554" max="14554" width="11.5703125" style="36" customWidth="1"/>
    <col min="14555" max="14555" width="12" style="36" customWidth="1"/>
    <col min="14556" max="14556" width="22.42578125" style="36" bestFit="1" customWidth="1"/>
    <col min="14557" max="14557" width="11.42578125" style="36" customWidth="1"/>
    <col min="14558" max="14558" width="46.42578125" style="36" bestFit="1" customWidth="1"/>
    <col min="14559" max="14559" width="15.7109375" style="36" customWidth="1"/>
    <col min="14560" max="14560" width="44" style="36" bestFit="1" customWidth="1"/>
    <col min="14561" max="14561" width="6.5703125" style="36" customWidth="1"/>
    <col min="14562" max="14562" width="6.85546875" style="36" customWidth="1"/>
    <col min="14563" max="14563" width="10.85546875" style="36" customWidth="1"/>
    <col min="14564" max="14564" width="38.28515625" style="36" customWidth="1"/>
    <col min="14565" max="14565" width="13.7109375" style="36" customWidth="1"/>
    <col min="14566" max="14566" width="6" style="36" customWidth="1"/>
    <col min="14567" max="14567" width="3.7109375" style="36" customWidth="1"/>
    <col min="14568" max="14568" width="38.5703125" style="36" customWidth="1"/>
    <col min="14569" max="14809" width="9.140625" style="36"/>
    <col min="14810" max="14810" width="11.5703125" style="36" customWidth="1"/>
    <col min="14811" max="14811" width="12" style="36" customWidth="1"/>
    <col min="14812" max="14812" width="22.42578125" style="36" bestFit="1" customWidth="1"/>
    <col min="14813" max="14813" width="11.42578125" style="36" customWidth="1"/>
    <col min="14814" max="14814" width="46.42578125" style="36" bestFit="1" customWidth="1"/>
    <col min="14815" max="14815" width="15.7109375" style="36" customWidth="1"/>
    <col min="14816" max="14816" width="44" style="36" bestFit="1" customWidth="1"/>
    <col min="14817" max="14817" width="6.5703125" style="36" customWidth="1"/>
    <col min="14818" max="14818" width="6.85546875" style="36" customWidth="1"/>
    <col min="14819" max="14819" width="10.85546875" style="36" customWidth="1"/>
    <col min="14820" max="14820" width="38.28515625" style="36" customWidth="1"/>
    <col min="14821" max="14821" width="13.7109375" style="36" customWidth="1"/>
    <col min="14822" max="14822" width="6" style="36" customWidth="1"/>
    <col min="14823" max="14823" width="3.7109375" style="36" customWidth="1"/>
    <col min="14824" max="14824" width="38.5703125" style="36" customWidth="1"/>
    <col min="14825" max="15065" width="9.140625" style="36"/>
    <col min="15066" max="15066" width="11.5703125" style="36" customWidth="1"/>
    <col min="15067" max="15067" width="12" style="36" customWidth="1"/>
    <col min="15068" max="15068" width="22.42578125" style="36" bestFit="1" customWidth="1"/>
    <col min="15069" max="15069" width="11.42578125" style="36" customWidth="1"/>
    <col min="15070" max="15070" width="46.42578125" style="36" bestFit="1" customWidth="1"/>
    <col min="15071" max="15071" width="15.7109375" style="36" customWidth="1"/>
    <col min="15072" max="15072" width="44" style="36" bestFit="1" customWidth="1"/>
    <col min="15073" max="15073" width="6.5703125" style="36" customWidth="1"/>
    <col min="15074" max="15074" width="6.85546875" style="36" customWidth="1"/>
    <col min="15075" max="15075" width="10.85546875" style="36" customWidth="1"/>
    <col min="15076" max="15076" width="38.28515625" style="36" customWidth="1"/>
    <col min="15077" max="15077" width="13.7109375" style="36" customWidth="1"/>
    <col min="15078" max="15078" width="6" style="36" customWidth="1"/>
    <col min="15079" max="15079" width="3.7109375" style="36" customWidth="1"/>
    <col min="15080" max="15080" width="38.5703125" style="36" customWidth="1"/>
    <col min="15081" max="15321" width="9.140625" style="36"/>
    <col min="15322" max="15322" width="11.5703125" style="36" customWidth="1"/>
    <col min="15323" max="15323" width="12" style="36" customWidth="1"/>
    <col min="15324" max="15324" width="22.42578125" style="36" bestFit="1" customWidth="1"/>
    <col min="15325" max="15325" width="11.42578125" style="36" customWidth="1"/>
    <col min="15326" max="15326" width="46.42578125" style="36" bestFit="1" customWidth="1"/>
    <col min="15327" max="15327" width="15.7109375" style="36" customWidth="1"/>
    <col min="15328" max="15328" width="44" style="36" bestFit="1" customWidth="1"/>
    <col min="15329" max="15329" width="6.5703125" style="36" customWidth="1"/>
    <col min="15330" max="15330" width="6.85546875" style="36" customWidth="1"/>
    <col min="15331" max="15331" width="10.85546875" style="36" customWidth="1"/>
    <col min="15332" max="15332" width="38.28515625" style="36" customWidth="1"/>
    <col min="15333" max="15333" width="13.7109375" style="36" customWidth="1"/>
    <col min="15334" max="15334" width="6" style="36" customWidth="1"/>
    <col min="15335" max="15335" width="3.7109375" style="36" customWidth="1"/>
    <col min="15336" max="15336" width="38.5703125" style="36" customWidth="1"/>
    <col min="15337" max="15577" width="9.140625" style="36"/>
    <col min="15578" max="15578" width="11.5703125" style="36" customWidth="1"/>
    <col min="15579" max="15579" width="12" style="36" customWidth="1"/>
    <col min="15580" max="15580" width="22.42578125" style="36" bestFit="1" customWidth="1"/>
    <col min="15581" max="15581" width="11.42578125" style="36" customWidth="1"/>
    <col min="15582" max="15582" width="46.42578125" style="36" bestFit="1" customWidth="1"/>
    <col min="15583" max="15583" width="15.7109375" style="36" customWidth="1"/>
    <col min="15584" max="15584" width="44" style="36" bestFit="1" customWidth="1"/>
    <col min="15585" max="15585" width="6.5703125" style="36" customWidth="1"/>
    <col min="15586" max="15586" width="6.85546875" style="36" customWidth="1"/>
    <col min="15587" max="15587" width="10.85546875" style="36" customWidth="1"/>
    <col min="15588" max="15588" width="38.28515625" style="36" customWidth="1"/>
    <col min="15589" max="15589" width="13.7109375" style="36" customWidth="1"/>
    <col min="15590" max="15590" width="6" style="36" customWidth="1"/>
    <col min="15591" max="15591" width="3.7109375" style="36" customWidth="1"/>
    <col min="15592" max="15592" width="38.5703125" style="36" customWidth="1"/>
    <col min="15593" max="15833" width="9.140625" style="36"/>
    <col min="15834" max="15834" width="11.5703125" style="36" customWidth="1"/>
    <col min="15835" max="15835" width="12" style="36" customWidth="1"/>
    <col min="15836" max="15836" width="22.42578125" style="36" bestFit="1" customWidth="1"/>
    <col min="15837" max="15837" width="11.42578125" style="36" customWidth="1"/>
    <col min="15838" max="15838" width="46.42578125" style="36" bestFit="1" customWidth="1"/>
    <col min="15839" max="15839" width="15.7109375" style="36" customWidth="1"/>
    <col min="15840" max="15840" width="44" style="36" bestFit="1" customWidth="1"/>
    <col min="15841" max="15841" width="6.5703125" style="36" customWidth="1"/>
    <col min="15842" max="15842" width="6.85546875" style="36" customWidth="1"/>
    <col min="15843" max="15843" width="10.85546875" style="36" customWidth="1"/>
    <col min="15844" max="15844" width="38.28515625" style="36" customWidth="1"/>
    <col min="15845" max="15845" width="13.7109375" style="36" customWidth="1"/>
    <col min="15846" max="15846" width="6" style="36" customWidth="1"/>
    <col min="15847" max="15847" width="3.7109375" style="36" customWidth="1"/>
    <col min="15848" max="15848" width="38.5703125" style="36" customWidth="1"/>
    <col min="15849" max="16089" width="9.140625" style="36"/>
    <col min="16090" max="16090" width="11.5703125" style="36" customWidth="1"/>
    <col min="16091" max="16091" width="12" style="36" customWidth="1"/>
    <col min="16092" max="16092" width="22.42578125" style="36" bestFit="1" customWidth="1"/>
    <col min="16093" max="16093" width="11.42578125" style="36" customWidth="1"/>
    <col min="16094" max="16094" width="46.42578125" style="36" bestFit="1" customWidth="1"/>
    <col min="16095" max="16095" width="15.7109375" style="36" customWidth="1"/>
    <col min="16096" max="16096" width="44" style="36" bestFit="1" customWidth="1"/>
    <col min="16097" max="16097" width="6.5703125" style="36" customWidth="1"/>
    <col min="16098" max="16098" width="6.85546875" style="36" customWidth="1"/>
    <col min="16099" max="16099" width="10.85546875" style="36" customWidth="1"/>
    <col min="16100" max="16100" width="38.28515625" style="36" customWidth="1"/>
    <col min="16101" max="16101" width="13.7109375" style="36" customWidth="1"/>
    <col min="16102" max="16102" width="6" style="36" customWidth="1"/>
    <col min="16103" max="16103" width="3.7109375" style="36" customWidth="1"/>
    <col min="16104" max="16104" width="38.5703125" style="36" customWidth="1"/>
    <col min="16105" max="16384" width="9.140625" style="36"/>
  </cols>
  <sheetData>
    <row r="1" spans="1:16" x14ac:dyDescent="0.25">
      <c r="A1" s="26" t="s">
        <v>18</v>
      </c>
      <c r="B1" s="27">
        <f>K47</f>
        <v>0.99966677774075319</v>
      </c>
      <c r="C1" s="28">
        <f>AVERAGE(B1:B7)</f>
        <v>0.97660925271014321</v>
      </c>
      <c r="D1" s="29">
        <f>H47</f>
        <v>6.0019999999999998</v>
      </c>
      <c r="E1" s="30">
        <f>AVERAGE(F1:F6)</f>
        <v>0.51428571428571435</v>
      </c>
      <c r="F1" s="30">
        <f>AVERAGE(J11,J50,J89,J128,J167,J207,J249)</f>
        <v>1</v>
      </c>
      <c r="G1" s="31" t="s">
        <v>19</v>
      </c>
      <c r="H1" s="32"/>
      <c r="I1" s="32"/>
      <c r="J1" s="29"/>
      <c r="K1" s="33"/>
      <c r="L1" s="31"/>
      <c r="M1" s="34"/>
      <c r="N1" s="34"/>
      <c r="O1" s="35"/>
    </row>
    <row r="2" spans="1:16" ht="27" x14ac:dyDescent="0.25">
      <c r="A2" s="26" t="s">
        <v>20</v>
      </c>
      <c r="B2" s="27">
        <f>K86</f>
        <v>0.99950024987506247</v>
      </c>
      <c r="C2" s="37" t="s">
        <v>21</v>
      </c>
      <c r="D2" s="29">
        <f>H86</f>
        <v>6.0030000000000001</v>
      </c>
      <c r="E2" s="32" t="str">
        <f>SUM(D1:D7)*10&amp;" "&amp;"Horas"&amp;" "&amp;"Hombre"&amp;" "&amp;"Disponibles"&amp;" "&amp;"Semana"</f>
        <v>370,2 Horas Hombre Disponibles Semana</v>
      </c>
      <c r="F2" s="30">
        <f>AVERAGE(J17,J56,J95,J134,J173,J215,J255)</f>
        <v>0.14285714285714285</v>
      </c>
      <c r="G2" s="31" t="s">
        <v>22</v>
      </c>
      <c r="H2" s="32"/>
      <c r="I2" s="32"/>
      <c r="J2" s="29"/>
      <c r="K2" s="33"/>
      <c r="L2" s="31"/>
      <c r="M2" s="34"/>
      <c r="N2" s="34"/>
      <c r="O2" s="35"/>
    </row>
    <row r="3" spans="1:16" ht="27" x14ac:dyDescent="0.25">
      <c r="A3" s="26" t="s">
        <v>23</v>
      </c>
      <c r="B3" s="27">
        <f>K125</f>
        <v>0.95942434539276433</v>
      </c>
      <c r="C3" s="32"/>
      <c r="D3" s="29">
        <f>H125</f>
        <v>5.0030000000000001</v>
      </c>
      <c r="E3" s="32" t="str">
        <f>SUM(J47,J86,J125,J164,J204,J246,J285)&amp;" "&amp;"Horas"&amp;" "&amp;"Hombre"&amp;" "&amp;"Programadas"</f>
        <v>362 Horas Hombre Programadas</v>
      </c>
      <c r="F3" s="30">
        <f>AVERAGE(J23,J62,J101,J140,J179,J221,J261)</f>
        <v>0</v>
      </c>
      <c r="G3" s="31" t="s">
        <v>24</v>
      </c>
      <c r="H3" s="32"/>
      <c r="I3" s="32"/>
      <c r="J3" s="29"/>
      <c r="K3" s="33"/>
      <c r="L3" s="31"/>
      <c r="M3" s="34"/>
      <c r="N3" s="34"/>
      <c r="O3" s="35"/>
    </row>
    <row r="4" spans="1:16" ht="12.75" customHeight="1" x14ac:dyDescent="0.25">
      <c r="A4" s="26" t="s">
        <v>25</v>
      </c>
      <c r="B4" s="27">
        <f>K164</f>
        <v>0.95942434539276433</v>
      </c>
      <c r="C4" s="28">
        <f>1-C1</f>
        <v>2.3390747289856795E-2</v>
      </c>
      <c r="D4" s="29">
        <f>H164</f>
        <v>5.0030000000000001</v>
      </c>
      <c r="E4" s="32" t="str">
        <f>(SUM(D1:D7)*10)-(SUM(J47,J86,J125,J164,J204,J246,J285))&amp;" "&amp;"Horas"&amp;" "&amp;"Atención"&amp;" "&amp;"OT"&amp;" "&amp;"Reactivo"</f>
        <v>8,19999999999993 Horas Atención OT Reactivo</v>
      </c>
      <c r="F4" s="38">
        <f>AVERAGE(J29,J68,J107,J146,J185,J227,J267)</f>
        <v>0</v>
      </c>
      <c r="G4" s="31" t="s">
        <v>26</v>
      </c>
      <c r="H4" s="32"/>
      <c r="I4" s="32"/>
      <c r="J4" s="29"/>
      <c r="K4" s="33"/>
      <c r="L4" s="31"/>
      <c r="M4" s="34"/>
      <c r="N4" s="34"/>
      <c r="O4" s="35"/>
    </row>
    <row r="5" spans="1:16" x14ac:dyDescent="0.25">
      <c r="A5" s="26" t="s">
        <v>27</v>
      </c>
      <c r="B5" s="27">
        <f>K204</f>
        <v>0.95942434539276433</v>
      </c>
      <c r="C5" s="37" t="s">
        <v>28</v>
      </c>
      <c r="D5" s="29">
        <f>H204</f>
        <v>5.0030000000000001</v>
      </c>
      <c r="E5" s="32"/>
      <c r="F5" s="30">
        <f>AVERAGE(J35,J74,J113,J152,J191,J233,J273)</f>
        <v>0.98571428571428577</v>
      </c>
      <c r="G5" s="39" t="s">
        <v>29</v>
      </c>
      <c r="H5" s="32"/>
      <c r="I5" s="32"/>
      <c r="J5" s="29"/>
      <c r="K5" s="33"/>
      <c r="L5" s="31"/>
      <c r="M5" s="34"/>
      <c r="N5" s="34"/>
      <c r="O5" s="35"/>
    </row>
    <row r="6" spans="1:16" x14ac:dyDescent="0.25">
      <c r="A6" s="26" t="s">
        <v>30</v>
      </c>
      <c r="B6" s="27">
        <f>K246</f>
        <v>0.95942434539276433</v>
      </c>
      <c r="C6" s="32"/>
      <c r="D6" s="29">
        <f>H246</f>
        <v>5.0030000000000001</v>
      </c>
      <c r="E6" s="32"/>
      <c r="F6" s="30">
        <f>AVERAGE(J41,J80,J119,J158,J198,J240,J279)</f>
        <v>0.95714285714285718</v>
      </c>
      <c r="G6" s="39" t="s">
        <v>31</v>
      </c>
      <c r="H6" s="32"/>
      <c r="I6" s="32"/>
      <c r="J6" s="29"/>
      <c r="K6" s="33"/>
      <c r="L6" s="31"/>
      <c r="M6" s="34"/>
      <c r="N6" s="34"/>
      <c r="O6" s="35"/>
    </row>
    <row r="7" spans="1:16" x14ac:dyDescent="0.25">
      <c r="A7" s="26" t="s">
        <v>32</v>
      </c>
      <c r="B7" s="27">
        <f>K285</f>
        <v>0.99940035978412955</v>
      </c>
      <c r="C7" s="28"/>
      <c r="D7" s="29">
        <f>H285</f>
        <v>5.0030000000000001</v>
      </c>
      <c r="E7" s="32"/>
      <c r="F7" s="29"/>
      <c r="G7" s="39"/>
      <c r="H7" s="32"/>
      <c r="I7" s="32"/>
      <c r="J7" s="29"/>
      <c r="K7" s="33"/>
      <c r="L7" s="31"/>
      <c r="M7" s="34"/>
      <c r="N7" s="34"/>
      <c r="O7" s="35"/>
    </row>
    <row r="8" spans="1:16" ht="28.5" customHeight="1" thickBot="1" x14ac:dyDescent="0.3">
      <c r="A8" s="40"/>
      <c r="B8" s="41"/>
      <c r="C8" s="42" t="s">
        <v>14</v>
      </c>
      <c r="D8" s="43" t="s">
        <v>564</v>
      </c>
      <c r="E8" s="299" t="s">
        <v>33</v>
      </c>
      <c r="F8" s="300"/>
      <c r="G8" s="301"/>
      <c r="H8" s="44"/>
      <c r="I8" s="302" t="s">
        <v>34</v>
      </c>
      <c r="J8" s="303"/>
      <c r="K8" s="304"/>
      <c r="L8" s="31"/>
      <c r="M8" s="34"/>
      <c r="N8" s="34"/>
      <c r="O8" s="35"/>
    </row>
    <row r="9" spans="1:16" ht="15" thickTop="1" thickBot="1" x14ac:dyDescent="0.3">
      <c r="A9" s="45"/>
      <c r="B9" s="46"/>
      <c r="C9" s="46"/>
      <c r="D9" s="46"/>
      <c r="E9" s="305">
        <v>46111</v>
      </c>
      <c r="F9" s="305"/>
      <c r="G9" s="47"/>
      <c r="H9" s="48"/>
      <c r="I9" s="46"/>
      <c r="J9" s="49"/>
      <c r="K9" s="50"/>
      <c r="L9" s="31" t="s">
        <v>35</v>
      </c>
      <c r="M9" s="34" t="s">
        <v>36</v>
      </c>
      <c r="N9" s="34"/>
      <c r="O9" s="35"/>
    </row>
    <row r="10" spans="1:16" ht="27.75" thickTop="1" x14ac:dyDescent="0.25">
      <c r="A10" s="51" t="s">
        <v>37</v>
      </c>
      <c r="B10" s="52" t="s">
        <v>38</v>
      </c>
      <c r="C10" s="52" t="s">
        <v>39</v>
      </c>
      <c r="D10" s="52" t="s">
        <v>4</v>
      </c>
      <c r="E10" s="52" t="s">
        <v>40</v>
      </c>
      <c r="F10" s="52" t="s">
        <v>6</v>
      </c>
      <c r="G10" s="53" t="s">
        <v>7</v>
      </c>
      <c r="H10" s="52" t="s">
        <v>41</v>
      </c>
      <c r="I10" s="52" t="s">
        <v>9</v>
      </c>
      <c r="J10" s="54" t="s">
        <v>42</v>
      </c>
      <c r="K10" s="55" t="s">
        <v>43</v>
      </c>
      <c r="L10" s="31" t="s">
        <v>44</v>
      </c>
      <c r="M10" s="34" t="s">
        <v>36</v>
      </c>
      <c r="N10" s="34"/>
      <c r="O10" s="56">
        <f>E9</f>
        <v>46111</v>
      </c>
    </row>
    <row r="11" spans="1:16" x14ac:dyDescent="0.25">
      <c r="A11" s="57"/>
      <c r="B11" s="57"/>
      <c r="C11" s="58"/>
      <c r="D11" s="57"/>
      <c r="E11" s="59" t="s">
        <v>45</v>
      </c>
      <c r="F11" s="57"/>
      <c r="G11" s="58"/>
      <c r="H11" s="60">
        <v>1</v>
      </c>
      <c r="I11" s="61">
        <f>H11*10</f>
        <v>10</v>
      </c>
      <c r="J11" s="62">
        <f>SUM(J12:J16)/I11</f>
        <v>1</v>
      </c>
      <c r="K11" s="63" t="str">
        <f>SUM(J12:J16)&amp;" "&amp;"Hrs"&amp;" "&amp;"GRUPO 1"</f>
        <v>10 Hrs GRUPO 1</v>
      </c>
      <c r="L11" s="31" t="s">
        <v>19</v>
      </c>
      <c r="M11" s="34" t="s">
        <v>36</v>
      </c>
      <c r="N11" s="64"/>
      <c r="O11" s="159" t="s">
        <v>48</v>
      </c>
      <c r="P11" s="160" t="s">
        <v>53</v>
      </c>
    </row>
    <row r="12" spans="1:16" x14ac:dyDescent="0.25">
      <c r="A12" s="193">
        <v>892653</v>
      </c>
      <c r="B12" s="194" t="s">
        <v>207</v>
      </c>
      <c r="C12" s="195" t="s">
        <v>208</v>
      </c>
      <c r="D12" s="194">
        <v>3</v>
      </c>
      <c r="E12" s="196" t="s">
        <v>123</v>
      </c>
      <c r="F12" s="193" t="s">
        <v>133</v>
      </c>
      <c r="G12" s="196" t="s">
        <v>125</v>
      </c>
      <c r="H12" s="193">
        <v>1</v>
      </c>
      <c r="I12" s="193">
        <v>10</v>
      </c>
      <c r="J12" s="197">
        <f>IF(H12&lt;&gt;"",H12*I12,"")</f>
        <v>10</v>
      </c>
      <c r="K12" s="198" t="s">
        <v>332</v>
      </c>
      <c r="L12" s="31" t="s">
        <v>19</v>
      </c>
      <c r="M12" s="34" t="s">
        <v>36</v>
      </c>
      <c r="N12" s="64"/>
      <c r="O12" s="183" t="s">
        <v>50</v>
      </c>
      <c r="P12" s="90" t="s">
        <v>57</v>
      </c>
    </row>
    <row r="13" spans="1:16" hidden="1" x14ac:dyDescent="0.25">
      <c r="A13" s="19"/>
      <c r="B13" s="67"/>
      <c r="C13" s="68"/>
      <c r="D13" s="67"/>
      <c r="E13" s="73"/>
      <c r="F13" s="19"/>
      <c r="G13" s="69"/>
      <c r="H13" s="19"/>
      <c r="I13" s="19"/>
      <c r="J13" s="21" t="str">
        <f>IF(H13&lt;&gt;"",H13*I13,"")</f>
        <v/>
      </c>
      <c r="K13" s="70"/>
      <c r="L13" s="74" t="s">
        <v>19</v>
      </c>
      <c r="M13" s="34" t="s">
        <v>36</v>
      </c>
      <c r="N13" s="34"/>
      <c r="O13" s="97" t="s">
        <v>51</v>
      </c>
      <c r="P13" s="84" t="s">
        <v>53</v>
      </c>
    </row>
    <row r="14" spans="1:16" hidden="1" x14ac:dyDescent="0.25">
      <c r="A14" s="75"/>
      <c r="B14" s="67"/>
      <c r="C14" s="68"/>
      <c r="D14" s="67"/>
      <c r="E14" s="76"/>
      <c r="F14" s="77"/>
      <c r="G14" s="76"/>
      <c r="H14" s="78"/>
      <c r="I14" s="78"/>
      <c r="J14" s="21"/>
      <c r="K14" s="70"/>
      <c r="L14" s="31" t="s">
        <v>19</v>
      </c>
      <c r="M14" s="34" t="s">
        <v>36</v>
      </c>
      <c r="N14" s="64"/>
      <c r="O14" s="65" t="s">
        <v>46</v>
      </c>
      <c r="P14" s="66" t="s">
        <v>47</v>
      </c>
    </row>
    <row r="15" spans="1:16" hidden="1" x14ac:dyDescent="0.25">
      <c r="A15" s="75"/>
      <c r="B15" s="79"/>
      <c r="C15" s="80"/>
      <c r="D15" s="81"/>
      <c r="E15" s="76"/>
      <c r="F15" s="77"/>
      <c r="G15" s="76"/>
      <c r="H15" s="82"/>
      <c r="I15" s="82"/>
      <c r="J15" s="21" t="str">
        <f>IF(H15&lt;&gt;"",H15*I15,"")</f>
        <v/>
      </c>
      <c r="K15" s="70"/>
      <c r="L15" s="31" t="s">
        <v>19</v>
      </c>
      <c r="M15" s="34" t="s">
        <v>36</v>
      </c>
      <c r="N15" s="64"/>
      <c r="O15" s="98" t="s">
        <v>52</v>
      </c>
      <c r="P15" s="66" t="s">
        <v>47</v>
      </c>
    </row>
    <row r="16" spans="1:16" hidden="1" x14ac:dyDescent="0.25">
      <c r="A16" s="19"/>
      <c r="B16" s="19"/>
      <c r="C16" s="69"/>
      <c r="D16" s="15"/>
      <c r="E16" s="69"/>
      <c r="F16" s="15"/>
      <c r="G16" s="69"/>
      <c r="H16" s="15"/>
      <c r="I16" s="15"/>
      <c r="J16" s="21" t="str">
        <f>IF(H16&lt;&gt;"",H16*I16,"")</f>
        <v/>
      </c>
      <c r="K16" s="70"/>
      <c r="L16" s="31" t="s">
        <v>19</v>
      </c>
      <c r="M16" s="34" t="s">
        <v>36</v>
      </c>
      <c r="N16" s="64"/>
      <c r="O16" s="65" t="s">
        <v>56</v>
      </c>
      <c r="P16" s="66" t="s">
        <v>47</v>
      </c>
    </row>
    <row r="17" spans="1:16" x14ac:dyDescent="0.25">
      <c r="A17" s="85"/>
      <c r="B17" s="86"/>
      <c r="C17" s="86"/>
      <c r="D17" s="57"/>
      <c r="E17" s="59" t="s">
        <v>55</v>
      </c>
      <c r="F17" s="57"/>
      <c r="G17" s="87"/>
      <c r="H17" s="88">
        <v>1</v>
      </c>
      <c r="I17" s="61">
        <f>H17*10</f>
        <v>10</v>
      </c>
      <c r="J17" s="62">
        <f>SUM(J18:J22)/I17</f>
        <v>1</v>
      </c>
      <c r="K17" s="63" t="str">
        <f>SUM(J18:J22)&amp;" "&amp;"Hrs"&amp;" "&amp;"GRUPO 2"</f>
        <v>10 Hrs GRUPO 2</v>
      </c>
      <c r="L17" s="31" t="s">
        <v>22</v>
      </c>
      <c r="M17" s="34" t="s">
        <v>36</v>
      </c>
      <c r="N17" s="64"/>
      <c r="O17" s="65" t="s">
        <v>58</v>
      </c>
      <c r="P17" s="66" t="s">
        <v>47</v>
      </c>
    </row>
    <row r="18" spans="1:16" x14ac:dyDescent="0.25">
      <c r="A18" s="193">
        <v>892629</v>
      </c>
      <c r="B18" s="193" t="s">
        <v>207</v>
      </c>
      <c r="C18" s="200" t="s">
        <v>208</v>
      </c>
      <c r="D18" s="201">
        <v>3</v>
      </c>
      <c r="E18" s="196" t="s">
        <v>123</v>
      </c>
      <c r="F18" s="193" t="s">
        <v>124</v>
      </c>
      <c r="G18" s="196" t="s">
        <v>125</v>
      </c>
      <c r="H18" s="193">
        <v>1</v>
      </c>
      <c r="I18" s="193">
        <v>7</v>
      </c>
      <c r="J18" s="197">
        <f>IF(H18&lt;&gt;"",H18*I18,"")</f>
        <v>7</v>
      </c>
      <c r="K18" s="198" t="s">
        <v>561</v>
      </c>
      <c r="L18" s="31" t="s">
        <v>22</v>
      </c>
      <c r="M18" s="34" t="s">
        <v>36</v>
      </c>
      <c r="N18" s="64"/>
      <c r="O18" s="65" t="s">
        <v>59</v>
      </c>
      <c r="P18" s="66" t="s">
        <v>47</v>
      </c>
    </row>
    <row r="19" spans="1:16" x14ac:dyDescent="0.25">
      <c r="A19" s="202">
        <v>892677</v>
      </c>
      <c r="B19" s="193" t="s">
        <v>207</v>
      </c>
      <c r="C19" s="200" t="s">
        <v>208</v>
      </c>
      <c r="D19" s="201">
        <v>3</v>
      </c>
      <c r="E19" s="206" t="s">
        <v>123</v>
      </c>
      <c r="F19" s="207" t="s">
        <v>136</v>
      </c>
      <c r="G19" s="208" t="s">
        <v>137</v>
      </c>
      <c r="H19" s="209">
        <v>1</v>
      </c>
      <c r="I19" s="209">
        <v>3</v>
      </c>
      <c r="J19" s="197">
        <f>IF(H19&lt;&gt;"",H19*I19,"")</f>
        <v>3</v>
      </c>
      <c r="K19" s="198" t="s">
        <v>561</v>
      </c>
      <c r="L19" s="31" t="s">
        <v>22</v>
      </c>
      <c r="M19" s="34" t="s">
        <v>36</v>
      </c>
      <c r="N19" s="64"/>
      <c r="O19" s="65" t="s">
        <v>60</v>
      </c>
      <c r="P19" s="66" t="s">
        <v>47</v>
      </c>
    </row>
    <row r="20" spans="1:16" hidden="1" x14ac:dyDescent="0.25">
      <c r="A20" s="95"/>
      <c r="B20" s="19"/>
      <c r="C20" s="91"/>
      <c r="D20" s="15"/>
      <c r="E20" s="69"/>
      <c r="F20" s="15"/>
      <c r="G20" s="69"/>
      <c r="H20" s="15"/>
      <c r="I20" s="15"/>
      <c r="J20" s="21" t="str">
        <f>IF(H20&lt;&gt;"",H20*I20,"")</f>
        <v/>
      </c>
      <c r="K20" s="96"/>
      <c r="L20" s="31" t="s">
        <v>22</v>
      </c>
      <c r="M20" s="34" t="s">
        <v>36</v>
      </c>
      <c r="N20" s="64"/>
      <c r="O20" s="159" t="s">
        <v>64</v>
      </c>
      <c r="P20" s="160" t="s">
        <v>53</v>
      </c>
    </row>
    <row r="21" spans="1:16" hidden="1" x14ac:dyDescent="0.25">
      <c r="A21" s="95"/>
      <c r="B21" s="19"/>
      <c r="C21" s="91"/>
      <c r="D21" s="15"/>
      <c r="E21" s="69"/>
      <c r="F21" s="15"/>
      <c r="G21" s="69"/>
      <c r="H21" s="15"/>
      <c r="I21" s="15"/>
      <c r="J21" s="21" t="str">
        <f>IF(H21&lt;&gt;"",H21*I21,"")</f>
        <v/>
      </c>
      <c r="K21" s="96"/>
      <c r="L21" s="31" t="s">
        <v>22</v>
      </c>
      <c r="M21" s="34" t="s">
        <v>36</v>
      </c>
      <c r="N21" s="64"/>
      <c r="O21" s="162" t="s">
        <v>65</v>
      </c>
      <c r="P21" s="90" t="s">
        <v>57</v>
      </c>
    </row>
    <row r="22" spans="1:16" hidden="1" x14ac:dyDescent="0.25">
      <c r="A22" s="95"/>
      <c r="B22" s="19"/>
      <c r="C22" s="91"/>
      <c r="D22" s="15"/>
      <c r="E22" s="69"/>
      <c r="F22" s="15"/>
      <c r="G22" s="69"/>
      <c r="H22" s="15"/>
      <c r="I22" s="15"/>
      <c r="J22" s="21" t="str">
        <f>IF(H22&lt;&gt;"",H22*I22,"")</f>
        <v/>
      </c>
      <c r="K22" s="96"/>
      <c r="L22" s="31" t="s">
        <v>22</v>
      </c>
      <c r="M22" s="34" t="s">
        <v>36</v>
      </c>
      <c r="N22" s="64"/>
      <c r="O22" s="83" t="s">
        <v>66</v>
      </c>
      <c r="P22" s="84" t="s">
        <v>53</v>
      </c>
    </row>
    <row r="23" spans="1:16" hidden="1" x14ac:dyDescent="0.25">
      <c r="A23" s="85"/>
      <c r="B23" s="86"/>
      <c r="C23" s="86"/>
      <c r="D23" s="57"/>
      <c r="E23" s="59" t="s">
        <v>63</v>
      </c>
      <c r="F23" s="57"/>
      <c r="G23" s="87"/>
      <c r="H23" s="60">
        <v>1E-3</v>
      </c>
      <c r="I23" s="61">
        <f>H23*10</f>
        <v>0.01</v>
      </c>
      <c r="J23" s="62">
        <f>SUM(J24:J28)/I23</f>
        <v>0</v>
      </c>
      <c r="K23" s="63" t="str">
        <f>SUM(J24:J28)&amp;" "&amp;"Hrs"&amp;" "&amp;"GRUPO 3"</f>
        <v>0 Hrs GRUPO 3</v>
      </c>
      <c r="L23" s="31" t="s">
        <v>24</v>
      </c>
      <c r="M23" s="34" t="s">
        <v>36</v>
      </c>
      <c r="N23" s="64"/>
      <c r="O23" s="98" t="s">
        <v>61</v>
      </c>
      <c r="P23" s="66" t="s">
        <v>47</v>
      </c>
    </row>
    <row r="24" spans="1:16" hidden="1" x14ac:dyDescent="0.25">
      <c r="A24" s="19"/>
      <c r="B24" s="67"/>
      <c r="C24" s="68"/>
      <c r="D24" s="67"/>
      <c r="E24" s="69"/>
      <c r="F24" s="19"/>
      <c r="G24" s="69"/>
      <c r="H24" s="19"/>
      <c r="I24" s="19"/>
      <c r="J24" s="21" t="str">
        <f>IF(H24&lt;&gt;"",H24*I24,"")</f>
        <v/>
      </c>
      <c r="K24" s="96"/>
      <c r="L24" s="31" t="s">
        <v>24</v>
      </c>
      <c r="M24" s="34" t="s">
        <v>36</v>
      </c>
      <c r="N24" s="64"/>
      <c r="O24" s="98" t="s">
        <v>62</v>
      </c>
      <c r="P24" s="66" t="s">
        <v>47</v>
      </c>
    </row>
    <row r="25" spans="1:16" hidden="1" x14ac:dyDescent="0.25">
      <c r="A25" s="95"/>
      <c r="B25" s="19"/>
      <c r="C25" s="91"/>
      <c r="D25" s="15"/>
      <c r="E25" s="69"/>
      <c r="F25" s="15"/>
      <c r="G25" s="69"/>
      <c r="H25" s="15"/>
      <c r="I25" s="15"/>
      <c r="J25" s="21" t="str">
        <f>IF(H25&lt;&gt;"",H25*I25,"")</f>
        <v/>
      </c>
      <c r="K25" s="70"/>
      <c r="L25" s="31" t="s">
        <v>24</v>
      </c>
      <c r="M25" s="34" t="s">
        <v>36</v>
      </c>
      <c r="N25" s="64"/>
      <c r="O25" s="98" t="s">
        <v>54</v>
      </c>
      <c r="P25" s="182" t="s">
        <v>68</v>
      </c>
    </row>
    <row r="26" spans="1:16" hidden="1" x14ac:dyDescent="0.25">
      <c r="A26" s="95"/>
      <c r="B26" s="19"/>
      <c r="C26" s="91"/>
      <c r="D26" s="15"/>
      <c r="E26" s="69"/>
      <c r="F26" s="15"/>
      <c r="G26" s="69"/>
      <c r="H26" s="15"/>
      <c r="I26" s="15"/>
      <c r="J26" s="21" t="str">
        <f>IF(H26&lt;&gt;"",H26*I26,"")</f>
        <v/>
      </c>
      <c r="K26" s="70"/>
      <c r="L26" s="31" t="s">
        <v>24</v>
      </c>
      <c r="M26" s="34" t="s">
        <v>36</v>
      </c>
      <c r="N26" s="64"/>
      <c r="O26" s="98" t="s">
        <v>67</v>
      </c>
      <c r="P26" s="182" t="s">
        <v>68</v>
      </c>
    </row>
    <row r="27" spans="1:16" hidden="1" x14ac:dyDescent="0.25">
      <c r="A27" s="19"/>
      <c r="B27" s="19"/>
      <c r="C27" s="69"/>
      <c r="D27" s="19"/>
      <c r="E27" s="69"/>
      <c r="F27" s="19"/>
      <c r="G27" s="69"/>
      <c r="H27" s="19"/>
      <c r="I27" s="19"/>
      <c r="J27" s="21" t="str">
        <f>IF(H27&lt;&gt;"",H27*I27,"")</f>
        <v/>
      </c>
      <c r="K27" s="70"/>
      <c r="L27" s="31" t="s">
        <v>24</v>
      </c>
      <c r="M27" s="34" t="s">
        <v>36</v>
      </c>
      <c r="N27" s="64"/>
      <c r="O27" s="71" t="s">
        <v>69</v>
      </c>
      <c r="P27" s="182" t="s">
        <v>68</v>
      </c>
    </row>
    <row r="28" spans="1:16" hidden="1" x14ac:dyDescent="0.25">
      <c r="A28" s="100"/>
      <c r="B28" s="100"/>
      <c r="C28" s="100"/>
      <c r="D28" s="101"/>
      <c r="E28" s="102"/>
      <c r="F28" s="100"/>
      <c r="G28" s="100"/>
      <c r="H28" s="100"/>
      <c r="I28" s="100"/>
      <c r="J28" s="21" t="str">
        <f>IF(H28&lt;&gt;"",H28*I28,"")</f>
        <v/>
      </c>
      <c r="K28" s="70"/>
      <c r="L28" s="31" t="s">
        <v>24</v>
      </c>
      <c r="M28" s="34" t="s">
        <v>36</v>
      </c>
      <c r="N28" s="64"/>
      <c r="O28" s="103"/>
    </row>
    <row r="29" spans="1:16" hidden="1" x14ac:dyDescent="0.25">
      <c r="A29" s="85"/>
      <c r="B29" s="86"/>
      <c r="C29" s="86"/>
      <c r="D29" s="57"/>
      <c r="E29" s="59" t="s">
        <v>70</v>
      </c>
      <c r="F29" s="57"/>
      <c r="G29" s="87"/>
      <c r="H29" s="88">
        <v>1E-3</v>
      </c>
      <c r="I29" s="61">
        <f>H29*10</f>
        <v>0.01</v>
      </c>
      <c r="J29" s="62">
        <f>SUM(J30:J34)/I29</f>
        <v>0</v>
      </c>
      <c r="K29" s="63" t="str">
        <f>SUM(J30:J34)&amp;" "&amp;"Hrs"&amp;" "&amp;"GRUPO 4"</f>
        <v>0 Hrs GRUPO 4</v>
      </c>
      <c r="L29" s="31" t="s">
        <v>26</v>
      </c>
      <c r="M29" s="34" t="s">
        <v>36</v>
      </c>
      <c r="N29" s="64"/>
      <c r="O29" s="104"/>
    </row>
    <row r="30" spans="1:16" hidden="1" x14ac:dyDescent="0.25">
      <c r="A30" s="100"/>
      <c r="B30" s="100"/>
      <c r="C30" s="102"/>
      <c r="D30" s="101"/>
      <c r="E30" s="101"/>
      <c r="F30" s="101"/>
      <c r="G30" s="105"/>
      <c r="H30" s="101"/>
      <c r="I30" s="101"/>
      <c r="J30" s="21" t="str">
        <f>IF(H30&lt;&gt;"",H30*I30,"")</f>
        <v/>
      </c>
      <c r="K30" s="96"/>
      <c r="L30" s="31" t="s">
        <v>26</v>
      </c>
      <c r="M30" s="34" t="s">
        <v>36</v>
      </c>
      <c r="N30" s="106"/>
      <c r="O30" s="107" t="s">
        <v>71</v>
      </c>
    </row>
    <row r="31" spans="1:16" hidden="1" x14ac:dyDescent="0.25">
      <c r="A31" s="100"/>
      <c r="B31" s="100"/>
      <c r="C31" s="102"/>
      <c r="D31" s="101"/>
      <c r="E31" s="101"/>
      <c r="F31" s="101"/>
      <c r="G31" s="105"/>
      <c r="H31" s="101"/>
      <c r="I31" s="101"/>
      <c r="J31" s="21" t="str">
        <f>IF(H31&lt;&gt;"",H31*I31,"")</f>
        <v/>
      </c>
      <c r="K31" s="96"/>
      <c r="L31" s="31" t="s">
        <v>26</v>
      </c>
      <c r="M31" s="34" t="s">
        <v>36</v>
      </c>
      <c r="N31" s="108"/>
      <c r="O31" s="107" t="s">
        <v>72</v>
      </c>
    </row>
    <row r="32" spans="1:16" hidden="1" x14ac:dyDescent="0.25">
      <c r="A32" s="95"/>
      <c r="B32" s="109"/>
      <c r="C32" s="110"/>
      <c r="D32" s="111"/>
      <c r="E32" s="69"/>
      <c r="F32" s="15"/>
      <c r="G32" s="69"/>
      <c r="H32" s="15"/>
      <c r="I32" s="15"/>
      <c r="J32" s="21" t="str">
        <f>IF(H32&lt;&gt;"",H32*I32,"")</f>
        <v/>
      </c>
      <c r="K32" s="70"/>
      <c r="L32" s="31" t="s">
        <v>26</v>
      </c>
      <c r="M32" s="34" t="s">
        <v>36</v>
      </c>
      <c r="N32" s="112"/>
      <c r="O32" s="107"/>
    </row>
    <row r="33" spans="1:15" hidden="1" x14ac:dyDescent="0.25">
      <c r="A33" s="100"/>
      <c r="B33" s="100"/>
      <c r="C33" s="102"/>
      <c r="D33" s="101"/>
      <c r="E33" s="101"/>
      <c r="F33" s="101"/>
      <c r="G33" s="105"/>
      <c r="H33" s="101"/>
      <c r="I33" s="101"/>
      <c r="J33" s="21" t="str">
        <f>IF(H33&lt;&gt;"",H33*I33,"")</f>
        <v/>
      </c>
      <c r="K33" s="70"/>
      <c r="L33" s="31" t="s">
        <v>26</v>
      </c>
      <c r="M33" s="34" t="s">
        <v>36</v>
      </c>
      <c r="N33" s="113"/>
      <c r="O33" s="107" t="s">
        <v>73</v>
      </c>
    </row>
    <row r="34" spans="1:15" hidden="1" x14ac:dyDescent="0.25">
      <c r="A34" s="100"/>
      <c r="B34" s="100"/>
      <c r="C34" s="100"/>
      <c r="D34" s="101"/>
      <c r="E34" s="102"/>
      <c r="F34" s="100"/>
      <c r="G34" s="100"/>
      <c r="H34" s="100"/>
      <c r="I34" s="100"/>
      <c r="J34" s="21" t="str">
        <f>IF(H34&lt;&gt;"",H34*I34,"")</f>
        <v/>
      </c>
      <c r="K34" s="70"/>
      <c r="L34" s="31" t="s">
        <v>26</v>
      </c>
      <c r="M34" s="34" t="s">
        <v>36</v>
      </c>
      <c r="N34" s="114"/>
      <c r="O34" s="107" t="s">
        <v>74</v>
      </c>
    </row>
    <row r="35" spans="1:15" x14ac:dyDescent="0.25">
      <c r="A35" s="85"/>
      <c r="B35" s="86"/>
      <c r="C35" s="86"/>
      <c r="D35" s="86"/>
      <c r="E35" s="115" t="s">
        <v>75</v>
      </c>
      <c r="F35" s="116"/>
      <c r="G35" s="117"/>
      <c r="H35" s="118">
        <v>2</v>
      </c>
      <c r="I35" s="61">
        <f>H35*10</f>
        <v>20</v>
      </c>
      <c r="J35" s="62">
        <f>SUM(J36:J40)/I35</f>
        <v>1</v>
      </c>
      <c r="K35" s="63" t="str">
        <f>SUM(J36:J40)&amp;" "&amp;"Hrs"&amp;" "&amp;"TURNO"&amp;" "&amp;"DIURNO"</f>
        <v>20 Hrs TURNO DIURNO</v>
      </c>
      <c r="L35" s="74" t="s">
        <v>76</v>
      </c>
      <c r="M35" s="34" t="s">
        <v>36</v>
      </c>
      <c r="N35" s="119"/>
      <c r="O35" s="107" t="s">
        <v>77</v>
      </c>
    </row>
    <row r="36" spans="1:15" x14ac:dyDescent="0.25">
      <c r="A36" s="19">
        <v>892651</v>
      </c>
      <c r="B36" s="17" t="s">
        <v>207</v>
      </c>
      <c r="C36" s="18" t="s">
        <v>208</v>
      </c>
      <c r="D36" s="19">
        <v>3</v>
      </c>
      <c r="E36" s="18" t="s">
        <v>130</v>
      </c>
      <c r="F36" s="17" t="s">
        <v>131</v>
      </c>
      <c r="G36" s="18" t="s">
        <v>132</v>
      </c>
      <c r="H36" s="94">
        <v>2</v>
      </c>
      <c r="I36" s="94">
        <v>5</v>
      </c>
      <c r="J36" s="21">
        <f>IF(H36&lt;&gt;"",H36*I36,"")</f>
        <v>10</v>
      </c>
      <c r="K36" s="120" t="s">
        <v>565</v>
      </c>
      <c r="L36" s="74" t="s">
        <v>76</v>
      </c>
      <c r="M36" s="34" t="s">
        <v>36</v>
      </c>
      <c r="N36" s="121"/>
      <c r="O36" s="107" t="s">
        <v>78</v>
      </c>
    </row>
    <row r="37" spans="1:15" ht="14.25" thickBot="1" x14ac:dyDescent="0.3">
      <c r="A37" s="75">
        <v>892654</v>
      </c>
      <c r="B37" s="109" t="s">
        <v>207</v>
      </c>
      <c r="C37" s="110" t="s">
        <v>208</v>
      </c>
      <c r="D37" s="111">
        <v>3</v>
      </c>
      <c r="E37" s="73" t="s">
        <v>123</v>
      </c>
      <c r="F37" s="92" t="s">
        <v>134</v>
      </c>
      <c r="G37" s="93" t="s">
        <v>135</v>
      </c>
      <c r="H37" s="94">
        <v>2</v>
      </c>
      <c r="I37" s="94">
        <v>2</v>
      </c>
      <c r="J37" s="21">
        <f>IF(H37&lt;&gt;"",H37*I37,"")</f>
        <v>4</v>
      </c>
      <c r="K37" s="120" t="s">
        <v>565</v>
      </c>
      <c r="L37" s="74" t="s">
        <v>76</v>
      </c>
      <c r="M37" s="34" t="s">
        <v>36</v>
      </c>
      <c r="N37" s="122"/>
      <c r="O37" s="107" t="s">
        <v>79</v>
      </c>
    </row>
    <row r="38" spans="1:15" ht="14.25" thickBot="1" x14ac:dyDescent="0.3">
      <c r="A38" s="95">
        <v>893465</v>
      </c>
      <c r="B38" s="109" t="s">
        <v>207</v>
      </c>
      <c r="C38" s="110" t="s">
        <v>208</v>
      </c>
      <c r="D38" s="111">
        <v>3</v>
      </c>
      <c r="E38" s="69" t="s">
        <v>141</v>
      </c>
      <c r="F38" s="15" t="s">
        <v>573</v>
      </c>
      <c r="G38" s="69" t="s">
        <v>548</v>
      </c>
      <c r="H38" s="94">
        <v>2</v>
      </c>
      <c r="I38" s="94">
        <v>3</v>
      </c>
      <c r="J38" s="21">
        <f>IF(H38&lt;&gt;"",H38*I38,"")</f>
        <v>6</v>
      </c>
      <c r="K38" s="120" t="s">
        <v>565</v>
      </c>
      <c r="L38" s="74" t="s">
        <v>76</v>
      </c>
      <c r="M38" s="34" t="s">
        <v>36</v>
      </c>
      <c r="N38" s="123"/>
      <c r="O38" s="107" t="s">
        <v>80</v>
      </c>
    </row>
    <row r="39" spans="1:15" hidden="1" x14ac:dyDescent="0.25">
      <c r="A39" s="95"/>
      <c r="B39" s="19"/>
      <c r="C39" s="91"/>
      <c r="D39" s="15"/>
      <c r="E39" s="69"/>
      <c r="F39" s="15"/>
      <c r="G39" s="69"/>
      <c r="H39" s="15"/>
      <c r="I39" s="15"/>
      <c r="J39" s="21" t="str">
        <f>IF(H39&lt;&gt;"",H39*I39,"")</f>
        <v/>
      </c>
      <c r="K39" s="120"/>
      <c r="L39" s="74" t="s">
        <v>76</v>
      </c>
      <c r="M39" s="34" t="s">
        <v>36</v>
      </c>
      <c r="N39" s="124"/>
      <c r="O39" s="107" t="s">
        <v>81</v>
      </c>
    </row>
    <row r="40" spans="1:15" hidden="1" x14ac:dyDescent="0.25">
      <c r="A40" s="95"/>
      <c r="B40" s="19"/>
      <c r="C40" s="91"/>
      <c r="D40" s="15"/>
      <c r="E40" s="69"/>
      <c r="F40" s="15"/>
      <c r="G40" s="69"/>
      <c r="H40" s="15"/>
      <c r="I40" s="15"/>
      <c r="J40" s="21" t="str">
        <f>IF(H40&lt;&gt;"",H40*I40,"")</f>
        <v/>
      </c>
      <c r="K40" s="120"/>
      <c r="L40" s="74" t="s">
        <v>76</v>
      </c>
      <c r="M40" s="34" t="s">
        <v>36</v>
      </c>
      <c r="N40" s="125">
        <v>20</v>
      </c>
      <c r="O40" s="107" t="s">
        <v>82</v>
      </c>
    </row>
    <row r="41" spans="1:15" x14ac:dyDescent="0.25">
      <c r="A41" s="126"/>
      <c r="B41" s="127"/>
      <c r="C41" s="127"/>
      <c r="D41" s="127"/>
      <c r="E41" s="128" t="s">
        <v>83</v>
      </c>
      <c r="F41" s="129"/>
      <c r="G41" s="130"/>
      <c r="H41" s="131">
        <v>2</v>
      </c>
      <c r="I41" s="132">
        <f>H41*10</f>
        <v>20</v>
      </c>
      <c r="J41" s="133">
        <f>SUM(J42:J46)/I41</f>
        <v>1</v>
      </c>
      <c r="K41" s="134" t="str">
        <f>SUM(J42:J46)&amp;" "&amp;"Hrs"&amp;" "&amp;"TURNO"&amp;" "&amp;"NOCTURNO"</f>
        <v>20 Hrs TURNO NOCTURNO</v>
      </c>
      <c r="L41" s="31" t="s">
        <v>84</v>
      </c>
      <c r="M41" s="34" t="s">
        <v>36</v>
      </c>
      <c r="N41" s="34"/>
      <c r="O41" s="35"/>
    </row>
    <row r="42" spans="1:15" x14ac:dyDescent="0.25">
      <c r="A42" s="19">
        <v>892651</v>
      </c>
      <c r="B42" s="17" t="s">
        <v>207</v>
      </c>
      <c r="C42" s="18" t="s">
        <v>208</v>
      </c>
      <c r="D42" s="19">
        <v>3</v>
      </c>
      <c r="E42" s="18" t="s">
        <v>130</v>
      </c>
      <c r="F42" s="17" t="s">
        <v>131</v>
      </c>
      <c r="G42" s="18" t="s">
        <v>132</v>
      </c>
      <c r="H42" s="94">
        <v>2</v>
      </c>
      <c r="I42" s="94">
        <v>5</v>
      </c>
      <c r="J42" s="21">
        <f>IF(H42&lt;&gt;"",H42*I42,"")</f>
        <v>10</v>
      </c>
      <c r="K42" s="120" t="s">
        <v>426</v>
      </c>
      <c r="L42" s="31" t="s">
        <v>84</v>
      </c>
      <c r="M42" s="34" t="s">
        <v>36</v>
      </c>
      <c r="N42" s="34"/>
      <c r="O42" s="35"/>
    </row>
    <row r="43" spans="1:15" x14ac:dyDescent="0.25">
      <c r="A43" s="75">
        <v>892649</v>
      </c>
      <c r="B43" s="109" t="s">
        <v>207</v>
      </c>
      <c r="C43" s="110" t="s">
        <v>208</v>
      </c>
      <c r="D43" s="111">
        <v>3</v>
      </c>
      <c r="E43" s="73" t="s">
        <v>123</v>
      </c>
      <c r="F43" s="92" t="s">
        <v>126</v>
      </c>
      <c r="G43" s="93" t="s">
        <v>127</v>
      </c>
      <c r="H43" s="94">
        <v>2</v>
      </c>
      <c r="I43" s="94">
        <v>2</v>
      </c>
      <c r="J43" s="21">
        <f>IF(H43&lt;&gt;"",H43*I43,"")</f>
        <v>4</v>
      </c>
      <c r="K43" s="120" t="s">
        <v>426</v>
      </c>
      <c r="L43" s="31" t="s">
        <v>84</v>
      </c>
      <c r="M43" s="34" t="s">
        <v>36</v>
      </c>
      <c r="N43" s="34"/>
      <c r="O43" s="35"/>
    </row>
    <row r="44" spans="1:15" x14ac:dyDescent="0.25">
      <c r="A44" s="95">
        <v>893493</v>
      </c>
      <c r="B44" s="17" t="s">
        <v>207</v>
      </c>
      <c r="C44" s="18" t="s">
        <v>208</v>
      </c>
      <c r="D44" s="111">
        <v>3</v>
      </c>
      <c r="E44" s="69" t="s">
        <v>141</v>
      </c>
      <c r="F44" s="15" t="s">
        <v>147</v>
      </c>
      <c r="G44" s="69" t="s">
        <v>148</v>
      </c>
      <c r="H44" s="94">
        <v>2</v>
      </c>
      <c r="I44" s="94">
        <v>3</v>
      </c>
      <c r="J44" s="21">
        <f>IF(H44&lt;&gt;"",H44*I44,"")</f>
        <v>6</v>
      </c>
      <c r="K44" s="120" t="s">
        <v>426</v>
      </c>
      <c r="L44" s="31" t="s">
        <v>84</v>
      </c>
      <c r="M44" s="34" t="s">
        <v>36</v>
      </c>
      <c r="N44" s="34"/>
      <c r="O44" s="35"/>
    </row>
    <row r="45" spans="1:15" hidden="1" x14ac:dyDescent="0.25">
      <c r="A45" s="75"/>
      <c r="B45" s="109"/>
      <c r="C45" s="110"/>
      <c r="D45" s="111"/>
      <c r="E45" s="73"/>
      <c r="F45" s="92"/>
      <c r="G45" s="93"/>
      <c r="H45" s="94"/>
      <c r="I45" s="94"/>
      <c r="J45" s="21" t="str">
        <f>IF(H45&lt;&gt;"",H45*I45,"")</f>
        <v/>
      </c>
      <c r="K45" s="120"/>
      <c r="L45" s="31" t="s">
        <v>84</v>
      </c>
      <c r="M45" s="34" t="s">
        <v>36</v>
      </c>
      <c r="N45" s="34"/>
      <c r="O45" s="35"/>
    </row>
    <row r="46" spans="1:15" hidden="1" x14ac:dyDescent="0.25">
      <c r="A46" s="95"/>
      <c r="B46" s="19"/>
      <c r="C46" s="91"/>
      <c r="D46" s="15"/>
      <c r="E46" s="69"/>
      <c r="F46" s="15"/>
      <c r="G46" s="69"/>
      <c r="H46" s="15"/>
      <c r="I46" s="15"/>
      <c r="J46" s="21" t="str">
        <f>IF(H46&lt;&gt;"",H46*I46,"")</f>
        <v/>
      </c>
      <c r="K46" s="120"/>
      <c r="L46" s="31" t="s">
        <v>84</v>
      </c>
      <c r="M46" s="34" t="s">
        <v>36</v>
      </c>
      <c r="N46" s="34"/>
      <c r="O46" s="35"/>
    </row>
    <row r="47" spans="1:15" ht="14.25" thickBot="1" x14ac:dyDescent="0.3">
      <c r="A47" s="135"/>
      <c r="B47" s="136"/>
      <c r="C47" s="136"/>
      <c r="D47" s="136"/>
      <c r="E47" s="137" t="s">
        <v>85</v>
      </c>
      <c r="F47" s="138"/>
      <c r="G47" s="139"/>
      <c r="H47" s="140">
        <f>H11+H17+H23+H29+H35+H41</f>
        <v>6.0019999999999998</v>
      </c>
      <c r="I47" s="141">
        <f>H47*10</f>
        <v>60.019999999999996</v>
      </c>
      <c r="J47" s="142">
        <f>SUM(J12:J16,J18:J22,J24:J28,J30:J34,J36:J40,J42:J46)</f>
        <v>60</v>
      </c>
      <c r="K47" s="143">
        <f>J47/I47</f>
        <v>0.99966677774075319</v>
      </c>
      <c r="L47" s="31" t="s">
        <v>86</v>
      </c>
      <c r="M47" s="34" t="s">
        <v>36</v>
      </c>
      <c r="N47" s="34"/>
      <c r="O47" s="35"/>
    </row>
    <row r="48" spans="1:15" ht="15" thickTop="1" thickBot="1" x14ac:dyDescent="0.3">
      <c r="A48" s="144"/>
      <c r="B48" s="145"/>
      <c r="C48" s="145"/>
      <c r="D48" s="145"/>
      <c r="E48" s="306">
        <f>E9+1</f>
        <v>46112</v>
      </c>
      <c r="F48" s="307"/>
      <c r="G48" s="146"/>
      <c r="H48" s="48"/>
      <c r="I48" s="46"/>
      <c r="J48" s="49"/>
      <c r="K48" s="50"/>
      <c r="L48" s="31" t="s">
        <v>35</v>
      </c>
      <c r="M48" s="34" t="s">
        <v>87</v>
      </c>
      <c r="N48" s="34"/>
      <c r="O48" s="35"/>
    </row>
    <row r="49" spans="1:16" ht="28.5" thickTop="1" thickBot="1" x14ac:dyDescent="0.3">
      <c r="A49" s="147" t="s">
        <v>37</v>
      </c>
      <c r="B49" s="148" t="s">
        <v>38</v>
      </c>
      <c r="C49" s="148" t="s">
        <v>39</v>
      </c>
      <c r="D49" s="148" t="s">
        <v>4</v>
      </c>
      <c r="E49" s="52" t="s">
        <v>40</v>
      </c>
      <c r="F49" s="148" t="s">
        <v>6</v>
      </c>
      <c r="G49" s="149" t="s">
        <v>7</v>
      </c>
      <c r="H49" s="148" t="s">
        <v>41</v>
      </c>
      <c r="I49" s="148" t="s">
        <v>9</v>
      </c>
      <c r="J49" s="150" t="s">
        <v>42</v>
      </c>
      <c r="K49" s="151" t="s">
        <v>43</v>
      </c>
      <c r="L49" s="31" t="s">
        <v>44</v>
      </c>
      <c r="M49" s="34" t="s">
        <v>87</v>
      </c>
      <c r="N49" s="34"/>
      <c r="O49" s="56">
        <f>E48</f>
        <v>46112</v>
      </c>
    </row>
    <row r="50" spans="1:16" ht="14.25" thickTop="1" x14ac:dyDescent="0.25">
      <c r="A50" s="57"/>
      <c r="B50" s="57"/>
      <c r="C50" s="58"/>
      <c r="D50" s="57"/>
      <c r="E50" s="59" t="s">
        <v>45</v>
      </c>
      <c r="F50" s="57"/>
      <c r="G50" s="58"/>
      <c r="H50" s="88">
        <v>2</v>
      </c>
      <c r="I50" s="61">
        <f>H50*10</f>
        <v>20</v>
      </c>
      <c r="J50" s="62">
        <f>SUM(J51:J55)/I50</f>
        <v>1</v>
      </c>
      <c r="K50" s="63" t="str">
        <f>SUM(J51:J55)&amp;" "&amp;"Hrs"&amp;" "&amp;"GRUPO 1"</f>
        <v>20 Hrs GRUPO 1</v>
      </c>
      <c r="L50" s="31" t="s">
        <v>19</v>
      </c>
      <c r="M50" s="34" t="s">
        <v>87</v>
      </c>
      <c r="N50" s="64"/>
      <c r="O50" s="159" t="s">
        <v>48</v>
      </c>
      <c r="P50" s="160" t="s">
        <v>53</v>
      </c>
    </row>
    <row r="51" spans="1:16" ht="13.5" customHeight="1" x14ac:dyDescent="0.25">
      <c r="A51" s="19">
        <v>932045</v>
      </c>
      <c r="B51" s="67" t="s">
        <v>209</v>
      </c>
      <c r="C51" s="68" t="s">
        <v>210</v>
      </c>
      <c r="D51" s="111">
        <v>2</v>
      </c>
      <c r="E51" s="69" t="s">
        <v>574</v>
      </c>
      <c r="F51" s="19" t="s">
        <v>275</v>
      </c>
      <c r="G51" s="69" t="s">
        <v>276</v>
      </c>
      <c r="H51" s="94">
        <v>2</v>
      </c>
      <c r="I51" s="94">
        <v>5</v>
      </c>
      <c r="J51" s="21">
        <f>IF(H51&lt;&gt;"",H51*I51,"")</f>
        <v>10</v>
      </c>
      <c r="K51" s="70" t="s">
        <v>567</v>
      </c>
      <c r="L51" s="31" t="s">
        <v>19</v>
      </c>
      <c r="M51" s="34" t="s">
        <v>87</v>
      </c>
      <c r="N51" s="64"/>
      <c r="O51" s="183" t="s">
        <v>50</v>
      </c>
      <c r="P51" s="90" t="s">
        <v>57</v>
      </c>
    </row>
    <row r="52" spans="1:16" x14ac:dyDescent="0.25">
      <c r="A52" s="95">
        <v>932051</v>
      </c>
      <c r="B52" s="67" t="s">
        <v>209</v>
      </c>
      <c r="C52" s="68" t="s">
        <v>210</v>
      </c>
      <c r="D52" s="15">
        <v>2</v>
      </c>
      <c r="E52" s="69" t="s">
        <v>575</v>
      </c>
      <c r="F52" s="15" t="s">
        <v>275</v>
      </c>
      <c r="G52" s="69" t="s">
        <v>276</v>
      </c>
      <c r="H52" s="94">
        <v>2</v>
      </c>
      <c r="I52" s="94">
        <v>5</v>
      </c>
      <c r="J52" s="21">
        <f>IF(H52&lt;&gt;"",H52*I52,"")</f>
        <v>10</v>
      </c>
      <c r="K52" s="70" t="s">
        <v>567</v>
      </c>
      <c r="L52" s="31" t="s">
        <v>19</v>
      </c>
      <c r="M52" s="34" t="s">
        <v>87</v>
      </c>
      <c r="N52" s="64"/>
      <c r="O52" s="97" t="s">
        <v>51</v>
      </c>
      <c r="P52" s="84" t="s">
        <v>53</v>
      </c>
    </row>
    <row r="53" spans="1:16" hidden="1" x14ac:dyDescent="0.25">
      <c r="A53" s="19"/>
      <c r="B53" s="109"/>
      <c r="C53" s="110"/>
      <c r="D53" s="111"/>
      <c r="E53" s="69"/>
      <c r="F53" s="19"/>
      <c r="G53" s="69"/>
      <c r="H53" s="94"/>
      <c r="I53" s="94"/>
      <c r="J53" s="21"/>
      <c r="K53" s="70"/>
      <c r="L53" s="31" t="s">
        <v>19</v>
      </c>
      <c r="M53" s="34" t="s">
        <v>87</v>
      </c>
      <c r="N53" s="64"/>
      <c r="O53" s="65" t="s">
        <v>46</v>
      </c>
      <c r="P53" s="66" t="s">
        <v>47</v>
      </c>
    </row>
    <row r="54" spans="1:16" hidden="1" x14ac:dyDescent="0.25">
      <c r="A54" s="95"/>
      <c r="B54" s="19"/>
      <c r="C54" s="91"/>
      <c r="D54" s="15"/>
      <c r="E54" s="69"/>
      <c r="F54" s="15"/>
      <c r="G54" s="69"/>
      <c r="H54" s="15"/>
      <c r="I54" s="15"/>
      <c r="J54" s="21" t="str">
        <f>IF(H54&lt;&gt;"",H54*I54,"")</f>
        <v/>
      </c>
      <c r="K54" s="70"/>
      <c r="L54" s="31" t="s">
        <v>19</v>
      </c>
      <c r="M54" s="34" t="s">
        <v>87</v>
      </c>
      <c r="N54" s="64"/>
      <c r="O54" s="98" t="s">
        <v>52</v>
      </c>
      <c r="P54" s="66" t="s">
        <v>47</v>
      </c>
    </row>
    <row r="55" spans="1:16" hidden="1" x14ac:dyDescent="0.25">
      <c r="A55" s="19"/>
      <c r="B55" s="19"/>
      <c r="C55" s="69"/>
      <c r="D55" s="15"/>
      <c r="E55" s="69"/>
      <c r="F55" s="15"/>
      <c r="G55" s="69"/>
      <c r="H55" s="15"/>
      <c r="I55" s="15"/>
      <c r="J55" s="21" t="str">
        <f>IF(H55&lt;&gt;"",H55*I55,"")</f>
        <v/>
      </c>
      <c r="K55" s="70"/>
      <c r="L55" s="31" t="s">
        <v>19</v>
      </c>
      <c r="M55" s="34" t="s">
        <v>87</v>
      </c>
      <c r="N55" s="64"/>
      <c r="O55" s="65" t="s">
        <v>56</v>
      </c>
      <c r="P55" s="66" t="s">
        <v>47</v>
      </c>
    </row>
    <row r="56" spans="1:16" hidden="1" x14ac:dyDescent="0.25">
      <c r="A56" s="85"/>
      <c r="B56" s="86"/>
      <c r="C56" s="86"/>
      <c r="D56" s="57"/>
      <c r="E56" s="59" t="s">
        <v>55</v>
      </c>
      <c r="F56" s="57"/>
      <c r="G56" s="87"/>
      <c r="H56" s="88">
        <v>1E-3</v>
      </c>
      <c r="I56" s="61">
        <f>H56*10</f>
        <v>0.01</v>
      </c>
      <c r="J56" s="62">
        <f>SUM(J57:J61)/I56</f>
        <v>0</v>
      </c>
      <c r="K56" s="63" t="str">
        <f>SUM(J57:J61)&amp;" "&amp;"Hrs"&amp;" "&amp;"GRUPO 2"</f>
        <v>0 Hrs GRUPO 2</v>
      </c>
      <c r="L56" s="31" t="s">
        <v>22</v>
      </c>
      <c r="M56" s="34" t="s">
        <v>87</v>
      </c>
      <c r="N56" s="64"/>
      <c r="O56" s="65" t="s">
        <v>58</v>
      </c>
      <c r="P56" s="66" t="s">
        <v>47</v>
      </c>
    </row>
    <row r="57" spans="1:16" hidden="1" x14ac:dyDescent="0.25">
      <c r="A57" s="19"/>
      <c r="B57" s="67"/>
      <c r="C57" s="68"/>
      <c r="D57" s="67"/>
      <c r="E57" s="69"/>
      <c r="F57" s="19"/>
      <c r="G57" s="69"/>
      <c r="H57" s="19"/>
      <c r="I57" s="19"/>
      <c r="J57" s="21" t="str">
        <f>IF(H57&lt;&gt;"",H57*I57,"")</f>
        <v/>
      </c>
      <c r="K57" s="96"/>
      <c r="L57" s="31" t="s">
        <v>22</v>
      </c>
      <c r="M57" s="34" t="s">
        <v>87</v>
      </c>
      <c r="N57" s="64"/>
      <c r="O57" s="65" t="s">
        <v>59</v>
      </c>
      <c r="P57" s="66" t="s">
        <v>47</v>
      </c>
    </row>
    <row r="58" spans="1:16" hidden="1" x14ac:dyDescent="0.25">
      <c r="A58" s="15"/>
      <c r="B58" s="19"/>
      <c r="C58" s="152"/>
      <c r="D58" s="15"/>
      <c r="E58" s="69"/>
      <c r="F58" s="15"/>
      <c r="G58" s="69"/>
      <c r="H58" s="15"/>
      <c r="I58" s="15"/>
      <c r="J58" s="21" t="str">
        <f>IF(H58&lt;&gt;"",H58*I58,"")</f>
        <v/>
      </c>
      <c r="K58" s="96"/>
      <c r="L58" s="31" t="s">
        <v>22</v>
      </c>
      <c r="M58" s="34" t="s">
        <v>87</v>
      </c>
      <c r="N58" s="64"/>
      <c r="O58" s="65" t="s">
        <v>60</v>
      </c>
      <c r="P58" s="66" t="s">
        <v>47</v>
      </c>
    </row>
    <row r="59" spans="1:16" hidden="1" x14ac:dyDescent="0.25">
      <c r="A59" s="95"/>
      <c r="B59" s="19"/>
      <c r="C59" s="152"/>
      <c r="D59" s="15"/>
      <c r="E59" s="69"/>
      <c r="F59" s="15"/>
      <c r="G59" s="69"/>
      <c r="H59" s="15"/>
      <c r="I59" s="15"/>
      <c r="J59" s="21" t="str">
        <f>IF(H59&lt;&gt;"",H59*I59,"")</f>
        <v/>
      </c>
      <c r="K59" s="96"/>
      <c r="L59" s="31" t="s">
        <v>22</v>
      </c>
      <c r="M59" s="34" t="s">
        <v>87</v>
      </c>
      <c r="N59" s="64"/>
      <c r="O59" s="159" t="s">
        <v>64</v>
      </c>
      <c r="P59" s="160" t="s">
        <v>53</v>
      </c>
    </row>
    <row r="60" spans="1:16" hidden="1" x14ac:dyDescent="0.25">
      <c r="A60" s="19"/>
      <c r="B60" s="19"/>
      <c r="C60" s="69"/>
      <c r="D60" s="19"/>
      <c r="E60" s="69"/>
      <c r="F60" s="19"/>
      <c r="G60" s="69"/>
      <c r="H60" s="19"/>
      <c r="I60" s="19"/>
      <c r="J60" s="21" t="str">
        <f>IF(H60&lt;&gt;"",H60*I60,"")</f>
        <v/>
      </c>
      <c r="K60" s="96"/>
      <c r="L60" s="31" t="s">
        <v>22</v>
      </c>
      <c r="M60" s="34" t="s">
        <v>87</v>
      </c>
      <c r="N60" s="64"/>
      <c r="O60" s="162" t="s">
        <v>65</v>
      </c>
      <c r="P60" s="90" t="s">
        <v>57</v>
      </c>
    </row>
    <row r="61" spans="1:16" hidden="1" x14ac:dyDescent="0.25">
      <c r="A61" s="19"/>
      <c r="B61" s="19"/>
      <c r="C61" s="69"/>
      <c r="D61" s="15"/>
      <c r="E61" s="153"/>
      <c r="F61" s="19"/>
      <c r="G61" s="69"/>
      <c r="H61" s="19"/>
      <c r="I61" s="19"/>
      <c r="J61" s="21" t="str">
        <f>IF(H61&lt;&gt;"",H61*I61,"")</f>
        <v/>
      </c>
      <c r="K61" s="96"/>
      <c r="L61" s="31" t="s">
        <v>22</v>
      </c>
      <c r="M61" s="34" t="s">
        <v>87</v>
      </c>
      <c r="N61" s="64"/>
      <c r="O61" s="83" t="s">
        <v>66</v>
      </c>
      <c r="P61" s="84" t="s">
        <v>53</v>
      </c>
    </row>
    <row r="62" spans="1:16" hidden="1" x14ac:dyDescent="0.25">
      <c r="A62" s="85"/>
      <c r="B62" s="86"/>
      <c r="C62" s="86"/>
      <c r="D62" s="57"/>
      <c r="E62" s="59" t="s">
        <v>63</v>
      </c>
      <c r="F62" s="57"/>
      <c r="G62" s="87"/>
      <c r="H62" s="88">
        <v>1E-3</v>
      </c>
      <c r="I62" s="61">
        <f>H62*10</f>
        <v>0.01</v>
      </c>
      <c r="J62" s="62">
        <f>SUM(J63:J67)/I62</f>
        <v>0</v>
      </c>
      <c r="K62" s="63" t="str">
        <f>SUM(J63:J67)&amp;" "&amp;"Hrs"&amp;" "&amp;"GRUPO 3"</f>
        <v>0 Hrs GRUPO 3</v>
      </c>
      <c r="L62" s="31" t="s">
        <v>24</v>
      </c>
      <c r="M62" s="34" t="s">
        <v>87</v>
      </c>
      <c r="N62" s="64"/>
      <c r="O62" s="98" t="s">
        <v>61</v>
      </c>
      <c r="P62" s="66" t="s">
        <v>47</v>
      </c>
    </row>
    <row r="63" spans="1:16" hidden="1" x14ac:dyDescent="0.25">
      <c r="A63" s="95"/>
      <c r="B63" s="19"/>
      <c r="C63" s="91"/>
      <c r="D63" s="15"/>
      <c r="E63" s="69"/>
      <c r="F63" s="15"/>
      <c r="G63" s="69"/>
      <c r="H63" s="15"/>
      <c r="I63" s="15"/>
      <c r="J63" s="21" t="str">
        <f>IF(H63&lt;&gt;"",H63*I63,"")</f>
        <v/>
      </c>
      <c r="K63" s="70"/>
      <c r="L63" s="31" t="s">
        <v>24</v>
      </c>
      <c r="M63" s="34" t="s">
        <v>87</v>
      </c>
      <c r="N63" s="64"/>
      <c r="O63" s="98" t="s">
        <v>62</v>
      </c>
      <c r="P63" s="66" t="s">
        <v>47</v>
      </c>
    </row>
    <row r="64" spans="1:16" hidden="1" x14ac:dyDescent="0.25">
      <c r="A64" s="100"/>
      <c r="B64" s="67"/>
      <c r="C64" s="68"/>
      <c r="D64" s="67"/>
      <c r="E64" s="105"/>
      <c r="F64" s="101"/>
      <c r="G64" s="105"/>
      <c r="H64" s="82"/>
      <c r="I64" s="82"/>
      <c r="J64" s="21" t="str">
        <f>IF(H64&lt;&gt;"",H64*I64,"")</f>
        <v/>
      </c>
      <c r="K64" s="70"/>
      <c r="L64" s="31" t="s">
        <v>24</v>
      </c>
      <c r="M64" s="34" t="s">
        <v>87</v>
      </c>
      <c r="N64" s="64"/>
      <c r="O64" s="98" t="s">
        <v>54</v>
      </c>
      <c r="P64" s="182" t="s">
        <v>68</v>
      </c>
    </row>
    <row r="65" spans="1:16" hidden="1" x14ac:dyDescent="0.25">
      <c r="A65" s="75"/>
      <c r="B65" s="79"/>
      <c r="C65" s="80"/>
      <c r="D65" s="81"/>
      <c r="E65" s="76"/>
      <c r="F65" s="77"/>
      <c r="G65" s="76"/>
      <c r="H65" s="82"/>
      <c r="I65" s="82"/>
      <c r="J65" s="21" t="str">
        <f>IF(H65&lt;&gt;"",H65*I65,"")</f>
        <v/>
      </c>
      <c r="K65" s="70"/>
      <c r="L65" s="31" t="s">
        <v>24</v>
      </c>
      <c r="M65" s="34" t="s">
        <v>87</v>
      </c>
      <c r="N65" s="64"/>
      <c r="O65" s="98" t="s">
        <v>67</v>
      </c>
      <c r="P65" s="182" t="s">
        <v>68</v>
      </c>
    </row>
    <row r="66" spans="1:16" hidden="1" x14ac:dyDescent="0.25">
      <c r="A66" s="19"/>
      <c r="B66" s="19"/>
      <c r="C66" s="69"/>
      <c r="D66" s="19"/>
      <c r="E66" s="69"/>
      <c r="F66" s="19"/>
      <c r="G66" s="69"/>
      <c r="H66" s="19"/>
      <c r="I66" s="19"/>
      <c r="J66" s="21" t="str">
        <f>IF(H66&lt;&gt;"",H66*I66,"")</f>
        <v/>
      </c>
      <c r="K66" s="70"/>
      <c r="L66" s="31" t="s">
        <v>24</v>
      </c>
      <c r="M66" s="34" t="s">
        <v>87</v>
      </c>
      <c r="N66" s="64"/>
      <c r="O66" s="71" t="s">
        <v>69</v>
      </c>
      <c r="P66" s="182" t="s">
        <v>68</v>
      </c>
    </row>
    <row r="67" spans="1:16" hidden="1" x14ac:dyDescent="0.25">
      <c r="A67" s="19"/>
      <c r="B67" s="19"/>
      <c r="C67" s="69"/>
      <c r="D67" s="19"/>
      <c r="E67" s="69"/>
      <c r="F67" s="19"/>
      <c r="G67" s="69"/>
      <c r="H67" s="19"/>
      <c r="I67" s="19"/>
      <c r="J67" s="21" t="str">
        <f>IF(H67&lt;&gt;"",H67*I67,"")</f>
        <v/>
      </c>
      <c r="K67" s="70"/>
      <c r="L67" s="31" t="s">
        <v>24</v>
      </c>
      <c r="M67" s="34" t="s">
        <v>87</v>
      </c>
      <c r="N67" s="64"/>
      <c r="O67" s="103"/>
    </row>
    <row r="68" spans="1:16" hidden="1" x14ac:dyDescent="0.25">
      <c r="A68" s="85"/>
      <c r="B68" s="86"/>
      <c r="C68" s="86"/>
      <c r="D68" s="57"/>
      <c r="E68" s="59" t="s">
        <v>70</v>
      </c>
      <c r="F68" s="57"/>
      <c r="G68" s="87"/>
      <c r="H68" s="88">
        <v>1E-3</v>
      </c>
      <c r="I68" s="61">
        <f>H68*10</f>
        <v>0.01</v>
      </c>
      <c r="J68" s="62">
        <f>SUM(J69:J73)/I68</f>
        <v>0</v>
      </c>
      <c r="K68" s="63" t="str">
        <f>SUM(J69:J73)&amp;" "&amp;"Hrs"&amp;" "&amp;"GRUPO 4"</f>
        <v>0 Hrs GRUPO 4</v>
      </c>
      <c r="L68" s="31" t="s">
        <v>26</v>
      </c>
      <c r="M68" s="34" t="s">
        <v>87</v>
      </c>
      <c r="N68" s="64"/>
      <c r="O68" s="104"/>
    </row>
    <row r="69" spans="1:16" hidden="1" x14ac:dyDescent="0.25">
      <c r="A69" s="19"/>
      <c r="B69" s="19"/>
      <c r="C69" s="91"/>
      <c r="D69" s="15"/>
      <c r="E69" s="69"/>
      <c r="F69" s="19"/>
      <c r="G69" s="69"/>
      <c r="H69" s="19"/>
      <c r="I69" s="19"/>
      <c r="J69" s="21" t="str">
        <f>IF(H69&lt;&gt;"",H69*I69,"")</f>
        <v/>
      </c>
      <c r="K69" s="96"/>
      <c r="L69" s="31" t="s">
        <v>26</v>
      </c>
      <c r="M69" s="34" t="s">
        <v>87</v>
      </c>
      <c r="N69" s="64"/>
      <c r="O69" s="107" t="s">
        <v>71</v>
      </c>
    </row>
    <row r="70" spans="1:16" hidden="1" x14ac:dyDescent="0.25">
      <c r="A70" s="75"/>
      <c r="B70" s="19"/>
      <c r="C70" s="91"/>
      <c r="D70" s="15"/>
      <c r="E70" s="73"/>
      <c r="F70" s="92"/>
      <c r="G70" s="93"/>
      <c r="H70" s="94"/>
      <c r="I70" s="94"/>
      <c r="J70" s="21" t="str">
        <f>IF(H70&lt;&gt;"",H70*I70,"")</f>
        <v/>
      </c>
      <c r="K70" s="96"/>
      <c r="L70" s="31" t="s">
        <v>26</v>
      </c>
      <c r="M70" s="34" t="s">
        <v>87</v>
      </c>
      <c r="N70" s="64"/>
      <c r="O70" s="107" t="s">
        <v>72</v>
      </c>
    </row>
    <row r="71" spans="1:16" hidden="1" x14ac:dyDescent="0.25">
      <c r="A71" s="94"/>
      <c r="B71" s="67"/>
      <c r="C71" s="68"/>
      <c r="D71" s="67"/>
      <c r="E71" s="154"/>
      <c r="F71" s="111"/>
      <c r="G71" s="154"/>
      <c r="H71" s="111"/>
      <c r="I71" s="111"/>
      <c r="J71" s="21" t="str">
        <f>IF(H71&lt;&gt;"",H71*I71,"")</f>
        <v/>
      </c>
      <c r="K71" s="70"/>
      <c r="L71" s="31" t="s">
        <v>26</v>
      </c>
      <c r="M71" s="34" t="s">
        <v>87</v>
      </c>
      <c r="N71" s="64"/>
      <c r="O71" s="35"/>
    </row>
    <row r="72" spans="1:16" hidden="1" x14ac:dyDescent="0.25">
      <c r="A72" s="95"/>
      <c r="B72" s="19"/>
      <c r="C72" s="91"/>
      <c r="D72" s="15"/>
      <c r="E72" s="69"/>
      <c r="F72" s="15"/>
      <c r="G72" s="69"/>
      <c r="H72" s="15"/>
      <c r="I72" s="15"/>
      <c r="J72" s="21" t="str">
        <f>IF(H72&lt;&gt;"",H72*I72,"")</f>
        <v/>
      </c>
      <c r="K72" s="70"/>
      <c r="L72" s="31" t="s">
        <v>26</v>
      </c>
      <c r="M72" s="34" t="s">
        <v>87</v>
      </c>
      <c r="N72" s="64"/>
      <c r="O72" s="35"/>
    </row>
    <row r="73" spans="1:16" hidden="1" x14ac:dyDescent="0.25">
      <c r="A73" s="94"/>
      <c r="B73" s="94"/>
      <c r="C73" s="94"/>
      <c r="D73" s="111"/>
      <c r="E73" s="155"/>
      <c r="F73" s="94"/>
      <c r="G73" s="94"/>
      <c r="H73" s="94"/>
      <c r="I73" s="94"/>
      <c r="J73" s="21" t="str">
        <f>IF(H73&lt;&gt;"",H73*I73,"")</f>
        <v/>
      </c>
      <c r="K73" s="70"/>
      <c r="L73" s="31" t="s">
        <v>26</v>
      </c>
      <c r="M73" s="34" t="s">
        <v>87</v>
      </c>
      <c r="N73" s="156"/>
      <c r="O73" s="35"/>
    </row>
    <row r="74" spans="1:16" x14ac:dyDescent="0.25">
      <c r="A74" s="85"/>
      <c r="B74" s="86"/>
      <c r="C74" s="86"/>
      <c r="D74" s="86"/>
      <c r="E74" s="115" t="s">
        <v>75</v>
      </c>
      <c r="F74" s="116"/>
      <c r="G74" s="117"/>
      <c r="H74" s="118">
        <v>2</v>
      </c>
      <c r="I74" s="61">
        <f>H74*10</f>
        <v>20</v>
      </c>
      <c r="J74" s="62">
        <f>SUM(J75:J79)/I74</f>
        <v>1</v>
      </c>
      <c r="K74" s="63" t="str">
        <f>SUM(J75:J79)&amp;" "&amp;"Hrs"&amp;" "&amp;"TURNO"&amp;" "&amp;"DIURNO"</f>
        <v>20 Hrs TURNO DIURNO</v>
      </c>
      <c r="L74" s="74" t="s">
        <v>76</v>
      </c>
      <c r="M74" s="34" t="s">
        <v>87</v>
      </c>
      <c r="N74" s="34"/>
      <c r="O74" s="35"/>
    </row>
    <row r="75" spans="1:16" x14ac:dyDescent="0.25">
      <c r="A75" s="19">
        <v>892651</v>
      </c>
      <c r="B75" s="17" t="s">
        <v>207</v>
      </c>
      <c r="C75" s="18" t="s">
        <v>208</v>
      </c>
      <c r="D75" s="19">
        <v>3</v>
      </c>
      <c r="E75" s="18" t="s">
        <v>130</v>
      </c>
      <c r="F75" s="17" t="s">
        <v>131</v>
      </c>
      <c r="G75" s="18" t="s">
        <v>132</v>
      </c>
      <c r="H75" s="94">
        <v>2</v>
      </c>
      <c r="I75" s="94">
        <v>5</v>
      </c>
      <c r="J75" s="21">
        <f>IF(H75&lt;&gt;"",H75*I75,"")</f>
        <v>10</v>
      </c>
      <c r="K75" s="120" t="s">
        <v>565</v>
      </c>
      <c r="L75" s="74" t="s">
        <v>76</v>
      </c>
      <c r="M75" s="34" t="s">
        <v>87</v>
      </c>
      <c r="N75" s="34"/>
      <c r="O75" s="35"/>
    </row>
    <row r="76" spans="1:16" x14ac:dyDescent="0.25">
      <c r="A76" s="95">
        <v>932294</v>
      </c>
      <c r="B76" s="67" t="s">
        <v>209</v>
      </c>
      <c r="C76" s="68" t="s">
        <v>210</v>
      </c>
      <c r="D76" s="111">
        <v>3</v>
      </c>
      <c r="E76" s="69" t="s">
        <v>582</v>
      </c>
      <c r="F76" s="15" t="s">
        <v>583</v>
      </c>
      <c r="G76" s="69" t="s">
        <v>584</v>
      </c>
      <c r="H76" s="94">
        <v>2</v>
      </c>
      <c r="I76" s="94">
        <v>5</v>
      </c>
      <c r="J76" s="21">
        <f>IF(H76&lt;&gt;"",H76*I76,"")</f>
        <v>10</v>
      </c>
      <c r="K76" s="120" t="s">
        <v>565</v>
      </c>
      <c r="L76" s="74" t="s">
        <v>76</v>
      </c>
      <c r="M76" s="34" t="s">
        <v>87</v>
      </c>
      <c r="N76" s="34"/>
      <c r="O76" s="35"/>
    </row>
    <row r="77" spans="1:16" hidden="1" x14ac:dyDescent="0.25">
      <c r="A77" s="75"/>
      <c r="B77" s="109"/>
      <c r="C77" s="110"/>
      <c r="D77" s="111"/>
      <c r="E77" s="73"/>
      <c r="F77" s="92"/>
      <c r="G77" s="93"/>
      <c r="H77" s="94"/>
      <c r="I77" s="94"/>
      <c r="J77" s="21"/>
      <c r="K77" s="120"/>
      <c r="L77" s="74" t="s">
        <v>76</v>
      </c>
      <c r="M77" s="34" t="s">
        <v>87</v>
      </c>
      <c r="N77" s="34"/>
      <c r="O77" s="35"/>
    </row>
    <row r="78" spans="1:16" hidden="1" x14ac:dyDescent="0.25">
      <c r="A78" s="19"/>
      <c r="B78" s="19"/>
      <c r="C78" s="91"/>
      <c r="D78" s="15"/>
      <c r="E78" s="69"/>
      <c r="F78" s="19"/>
      <c r="G78" s="69"/>
      <c r="H78" s="19"/>
      <c r="I78" s="19"/>
      <c r="J78" s="21" t="str">
        <f>IF(H78&lt;&gt;"",H78*I78,"")</f>
        <v/>
      </c>
      <c r="K78" s="120"/>
      <c r="L78" s="74" t="s">
        <v>76</v>
      </c>
      <c r="M78" s="34" t="s">
        <v>87</v>
      </c>
      <c r="N78" s="34"/>
      <c r="O78" s="35"/>
    </row>
    <row r="79" spans="1:16" hidden="1" x14ac:dyDescent="0.25">
      <c r="A79" s="100"/>
      <c r="B79" s="100"/>
      <c r="C79" s="100"/>
      <c r="D79" s="101"/>
      <c r="E79" s="102"/>
      <c r="F79" s="100"/>
      <c r="G79" s="100"/>
      <c r="H79" s="100"/>
      <c r="I79" s="100"/>
      <c r="J79" s="21" t="str">
        <f>IF(H79&lt;&gt;"",H79*I79,"")</f>
        <v/>
      </c>
      <c r="K79" s="120"/>
      <c r="L79" s="74" t="s">
        <v>76</v>
      </c>
      <c r="M79" s="34" t="s">
        <v>87</v>
      </c>
      <c r="N79" s="34"/>
      <c r="O79" s="35"/>
    </row>
    <row r="80" spans="1:16" x14ac:dyDescent="0.25">
      <c r="A80" s="126"/>
      <c r="B80" s="127"/>
      <c r="C80" s="127"/>
      <c r="D80" s="127"/>
      <c r="E80" s="128" t="s">
        <v>83</v>
      </c>
      <c r="F80" s="129"/>
      <c r="G80" s="157"/>
      <c r="H80" s="131">
        <v>2</v>
      </c>
      <c r="I80" s="132">
        <f>H80*10</f>
        <v>20</v>
      </c>
      <c r="J80" s="133">
        <f>SUM(J81:J85)/I80</f>
        <v>1</v>
      </c>
      <c r="K80" s="134" t="str">
        <f>SUM(J81:J85)&amp;" "&amp;"Hrs"&amp;" "&amp;"TURNO"&amp;" "&amp;"NOCTURNO"</f>
        <v>20 Hrs TURNO NOCTURNO</v>
      </c>
      <c r="L80" s="31" t="s">
        <v>84</v>
      </c>
      <c r="M80" s="34" t="s">
        <v>87</v>
      </c>
      <c r="N80" s="34"/>
      <c r="O80" s="35"/>
    </row>
    <row r="81" spans="1:16" x14ac:dyDescent="0.25">
      <c r="A81" s="19">
        <v>892651</v>
      </c>
      <c r="B81" s="17" t="s">
        <v>207</v>
      </c>
      <c r="C81" s="18" t="s">
        <v>208</v>
      </c>
      <c r="D81" s="19">
        <v>3</v>
      </c>
      <c r="E81" s="18" t="s">
        <v>130</v>
      </c>
      <c r="F81" s="17" t="s">
        <v>131</v>
      </c>
      <c r="G81" s="18" t="s">
        <v>132</v>
      </c>
      <c r="H81" s="94">
        <v>2</v>
      </c>
      <c r="I81" s="94">
        <v>5</v>
      </c>
      <c r="J81" s="21">
        <f>IF(H81&lt;&gt;"",H81*I81,"")</f>
        <v>10</v>
      </c>
      <c r="K81" s="120" t="s">
        <v>426</v>
      </c>
      <c r="L81" s="31" t="s">
        <v>84</v>
      </c>
      <c r="M81" s="34" t="s">
        <v>87</v>
      </c>
      <c r="N81" s="34"/>
      <c r="O81" s="35"/>
    </row>
    <row r="82" spans="1:16" x14ac:dyDescent="0.25">
      <c r="A82" s="95">
        <v>893430</v>
      </c>
      <c r="B82" s="17" t="s">
        <v>207</v>
      </c>
      <c r="C82" s="18" t="s">
        <v>208</v>
      </c>
      <c r="D82" s="111">
        <v>3</v>
      </c>
      <c r="E82" s="69" t="s">
        <v>141</v>
      </c>
      <c r="F82" s="15" t="s">
        <v>570</v>
      </c>
      <c r="G82" s="69" t="s">
        <v>548</v>
      </c>
      <c r="H82" s="94">
        <v>2</v>
      </c>
      <c r="I82" s="94">
        <v>5</v>
      </c>
      <c r="J82" s="21">
        <f>IF(H82&lt;&gt;"",H82*I82,"")</f>
        <v>10</v>
      </c>
      <c r="K82" s="120" t="s">
        <v>426</v>
      </c>
      <c r="L82" s="31" t="s">
        <v>84</v>
      </c>
      <c r="M82" s="34" t="s">
        <v>87</v>
      </c>
      <c r="N82" s="34"/>
      <c r="O82" s="35"/>
    </row>
    <row r="83" spans="1:16" hidden="1" x14ac:dyDescent="0.25">
      <c r="A83" s="75"/>
      <c r="B83" s="109"/>
      <c r="C83" s="110"/>
      <c r="D83" s="111"/>
      <c r="E83" s="73"/>
      <c r="F83" s="92"/>
      <c r="G83" s="93"/>
      <c r="H83" s="94"/>
      <c r="I83" s="94"/>
      <c r="J83" s="21" t="str">
        <f>IF(H83&lt;&gt;"",H83*I83,"")</f>
        <v/>
      </c>
      <c r="K83" s="120"/>
      <c r="L83" s="31" t="s">
        <v>84</v>
      </c>
      <c r="M83" s="34" t="s">
        <v>87</v>
      </c>
      <c r="N83" s="34"/>
      <c r="O83" s="35"/>
    </row>
    <row r="84" spans="1:16" hidden="1" x14ac:dyDescent="0.25">
      <c r="A84" s="95"/>
      <c r="B84" s="19"/>
      <c r="C84" s="91"/>
      <c r="D84" s="15"/>
      <c r="E84" s="69"/>
      <c r="F84" s="15"/>
      <c r="G84" s="69"/>
      <c r="H84" s="15"/>
      <c r="I84" s="15"/>
      <c r="J84" s="21" t="str">
        <f>IF(H84&lt;&gt;"",H84*I84,"")</f>
        <v/>
      </c>
      <c r="K84" s="120"/>
      <c r="L84" s="31" t="s">
        <v>84</v>
      </c>
      <c r="M84" s="34" t="s">
        <v>87</v>
      </c>
      <c r="N84" s="34"/>
      <c r="O84" s="35"/>
    </row>
    <row r="85" spans="1:16" hidden="1" x14ac:dyDescent="0.25">
      <c r="A85" s="95"/>
      <c r="B85" s="19"/>
      <c r="C85" s="91"/>
      <c r="D85" s="15"/>
      <c r="E85" s="69"/>
      <c r="F85" s="15"/>
      <c r="G85" s="69"/>
      <c r="H85" s="15"/>
      <c r="I85" s="15"/>
      <c r="J85" s="21" t="str">
        <f>IF(H85&lt;&gt;"",H85*I85,"")</f>
        <v/>
      </c>
      <c r="K85" s="120"/>
      <c r="L85" s="31" t="s">
        <v>84</v>
      </c>
      <c r="M85" s="34" t="s">
        <v>87</v>
      </c>
      <c r="N85" s="34"/>
      <c r="O85" s="35"/>
    </row>
    <row r="86" spans="1:16" ht="14.25" thickBot="1" x14ac:dyDescent="0.3">
      <c r="A86" s="135"/>
      <c r="B86" s="136"/>
      <c r="C86" s="136"/>
      <c r="D86" s="136"/>
      <c r="E86" s="137" t="s">
        <v>85</v>
      </c>
      <c r="F86" s="138"/>
      <c r="G86" s="139"/>
      <c r="H86" s="140">
        <f>H50+H56+H62+H68+H74+H80</f>
        <v>6.0030000000000001</v>
      </c>
      <c r="I86" s="141">
        <f>H86*10</f>
        <v>60.03</v>
      </c>
      <c r="J86" s="142">
        <f>SUM(J51:J55,J57:J61,J63:J67,J69:J73,J75:J79,J81:J85)</f>
        <v>60</v>
      </c>
      <c r="K86" s="143">
        <f>J86/I86</f>
        <v>0.99950024987506247</v>
      </c>
      <c r="L86" s="31" t="s">
        <v>86</v>
      </c>
      <c r="M86" s="34" t="s">
        <v>87</v>
      </c>
      <c r="N86" s="34"/>
      <c r="O86" s="35"/>
    </row>
    <row r="87" spans="1:16" ht="15" thickTop="1" thickBot="1" x14ac:dyDescent="0.3">
      <c r="A87" s="45"/>
      <c r="B87" s="46"/>
      <c r="C87" s="46"/>
      <c r="D87" s="46"/>
      <c r="E87" s="297">
        <f>E48+1</f>
        <v>46113</v>
      </c>
      <c r="F87" s="298"/>
      <c r="G87" s="158"/>
      <c r="H87" s="48"/>
      <c r="I87" s="46"/>
      <c r="J87" s="49"/>
      <c r="K87" s="50"/>
      <c r="L87" s="31" t="s">
        <v>35</v>
      </c>
      <c r="M87" s="34" t="s">
        <v>88</v>
      </c>
      <c r="N87" s="34"/>
      <c r="O87" s="35"/>
    </row>
    <row r="88" spans="1:16" ht="28.5" thickTop="1" thickBot="1" x14ac:dyDescent="0.3">
      <c r="A88" s="147" t="s">
        <v>37</v>
      </c>
      <c r="B88" s="148" t="s">
        <v>38</v>
      </c>
      <c r="C88" s="148" t="s">
        <v>39</v>
      </c>
      <c r="D88" s="148" t="s">
        <v>4</v>
      </c>
      <c r="E88" s="52" t="s">
        <v>40</v>
      </c>
      <c r="F88" s="148" t="s">
        <v>6</v>
      </c>
      <c r="G88" s="149" t="s">
        <v>7</v>
      </c>
      <c r="H88" s="148" t="s">
        <v>41</v>
      </c>
      <c r="I88" s="148" t="s">
        <v>9</v>
      </c>
      <c r="J88" s="150" t="s">
        <v>42</v>
      </c>
      <c r="K88" s="151" t="s">
        <v>43</v>
      </c>
      <c r="L88" s="31" t="s">
        <v>44</v>
      </c>
      <c r="M88" s="34" t="s">
        <v>88</v>
      </c>
      <c r="N88" s="34"/>
      <c r="O88" s="56">
        <f>E87</f>
        <v>46113</v>
      </c>
    </row>
    <row r="89" spans="1:16" ht="14.25" thickTop="1" x14ac:dyDescent="0.25">
      <c r="A89" s="57"/>
      <c r="B89" s="57"/>
      <c r="C89" s="58"/>
      <c r="D89" s="57"/>
      <c r="E89" s="59" t="s">
        <v>45</v>
      </c>
      <c r="F89" s="57"/>
      <c r="G89" s="58"/>
      <c r="H89" s="88">
        <v>1</v>
      </c>
      <c r="I89" s="61">
        <f>H89*10</f>
        <v>10</v>
      </c>
      <c r="J89" s="62">
        <f>SUM(J90:J94)/I89</f>
        <v>1</v>
      </c>
      <c r="K89" s="63" t="str">
        <f>SUM(J90:J94)&amp;" "&amp;"Hrs"&amp;" "&amp;"GRUPO 1"</f>
        <v>10 Hrs GRUPO 1</v>
      </c>
      <c r="L89" s="31" t="s">
        <v>19</v>
      </c>
      <c r="M89" s="34" t="s">
        <v>88</v>
      </c>
      <c r="N89" s="64"/>
      <c r="O89" s="159" t="s">
        <v>48</v>
      </c>
      <c r="P89" s="160" t="s">
        <v>53</v>
      </c>
    </row>
    <row r="90" spans="1:16" ht="13.5" customHeight="1" x14ac:dyDescent="0.25">
      <c r="A90" s="19">
        <v>932048</v>
      </c>
      <c r="B90" s="67" t="s">
        <v>209</v>
      </c>
      <c r="C90" s="68" t="s">
        <v>210</v>
      </c>
      <c r="D90" s="111">
        <v>3</v>
      </c>
      <c r="E90" s="69" t="s">
        <v>574</v>
      </c>
      <c r="F90" s="19" t="s">
        <v>576</v>
      </c>
      <c r="G90" s="69" t="s">
        <v>577</v>
      </c>
      <c r="H90" s="94">
        <v>1</v>
      </c>
      <c r="I90" s="94">
        <v>6</v>
      </c>
      <c r="J90" s="21">
        <f>IF(H90&lt;&gt;"",H90*I90,"")</f>
        <v>6</v>
      </c>
      <c r="K90" s="70" t="s">
        <v>332</v>
      </c>
      <c r="L90" s="31" t="s">
        <v>19</v>
      </c>
      <c r="M90" s="34" t="s">
        <v>88</v>
      </c>
      <c r="N90" s="64"/>
      <c r="O90" s="183" t="s">
        <v>50</v>
      </c>
      <c r="P90" s="90" t="s">
        <v>57</v>
      </c>
    </row>
    <row r="91" spans="1:16" x14ac:dyDescent="0.25">
      <c r="A91" s="95">
        <v>932047</v>
      </c>
      <c r="B91" s="67" t="s">
        <v>209</v>
      </c>
      <c r="C91" s="68" t="s">
        <v>210</v>
      </c>
      <c r="D91" s="15">
        <v>2</v>
      </c>
      <c r="E91" s="69" t="s">
        <v>578</v>
      </c>
      <c r="F91" s="15" t="s">
        <v>275</v>
      </c>
      <c r="G91" s="69" t="s">
        <v>276</v>
      </c>
      <c r="H91" s="94">
        <v>1</v>
      </c>
      <c r="I91" s="94">
        <v>3</v>
      </c>
      <c r="J91" s="21">
        <f>IF(H91&lt;&gt;"",H91*I91,"")</f>
        <v>3</v>
      </c>
      <c r="K91" s="70" t="s">
        <v>332</v>
      </c>
      <c r="L91" s="31" t="s">
        <v>19</v>
      </c>
      <c r="M91" s="34" t="s">
        <v>88</v>
      </c>
      <c r="N91" s="64"/>
      <c r="O91" s="97" t="s">
        <v>51</v>
      </c>
      <c r="P91" s="84" t="s">
        <v>53</v>
      </c>
    </row>
    <row r="92" spans="1:16" x14ac:dyDescent="0.25">
      <c r="A92" s="19">
        <v>893489</v>
      </c>
      <c r="B92" s="17" t="s">
        <v>207</v>
      </c>
      <c r="C92" s="18" t="s">
        <v>208</v>
      </c>
      <c r="D92" s="111">
        <v>3</v>
      </c>
      <c r="E92" s="69" t="s">
        <v>144</v>
      </c>
      <c r="F92" s="19" t="s">
        <v>145</v>
      </c>
      <c r="G92" s="69" t="s">
        <v>146</v>
      </c>
      <c r="H92" s="94">
        <v>1</v>
      </c>
      <c r="I92" s="94">
        <v>1</v>
      </c>
      <c r="J92" s="21">
        <f>IF(H92&lt;&gt;"",H92*I92,"")</f>
        <v>1</v>
      </c>
      <c r="K92" s="70" t="s">
        <v>332</v>
      </c>
      <c r="L92" s="31" t="s">
        <v>19</v>
      </c>
      <c r="M92" s="34" t="s">
        <v>88</v>
      </c>
      <c r="N92" s="64"/>
      <c r="O92" s="65" t="s">
        <v>46</v>
      </c>
      <c r="P92" s="66" t="s">
        <v>47</v>
      </c>
    </row>
    <row r="93" spans="1:16" hidden="1" x14ac:dyDescent="0.25">
      <c r="A93" s="95"/>
      <c r="B93" s="19"/>
      <c r="C93" s="91"/>
      <c r="D93" s="15"/>
      <c r="E93" s="69"/>
      <c r="F93" s="15"/>
      <c r="G93" s="69"/>
      <c r="H93" s="15"/>
      <c r="I93" s="15"/>
      <c r="J93" s="21" t="str">
        <f>IF(H93&lt;&gt;"",H93*I93,"")</f>
        <v/>
      </c>
      <c r="K93" s="70"/>
      <c r="L93" s="31" t="s">
        <v>19</v>
      </c>
      <c r="M93" s="34" t="s">
        <v>88</v>
      </c>
      <c r="N93" s="64"/>
      <c r="O93" s="98" t="s">
        <v>52</v>
      </c>
      <c r="P93" s="66" t="s">
        <v>47</v>
      </c>
    </row>
    <row r="94" spans="1:16" hidden="1" x14ac:dyDescent="0.25">
      <c r="A94" s="95"/>
      <c r="B94" s="19"/>
      <c r="C94" s="91"/>
      <c r="D94" s="15"/>
      <c r="E94" s="69"/>
      <c r="F94" s="15"/>
      <c r="G94" s="69"/>
      <c r="H94" s="15"/>
      <c r="I94" s="15"/>
      <c r="J94" s="21" t="str">
        <f>IF(H94&lt;&gt;"",H94*I94,"")</f>
        <v/>
      </c>
      <c r="K94" s="70"/>
      <c r="L94" s="31" t="s">
        <v>19</v>
      </c>
      <c r="M94" s="34" t="s">
        <v>88</v>
      </c>
      <c r="N94" s="64"/>
      <c r="O94" s="65" t="s">
        <v>56</v>
      </c>
      <c r="P94" s="66" t="s">
        <v>47</v>
      </c>
    </row>
    <row r="95" spans="1:16" hidden="1" x14ac:dyDescent="0.25">
      <c r="A95" s="85"/>
      <c r="B95" s="86"/>
      <c r="C95" s="86"/>
      <c r="D95" s="57"/>
      <c r="E95" s="59" t="s">
        <v>55</v>
      </c>
      <c r="F95" s="57"/>
      <c r="G95" s="87"/>
      <c r="H95" s="88">
        <v>1E-3</v>
      </c>
      <c r="I95" s="61">
        <f>H95*10</f>
        <v>0.01</v>
      </c>
      <c r="J95" s="62">
        <f>SUM(J96:J100)/I95</f>
        <v>0</v>
      </c>
      <c r="K95" s="63" t="str">
        <f>SUM(J96:J100)&amp;" "&amp;"Hrs"&amp;" "&amp;"GRUPO 2"</f>
        <v>0 Hrs GRUPO 2</v>
      </c>
      <c r="L95" s="31" t="s">
        <v>22</v>
      </c>
      <c r="M95" s="34" t="s">
        <v>88</v>
      </c>
      <c r="N95" s="64"/>
      <c r="O95" s="65" t="s">
        <v>58</v>
      </c>
      <c r="P95" s="66" t="s">
        <v>47</v>
      </c>
    </row>
    <row r="96" spans="1:16" hidden="1" x14ac:dyDescent="0.25">
      <c r="A96" s="19"/>
      <c r="B96" s="67"/>
      <c r="C96" s="68"/>
      <c r="D96" s="67"/>
      <c r="E96" s="69"/>
      <c r="F96" s="19"/>
      <c r="G96" s="69"/>
      <c r="H96" s="19"/>
      <c r="I96" s="19"/>
      <c r="J96" s="21" t="str">
        <f>IF(H96&lt;&gt;"",H96*I96,"")</f>
        <v/>
      </c>
      <c r="K96" s="96"/>
      <c r="L96" s="31" t="s">
        <v>22</v>
      </c>
      <c r="M96" s="34" t="s">
        <v>88</v>
      </c>
      <c r="N96" s="64"/>
      <c r="O96" s="65" t="s">
        <v>59</v>
      </c>
      <c r="P96" s="66" t="s">
        <v>47</v>
      </c>
    </row>
    <row r="97" spans="1:16" hidden="1" x14ac:dyDescent="0.25">
      <c r="A97" s="95"/>
      <c r="B97" s="19"/>
      <c r="C97" s="91"/>
      <c r="D97" s="15"/>
      <c r="E97" s="69"/>
      <c r="F97" s="15"/>
      <c r="G97" s="69"/>
      <c r="H97" s="15"/>
      <c r="I97" s="15"/>
      <c r="J97" s="21" t="str">
        <f>IF(H97&lt;&gt;"",H97*I97,"")</f>
        <v/>
      </c>
      <c r="K97" s="96"/>
      <c r="L97" s="31" t="s">
        <v>22</v>
      </c>
      <c r="M97" s="34" t="s">
        <v>88</v>
      </c>
      <c r="N97" s="64"/>
      <c r="O97" s="65" t="s">
        <v>60</v>
      </c>
      <c r="P97" s="66" t="s">
        <v>47</v>
      </c>
    </row>
    <row r="98" spans="1:16" hidden="1" x14ac:dyDescent="0.25">
      <c r="A98" s="95"/>
      <c r="B98" s="19"/>
      <c r="C98" s="91"/>
      <c r="D98" s="15"/>
      <c r="E98" s="69"/>
      <c r="F98" s="15"/>
      <c r="G98" s="69"/>
      <c r="H98" s="15"/>
      <c r="I98" s="15"/>
      <c r="J98" s="21" t="str">
        <f>IF(H98&lt;&gt;"",H98*I98,"")</f>
        <v/>
      </c>
      <c r="K98" s="96"/>
      <c r="L98" s="31" t="s">
        <v>22</v>
      </c>
      <c r="M98" s="34" t="s">
        <v>88</v>
      </c>
      <c r="N98" s="64"/>
      <c r="O98" s="65" t="s">
        <v>64</v>
      </c>
      <c r="P98" s="66" t="s">
        <v>47</v>
      </c>
    </row>
    <row r="99" spans="1:16" hidden="1" x14ac:dyDescent="0.25">
      <c r="A99" s="95"/>
      <c r="B99" s="19"/>
      <c r="C99" s="91"/>
      <c r="D99" s="15"/>
      <c r="E99" s="69"/>
      <c r="F99" s="15"/>
      <c r="G99" s="69"/>
      <c r="H99" s="15"/>
      <c r="I99" s="15"/>
      <c r="J99" s="21" t="str">
        <f>IF(H99&lt;&gt;"",H99*I99,"")</f>
        <v/>
      </c>
      <c r="K99" s="96"/>
      <c r="L99" s="31" t="s">
        <v>22</v>
      </c>
      <c r="M99" s="34" t="s">
        <v>88</v>
      </c>
      <c r="N99" s="64"/>
      <c r="O99" s="162" t="s">
        <v>65</v>
      </c>
      <c r="P99" s="90" t="s">
        <v>57</v>
      </c>
    </row>
    <row r="100" spans="1:16" hidden="1" x14ac:dyDescent="0.25">
      <c r="A100" s="19"/>
      <c r="B100" s="19"/>
      <c r="C100" s="69"/>
      <c r="D100" s="15"/>
      <c r="E100" s="69"/>
      <c r="F100" s="19"/>
      <c r="G100" s="69"/>
      <c r="H100" s="19"/>
      <c r="I100" s="19"/>
      <c r="J100" s="21" t="str">
        <f>IF(H100&lt;&gt;"",H100*I100,"")</f>
        <v/>
      </c>
      <c r="K100" s="96"/>
      <c r="L100" s="31" t="s">
        <v>22</v>
      </c>
      <c r="M100" s="34" t="s">
        <v>88</v>
      </c>
      <c r="N100" s="64"/>
      <c r="O100" s="83" t="s">
        <v>66</v>
      </c>
      <c r="P100" s="84" t="s">
        <v>53</v>
      </c>
    </row>
    <row r="101" spans="1:16" hidden="1" x14ac:dyDescent="0.25">
      <c r="A101" s="85"/>
      <c r="B101" s="86"/>
      <c r="C101" s="86"/>
      <c r="D101" s="57"/>
      <c r="E101" s="59" t="s">
        <v>63</v>
      </c>
      <c r="F101" s="57"/>
      <c r="G101" s="87"/>
      <c r="H101" s="88">
        <v>1E-3</v>
      </c>
      <c r="I101" s="61">
        <f>H101*10</f>
        <v>0.01</v>
      </c>
      <c r="J101" s="62">
        <f>SUM(J102:J106)/I101</f>
        <v>0</v>
      </c>
      <c r="K101" s="63" t="str">
        <f>SUM(J102:J106)&amp;" "&amp;"Hrs"&amp;" "&amp;"GRUPO 3"</f>
        <v>0 Hrs GRUPO 3</v>
      </c>
      <c r="L101" s="31" t="s">
        <v>24</v>
      </c>
      <c r="M101" s="34" t="s">
        <v>88</v>
      </c>
      <c r="N101" s="64"/>
      <c r="O101" s="98" t="s">
        <v>61</v>
      </c>
      <c r="P101" s="66" t="s">
        <v>47</v>
      </c>
    </row>
    <row r="102" spans="1:16" hidden="1" x14ac:dyDescent="0.25">
      <c r="A102" s="95"/>
      <c r="B102" s="19"/>
      <c r="C102" s="91"/>
      <c r="D102" s="15"/>
      <c r="E102" s="69"/>
      <c r="F102" s="15"/>
      <c r="G102" s="69"/>
      <c r="H102" s="15"/>
      <c r="I102" s="15"/>
      <c r="J102" s="21" t="str">
        <f>IF(H102&lt;&gt;"",H102*I102,"")</f>
        <v/>
      </c>
      <c r="K102" s="70"/>
      <c r="L102" s="31" t="s">
        <v>24</v>
      </c>
      <c r="M102" s="34" t="s">
        <v>88</v>
      </c>
      <c r="N102" s="64"/>
      <c r="O102" s="98" t="s">
        <v>62</v>
      </c>
      <c r="P102" s="66" t="s">
        <v>47</v>
      </c>
    </row>
    <row r="103" spans="1:16" hidden="1" x14ac:dyDescent="0.25">
      <c r="A103" s="100"/>
      <c r="B103" s="67"/>
      <c r="C103" s="68"/>
      <c r="D103" s="67"/>
      <c r="E103" s="105"/>
      <c r="F103" s="101"/>
      <c r="G103" s="105"/>
      <c r="H103" s="101"/>
      <c r="I103" s="101"/>
      <c r="J103" s="21" t="str">
        <f>IF(H103&lt;&gt;"",H103*I103,"")</f>
        <v/>
      </c>
      <c r="K103" s="70"/>
      <c r="L103" s="31" t="s">
        <v>24</v>
      </c>
      <c r="M103" s="34" t="s">
        <v>88</v>
      </c>
      <c r="N103" s="64"/>
      <c r="O103" s="98" t="s">
        <v>54</v>
      </c>
      <c r="P103" s="182" t="s">
        <v>68</v>
      </c>
    </row>
    <row r="104" spans="1:16" hidden="1" x14ac:dyDescent="0.25">
      <c r="A104" s="100"/>
      <c r="B104" s="67"/>
      <c r="C104" s="68"/>
      <c r="D104" s="67"/>
      <c r="E104" s="105"/>
      <c r="F104" s="101"/>
      <c r="G104" s="105"/>
      <c r="H104" s="101"/>
      <c r="I104" s="101"/>
      <c r="J104" s="21" t="str">
        <f>IF(H104&lt;&gt;"",H104*I104,"")</f>
        <v/>
      </c>
      <c r="K104" s="70"/>
      <c r="L104" s="31" t="s">
        <v>24</v>
      </c>
      <c r="M104" s="34" t="s">
        <v>88</v>
      </c>
      <c r="N104" s="64"/>
      <c r="O104" s="98" t="s">
        <v>67</v>
      </c>
      <c r="P104" s="182" t="s">
        <v>68</v>
      </c>
    </row>
    <row r="105" spans="1:16" hidden="1" x14ac:dyDescent="0.25">
      <c r="A105" s="19"/>
      <c r="B105" s="19"/>
      <c r="C105" s="69"/>
      <c r="D105" s="15"/>
      <c r="E105" s="69"/>
      <c r="F105" s="19"/>
      <c r="G105" s="69"/>
      <c r="H105" s="19"/>
      <c r="I105" s="19"/>
      <c r="J105" s="21" t="str">
        <f>IF(H105&lt;&gt;"",H105*I105,"")</f>
        <v/>
      </c>
      <c r="K105" s="70"/>
      <c r="L105" s="31" t="s">
        <v>24</v>
      </c>
      <c r="M105" s="34" t="s">
        <v>88</v>
      </c>
      <c r="N105" s="64"/>
      <c r="O105" s="71" t="s">
        <v>69</v>
      </c>
      <c r="P105" s="182" t="s">
        <v>68</v>
      </c>
    </row>
    <row r="106" spans="1:16" hidden="1" x14ac:dyDescent="0.25">
      <c r="A106" s="100"/>
      <c r="B106" s="100"/>
      <c r="C106" s="100"/>
      <c r="D106" s="101"/>
      <c r="E106" s="102"/>
      <c r="F106" s="100"/>
      <c r="G106" s="100"/>
      <c r="H106" s="100"/>
      <c r="I106" s="100"/>
      <c r="J106" s="21" t="str">
        <f>IF(H106&lt;&gt;"",H106*I106,"")</f>
        <v/>
      </c>
      <c r="K106" s="70"/>
      <c r="L106" s="31" t="s">
        <v>24</v>
      </c>
      <c r="M106" s="34" t="s">
        <v>88</v>
      </c>
      <c r="N106" s="64"/>
      <c r="O106" s="103"/>
    </row>
    <row r="107" spans="1:16" hidden="1" x14ac:dyDescent="0.25">
      <c r="A107" s="85"/>
      <c r="B107" s="86"/>
      <c r="C107" s="86"/>
      <c r="D107" s="57"/>
      <c r="E107" s="59" t="s">
        <v>70</v>
      </c>
      <c r="F107" s="57"/>
      <c r="G107" s="87"/>
      <c r="H107" s="88">
        <v>1E-3</v>
      </c>
      <c r="I107" s="61">
        <f>H107*10</f>
        <v>0.01</v>
      </c>
      <c r="J107" s="62">
        <f>SUM(J108:J112)/I107</f>
        <v>0</v>
      </c>
      <c r="K107" s="63" t="str">
        <f>SUM(J108:J112)&amp;" "&amp;"Hrs"&amp;" "&amp;"GRUPO 4"</f>
        <v>0 Hrs GRUPO 4</v>
      </c>
      <c r="L107" s="31" t="s">
        <v>26</v>
      </c>
      <c r="M107" s="34" t="s">
        <v>88</v>
      </c>
      <c r="N107" s="64"/>
      <c r="O107" s="104"/>
    </row>
    <row r="108" spans="1:16" hidden="1" x14ac:dyDescent="0.25">
      <c r="A108" s="75"/>
      <c r="B108" s="79"/>
      <c r="C108" s="80"/>
      <c r="D108" s="81"/>
      <c r="E108" s="76"/>
      <c r="F108" s="77"/>
      <c r="G108" s="76"/>
      <c r="H108" s="82"/>
      <c r="I108" s="82"/>
      <c r="J108" s="21" t="str">
        <f>IF(H108&lt;&gt;"",H108*I108,"")</f>
        <v/>
      </c>
      <c r="K108" s="70"/>
      <c r="L108" s="31" t="s">
        <v>26</v>
      </c>
      <c r="M108" s="34" t="s">
        <v>88</v>
      </c>
      <c r="N108" s="64"/>
      <c r="O108" s="107" t="s">
        <v>71</v>
      </c>
    </row>
    <row r="109" spans="1:16" hidden="1" x14ac:dyDescent="0.25">
      <c r="A109" s="75"/>
      <c r="B109" s="79"/>
      <c r="C109" s="80"/>
      <c r="D109" s="81"/>
      <c r="E109" s="76"/>
      <c r="F109" s="77"/>
      <c r="G109" s="76"/>
      <c r="H109" s="82"/>
      <c r="I109" s="82"/>
      <c r="J109" s="21" t="str">
        <f>IF(H109&lt;&gt;"",H109*I109,"")</f>
        <v/>
      </c>
      <c r="K109" s="70"/>
      <c r="L109" s="31" t="s">
        <v>26</v>
      </c>
      <c r="M109" s="34" t="s">
        <v>88</v>
      </c>
      <c r="N109" s="64"/>
      <c r="O109" s="107" t="s">
        <v>72</v>
      </c>
    </row>
    <row r="110" spans="1:16" hidden="1" x14ac:dyDescent="0.25">
      <c r="A110" s="19"/>
      <c r="B110" s="19"/>
      <c r="C110" s="69"/>
      <c r="D110" s="15"/>
      <c r="E110" s="69"/>
      <c r="F110" s="19"/>
      <c r="G110" s="69"/>
      <c r="H110" s="19"/>
      <c r="I110" s="19"/>
      <c r="J110" s="21" t="str">
        <f>IF(H110&lt;&gt;"",H110*I110,"")</f>
        <v/>
      </c>
      <c r="K110" s="70"/>
      <c r="L110" s="31" t="s">
        <v>26</v>
      </c>
      <c r="M110" s="34" t="s">
        <v>88</v>
      </c>
      <c r="N110" s="64"/>
      <c r="O110" s="35"/>
    </row>
    <row r="111" spans="1:16" hidden="1" x14ac:dyDescent="0.25">
      <c r="A111" s="100"/>
      <c r="B111" s="100"/>
      <c r="C111" s="102"/>
      <c r="D111" s="101"/>
      <c r="E111" s="101"/>
      <c r="F111" s="101"/>
      <c r="G111" s="105"/>
      <c r="H111" s="101"/>
      <c r="I111" s="101"/>
      <c r="J111" s="21" t="str">
        <f>IF(H111&lt;&gt;"",H111*I111,"")</f>
        <v/>
      </c>
      <c r="K111" s="70"/>
      <c r="L111" s="31" t="s">
        <v>26</v>
      </c>
      <c r="M111" s="34" t="s">
        <v>88</v>
      </c>
      <c r="N111" s="64"/>
      <c r="O111" s="35"/>
    </row>
    <row r="112" spans="1:16" hidden="1" x14ac:dyDescent="0.25">
      <c r="A112" s="100"/>
      <c r="B112" s="100"/>
      <c r="C112" s="100"/>
      <c r="D112" s="101"/>
      <c r="E112" s="102"/>
      <c r="F112" s="100"/>
      <c r="G112" s="100"/>
      <c r="H112" s="100"/>
      <c r="I112" s="100"/>
      <c r="J112" s="21" t="str">
        <f>IF(H112&lt;&gt;"",H112*I112,"")</f>
        <v/>
      </c>
      <c r="K112" s="70"/>
      <c r="L112" s="31" t="s">
        <v>26</v>
      </c>
      <c r="M112" s="34" t="s">
        <v>88</v>
      </c>
      <c r="N112" s="156"/>
      <c r="O112" s="35"/>
    </row>
    <row r="113" spans="1:16" x14ac:dyDescent="0.25">
      <c r="A113" s="85"/>
      <c r="B113" s="86"/>
      <c r="C113" s="86"/>
      <c r="D113" s="86"/>
      <c r="E113" s="115" t="s">
        <v>75</v>
      </c>
      <c r="F113" s="116"/>
      <c r="G113" s="117"/>
      <c r="H113" s="118">
        <v>2</v>
      </c>
      <c r="I113" s="61">
        <f>H113*10</f>
        <v>20</v>
      </c>
      <c r="J113" s="62">
        <f>SUM(J114:J118)/I113</f>
        <v>1</v>
      </c>
      <c r="K113" s="63" t="str">
        <f>SUM(J114:J118)&amp;" "&amp;"Hrs"&amp;" "&amp;"TURNO"&amp;" "&amp;"DIURNO"</f>
        <v>20 Hrs TURNO DIURNO</v>
      </c>
      <c r="L113" s="74" t="s">
        <v>76</v>
      </c>
      <c r="M113" s="34" t="s">
        <v>88</v>
      </c>
      <c r="N113" s="34"/>
      <c r="O113" s="35"/>
    </row>
    <row r="114" spans="1:16" x14ac:dyDescent="0.25">
      <c r="A114" s="19">
        <v>892651</v>
      </c>
      <c r="B114" s="17" t="s">
        <v>207</v>
      </c>
      <c r="C114" s="18" t="s">
        <v>208</v>
      </c>
      <c r="D114" s="19">
        <v>3</v>
      </c>
      <c r="E114" s="18" t="s">
        <v>130</v>
      </c>
      <c r="F114" s="17" t="s">
        <v>131</v>
      </c>
      <c r="G114" s="18" t="s">
        <v>132</v>
      </c>
      <c r="H114" s="94">
        <v>2</v>
      </c>
      <c r="I114" s="94">
        <v>5</v>
      </c>
      <c r="J114" s="21">
        <f>IF(H114&lt;&gt;"",H114*I114,"")</f>
        <v>10</v>
      </c>
      <c r="K114" s="120" t="s">
        <v>565</v>
      </c>
      <c r="L114" s="74" t="s">
        <v>76</v>
      </c>
      <c r="M114" s="34" t="s">
        <v>88</v>
      </c>
      <c r="N114" s="34"/>
      <c r="O114" s="35"/>
    </row>
    <row r="115" spans="1:16" x14ac:dyDescent="0.25">
      <c r="A115" s="95">
        <v>893460</v>
      </c>
      <c r="B115" s="17" t="s">
        <v>207</v>
      </c>
      <c r="C115" s="18" t="s">
        <v>208</v>
      </c>
      <c r="D115" s="111">
        <v>3</v>
      </c>
      <c r="E115" s="69" t="s">
        <v>141</v>
      </c>
      <c r="F115" s="15" t="s">
        <v>571</v>
      </c>
      <c r="G115" s="69" t="s">
        <v>572</v>
      </c>
      <c r="H115" s="94">
        <v>2</v>
      </c>
      <c r="I115" s="94">
        <v>4</v>
      </c>
      <c r="J115" s="21">
        <f>IF(H115&lt;&gt;"",H115*I115,"")</f>
        <v>8</v>
      </c>
      <c r="K115" s="120" t="s">
        <v>565</v>
      </c>
      <c r="L115" s="74" t="s">
        <v>76</v>
      </c>
      <c r="M115" s="34" t="s">
        <v>88</v>
      </c>
      <c r="N115" s="34"/>
      <c r="O115" s="35"/>
    </row>
    <row r="116" spans="1:16" x14ac:dyDescent="0.25">
      <c r="A116" s="19">
        <v>893489</v>
      </c>
      <c r="B116" s="17" t="s">
        <v>207</v>
      </c>
      <c r="C116" s="18" t="s">
        <v>208</v>
      </c>
      <c r="D116" s="111">
        <v>3</v>
      </c>
      <c r="E116" s="69" t="s">
        <v>144</v>
      </c>
      <c r="F116" s="19" t="s">
        <v>145</v>
      </c>
      <c r="G116" s="69" t="s">
        <v>146</v>
      </c>
      <c r="H116" s="94">
        <v>2</v>
      </c>
      <c r="I116" s="94">
        <v>1</v>
      </c>
      <c r="J116" s="21">
        <f>IF(H116&lt;&gt;"",H116*I116,"")</f>
        <v>2</v>
      </c>
      <c r="K116" s="120" t="s">
        <v>565</v>
      </c>
      <c r="L116" s="74" t="s">
        <v>76</v>
      </c>
      <c r="M116" s="34" t="s">
        <v>88</v>
      </c>
      <c r="N116" s="34"/>
      <c r="O116" s="35"/>
    </row>
    <row r="117" spans="1:16" hidden="1" x14ac:dyDescent="0.25">
      <c r="A117" s="100"/>
      <c r="B117" s="100"/>
      <c r="C117" s="102"/>
      <c r="D117" s="101"/>
      <c r="E117" s="101"/>
      <c r="F117" s="101"/>
      <c r="G117" s="105"/>
      <c r="H117" s="101"/>
      <c r="I117" s="101"/>
      <c r="J117" s="21" t="str">
        <f>IF(H117&lt;&gt;"",H117*I117,"")</f>
        <v/>
      </c>
      <c r="K117" s="120"/>
      <c r="L117" s="74" t="s">
        <v>76</v>
      </c>
      <c r="M117" s="34" t="s">
        <v>88</v>
      </c>
      <c r="N117" s="34"/>
      <c r="O117" s="35"/>
    </row>
    <row r="118" spans="1:16" hidden="1" x14ac:dyDescent="0.25">
      <c r="A118" s="100"/>
      <c r="B118" s="100"/>
      <c r="C118" s="100"/>
      <c r="D118" s="101"/>
      <c r="E118" s="102"/>
      <c r="F118" s="100"/>
      <c r="G118" s="100"/>
      <c r="H118" s="100"/>
      <c r="I118" s="100"/>
      <c r="J118" s="21" t="str">
        <f>IF(H118&lt;&gt;"",H118*I118,"")</f>
        <v/>
      </c>
      <c r="K118" s="120"/>
      <c r="L118" s="74" t="s">
        <v>76</v>
      </c>
      <c r="M118" s="34" t="s">
        <v>88</v>
      </c>
      <c r="N118" s="34"/>
      <c r="O118" s="35"/>
    </row>
    <row r="119" spans="1:16" x14ac:dyDescent="0.25">
      <c r="A119" s="126"/>
      <c r="B119" s="127"/>
      <c r="C119" s="127"/>
      <c r="D119" s="127"/>
      <c r="E119" s="128" t="s">
        <v>83</v>
      </c>
      <c r="F119" s="129"/>
      <c r="G119" s="157"/>
      <c r="H119" s="131">
        <v>2</v>
      </c>
      <c r="I119" s="132">
        <f>H119*10</f>
        <v>20</v>
      </c>
      <c r="J119" s="133">
        <f>SUM(J120:J124)/I119</f>
        <v>0.9</v>
      </c>
      <c r="K119" s="134" t="str">
        <f>SUM(J120:J124)&amp;" "&amp;"Hrs"&amp;" "&amp;"TURNO"&amp;" "&amp;"NOCTURNO"</f>
        <v>18 Hrs TURNO NOCTURNO</v>
      </c>
      <c r="L119" s="31" t="s">
        <v>84</v>
      </c>
      <c r="M119" s="34" t="s">
        <v>88</v>
      </c>
      <c r="N119" s="34"/>
      <c r="O119" s="35"/>
    </row>
    <row r="120" spans="1:16" x14ac:dyDescent="0.25">
      <c r="A120" s="19">
        <v>892651</v>
      </c>
      <c r="B120" s="17" t="s">
        <v>207</v>
      </c>
      <c r="C120" s="18" t="s">
        <v>208</v>
      </c>
      <c r="D120" s="19">
        <v>3</v>
      </c>
      <c r="E120" s="18" t="s">
        <v>130</v>
      </c>
      <c r="F120" s="17" t="s">
        <v>131</v>
      </c>
      <c r="G120" s="18" t="s">
        <v>132</v>
      </c>
      <c r="H120" s="94">
        <v>2</v>
      </c>
      <c r="I120" s="94">
        <v>5</v>
      </c>
      <c r="J120" s="21">
        <f>IF(H120&lt;&gt;"",H120*I120,"")</f>
        <v>10</v>
      </c>
      <c r="K120" s="120" t="s">
        <v>426</v>
      </c>
      <c r="L120" s="31" t="s">
        <v>84</v>
      </c>
      <c r="M120" s="34" t="s">
        <v>88</v>
      </c>
      <c r="N120" s="34"/>
      <c r="O120" s="35"/>
    </row>
    <row r="121" spans="1:16" x14ac:dyDescent="0.25">
      <c r="A121" s="75">
        <v>892649</v>
      </c>
      <c r="B121" s="17" t="s">
        <v>207</v>
      </c>
      <c r="C121" s="18" t="s">
        <v>208</v>
      </c>
      <c r="D121" s="111">
        <v>3</v>
      </c>
      <c r="E121" s="73" t="s">
        <v>123</v>
      </c>
      <c r="F121" s="92" t="s">
        <v>126</v>
      </c>
      <c r="G121" s="93" t="s">
        <v>127</v>
      </c>
      <c r="H121" s="94">
        <v>2</v>
      </c>
      <c r="I121" s="94">
        <v>2</v>
      </c>
      <c r="J121" s="21">
        <f>IF(H121&lt;&gt;"",H121*I121,"")</f>
        <v>4</v>
      </c>
      <c r="K121" s="120" t="s">
        <v>426</v>
      </c>
      <c r="L121" s="31" t="s">
        <v>84</v>
      </c>
      <c r="M121" s="34" t="s">
        <v>88</v>
      </c>
      <c r="N121" s="34"/>
      <c r="O121" s="35"/>
    </row>
    <row r="122" spans="1:16" x14ac:dyDescent="0.25">
      <c r="A122" s="19">
        <v>893489</v>
      </c>
      <c r="B122" s="17" t="s">
        <v>207</v>
      </c>
      <c r="C122" s="18" t="s">
        <v>208</v>
      </c>
      <c r="D122" s="111">
        <v>3</v>
      </c>
      <c r="E122" s="69" t="s">
        <v>144</v>
      </c>
      <c r="F122" s="19" t="s">
        <v>145</v>
      </c>
      <c r="G122" s="69" t="s">
        <v>146</v>
      </c>
      <c r="H122" s="94">
        <v>2</v>
      </c>
      <c r="I122" s="94">
        <v>2</v>
      </c>
      <c r="J122" s="21">
        <f>IF(H122&lt;&gt;"",H122*I122,"")</f>
        <v>4</v>
      </c>
      <c r="K122" s="120" t="s">
        <v>426</v>
      </c>
      <c r="L122" s="31" t="s">
        <v>84</v>
      </c>
      <c r="M122" s="34" t="s">
        <v>88</v>
      </c>
      <c r="N122" s="34"/>
      <c r="O122" s="35"/>
    </row>
    <row r="123" spans="1:16" hidden="1" x14ac:dyDescent="0.25">
      <c r="A123" s="75"/>
      <c r="B123" s="109"/>
      <c r="C123" s="110"/>
      <c r="D123" s="111"/>
      <c r="E123" s="73"/>
      <c r="F123" s="92"/>
      <c r="G123" s="93"/>
      <c r="H123" s="94"/>
      <c r="I123" s="94"/>
      <c r="J123" s="21" t="str">
        <f>IF(H123&lt;&gt;"",H123*I123,"")</f>
        <v/>
      </c>
      <c r="K123" s="120"/>
      <c r="L123" s="31" t="s">
        <v>84</v>
      </c>
      <c r="M123" s="34" t="s">
        <v>88</v>
      </c>
      <c r="N123" s="34"/>
      <c r="O123" s="35"/>
    </row>
    <row r="124" spans="1:16" hidden="1" x14ac:dyDescent="0.25">
      <c r="A124" s="95"/>
      <c r="B124" s="19"/>
      <c r="C124" s="91"/>
      <c r="D124" s="15"/>
      <c r="E124" s="69"/>
      <c r="F124" s="15"/>
      <c r="G124" s="69"/>
      <c r="H124" s="15"/>
      <c r="I124" s="15"/>
      <c r="J124" s="21" t="str">
        <f>IF(H124&lt;&gt;"",H124*I124,"")</f>
        <v/>
      </c>
      <c r="K124" s="120"/>
      <c r="L124" s="31" t="s">
        <v>84</v>
      </c>
      <c r="M124" s="34" t="s">
        <v>88</v>
      </c>
      <c r="N124" s="34"/>
      <c r="O124" s="35"/>
    </row>
    <row r="125" spans="1:16" ht="14.25" thickBot="1" x14ac:dyDescent="0.3">
      <c r="A125" s="135"/>
      <c r="B125" s="136"/>
      <c r="C125" s="136"/>
      <c r="D125" s="136"/>
      <c r="E125" s="137" t="s">
        <v>85</v>
      </c>
      <c r="F125" s="138"/>
      <c r="G125" s="139"/>
      <c r="H125" s="140">
        <f>H89+H95+H101+H107+H113+H119</f>
        <v>5.0030000000000001</v>
      </c>
      <c r="I125" s="141">
        <f>H125*10</f>
        <v>50.03</v>
      </c>
      <c r="J125" s="142">
        <f>SUM(J90:J94,J96:J100,J102:J106,J108:J112,J114:J118,J120:J124)</f>
        <v>48</v>
      </c>
      <c r="K125" s="143">
        <f>J125/I125</f>
        <v>0.95942434539276433</v>
      </c>
      <c r="L125" s="31" t="s">
        <v>86</v>
      </c>
      <c r="M125" s="34" t="s">
        <v>88</v>
      </c>
      <c r="N125" s="34"/>
      <c r="O125" s="35"/>
    </row>
    <row r="126" spans="1:16" ht="15" thickTop="1" thickBot="1" x14ac:dyDescent="0.3">
      <c r="A126" s="45"/>
      <c r="B126" s="46"/>
      <c r="C126" s="46"/>
      <c r="D126" s="46"/>
      <c r="E126" s="297">
        <f>E87+1</f>
        <v>46114</v>
      </c>
      <c r="F126" s="298"/>
      <c r="G126" s="158"/>
      <c r="H126" s="48"/>
      <c r="I126" s="46"/>
      <c r="J126" s="49"/>
      <c r="K126" s="50"/>
      <c r="L126" s="31" t="s">
        <v>35</v>
      </c>
      <c r="M126" s="34" t="s">
        <v>89</v>
      </c>
      <c r="N126" s="34"/>
      <c r="O126" s="35"/>
    </row>
    <row r="127" spans="1:16" ht="28.5" thickTop="1" thickBot="1" x14ac:dyDescent="0.3">
      <c r="A127" s="147" t="s">
        <v>37</v>
      </c>
      <c r="B127" s="148" t="s">
        <v>38</v>
      </c>
      <c r="C127" s="148" t="s">
        <v>39</v>
      </c>
      <c r="D127" s="148" t="s">
        <v>4</v>
      </c>
      <c r="E127" s="52" t="s">
        <v>40</v>
      </c>
      <c r="F127" s="148" t="s">
        <v>6</v>
      </c>
      <c r="G127" s="149" t="s">
        <v>7</v>
      </c>
      <c r="H127" s="148" t="s">
        <v>41</v>
      </c>
      <c r="I127" s="148" t="s">
        <v>9</v>
      </c>
      <c r="J127" s="150" t="s">
        <v>42</v>
      </c>
      <c r="K127" s="151" t="s">
        <v>43</v>
      </c>
      <c r="L127" s="31" t="s">
        <v>44</v>
      </c>
      <c r="M127" s="34" t="s">
        <v>89</v>
      </c>
      <c r="N127" s="34"/>
      <c r="O127" s="56">
        <f>E126</f>
        <v>46114</v>
      </c>
    </row>
    <row r="128" spans="1:16" ht="14.25" thickTop="1" x14ac:dyDescent="0.25">
      <c r="A128" s="57"/>
      <c r="B128" s="57"/>
      <c r="C128" s="58"/>
      <c r="D128" s="57"/>
      <c r="E128" s="59" t="s">
        <v>45</v>
      </c>
      <c r="F128" s="57"/>
      <c r="G128" s="58"/>
      <c r="H128" s="88">
        <v>1</v>
      </c>
      <c r="I128" s="61">
        <f>H128*10</f>
        <v>10</v>
      </c>
      <c r="J128" s="62">
        <f>SUM(J129:J133)/I128</f>
        <v>1</v>
      </c>
      <c r="K128" s="63" t="str">
        <f>SUM(J129:J133)&amp;" "&amp;"Hrs"&amp;" "&amp;"GRUPO 1"</f>
        <v>10 Hrs GRUPO 1</v>
      </c>
      <c r="L128" s="31" t="s">
        <v>19</v>
      </c>
      <c r="M128" s="34" t="s">
        <v>89</v>
      </c>
      <c r="N128" s="64"/>
      <c r="O128" s="97" t="s">
        <v>48</v>
      </c>
      <c r="P128" s="84" t="s">
        <v>53</v>
      </c>
    </row>
    <row r="129" spans="1:16" x14ac:dyDescent="0.25">
      <c r="A129" s="193">
        <v>892653</v>
      </c>
      <c r="B129" s="194" t="s">
        <v>207</v>
      </c>
      <c r="C129" s="195" t="s">
        <v>208</v>
      </c>
      <c r="D129" s="194">
        <v>3</v>
      </c>
      <c r="E129" s="196" t="s">
        <v>123</v>
      </c>
      <c r="F129" s="193" t="s">
        <v>133</v>
      </c>
      <c r="G129" s="196" t="s">
        <v>125</v>
      </c>
      <c r="H129" s="193">
        <v>1</v>
      </c>
      <c r="I129" s="193">
        <v>10</v>
      </c>
      <c r="J129" s="197">
        <f>IF(H129&lt;&gt;"",H129*I129,"")</f>
        <v>10</v>
      </c>
      <c r="K129" s="198" t="s">
        <v>436</v>
      </c>
      <c r="L129" s="31" t="s">
        <v>19</v>
      </c>
      <c r="M129" s="34" t="s">
        <v>89</v>
      </c>
      <c r="N129" s="64"/>
      <c r="O129" s="183" t="s">
        <v>50</v>
      </c>
      <c r="P129" s="90" t="s">
        <v>57</v>
      </c>
    </row>
    <row r="130" spans="1:16" hidden="1" x14ac:dyDescent="0.25">
      <c r="A130" s="19"/>
      <c r="B130" s="67"/>
      <c r="C130" s="68"/>
      <c r="D130" s="67"/>
      <c r="E130" s="73"/>
      <c r="F130" s="19"/>
      <c r="G130" s="69"/>
      <c r="H130" s="19"/>
      <c r="I130" s="19"/>
      <c r="J130" s="21" t="str">
        <f>IF(H130&lt;&gt;"",H130*I130,"")</f>
        <v/>
      </c>
      <c r="K130" s="70"/>
      <c r="L130" s="31" t="s">
        <v>19</v>
      </c>
      <c r="M130" s="34" t="s">
        <v>89</v>
      </c>
      <c r="N130" s="34"/>
      <c r="O130" s="97" t="s">
        <v>51</v>
      </c>
      <c r="P130" s="84" t="s">
        <v>53</v>
      </c>
    </row>
    <row r="131" spans="1:16" hidden="1" x14ac:dyDescent="0.25">
      <c r="A131" s="75"/>
      <c r="B131" s="67"/>
      <c r="C131" s="68"/>
      <c r="D131" s="67"/>
      <c r="E131" s="76"/>
      <c r="F131" s="77"/>
      <c r="G131" s="76"/>
      <c r="H131" s="78"/>
      <c r="I131" s="78"/>
      <c r="J131" s="21" t="str">
        <f>IF(H131&lt;&gt;"",H131*I131,"")</f>
        <v/>
      </c>
      <c r="K131" s="70"/>
      <c r="L131" s="31" t="s">
        <v>19</v>
      </c>
      <c r="M131" s="34" t="s">
        <v>89</v>
      </c>
      <c r="N131" s="64"/>
      <c r="O131" s="89" t="s">
        <v>46</v>
      </c>
      <c r="P131" s="90" t="s">
        <v>57</v>
      </c>
    </row>
    <row r="132" spans="1:16" hidden="1" x14ac:dyDescent="0.25">
      <c r="A132" s="75"/>
      <c r="B132" s="109"/>
      <c r="C132" s="110"/>
      <c r="D132" s="111"/>
      <c r="E132" s="73"/>
      <c r="F132" s="92"/>
      <c r="G132" s="93"/>
      <c r="H132" s="94"/>
      <c r="I132" s="94"/>
      <c r="J132" s="21" t="str">
        <f>IF(H132&lt;&gt;"",H132*I132,"")</f>
        <v/>
      </c>
      <c r="K132" s="70"/>
      <c r="L132" s="31" t="s">
        <v>19</v>
      </c>
      <c r="M132" s="34" t="s">
        <v>89</v>
      </c>
      <c r="N132" s="64"/>
      <c r="O132" s="161" t="s">
        <v>52</v>
      </c>
      <c r="P132" s="160" t="s">
        <v>53</v>
      </c>
    </row>
    <row r="133" spans="1:16" hidden="1" x14ac:dyDescent="0.25">
      <c r="A133" s="75"/>
      <c r="B133" s="109"/>
      <c r="C133" s="110"/>
      <c r="D133" s="111"/>
      <c r="E133" s="73"/>
      <c r="F133" s="92"/>
      <c r="G133" s="93"/>
      <c r="H133" s="94"/>
      <c r="I133" s="94"/>
      <c r="J133" s="21" t="str">
        <f>IF(H133&lt;&gt;"",H133*I133,"")</f>
        <v/>
      </c>
      <c r="K133" s="70"/>
      <c r="L133" s="31" t="s">
        <v>19</v>
      </c>
      <c r="M133" s="34" t="s">
        <v>89</v>
      </c>
      <c r="N133" s="64"/>
      <c r="O133" s="65" t="s">
        <v>56</v>
      </c>
      <c r="P133" s="66" t="s">
        <v>47</v>
      </c>
    </row>
    <row r="134" spans="1:16" hidden="1" x14ac:dyDescent="0.25">
      <c r="A134" s="85"/>
      <c r="B134" s="86"/>
      <c r="C134" s="86"/>
      <c r="D134" s="57"/>
      <c r="E134" s="59" t="s">
        <v>55</v>
      </c>
      <c r="F134" s="57"/>
      <c r="G134" s="87"/>
      <c r="H134" s="88">
        <v>1E-3</v>
      </c>
      <c r="I134" s="61">
        <f>H134*10</f>
        <v>0.01</v>
      </c>
      <c r="J134" s="62">
        <f>SUM(J135:J139)/I134</f>
        <v>0</v>
      </c>
      <c r="K134" s="63" t="str">
        <f>SUM(J135:J139)&amp;" "&amp;"Hrs"&amp;" "&amp;"GRUPO 2"</f>
        <v>0 Hrs GRUPO 2</v>
      </c>
      <c r="L134" s="31" t="s">
        <v>22</v>
      </c>
      <c r="M134" s="34" t="s">
        <v>89</v>
      </c>
      <c r="N134" s="64"/>
      <c r="O134" s="65" t="s">
        <v>58</v>
      </c>
      <c r="P134" s="66" t="s">
        <v>47</v>
      </c>
    </row>
    <row r="135" spans="1:16" hidden="1" x14ac:dyDescent="0.25">
      <c r="A135" s="95"/>
      <c r="B135" s="19"/>
      <c r="C135" s="91"/>
      <c r="D135" s="15"/>
      <c r="E135" s="69"/>
      <c r="F135" s="15"/>
      <c r="G135" s="69"/>
      <c r="H135" s="15"/>
      <c r="I135" s="15"/>
      <c r="J135" s="21" t="str">
        <f>IF(H135&lt;&gt;"",H135*I135,"")</f>
        <v/>
      </c>
      <c r="K135" s="70"/>
      <c r="L135" s="31" t="s">
        <v>22</v>
      </c>
      <c r="M135" s="34" t="s">
        <v>89</v>
      </c>
      <c r="N135" s="64"/>
      <c r="O135" s="65" t="s">
        <v>59</v>
      </c>
      <c r="P135" s="66" t="s">
        <v>47</v>
      </c>
    </row>
    <row r="136" spans="1:16" hidden="1" x14ac:dyDescent="0.25">
      <c r="A136" s="75"/>
      <c r="B136" s="109"/>
      <c r="C136" s="110"/>
      <c r="D136" s="111"/>
      <c r="E136" s="73"/>
      <c r="F136" s="92"/>
      <c r="G136" s="93"/>
      <c r="H136" s="94"/>
      <c r="I136" s="94"/>
      <c r="J136" s="21" t="str">
        <f>IF(H136&lt;&gt;"",H136*I136,"")</f>
        <v/>
      </c>
      <c r="K136" s="96"/>
      <c r="L136" s="31" t="s">
        <v>22</v>
      </c>
      <c r="M136" s="34" t="s">
        <v>89</v>
      </c>
      <c r="N136" s="64"/>
      <c r="O136" s="65" t="s">
        <v>60</v>
      </c>
      <c r="P136" s="66" t="s">
        <v>47</v>
      </c>
    </row>
    <row r="137" spans="1:16" hidden="1" x14ac:dyDescent="0.25">
      <c r="A137" s="75"/>
      <c r="B137" s="109"/>
      <c r="C137" s="110"/>
      <c r="D137" s="111"/>
      <c r="E137" s="73"/>
      <c r="F137" s="92"/>
      <c r="G137" s="93"/>
      <c r="H137" s="94"/>
      <c r="I137" s="94"/>
      <c r="J137" s="21" t="str">
        <f>IF(H137&lt;&gt;"",H137*I137,"")</f>
        <v/>
      </c>
      <c r="K137" s="96"/>
      <c r="L137" s="31" t="s">
        <v>22</v>
      </c>
      <c r="M137" s="34" t="s">
        <v>89</v>
      </c>
      <c r="N137" s="64"/>
      <c r="O137" s="65" t="s">
        <v>64</v>
      </c>
      <c r="P137" s="66" t="s">
        <v>47</v>
      </c>
    </row>
    <row r="138" spans="1:16" hidden="1" x14ac:dyDescent="0.25">
      <c r="A138" s="95"/>
      <c r="B138" s="19"/>
      <c r="C138" s="91"/>
      <c r="D138" s="15"/>
      <c r="E138" s="69"/>
      <c r="F138" s="15"/>
      <c r="G138" s="69"/>
      <c r="H138" s="15"/>
      <c r="I138" s="15"/>
      <c r="J138" s="21" t="str">
        <f>IF(H138&lt;&gt;"",H138*I138,"")</f>
        <v/>
      </c>
      <c r="K138" s="96"/>
      <c r="L138" s="31" t="s">
        <v>22</v>
      </c>
      <c r="M138" s="34" t="s">
        <v>89</v>
      </c>
      <c r="N138" s="64"/>
      <c r="O138" s="98" t="s">
        <v>65</v>
      </c>
      <c r="P138" s="66" t="s">
        <v>47</v>
      </c>
    </row>
    <row r="139" spans="1:16" hidden="1" x14ac:dyDescent="0.25">
      <c r="A139" s="100"/>
      <c r="B139" s="100"/>
      <c r="C139" s="100"/>
      <c r="D139" s="101"/>
      <c r="E139" s="102"/>
      <c r="F139" s="100"/>
      <c r="G139" s="100"/>
      <c r="H139" s="100"/>
      <c r="I139" s="100"/>
      <c r="J139" s="21" t="str">
        <f>IF(H139&lt;&gt;"",H139*I139,"")</f>
        <v/>
      </c>
      <c r="K139" s="96"/>
      <c r="L139" s="31" t="s">
        <v>22</v>
      </c>
      <c r="M139" s="34" t="s">
        <v>89</v>
      </c>
      <c r="N139" s="64"/>
      <c r="O139" s="98" t="s">
        <v>66</v>
      </c>
      <c r="P139" s="66" t="s">
        <v>47</v>
      </c>
    </row>
    <row r="140" spans="1:16" hidden="1" x14ac:dyDescent="0.25">
      <c r="A140" s="85"/>
      <c r="B140" s="86"/>
      <c r="C140" s="86"/>
      <c r="D140" s="57"/>
      <c r="E140" s="59" t="s">
        <v>63</v>
      </c>
      <c r="F140" s="57"/>
      <c r="G140" s="87"/>
      <c r="H140" s="88">
        <v>1E-3</v>
      </c>
      <c r="I140" s="61">
        <f>H140*10</f>
        <v>0.01</v>
      </c>
      <c r="J140" s="62">
        <f>SUM(J141:J145)/I140</f>
        <v>0</v>
      </c>
      <c r="K140" s="63" t="str">
        <f>SUM(J141:J145)&amp;" "&amp;"Hrs"&amp;" "&amp;"GRUPO 3"</f>
        <v>0 Hrs GRUPO 3</v>
      </c>
      <c r="L140" s="31" t="s">
        <v>24</v>
      </c>
      <c r="M140" s="34" t="s">
        <v>89</v>
      </c>
      <c r="N140" s="64"/>
      <c r="O140" s="98" t="s">
        <v>61</v>
      </c>
      <c r="P140" s="66" t="s">
        <v>47</v>
      </c>
    </row>
    <row r="141" spans="1:16" hidden="1" x14ac:dyDescent="0.25">
      <c r="A141" s="95"/>
      <c r="B141" s="19"/>
      <c r="C141" s="91"/>
      <c r="D141" s="15"/>
      <c r="E141" s="69"/>
      <c r="F141" s="15"/>
      <c r="G141" s="69"/>
      <c r="H141" s="15"/>
      <c r="I141" s="15"/>
      <c r="J141" s="21" t="str">
        <f>IF(H141&lt;&gt;"",H141*I141,"")</f>
        <v/>
      </c>
      <c r="K141" s="70"/>
      <c r="L141" s="31" t="s">
        <v>24</v>
      </c>
      <c r="M141" s="34" t="s">
        <v>89</v>
      </c>
      <c r="N141" s="64"/>
      <c r="O141" s="98" t="s">
        <v>62</v>
      </c>
      <c r="P141" s="66" t="s">
        <v>47</v>
      </c>
    </row>
    <row r="142" spans="1:16" hidden="1" x14ac:dyDescent="0.25">
      <c r="A142" s="75"/>
      <c r="B142" s="109"/>
      <c r="C142" s="110"/>
      <c r="D142" s="111"/>
      <c r="E142" s="73"/>
      <c r="F142" s="92"/>
      <c r="G142" s="93"/>
      <c r="H142" s="94"/>
      <c r="I142" s="94"/>
      <c r="J142" s="21" t="str">
        <f>IF(H142&lt;&gt;"",H142*I142,"")</f>
        <v/>
      </c>
      <c r="K142" s="70"/>
      <c r="L142" s="31" t="s">
        <v>24</v>
      </c>
      <c r="M142" s="34" t="s">
        <v>89</v>
      </c>
      <c r="N142" s="64"/>
      <c r="O142" s="98" t="s">
        <v>54</v>
      </c>
      <c r="P142" s="182" t="s">
        <v>68</v>
      </c>
    </row>
    <row r="143" spans="1:16" hidden="1" x14ac:dyDescent="0.25">
      <c r="A143" s="75"/>
      <c r="B143" s="109"/>
      <c r="C143" s="110"/>
      <c r="D143" s="111"/>
      <c r="E143" s="73"/>
      <c r="F143" s="92"/>
      <c r="G143" s="93"/>
      <c r="H143" s="94"/>
      <c r="I143" s="94"/>
      <c r="J143" s="21" t="str">
        <f>IF(H143&lt;&gt;"",H143*I143,"")</f>
        <v/>
      </c>
      <c r="K143" s="70"/>
      <c r="L143" s="31" t="s">
        <v>24</v>
      </c>
      <c r="M143" s="34" t="s">
        <v>89</v>
      </c>
      <c r="N143" s="64"/>
      <c r="O143" s="98" t="s">
        <v>67</v>
      </c>
      <c r="P143" s="182" t="s">
        <v>68</v>
      </c>
    </row>
    <row r="144" spans="1:16" hidden="1" x14ac:dyDescent="0.25">
      <c r="A144" s="95"/>
      <c r="B144" s="19"/>
      <c r="C144" s="91"/>
      <c r="D144" s="15"/>
      <c r="E144" s="69"/>
      <c r="F144" s="15"/>
      <c r="G144" s="69"/>
      <c r="H144" s="15"/>
      <c r="I144" s="15"/>
      <c r="J144" s="21" t="str">
        <f>IF(H144&lt;&gt;"",H144*I144,"")</f>
        <v/>
      </c>
      <c r="K144" s="70"/>
      <c r="L144" s="31" t="s">
        <v>24</v>
      </c>
      <c r="M144" s="34" t="s">
        <v>89</v>
      </c>
      <c r="N144" s="64"/>
      <c r="O144" s="71" t="s">
        <v>69</v>
      </c>
      <c r="P144" s="182" t="s">
        <v>68</v>
      </c>
    </row>
    <row r="145" spans="1:15" hidden="1" x14ac:dyDescent="0.25">
      <c r="A145" s="100"/>
      <c r="B145" s="100"/>
      <c r="C145" s="100"/>
      <c r="D145" s="101"/>
      <c r="E145" s="102"/>
      <c r="F145" s="100"/>
      <c r="G145" s="100"/>
      <c r="H145" s="100"/>
      <c r="I145" s="100"/>
      <c r="J145" s="21" t="str">
        <f>IF(H145&lt;&gt;"",H145*I145,"")</f>
        <v/>
      </c>
      <c r="K145" s="70"/>
      <c r="L145" s="31" t="s">
        <v>24</v>
      </c>
      <c r="M145" s="34" t="s">
        <v>89</v>
      </c>
      <c r="N145" s="64"/>
      <c r="O145" s="103"/>
    </row>
    <row r="146" spans="1:15" hidden="1" x14ac:dyDescent="0.25">
      <c r="A146" s="85"/>
      <c r="B146" s="86"/>
      <c r="C146" s="86"/>
      <c r="D146" s="57"/>
      <c r="E146" s="59" t="s">
        <v>70</v>
      </c>
      <c r="F146" s="57"/>
      <c r="G146" s="87"/>
      <c r="H146" s="88">
        <v>1E-3</v>
      </c>
      <c r="I146" s="61">
        <f>H146*10</f>
        <v>0.01</v>
      </c>
      <c r="J146" s="62">
        <f>SUM(J147:J151)/I146</f>
        <v>0</v>
      </c>
      <c r="K146" s="63" t="str">
        <f>SUM(J147:J151)&amp;" "&amp;"Hrs"&amp;" "&amp;"GRUPO 4"</f>
        <v>0 Hrs GRUPO 4</v>
      </c>
      <c r="L146" s="31" t="s">
        <v>26</v>
      </c>
      <c r="M146" s="34" t="s">
        <v>89</v>
      </c>
      <c r="N146" s="64"/>
      <c r="O146" s="104"/>
    </row>
    <row r="147" spans="1:15" hidden="1" x14ac:dyDescent="0.25">
      <c r="A147" s="100"/>
      <c r="B147" s="100"/>
      <c r="C147" s="102"/>
      <c r="D147" s="101"/>
      <c r="E147" s="101"/>
      <c r="F147" s="101"/>
      <c r="G147" s="105"/>
      <c r="H147" s="101"/>
      <c r="I147" s="101"/>
      <c r="J147" s="21" t="str">
        <f>IF(H147&lt;&gt;"",H147*I147,"")</f>
        <v/>
      </c>
      <c r="K147" s="70"/>
      <c r="L147" s="31" t="s">
        <v>26</v>
      </c>
      <c r="M147" s="34" t="s">
        <v>89</v>
      </c>
      <c r="N147" s="106"/>
      <c r="O147" s="107" t="s">
        <v>71</v>
      </c>
    </row>
    <row r="148" spans="1:15" hidden="1" x14ac:dyDescent="0.25">
      <c r="A148" s="100"/>
      <c r="B148" s="100"/>
      <c r="C148" s="102"/>
      <c r="D148" s="101"/>
      <c r="E148" s="101"/>
      <c r="F148" s="101"/>
      <c r="G148" s="105"/>
      <c r="H148" s="101"/>
      <c r="I148" s="101"/>
      <c r="J148" s="21" t="str">
        <f>IF(H148&lt;&gt;"",H148*I148,"")</f>
        <v/>
      </c>
      <c r="K148" s="70"/>
      <c r="L148" s="31" t="s">
        <v>26</v>
      </c>
      <c r="M148" s="34" t="s">
        <v>89</v>
      </c>
      <c r="N148" s="108"/>
      <c r="O148" s="107" t="s">
        <v>72</v>
      </c>
    </row>
    <row r="149" spans="1:15" hidden="1" x14ac:dyDescent="0.25">
      <c r="A149" s="100"/>
      <c r="B149" s="100"/>
      <c r="C149" s="102"/>
      <c r="D149" s="101"/>
      <c r="E149" s="101"/>
      <c r="F149" s="101"/>
      <c r="G149" s="105"/>
      <c r="H149" s="101"/>
      <c r="I149" s="101"/>
      <c r="J149" s="21" t="str">
        <f>IF(H149&lt;&gt;"",H149*I149,"")</f>
        <v/>
      </c>
      <c r="K149" s="70"/>
      <c r="L149" s="31" t="s">
        <v>26</v>
      </c>
      <c r="M149" s="34" t="s">
        <v>89</v>
      </c>
      <c r="N149" s="112"/>
      <c r="O149" s="107" t="s">
        <v>90</v>
      </c>
    </row>
    <row r="150" spans="1:15" hidden="1" x14ac:dyDescent="0.25">
      <c r="A150" s="100"/>
      <c r="B150" s="100"/>
      <c r="C150" s="102"/>
      <c r="D150" s="101"/>
      <c r="E150" s="101"/>
      <c r="F150" s="101"/>
      <c r="G150" s="105"/>
      <c r="H150" s="101"/>
      <c r="I150" s="101"/>
      <c r="J150" s="21" t="str">
        <f>IF(H150&lt;&gt;"",H150*I150,"")</f>
        <v/>
      </c>
      <c r="K150" s="70"/>
      <c r="L150" s="31" t="s">
        <v>26</v>
      </c>
      <c r="M150" s="34" t="s">
        <v>89</v>
      </c>
      <c r="N150" s="113"/>
      <c r="O150" s="107" t="s">
        <v>73</v>
      </c>
    </row>
    <row r="151" spans="1:15" hidden="1" x14ac:dyDescent="0.25">
      <c r="A151" s="100"/>
      <c r="B151" s="100"/>
      <c r="C151" s="100"/>
      <c r="D151" s="101"/>
      <c r="E151" s="102"/>
      <c r="F151" s="100"/>
      <c r="G151" s="100"/>
      <c r="H151" s="100"/>
      <c r="I151" s="100"/>
      <c r="J151" s="21" t="str">
        <f>IF(H151&lt;&gt;"",H151*I151,"")</f>
        <v/>
      </c>
      <c r="K151" s="70"/>
      <c r="L151" s="31" t="s">
        <v>26</v>
      </c>
      <c r="M151" s="34" t="s">
        <v>89</v>
      </c>
      <c r="N151" s="114"/>
      <c r="O151" s="107" t="s">
        <v>74</v>
      </c>
    </row>
    <row r="152" spans="1:15" x14ac:dyDescent="0.25">
      <c r="A152" s="85"/>
      <c r="B152" s="86"/>
      <c r="C152" s="86"/>
      <c r="D152" s="86"/>
      <c r="E152" s="115" t="s">
        <v>75</v>
      </c>
      <c r="F152" s="116"/>
      <c r="G152" s="117"/>
      <c r="H152" s="118">
        <v>2</v>
      </c>
      <c r="I152" s="61">
        <f>H152*10</f>
        <v>20</v>
      </c>
      <c r="J152" s="62">
        <f>SUM(J153:J157)/I152</f>
        <v>0.9</v>
      </c>
      <c r="K152" s="63" t="str">
        <f>SUM(J153:J157)&amp;" "&amp;"Hrs"&amp;" "&amp;"TURNO"&amp;" "&amp;"DIURNO"</f>
        <v>18 Hrs TURNO DIURNO</v>
      </c>
      <c r="L152" s="74" t="s">
        <v>76</v>
      </c>
      <c r="M152" s="34" t="s">
        <v>89</v>
      </c>
      <c r="N152" s="119"/>
      <c r="O152" s="107" t="s">
        <v>77</v>
      </c>
    </row>
    <row r="153" spans="1:15" x14ac:dyDescent="0.25">
      <c r="A153" s="19">
        <v>892651</v>
      </c>
      <c r="B153" s="17" t="s">
        <v>207</v>
      </c>
      <c r="C153" s="18" t="s">
        <v>208</v>
      </c>
      <c r="D153" s="19">
        <v>3</v>
      </c>
      <c r="E153" s="18" t="s">
        <v>130</v>
      </c>
      <c r="F153" s="17" t="s">
        <v>131</v>
      </c>
      <c r="G153" s="18" t="s">
        <v>132</v>
      </c>
      <c r="H153" s="94">
        <v>2</v>
      </c>
      <c r="I153" s="94">
        <v>5</v>
      </c>
      <c r="J153" s="21">
        <f>IF(H153&lt;&gt;"",H153*I153,"")</f>
        <v>10</v>
      </c>
      <c r="K153" s="70" t="s">
        <v>309</v>
      </c>
      <c r="L153" s="74" t="s">
        <v>76</v>
      </c>
      <c r="M153" s="34" t="s">
        <v>89</v>
      </c>
      <c r="N153" s="121"/>
      <c r="O153" s="107" t="s">
        <v>78</v>
      </c>
    </row>
    <row r="154" spans="1:15" x14ac:dyDescent="0.25">
      <c r="A154" s="202">
        <v>892677</v>
      </c>
      <c r="B154" s="193" t="s">
        <v>207</v>
      </c>
      <c r="C154" s="200" t="s">
        <v>208</v>
      </c>
      <c r="D154" s="201">
        <v>3</v>
      </c>
      <c r="E154" s="206" t="s">
        <v>123</v>
      </c>
      <c r="F154" s="207" t="s">
        <v>136</v>
      </c>
      <c r="G154" s="208" t="s">
        <v>137</v>
      </c>
      <c r="H154" s="209">
        <v>2</v>
      </c>
      <c r="I154" s="209">
        <v>4</v>
      </c>
      <c r="J154" s="197">
        <f>IF(H154&lt;&gt;"",H154*I154,"")</f>
        <v>8</v>
      </c>
      <c r="K154" s="198" t="s">
        <v>309</v>
      </c>
      <c r="L154" s="74" t="s">
        <v>76</v>
      </c>
      <c r="M154" s="34" t="s">
        <v>89</v>
      </c>
      <c r="N154" s="122"/>
      <c r="O154" s="107" t="s">
        <v>79</v>
      </c>
    </row>
    <row r="155" spans="1:15" ht="14.25" hidden="1" thickBot="1" x14ac:dyDescent="0.3">
      <c r="A155" s="100"/>
      <c r="B155" s="100"/>
      <c r="C155" s="100"/>
      <c r="D155" s="101"/>
      <c r="E155" s="102"/>
      <c r="F155" s="100"/>
      <c r="G155" s="100"/>
      <c r="H155" s="100"/>
      <c r="I155" s="100"/>
      <c r="J155" s="21" t="str">
        <f>IF(H155&lt;&gt;"",H155*I155,"")</f>
        <v/>
      </c>
      <c r="K155" s="70"/>
      <c r="L155" s="74" t="s">
        <v>76</v>
      </c>
      <c r="M155" s="34" t="s">
        <v>89</v>
      </c>
      <c r="N155" s="123"/>
      <c r="O155" s="107" t="s">
        <v>80</v>
      </c>
    </row>
    <row r="156" spans="1:15" hidden="1" x14ac:dyDescent="0.25">
      <c r="A156" s="100"/>
      <c r="B156" s="100"/>
      <c r="C156" s="100"/>
      <c r="D156" s="101"/>
      <c r="E156" s="102"/>
      <c r="F156" s="100"/>
      <c r="G156" s="100"/>
      <c r="H156" s="100"/>
      <c r="I156" s="100"/>
      <c r="J156" s="21" t="str">
        <f>IF(H156&lt;&gt;"",H156*I156,"")</f>
        <v/>
      </c>
      <c r="K156" s="70"/>
      <c r="L156" s="74" t="s">
        <v>76</v>
      </c>
      <c r="M156" s="34" t="s">
        <v>89</v>
      </c>
      <c r="N156" s="124"/>
      <c r="O156" s="107" t="s">
        <v>81</v>
      </c>
    </row>
    <row r="157" spans="1:15" hidden="1" x14ac:dyDescent="0.25">
      <c r="A157" s="100"/>
      <c r="B157" s="100"/>
      <c r="C157" s="100"/>
      <c r="D157" s="101"/>
      <c r="E157" s="102"/>
      <c r="F157" s="100"/>
      <c r="G157" s="100"/>
      <c r="H157" s="100"/>
      <c r="I157" s="100"/>
      <c r="J157" s="21" t="str">
        <f>IF(H157&lt;&gt;"",H157*I157,"")</f>
        <v/>
      </c>
      <c r="K157" s="70"/>
      <c r="L157" s="74" t="s">
        <v>76</v>
      </c>
      <c r="M157" s="34" t="s">
        <v>89</v>
      </c>
      <c r="N157" s="125">
        <v>20</v>
      </c>
      <c r="O157" s="107" t="s">
        <v>82</v>
      </c>
    </row>
    <row r="158" spans="1:15" x14ac:dyDescent="0.25">
      <c r="A158" s="126"/>
      <c r="B158" s="127"/>
      <c r="C158" s="127"/>
      <c r="D158" s="127"/>
      <c r="E158" s="128" t="s">
        <v>83</v>
      </c>
      <c r="F158" s="129"/>
      <c r="G158" s="157"/>
      <c r="H158" s="131">
        <v>2</v>
      </c>
      <c r="I158" s="132">
        <f>H158*10</f>
        <v>20</v>
      </c>
      <c r="J158" s="133">
        <f>SUM(J159:J163)/I158</f>
        <v>1</v>
      </c>
      <c r="K158" s="163" t="str">
        <f>SUM(J159:J163)&amp;" "&amp;"Hrs"&amp;" "&amp;"TURNO"&amp;" "&amp;"NOCTURNO"</f>
        <v>20 Hrs TURNO NOCTURNO</v>
      </c>
      <c r="L158" s="31" t="s">
        <v>84</v>
      </c>
      <c r="M158" s="34" t="s">
        <v>89</v>
      </c>
      <c r="N158" s="34"/>
      <c r="O158" s="35"/>
    </row>
    <row r="159" spans="1:15" x14ac:dyDescent="0.25">
      <c r="A159" s="19">
        <v>892651</v>
      </c>
      <c r="B159" s="17" t="s">
        <v>207</v>
      </c>
      <c r="C159" s="18" t="s">
        <v>208</v>
      </c>
      <c r="D159" s="19">
        <v>3</v>
      </c>
      <c r="E159" s="18" t="s">
        <v>130</v>
      </c>
      <c r="F159" s="17" t="s">
        <v>131</v>
      </c>
      <c r="G159" s="18" t="s">
        <v>132</v>
      </c>
      <c r="H159" s="94">
        <v>2</v>
      </c>
      <c r="I159" s="94">
        <v>3</v>
      </c>
      <c r="J159" s="21">
        <f>IF(H159&lt;&gt;"",H159*I159,"")</f>
        <v>6</v>
      </c>
      <c r="K159" s="120" t="s">
        <v>566</v>
      </c>
      <c r="L159" s="31" t="s">
        <v>84</v>
      </c>
      <c r="M159" s="34" t="s">
        <v>89</v>
      </c>
      <c r="N159" s="34"/>
      <c r="O159" s="35"/>
    </row>
    <row r="160" spans="1:15" x14ac:dyDescent="0.25">
      <c r="A160" s="193">
        <v>892629</v>
      </c>
      <c r="B160" s="193" t="s">
        <v>207</v>
      </c>
      <c r="C160" s="200" t="s">
        <v>208</v>
      </c>
      <c r="D160" s="201">
        <v>3</v>
      </c>
      <c r="E160" s="196" t="s">
        <v>123</v>
      </c>
      <c r="F160" s="193" t="s">
        <v>124</v>
      </c>
      <c r="G160" s="196" t="s">
        <v>125</v>
      </c>
      <c r="H160" s="193">
        <v>2</v>
      </c>
      <c r="I160" s="193">
        <v>7</v>
      </c>
      <c r="J160" s="197">
        <f>IF(H160&lt;&gt;"",H160*I160,"")</f>
        <v>14</v>
      </c>
      <c r="K160" s="198" t="s">
        <v>566</v>
      </c>
      <c r="L160" s="31" t="s">
        <v>84</v>
      </c>
      <c r="M160" s="34" t="s">
        <v>89</v>
      </c>
      <c r="N160" s="34"/>
      <c r="O160" s="35"/>
    </row>
    <row r="161" spans="1:16" hidden="1" x14ac:dyDescent="0.25">
      <c r="A161" s="95"/>
      <c r="B161" s="109"/>
      <c r="C161" s="110"/>
      <c r="D161" s="111"/>
      <c r="E161" s="69"/>
      <c r="F161" s="15"/>
      <c r="G161" s="69"/>
      <c r="H161" s="94"/>
      <c r="I161" s="94"/>
      <c r="J161" s="21" t="str">
        <f>IF(H161&lt;&gt;"",H161*I161,"")</f>
        <v/>
      </c>
      <c r="K161" s="120"/>
      <c r="L161" s="31" t="s">
        <v>84</v>
      </c>
      <c r="M161" s="34" t="s">
        <v>89</v>
      </c>
      <c r="N161" s="34"/>
      <c r="O161" s="35"/>
    </row>
    <row r="162" spans="1:16" hidden="1" x14ac:dyDescent="0.25">
      <c r="A162" s="75"/>
      <c r="B162" s="109"/>
      <c r="C162" s="110"/>
      <c r="D162" s="111"/>
      <c r="E162" s="73"/>
      <c r="F162" s="92"/>
      <c r="G162" s="93"/>
      <c r="H162" s="94"/>
      <c r="I162" s="94"/>
      <c r="J162" s="21" t="str">
        <f>IF(H162&lt;&gt;"",H162*I162,"")</f>
        <v/>
      </c>
      <c r="K162" s="120"/>
      <c r="L162" s="31" t="s">
        <v>84</v>
      </c>
      <c r="M162" s="34" t="s">
        <v>89</v>
      </c>
      <c r="N162" s="34"/>
      <c r="O162" s="35"/>
    </row>
    <row r="163" spans="1:16" hidden="1" x14ac:dyDescent="0.25">
      <c r="A163" s="95"/>
      <c r="B163" s="19"/>
      <c r="C163" s="91"/>
      <c r="D163" s="15"/>
      <c r="E163" s="69"/>
      <c r="F163" s="15"/>
      <c r="G163" s="69"/>
      <c r="H163" s="15"/>
      <c r="I163" s="15"/>
      <c r="J163" s="21" t="str">
        <f>IF(H163&lt;&gt;"",H163*I163,"")</f>
        <v/>
      </c>
      <c r="K163" s="120"/>
      <c r="L163" s="31" t="s">
        <v>84</v>
      </c>
      <c r="M163" s="34" t="s">
        <v>89</v>
      </c>
      <c r="N163" s="34"/>
      <c r="O163" s="35"/>
    </row>
    <row r="164" spans="1:16" ht="14.25" thickBot="1" x14ac:dyDescent="0.3">
      <c r="A164" s="135"/>
      <c r="B164" s="136"/>
      <c r="C164" s="136"/>
      <c r="D164" s="136"/>
      <c r="E164" s="137" t="s">
        <v>85</v>
      </c>
      <c r="F164" s="138"/>
      <c r="G164" s="139"/>
      <c r="H164" s="140">
        <f>H128+H134+H140+H146+H152+H158</f>
        <v>5.0030000000000001</v>
      </c>
      <c r="I164" s="141">
        <f>H164*10</f>
        <v>50.03</v>
      </c>
      <c r="J164" s="142">
        <f>SUM(J129:J133,J135:J139,J141:J145,J147:J151,J153:J157,J159:J163)</f>
        <v>48</v>
      </c>
      <c r="K164" s="143">
        <f>J164/I164</f>
        <v>0.95942434539276433</v>
      </c>
      <c r="L164" s="31" t="s">
        <v>86</v>
      </c>
      <c r="M164" s="34" t="s">
        <v>89</v>
      </c>
      <c r="N164" s="34"/>
      <c r="O164" s="35"/>
    </row>
    <row r="165" spans="1:16" ht="15" thickTop="1" thickBot="1" x14ac:dyDescent="0.3">
      <c r="A165" s="45"/>
      <c r="B165" s="46"/>
      <c r="C165" s="46"/>
      <c r="D165" s="46"/>
      <c r="E165" s="297">
        <f>E126+1</f>
        <v>46115</v>
      </c>
      <c r="F165" s="298"/>
      <c r="G165" s="158"/>
      <c r="H165" s="48"/>
      <c r="I165" s="46"/>
      <c r="J165" s="49"/>
      <c r="K165" s="50"/>
      <c r="L165" s="31" t="s">
        <v>35</v>
      </c>
      <c r="M165" s="34" t="s">
        <v>91</v>
      </c>
      <c r="N165" s="34"/>
      <c r="O165" s="35"/>
    </row>
    <row r="166" spans="1:16" ht="28.5" thickTop="1" thickBot="1" x14ac:dyDescent="0.3">
      <c r="A166" s="147" t="s">
        <v>37</v>
      </c>
      <c r="B166" s="148" t="s">
        <v>38</v>
      </c>
      <c r="C166" s="148" t="s">
        <v>39</v>
      </c>
      <c r="D166" s="148" t="s">
        <v>4</v>
      </c>
      <c r="E166" s="52" t="s">
        <v>40</v>
      </c>
      <c r="F166" s="148" t="s">
        <v>6</v>
      </c>
      <c r="G166" s="149" t="s">
        <v>7</v>
      </c>
      <c r="H166" s="148" t="s">
        <v>41</v>
      </c>
      <c r="I166" s="148" t="s">
        <v>9</v>
      </c>
      <c r="J166" s="150" t="s">
        <v>42</v>
      </c>
      <c r="K166" s="151" t="s">
        <v>43</v>
      </c>
      <c r="L166" s="31" t="s">
        <v>44</v>
      </c>
      <c r="M166" s="34" t="s">
        <v>91</v>
      </c>
      <c r="N166" s="34"/>
      <c r="O166" s="56">
        <f>E165</f>
        <v>46115</v>
      </c>
    </row>
    <row r="167" spans="1:16" ht="14.25" thickTop="1" x14ac:dyDescent="0.25">
      <c r="A167" s="57"/>
      <c r="B167" s="57"/>
      <c r="C167" s="58"/>
      <c r="D167" s="57"/>
      <c r="E167" s="59" t="s">
        <v>45</v>
      </c>
      <c r="F167" s="57"/>
      <c r="G167" s="58"/>
      <c r="H167" s="88">
        <v>1</v>
      </c>
      <c r="I167" s="61">
        <f>H167*10</f>
        <v>10</v>
      </c>
      <c r="J167" s="62">
        <f>SUM(J168:J172)/I167</f>
        <v>1</v>
      </c>
      <c r="K167" s="63" t="str">
        <f>SUM(J168:J172)&amp;" "&amp;"Hrs"&amp;" "&amp;"GRUPO 1"</f>
        <v>10 Hrs GRUPO 1</v>
      </c>
      <c r="L167" s="31" t="s">
        <v>19</v>
      </c>
      <c r="M167" s="34" t="s">
        <v>91</v>
      </c>
      <c r="N167" s="64"/>
      <c r="O167" s="97" t="s">
        <v>48</v>
      </c>
      <c r="P167" s="84" t="s">
        <v>53</v>
      </c>
    </row>
    <row r="168" spans="1:16" x14ac:dyDescent="0.25">
      <c r="A168" s="95">
        <v>931229</v>
      </c>
      <c r="B168" s="67" t="s">
        <v>209</v>
      </c>
      <c r="C168" s="68" t="s">
        <v>210</v>
      </c>
      <c r="D168" s="15">
        <v>2</v>
      </c>
      <c r="E168" s="69" t="s">
        <v>579</v>
      </c>
      <c r="F168" s="15" t="s">
        <v>531</v>
      </c>
      <c r="G168" s="69" t="s">
        <v>532</v>
      </c>
      <c r="H168" s="19">
        <v>1</v>
      </c>
      <c r="I168" s="19">
        <v>8</v>
      </c>
      <c r="J168" s="21">
        <f>IF(H168&lt;&gt;"",H168*I168,"")</f>
        <v>8</v>
      </c>
      <c r="K168" s="70" t="s">
        <v>436</v>
      </c>
      <c r="L168" s="31" t="s">
        <v>19</v>
      </c>
      <c r="M168" s="34" t="s">
        <v>91</v>
      </c>
      <c r="N168" s="64"/>
      <c r="O168" s="183" t="s">
        <v>50</v>
      </c>
      <c r="P168" s="90" t="s">
        <v>57</v>
      </c>
    </row>
    <row r="169" spans="1:16" x14ac:dyDescent="0.25">
      <c r="A169" s="19">
        <v>893489</v>
      </c>
      <c r="B169" s="17" t="s">
        <v>207</v>
      </c>
      <c r="C169" s="18" t="s">
        <v>208</v>
      </c>
      <c r="D169" s="111">
        <v>3</v>
      </c>
      <c r="E169" s="69" t="s">
        <v>144</v>
      </c>
      <c r="F169" s="19" t="s">
        <v>145</v>
      </c>
      <c r="G169" s="69" t="s">
        <v>146</v>
      </c>
      <c r="H169" s="94">
        <v>1</v>
      </c>
      <c r="I169" s="94">
        <v>2</v>
      </c>
      <c r="J169" s="21">
        <f>IF(H169&lt;&gt;"",H169*I169,"")</f>
        <v>2</v>
      </c>
      <c r="K169" s="70" t="s">
        <v>436</v>
      </c>
      <c r="L169" s="31" t="s">
        <v>19</v>
      </c>
      <c r="M169" s="34" t="s">
        <v>91</v>
      </c>
      <c r="N169" s="64"/>
      <c r="O169" s="97" t="s">
        <v>51</v>
      </c>
      <c r="P169" s="84" t="s">
        <v>53</v>
      </c>
    </row>
    <row r="170" spans="1:16" hidden="1" x14ac:dyDescent="0.25">
      <c r="A170" s="75"/>
      <c r="B170" s="109"/>
      <c r="C170" s="110"/>
      <c r="D170" s="111"/>
      <c r="E170" s="73"/>
      <c r="F170" s="92"/>
      <c r="G170" s="93"/>
      <c r="H170" s="94"/>
      <c r="I170" s="94"/>
      <c r="J170" s="21" t="str">
        <f>IF(H170&lt;&gt;"",H170*I170,"")</f>
        <v/>
      </c>
      <c r="K170" s="70"/>
      <c r="L170" s="31" t="s">
        <v>19</v>
      </c>
      <c r="M170" s="34" t="s">
        <v>91</v>
      </c>
      <c r="N170" s="64"/>
      <c r="O170" s="89" t="s">
        <v>46</v>
      </c>
      <c r="P170" s="90" t="s">
        <v>57</v>
      </c>
    </row>
    <row r="171" spans="1:16" hidden="1" x14ac:dyDescent="0.25">
      <c r="A171" s="75"/>
      <c r="B171" s="109"/>
      <c r="C171" s="110"/>
      <c r="D171" s="111"/>
      <c r="E171" s="73"/>
      <c r="F171" s="92"/>
      <c r="G171" s="93"/>
      <c r="H171" s="94"/>
      <c r="I171" s="94"/>
      <c r="J171" s="21" t="str">
        <f>IF(H171&lt;&gt;"",H171*I171,"")</f>
        <v/>
      </c>
      <c r="K171" s="70"/>
      <c r="L171" s="31" t="s">
        <v>19</v>
      </c>
      <c r="M171" s="34" t="s">
        <v>91</v>
      </c>
      <c r="N171" s="64"/>
      <c r="O171" s="161" t="s">
        <v>52</v>
      </c>
      <c r="P171" s="179" t="s">
        <v>53</v>
      </c>
    </row>
    <row r="172" spans="1:16" hidden="1" x14ac:dyDescent="0.25">
      <c r="A172" s="95"/>
      <c r="B172" s="19"/>
      <c r="C172" s="91"/>
      <c r="D172" s="15"/>
      <c r="E172" s="69"/>
      <c r="F172" s="15"/>
      <c r="G172" s="69"/>
      <c r="H172" s="15"/>
      <c r="I172" s="15"/>
      <c r="J172" s="21" t="str">
        <f>IF(H172&lt;&gt;"",H172*I172,"")</f>
        <v/>
      </c>
      <c r="K172" s="70"/>
      <c r="L172" s="31" t="s">
        <v>19</v>
      </c>
      <c r="M172" s="34" t="s">
        <v>91</v>
      </c>
      <c r="N172" s="64"/>
      <c r="O172" s="65" t="s">
        <v>56</v>
      </c>
      <c r="P172" s="66" t="s">
        <v>47</v>
      </c>
    </row>
    <row r="173" spans="1:16" hidden="1" x14ac:dyDescent="0.25">
      <c r="A173" s="85"/>
      <c r="B173" s="86"/>
      <c r="C173" s="86"/>
      <c r="D173" s="57"/>
      <c r="E173" s="59" t="s">
        <v>55</v>
      </c>
      <c r="F173" s="57"/>
      <c r="G173" s="87"/>
      <c r="H173" s="88">
        <v>1E-3</v>
      </c>
      <c r="I173" s="61">
        <f>H173*10</f>
        <v>0.01</v>
      </c>
      <c r="J173" s="62">
        <f>SUM(J174:J178)/I173</f>
        <v>0</v>
      </c>
      <c r="K173" s="63" t="str">
        <f>SUM(J174:J178)&amp;" "&amp;"Hrs"&amp;" "&amp;"GRUPO 2"</f>
        <v>0 Hrs GRUPO 2</v>
      </c>
      <c r="L173" s="31" t="s">
        <v>22</v>
      </c>
      <c r="M173" s="34" t="s">
        <v>91</v>
      </c>
      <c r="N173" s="64"/>
      <c r="O173" s="65" t="s">
        <v>58</v>
      </c>
      <c r="P173" s="66" t="s">
        <v>47</v>
      </c>
    </row>
    <row r="174" spans="1:16" hidden="1" x14ac:dyDescent="0.25">
      <c r="A174" s="95"/>
      <c r="B174" s="19"/>
      <c r="C174" s="91"/>
      <c r="D174" s="15"/>
      <c r="E174" s="69"/>
      <c r="F174" s="15"/>
      <c r="G174" s="69"/>
      <c r="H174" s="15"/>
      <c r="I174" s="15"/>
      <c r="J174" s="21" t="str">
        <f>IF(H174&lt;&gt;"",H174*I174,"")</f>
        <v/>
      </c>
      <c r="K174" s="70"/>
      <c r="L174" s="31" t="s">
        <v>22</v>
      </c>
      <c r="M174" s="34" t="s">
        <v>91</v>
      </c>
      <c r="N174" s="56"/>
      <c r="O174" s="65" t="s">
        <v>59</v>
      </c>
      <c r="P174" s="66" t="s">
        <v>47</v>
      </c>
    </row>
    <row r="175" spans="1:16" hidden="1" x14ac:dyDescent="0.25">
      <c r="A175" s="75"/>
      <c r="B175" s="19"/>
      <c r="C175" s="69"/>
      <c r="D175" s="19"/>
      <c r="E175" s="73"/>
      <c r="F175" s="19"/>
      <c r="G175" s="69"/>
      <c r="H175" s="19"/>
      <c r="I175" s="19"/>
      <c r="J175" s="21" t="str">
        <f>IF(H175&lt;&gt;"",H175*I175,"")</f>
        <v/>
      </c>
      <c r="K175" s="96"/>
      <c r="L175" s="31" t="s">
        <v>22</v>
      </c>
      <c r="M175" s="34" t="s">
        <v>91</v>
      </c>
      <c r="N175" s="56"/>
      <c r="O175" s="65" t="s">
        <v>60</v>
      </c>
      <c r="P175" s="66" t="s">
        <v>47</v>
      </c>
    </row>
    <row r="176" spans="1:16" hidden="1" x14ac:dyDescent="0.25">
      <c r="A176" s="75"/>
      <c r="B176" s="19"/>
      <c r="C176" s="69"/>
      <c r="D176" s="19"/>
      <c r="E176" s="69"/>
      <c r="F176" s="19"/>
      <c r="G176" s="69"/>
      <c r="H176" s="19"/>
      <c r="I176" s="19"/>
      <c r="J176" s="21" t="str">
        <f>IF(H176&lt;&gt;"",H176*I176,"")</f>
        <v/>
      </c>
      <c r="K176" s="96"/>
      <c r="L176" s="31" t="s">
        <v>22</v>
      </c>
      <c r="M176" s="34" t="s">
        <v>91</v>
      </c>
      <c r="N176" s="64"/>
      <c r="O176" s="65" t="s">
        <v>64</v>
      </c>
      <c r="P176" s="66" t="s">
        <v>47</v>
      </c>
    </row>
    <row r="177" spans="1:16" hidden="1" x14ac:dyDescent="0.25">
      <c r="A177" s="95"/>
      <c r="B177" s="19"/>
      <c r="C177" s="91"/>
      <c r="D177" s="15"/>
      <c r="E177" s="69"/>
      <c r="F177" s="15"/>
      <c r="G177" s="69"/>
      <c r="H177" s="15"/>
      <c r="I177" s="15"/>
      <c r="J177" s="21" t="str">
        <f>IF(H177&lt;&gt;"",H177*I177,"")</f>
        <v/>
      </c>
      <c r="K177" s="96"/>
      <c r="L177" s="31" t="s">
        <v>22</v>
      </c>
      <c r="M177" s="34" t="s">
        <v>91</v>
      </c>
      <c r="N177" s="64"/>
      <c r="O177" s="98" t="s">
        <v>65</v>
      </c>
      <c r="P177" s="66" t="s">
        <v>47</v>
      </c>
    </row>
    <row r="178" spans="1:16" hidden="1" x14ac:dyDescent="0.25">
      <c r="A178" s="95"/>
      <c r="B178" s="19"/>
      <c r="C178" s="152"/>
      <c r="D178" s="81"/>
      <c r="E178" s="69"/>
      <c r="F178" s="15"/>
      <c r="G178" s="69"/>
      <c r="H178" s="82"/>
      <c r="I178" s="82"/>
      <c r="J178" s="21" t="str">
        <f>IF(H178&lt;&gt;"",H178*I178,"")</f>
        <v/>
      </c>
      <c r="K178" s="96"/>
      <c r="L178" s="31" t="s">
        <v>22</v>
      </c>
      <c r="M178" s="34" t="s">
        <v>91</v>
      </c>
      <c r="N178" s="64"/>
      <c r="O178" s="98" t="s">
        <v>66</v>
      </c>
      <c r="P178" s="66" t="s">
        <v>47</v>
      </c>
    </row>
    <row r="179" spans="1:16" hidden="1" x14ac:dyDescent="0.25">
      <c r="A179" s="85"/>
      <c r="B179" s="86"/>
      <c r="C179" s="86"/>
      <c r="D179" s="57"/>
      <c r="E179" s="59" t="s">
        <v>63</v>
      </c>
      <c r="F179" s="57"/>
      <c r="G179" s="87"/>
      <c r="H179" s="88">
        <v>1E-3</v>
      </c>
      <c r="I179" s="61">
        <f>H179*10</f>
        <v>0.01</v>
      </c>
      <c r="J179" s="62">
        <f>SUM(J180:J184)/I179</f>
        <v>0</v>
      </c>
      <c r="K179" s="63" t="str">
        <f>SUM(J180:J184)&amp;" "&amp;"Hrs"&amp;" "&amp;"GRUPO 3"</f>
        <v>0 Hrs GRUPO 3</v>
      </c>
      <c r="L179" s="31" t="s">
        <v>24</v>
      </c>
      <c r="M179" s="34" t="s">
        <v>91</v>
      </c>
      <c r="N179" s="64"/>
      <c r="O179" s="98" t="s">
        <v>61</v>
      </c>
      <c r="P179" s="66" t="s">
        <v>47</v>
      </c>
    </row>
    <row r="180" spans="1:16" hidden="1" x14ac:dyDescent="0.25">
      <c r="A180" s="95"/>
      <c r="B180" s="67"/>
      <c r="C180" s="68"/>
      <c r="D180" s="67"/>
      <c r="E180" s="69"/>
      <c r="F180" s="15"/>
      <c r="G180" s="69"/>
      <c r="H180" s="15"/>
      <c r="I180" s="15"/>
      <c r="J180" s="21" t="str">
        <f>IF(H180&lt;&gt;"",H180*I180,"")</f>
        <v/>
      </c>
      <c r="K180" s="70"/>
      <c r="L180" s="31" t="s">
        <v>24</v>
      </c>
      <c r="M180" s="34" t="s">
        <v>91</v>
      </c>
      <c r="N180" s="64"/>
      <c r="O180" s="98" t="s">
        <v>62</v>
      </c>
      <c r="P180" s="66" t="s">
        <v>47</v>
      </c>
    </row>
    <row r="181" spans="1:16" hidden="1" x14ac:dyDescent="0.25">
      <c r="A181" s="75"/>
      <c r="B181" s="109"/>
      <c r="C181" s="110"/>
      <c r="D181" s="111"/>
      <c r="E181" s="73"/>
      <c r="F181" s="92"/>
      <c r="G181" s="93"/>
      <c r="H181" s="94"/>
      <c r="I181" s="94"/>
      <c r="J181" s="21" t="str">
        <f>IF(H181&lt;&gt;"",H181*I181,"")</f>
        <v/>
      </c>
      <c r="K181" s="70"/>
      <c r="L181" s="31" t="s">
        <v>24</v>
      </c>
      <c r="M181" s="34" t="s">
        <v>91</v>
      </c>
      <c r="N181" s="64"/>
      <c r="O181" s="98" t="s">
        <v>54</v>
      </c>
      <c r="P181" s="182" t="s">
        <v>68</v>
      </c>
    </row>
    <row r="182" spans="1:16" hidden="1" x14ac:dyDescent="0.25">
      <c r="A182" s="75"/>
      <c r="B182" s="67"/>
      <c r="C182" s="68"/>
      <c r="D182" s="67"/>
      <c r="E182" s="73"/>
      <c r="F182" s="92"/>
      <c r="G182" s="93"/>
      <c r="H182" s="94"/>
      <c r="I182" s="94"/>
      <c r="J182" s="21" t="str">
        <f>IF(H182&lt;&gt;"",H182*I182,"")</f>
        <v/>
      </c>
      <c r="K182" s="70"/>
      <c r="L182" s="31" t="s">
        <v>24</v>
      </c>
      <c r="M182" s="34" t="s">
        <v>91</v>
      </c>
      <c r="N182" s="64"/>
      <c r="O182" s="98" t="s">
        <v>67</v>
      </c>
      <c r="P182" s="182" t="s">
        <v>68</v>
      </c>
    </row>
    <row r="183" spans="1:16" hidden="1" x14ac:dyDescent="0.25">
      <c r="A183" s="75"/>
      <c r="B183" s="19"/>
      <c r="C183" s="69"/>
      <c r="D183" s="19"/>
      <c r="E183" s="73"/>
      <c r="F183" s="19"/>
      <c r="G183" s="69"/>
      <c r="H183" s="19"/>
      <c r="I183" s="19"/>
      <c r="J183" s="21" t="str">
        <f>IF(H183&lt;&gt;"",H183*I183,"")</f>
        <v/>
      </c>
      <c r="K183" s="70"/>
      <c r="L183" s="31" t="s">
        <v>24</v>
      </c>
      <c r="M183" s="34" t="s">
        <v>91</v>
      </c>
      <c r="N183" s="64"/>
      <c r="O183" s="71" t="s">
        <v>69</v>
      </c>
      <c r="P183" s="182" t="s">
        <v>68</v>
      </c>
    </row>
    <row r="184" spans="1:16" hidden="1" x14ac:dyDescent="0.25">
      <c r="A184" s="19"/>
      <c r="B184" s="19"/>
      <c r="C184" s="69"/>
      <c r="D184" s="15"/>
      <c r="E184" s="69"/>
      <c r="F184" s="19"/>
      <c r="G184" s="69"/>
      <c r="H184" s="19"/>
      <c r="I184" s="19"/>
      <c r="J184" s="21" t="str">
        <f>IF(H184&lt;&gt;"",H184*I184,"")</f>
        <v/>
      </c>
      <c r="K184" s="70"/>
      <c r="L184" s="31" t="s">
        <v>24</v>
      </c>
      <c r="M184" s="34" t="s">
        <v>91</v>
      </c>
      <c r="N184" s="64"/>
      <c r="O184" s="103"/>
    </row>
    <row r="185" spans="1:16" hidden="1" x14ac:dyDescent="0.25">
      <c r="A185" s="85"/>
      <c r="B185" s="86"/>
      <c r="C185" s="86"/>
      <c r="D185" s="57"/>
      <c r="E185" s="59" t="s">
        <v>70</v>
      </c>
      <c r="F185" s="57"/>
      <c r="G185" s="87"/>
      <c r="H185" s="88">
        <v>1E-3</v>
      </c>
      <c r="I185" s="61">
        <f>H185*10</f>
        <v>0.01</v>
      </c>
      <c r="J185" s="62">
        <f>SUM(J186:J190)/I185</f>
        <v>0</v>
      </c>
      <c r="K185" s="63" t="str">
        <f>SUM(J186:J190)&amp;" "&amp;"Hrs"&amp;" "&amp;"GRUPO 4"</f>
        <v>0 Hrs GRUPO 4</v>
      </c>
      <c r="L185" s="31" t="s">
        <v>26</v>
      </c>
      <c r="M185" s="34" t="s">
        <v>91</v>
      </c>
      <c r="N185" s="64"/>
      <c r="O185" s="104"/>
    </row>
    <row r="186" spans="1:16" hidden="1" x14ac:dyDescent="0.25">
      <c r="A186" s="95"/>
      <c r="B186" s="67"/>
      <c r="C186" s="68"/>
      <c r="D186" s="67"/>
      <c r="E186" s="73"/>
      <c r="F186" s="15"/>
      <c r="G186" s="69"/>
      <c r="H186" s="15"/>
      <c r="I186" s="15"/>
      <c r="J186" s="21" t="str">
        <f>IF(H186&lt;&gt;"",H186*I186,"")</f>
        <v/>
      </c>
      <c r="K186" s="164"/>
      <c r="L186" s="31" t="s">
        <v>26</v>
      </c>
      <c r="M186" s="34" t="s">
        <v>91</v>
      </c>
      <c r="N186" s="64"/>
      <c r="O186" s="107" t="s">
        <v>71</v>
      </c>
    </row>
    <row r="187" spans="1:16" hidden="1" x14ac:dyDescent="0.25">
      <c r="A187" s="95"/>
      <c r="B187" s="19"/>
      <c r="C187" s="91"/>
      <c r="D187" s="15"/>
      <c r="E187" s="73"/>
      <c r="F187" s="15"/>
      <c r="G187" s="69"/>
      <c r="H187" s="15"/>
      <c r="I187" s="15"/>
      <c r="J187" s="21" t="str">
        <f>IF(H187&lt;&gt;"",H187*I187,"")</f>
        <v/>
      </c>
      <c r="K187" s="164"/>
      <c r="L187" s="31" t="s">
        <v>26</v>
      </c>
      <c r="M187" s="34" t="s">
        <v>91</v>
      </c>
      <c r="N187" s="64"/>
      <c r="O187" s="107" t="s">
        <v>72</v>
      </c>
    </row>
    <row r="188" spans="1:16" hidden="1" x14ac:dyDescent="0.25">
      <c r="A188" s="19"/>
      <c r="B188" s="19"/>
      <c r="C188" s="69"/>
      <c r="D188" s="15"/>
      <c r="E188" s="69"/>
      <c r="F188" s="19"/>
      <c r="G188" s="69"/>
      <c r="H188" s="19"/>
      <c r="I188" s="19"/>
      <c r="J188" s="21" t="str">
        <f>IF(H188&lt;&gt;"",H188*I188,"")</f>
        <v/>
      </c>
      <c r="K188" s="164"/>
      <c r="L188" s="31" t="s">
        <v>26</v>
      </c>
      <c r="M188" s="34" t="s">
        <v>91</v>
      </c>
      <c r="N188" s="64"/>
      <c r="O188" s="35"/>
    </row>
    <row r="189" spans="1:16" hidden="1" x14ac:dyDescent="0.25">
      <c r="A189" s="19"/>
      <c r="B189" s="19"/>
      <c r="C189" s="69"/>
      <c r="D189" s="15"/>
      <c r="E189" s="69"/>
      <c r="F189" s="19"/>
      <c r="G189" s="69"/>
      <c r="H189" s="19"/>
      <c r="I189" s="19"/>
      <c r="J189" s="21" t="str">
        <f>IF(H189&lt;&gt;"",H189*I189,"")</f>
        <v/>
      </c>
      <c r="K189" s="164"/>
      <c r="L189" s="31" t="s">
        <v>26</v>
      </c>
      <c r="M189" s="34" t="s">
        <v>91</v>
      </c>
      <c r="N189" s="64"/>
      <c r="O189" s="35"/>
    </row>
    <row r="190" spans="1:16" hidden="1" x14ac:dyDescent="0.25">
      <c r="A190" s="100"/>
      <c r="B190" s="100"/>
      <c r="C190" s="100"/>
      <c r="D190" s="101"/>
      <c r="E190" s="102"/>
      <c r="F190" s="100"/>
      <c r="G190" s="100"/>
      <c r="H190" s="100"/>
      <c r="I190" s="100"/>
      <c r="J190" s="21" t="str">
        <f>IF(H190&lt;&gt;"",H190*I190,"")</f>
        <v/>
      </c>
      <c r="K190" s="70"/>
      <c r="L190" s="31" t="s">
        <v>26</v>
      </c>
      <c r="M190" s="34" t="s">
        <v>91</v>
      </c>
      <c r="N190" s="156"/>
      <c r="O190" s="35"/>
    </row>
    <row r="191" spans="1:16" x14ac:dyDescent="0.25">
      <c r="A191" s="85"/>
      <c r="B191" s="86"/>
      <c r="C191" s="86"/>
      <c r="D191" s="86"/>
      <c r="E191" s="115" t="s">
        <v>75</v>
      </c>
      <c r="F191" s="116"/>
      <c r="G191" s="117"/>
      <c r="H191" s="165">
        <v>2</v>
      </c>
      <c r="I191" s="61">
        <f>H191*10</f>
        <v>20</v>
      </c>
      <c r="J191" s="62">
        <f>SUM(J192:J197)/I191</f>
        <v>1</v>
      </c>
      <c r="K191" s="63" t="str">
        <f>SUM(J192:J197)&amp;" "&amp;"Hrs"&amp;" "&amp;"TURNO"&amp;" "&amp;"DIURNO"</f>
        <v>20 Hrs TURNO DIURNO</v>
      </c>
      <c r="L191" s="74" t="s">
        <v>76</v>
      </c>
      <c r="M191" s="34" t="s">
        <v>91</v>
      </c>
      <c r="N191" s="34"/>
      <c r="O191" s="35"/>
    </row>
    <row r="192" spans="1:16" x14ac:dyDescent="0.25">
      <c r="A192" s="19">
        <v>892651</v>
      </c>
      <c r="B192" s="17" t="s">
        <v>207</v>
      </c>
      <c r="C192" s="18" t="s">
        <v>208</v>
      </c>
      <c r="D192" s="19">
        <v>3</v>
      </c>
      <c r="E192" s="18" t="s">
        <v>130</v>
      </c>
      <c r="F192" s="17" t="s">
        <v>131</v>
      </c>
      <c r="G192" s="18" t="s">
        <v>132</v>
      </c>
      <c r="H192" s="94">
        <v>2</v>
      </c>
      <c r="I192" s="94">
        <v>5</v>
      </c>
      <c r="J192" s="21">
        <f t="shared" ref="J192:J197" si="0">IF(H192&lt;&gt;"",H192*I192,"")</f>
        <v>10</v>
      </c>
      <c r="K192" s="70" t="s">
        <v>309</v>
      </c>
      <c r="L192" s="74" t="s">
        <v>76</v>
      </c>
      <c r="M192" s="34" t="s">
        <v>91</v>
      </c>
      <c r="N192" s="34"/>
      <c r="O192" s="35"/>
    </row>
    <row r="193" spans="1:16" x14ac:dyDescent="0.25">
      <c r="A193" s="75">
        <v>892650</v>
      </c>
      <c r="B193" s="17" t="s">
        <v>207</v>
      </c>
      <c r="C193" s="18" t="s">
        <v>208</v>
      </c>
      <c r="D193" s="111">
        <v>3</v>
      </c>
      <c r="E193" s="73" t="s">
        <v>123</v>
      </c>
      <c r="F193" s="92" t="s">
        <v>128</v>
      </c>
      <c r="G193" s="93" t="s">
        <v>129</v>
      </c>
      <c r="H193" s="94">
        <v>2</v>
      </c>
      <c r="I193" s="94">
        <v>3</v>
      </c>
      <c r="J193" s="21">
        <f t="shared" si="0"/>
        <v>6</v>
      </c>
      <c r="K193" s="70" t="s">
        <v>309</v>
      </c>
      <c r="L193" s="74" t="s">
        <v>76</v>
      </c>
      <c r="M193" s="34" t="s">
        <v>91</v>
      </c>
      <c r="N193" s="34"/>
      <c r="O193" s="35"/>
    </row>
    <row r="194" spans="1:16" x14ac:dyDescent="0.25">
      <c r="A194" s="19">
        <v>893489</v>
      </c>
      <c r="B194" s="17" t="s">
        <v>207</v>
      </c>
      <c r="C194" s="18" t="s">
        <v>208</v>
      </c>
      <c r="D194" s="111">
        <v>3</v>
      </c>
      <c r="E194" s="69" t="s">
        <v>144</v>
      </c>
      <c r="F194" s="19" t="s">
        <v>145</v>
      </c>
      <c r="G194" s="69" t="s">
        <v>146</v>
      </c>
      <c r="H194" s="94">
        <v>2</v>
      </c>
      <c r="I194" s="94">
        <v>2</v>
      </c>
      <c r="J194" s="21">
        <f>IF(H194&lt;&gt;"",H194*I194,"")</f>
        <v>4</v>
      </c>
      <c r="K194" s="70" t="s">
        <v>309</v>
      </c>
      <c r="L194" s="74" t="s">
        <v>76</v>
      </c>
      <c r="M194" s="34" t="s">
        <v>91</v>
      </c>
      <c r="N194" s="34"/>
      <c r="O194" s="35"/>
    </row>
    <row r="195" spans="1:16" hidden="1" x14ac:dyDescent="0.25">
      <c r="A195" s="95"/>
      <c r="B195" s="109"/>
      <c r="C195" s="110"/>
      <c r="D195" s="111"/>
      <c r="E195" s="69"/>
      <c r="F195" s="15"/>
      <c r="G195" s="69"/>
      <c r="H195" s="15"/>
      <c r="I195" s="15"/>
      <c r="J195" s="21" t="str">
        <f t="shared" si="0"/>
        <v/>
      </c>
      <c r="K195" s="70"/>
      <c r="L195" s="74" t="s">
        <v>76</v>
      </c>
      <c r="M195" s="34" t="s">
        <v>91</v>
      </c>
      <c r="N195" s="34"/>
      <c r="O195" s="35"/>
    </row>
    <row r="196" spans="1:16" hidden="1" x14ac:dyDescent="0.25">
      <c r="A196" s="100"/>
      <c r="B196" s="100"/>
      <c r="C196" s="102"/>
      <c r="D196" s="101"/>
      <c r="E196" s="101"/>
      <c r="F196" s="101"/>
      <c r="G196" s="105"/>
      <c r="H196" s="101"/>
      <c r="I196" s="101"/>
      <c r="J196" s="21" t="str">
        <f t="shared" si="0"/>
        <v/>
      </c>
      <c r="K196" s="70"/>
      <c r="L196" s="74" t="s">
        <v>76</v>
      </c>
      <c r="M196" s="34" t="s">
        <v>91</v>
      </c>
      <c r="N196" s="34"/>
      <c r="O196" s="35"/>
    </row>
    <row r="197" spans="1:16" hidden="1" x14ac:dyDescent="0.25">
      <c r="A197" s="100"/>
      <c r="B197" s="100"/>
      <c r="C197" s="100"/>
      <c r="D197" s="101"/>
      <c r="E197" s="102"/>
      <c r="F197" s="100"/>
      <c r="G197" s="100"/>
      <c r="H197" s="100"/>
      <c r="I197" s="100"/>
      <c r="J197" s="21" t="str">
        <f t="shared" si="0"/>
        <v/>
      </c>
      <c r="K197" s="70"/>
      <c r="L197" s="74" t="s">
        <v>76</v>
      </c>
      <c r="M197" s="34" t="s">
        <v>91</v>
      </c>
      <c r="N197" s="34"/>
      <c r="O197" s="35"/>
    </row>
    <row r="198" spans="1:16" x14ac:dyDescent="0.25">
      <c r="A198" s="126"/>
      <c r="B198" s="127"/>
      <c r="C198" s="127"/>
      <c r="D198" s="127"/>
      <c r="E198" s="128" t="s">
        <v>83</v>
      </c>
      <c r="F198" s="129"/>
      <c r="G198" s="157"/>
      <c r="H198" s="131">
        <v>2</v>
      </c>
      <c r="I198" s="132">
        <f>H198*10</f>
        <v>20</v>
      </c>
      <c r="J198" s="133">
        <f>SUM(J199:J203)/I198</f>
        <v>0.9</v>
      </c>
      <c r="K198" s="163" t="str">
        <f>SUM(J199:J203)&amp;" "&amp;"Hrs"&amp;" "&amp;"TURNO"&amp;" "&amp;"NOCTURNO"</f>
        <v>18 Hrs TURNO NOCTURNO</v>
      </c>
      <c r="L198" s="31" t="s">
        <v>84</v>
      </c>
      <c r="M198" s="34" t="s">
        <v>91</v>
      </c>
      <c r="N198" s="34"/>
      <c r="O198" s="35"/>
    </row>
    <row r="199" spans="1:16" x14ac:dyDescent="0.25">
      <c r="A199" s="19">
        <v>892651</v>
      </c>
      <c r="B199" s="17" t="s">
        <v>207</v>
      </c>
      <c r="C199" s="18" t="s">
        <v>208</v>
      </c>
      <c r="D199" s="19">
        <v>3</v>
      </c>
      <c r="E199" s="18" t="s">
        <v>130</v>
      </c>
      <c r="F199" s="17" t="s">
        <v>131</v>
      </c>
      <c r="G199" s="18" t="s">
        <v>132</v>
      </c>
      <c r="H199" s="94">
        <v>2</v>
      </c>
      <c r="I199" s="94">
        <v>5</v>
      </c>
      <c r="J199" s="21">
        <f>IF(H199&lt;&gt;"",H199*I199,"")</f>
        <v>10</v>
      </c>
      <c r="K199" s="120" t="s">
        <v>566</v>
      </c>
      <c r="L199" s="31" t="s">
        <v>84</v>
      </c>
      <c r="M199" s="34" t="s">
        <v>91</v>
      </c>
      <c r="N199" s="34"/>
      <c r="O199" s="35"/>
    </row>
    <row r="200" spans="1:16" x14ac:dyDescent="0.25">
      <c r="A200" s="75">
        <v>892649</v>
      </c>
      <c r="B200" s="109" t="s">
        <v>207</v>
      </c>
      <c r="C200" s="110" t="s">
        <v>208</v>
      </c>
      <c r="D200" s="111">
        <v>3</v>
      </c>
      <c r="E200" s="73" t="s">
        <v>123</v>
      </c>
      <c r="F200" s="92" t="s">
        <v>126</v>
      </c>
      <c r="G200" s="93" t="s">
        <v>127</v>
      </c>
      <c r="H200" s="94">
        <v>2</v>
      </c>
      <c r="I200" s="94">
        <v>2</v>
      </c>
      <c r="J200" s="21">
        <f>IF(H200&lt;&gt;"",H200*I200,"")</f>
        <v>4</v>
      </c>
      <c r="K200" s="120" t="s">
        <v>566</v>
      </c>
      <c r="L200" s="31" t="s">
        <v>84</v>
      </c>
      <c r="M200" s="34" t="s">
        <v>91</v>
      </c>
      <c r="N200" s="34"/>
      <c r="O200" s="35"/>
    </row>
    <row r="201" spans="1:16" x14ac:dyDescent="0.25">
      <c r="A201" s="19">
        <v>893489</v>
      </c>
      <c r="B201" s="17" t="s">
        <v>207</v>
      </c>
      <c r="C201" s="18" t="s">
        <v>208</v>
      </c>
      <c r="D201" s="111">
        <v>3</v>
      </c>
      <c r="E201" s="69" t="s">
        <v>144</v>
      </c>
      <c r="F201" s="19" t="s">
        <v>145</v>
      </c>
      <c r="G201" s="69" t="s">
        <v>146</v>
      </c>
      <c r="H201" s="94">
        <v>2</v>
      </c>
      <c r="I201" s="94">
        <v>2</v>
      </c>
      <c r="J201" s="21">
        <f>IF(H201&lt;&gt;"",H201*I201,"")</f>
        <v>4</v>
      </c>
      <c r="K201" s="120" t="s">
        <v>566</v>
      </c>
      <c r="L201" s="31" t="s">
        <v>84</v>
      </c>
      <c r="M201" s="34" t="s">
        <v>91</v>
      </c>
      <c r="N201" s="34"/>
      <c r="O201" s="35"/>
    </row>
    <row r="202" spans="1:16" hidden="1" x14ac:dyDescent="0.25">
      <c r="A202" s="75"/>
      <c r="B202" s="109"/>
      <c r="C202" s="110"/>
      <c r="D202" s="111"/>
      <c r="E202" s="73"/>
      <c r="F202" s="92"/>
      <c r="G202" s="93"/>
      <c r="H202" s="94"/>
      <c r="I202" s="94"/>
      <c r="J202" s="21" t="str">
        <f>IF(H202&lt;&gt;"",H202*I202,"")</f>
        <v/>
      </c>
      <c r="K202" s="120"/>
      <c r="L202" s="31" t="s">
        <v>84</v>
      </c>
      <c r="M202" s="34" t="s">
        <v>91</v>
      </c>
      <c r="N202" s="34"/>
      <c r="O202" s="35"/>
    </row>
    <row r="203" spans="1:16" hidden="1" x14ac:dyDescent="0.25">
      <c r="A203" s="75"/>
      <c r="B203" s="109"/>
      <c r="C203" s="110"/>
      <c r="D203" s="19"/>
      <c r="E203" s="69"/>
      <c r="F203" s="19"/>
      <c r="G203" s="69"/>
      <c r="H203" s="19"/>
      <c r="I203" s="19"/>
      <c r="J203" s="21" t="str">
        <f>IF(H203&lt;&gt;"",H203*I203,"")</f>
        <v/>
      </c>
      <c r="K203" s="120"/>
      <c r="L203" s="31" t="s">
        <v>84</v>
      </c>
      <c r="M203" s="34" t="s">
        <v>91</v>
      </c>
      <c r="N203" s="34"/>
      <c r="O203" s="35"/>
    </row>
    <row r="204" spans="1:16" ht="14.25" thickBot="1" x14ac:dyDescent="0.3">
      <c r="A204" s="135"/>
      <c r="B204" s="136"/>
      <c r="C204" s="136"/>
      <c r="D204" s="136"/>
      <c r="E204" s="137" t="s">
        <v>85</v>
      </c>
      <c r="F204" s="138"/>
      <c r="G204" s="139"/>
      <c r="H204" s="140">
        <f>H167+H173+H179+H185+H191+H198</f>
        <v>5.0030000000000001</v>
      </c>
      <c r="I204" s="141">
        <f>H204*10</f>
        <v>50.03</v>
      </c>
      <c r="J204" s="142">
        <f>SUM(J168:J172,J174:J178,J180:J184,J186:J190,J192:J197,J199:J203)</f>
        <v>48</v>
      </c>
      <c r="K204" s="143">
        <f>J204/I204</f>
        <v>0.95942434539276433</v>
      </c>
      <c r="L204" s="31" t="s">
        <v>86</v>
      </c>
      <c r="M204" s="34" t="s">
        <v>91</v>
      </c>
      <c r="N204" s="34"/>
      <c r="O204" s="35"/>
    </row>
    <row r="205" spans="1:16" ht="15" thickTop="1" thickBot="1" x14ac:dyDescent="0.3">
      <c r="A205" s="45"/>
      <c r="B205" s="46"/>
      <c r="C205" s="46"/>
      <c r="D205" s="46"/>
      <c r="E205" s="297">
        <f>E165+1</f>
        <v>46116</v>
      </c>
      <c r="F205" s="298"/>
      <c r="G205" s="158"/>
      <c r="H205" s="48"/>
      <c r="I205" s="46"/>
      <c r="J205" s="49"/>
      <c r="K205" s="50"/>
      <c r="L205" s="31" t="s">
        <v>35</v>
      </c>
      <c r="M205" s="34" t="s">
        <v>92</v>
      </c>
      <c r="N205" s="34"/>
      <c r="O205" s="35"/>
    </row>
    <row r="206" spans="1:16" ht="28.5" thickTop="1" thickBot="1" x14ac:dyDescent="0.3">
      <c r="A206" s="147" t="s">
        <v>37</v>
      </c>
      <c r="B206" s="148" t="s">
        <v>38</v>
      </c>
      <c r="C206" s="148" t="s">
        <v>39</v>
      </c>
      <c r="D206" s="148" t="s">
        <v>4</v>
      </c>
      <c r="E206" s="52" t="s">
        <v>40</v>
      </c>
      <c r="F206" s="148" t="s">
        <v>6</v>
      </c>
      <c r="G206" s="149" t="s">
        <v>7</v>
      </c>
      <c r="H206" s="148" t="s">
        <v>41</v>
      </c>
      <c r="I206" s="148" t="s">
        <v>9</v>
      </c>
      <c r="J206" s="150" t="s">
        <v>42</v>
      </c>
      <c r="K206" s="151" t="s">
        <v>43</v>
      </c>
      <c r="L206" s="31" t="s">
        <v>44</v>
      </c>
      <c r="M206" s="34" t="s">
        <v>92</v>
      </c>
      <c r="N206" s="34"/>
      <c r="O206" s="56">
        <f>E205</f>
        <v>46116</v>
      </c>
    </row>
    <row r="207" spans="1:16" ht="14.25" thickTop="1" x14ac:dyDescent="0.25">
      <c r="A207" s="57"/>
      <c r="B207" s="57"/>
      <c r="C207" s="58"/>
      <c r="D207" s="57"/>
      <c r="E207" s="59" t="s">
        <v>45</v>
      </c>
      <c r="F207" s="57"/>
      <c r="G207" s="58"/>
      <c r="H207" s="88">
        <v>1</v>
      </c>
      <c r="I207" s="61">
        <f>H207*10</f>
        <v>10</v>
      </c>
      <c r="J207" s="62">
        <f>SUM(J208:J214)/I207</f>
        <v>1</v>
      </c>
      <c r="K207" s="63" t="str">
        <f>SUM(J208:J214)&amp;" "&amp;"Hrs"&amp;" "&amp;"GRUPO 1"</f>
        <v>10 Hrs GRUPO 1</v>
      </c>
      <c r="L207" s="31" t="s">
        <v>19</v>
      </c>
      <c r="M207" s="34" t="s">
        <v>92</v>
      </c>
      <c r="N207" s="64"/>
      <c r="O207" s="97" t="s">
        <v>48</v>
      </c>
      <c r="P207" s="84" t="s">
        <v>53</v>
      </c>
    </row>
    <row r="208" spans="1:16" x14ac:dyDescent="0.25">
      <c r="A208" s="95">
        <v>931229</v>
      </c>
      <c r="B208" s="67" t="s">
        <v>209</v>
      </c>
      <c r="C208" s="68" t="s">
        <v>210</v>
      </c>
      <c r="D208" s="15">
        <v>2</v>
      </c>
      <c r="E208" s="69" t="s">
        <v>579</v>
      </c>
      <c r="F208" s="15" t="s">
        <v>531</v>
      </c>
      <c r="G208" s="69" t="s">
        <v>532</v>
      </c>
      <c r="H208" s="19">
        <v>1</v>
      </c>
      <c r="I208" s="19">
        <v>10</v>
      </c>
      <c r="J208" s="21">
        <f>IF(H208&lt;&gt;"",H208*I208,"")</f>
        <v>10</v>
      </c>
      <c r="K208" s="70" t="s">
        <v>436</v>
      </c>
      <c r="L208" s="31" t="s">
        <v>19</v>
      </c>
      <c r="M208" s="34" t="s">
        <v>92</v>
      </c>
      <c r="N208" s="64"/>
      <c r="O208" s="183" t="s">
        <v>50</v>
      </c>
      <c r="P208" s="90" t="s">
        <v>57</v>
      </c>
    </row>
    <row r="209" spans="1:16" hidden="1" x14ac:dyDescent="0.25">
      <c r="A209" s="75"/>
      <c r="B209" s="67"/>
      <c r="C209" s="68"/>
      <c r="D209" s="67"/>
      <c r="E209" s="73"/>
      <c r="F209" s="92"/>
      <c r="G209" s="93"/>
      <c r="H209" s="94"/>
      <c r="I209" s="94"/>
      <c r="J209" s="21" t="str">
        <f t="shared" ref="J209:J214" si="1">IF(H209&lt;&gt;"",H209*I209,"")</f>
        <v/>
      </c>
      <c r="K209" s="70"/>
      <c r="L209" s="31" t="s">
        <v>19</v>
      </c>
      <c r="M209" s="34" t="s">
        <v>92</v>
      </c>
      <c r="N209" s="64"/>
      <c r="O209" s="97" t="s">
        <v>51</v>
      </c>
      <c r="P209" s="84" t="s">
        <v>53</v>
      </c>
    </row>
    <row r="210" spans="1:16" hidden="1" x14ac:dyDescent="0.25">
      <c r="A210" s="75"/>
      <c r="B210" s="67"/>
      <c r="C210" s="68"/>
      <c r="D210" s="67"/>
      <c r="E210" s="73"/>
      <c r="F210" s="92"/>
      <c r="G210" s="93"/>
      <c r="H210" s="94"/>
      <c r="I210" s="94"/>
      <c r="J210" s="21" t="str">
        <f t="shared" si="1"/>
        <v/>
      </c>
      <c r="K210" s="70"/>
      <c r="L210" s="31" t="s">
        <v>19</v>
      </c>
      <c r="M210" s="34" t="s">
        <v>92</v>
      </c>
      <c r="N210" s="64"/>
      <c r="O210" s="89" t="s">
        <v>46</v>
      </c>
      <c r="P210" s="90" t="s">
        <v>57</v>
      </c>
    </row>
    <row r="211" spans="1:16" hidden="1" x14ac:dyDescent="0.25">
      <c r="A211" s="95"/>
      <c r="B211" s="67"/>
      <c r="C211" s="68"/>
      <c r="D211" s="67"/>
      <c r="E211" s="69"/>
      <c r="F211" s="15"/>
      <c r="G211" s="69"/>
      <c r="H211" s="15"/>
      <c r="I211" s="15"/>
      <c r="J211" s="21" t="str">
        <f t="shared" si="1"/>
        <v/>
      </c>
      <c r="K211" s="70"/>
      <c r="L211" s="31" t="s">
        <v>19</v>
      </c>
      <c r="M211" s="34" t="s">
        <v>92</v>
      </c>
      <c r="N211" s="64"/>
      <c r="O211" s="161" t="s">
        <v>52</v>
      </c>
      <c r="P211" s="179" t="s">
        <v>53</v>
      </c>
    </row>
    <row r="212" spans="1:16" hidden="1" x14ac:dyDescent="0.25">
      <c r="A212" s="19"/>
      <c r="B212" s="67"/>
      <c r="C212" s="68"/>
      <c r="D212" s="67"/>
      <c r="E212" s="18"/>
      <c r="F212" s="17"/>
      <c r="G212" s="18"/>
      <c r="H212" s="94"/>
      <c r="I212" s="94"/>
      <c r="J212" s="21" t="str">
        <f t="shared" si="1"/>
        <v/>
      </c>
      <c r="K212" s="70"/>
      <c r="L212" s="31" t="s">
        <v>19</v>
      </c>
      <c r="M212" s="34" t="s">
        <v>92</v>
      </c>
      <c r="N212" s="64"/>
      <c r="O212" s="65" t="s">
        <v>56</v>
      </c>
      <c r="P212" s="66" t="s">
        <v>47</v>
      </c>
    </row>
    <row r="213" spans="1:16" hidden="1" x14ac:dyDescent="0.25">
      <c r="A213" s="19"/>
      <c r="B213" s="67"/>
      <c r="C213" s="68"/>
      <c r="D213" s="67"/>
      <c r="E213" s="69"/>
      <c r="F213" s="15"/>
      <c r="G213" s="69"/>
      <c r="H213" s="15"/>
      <c r="I213" s="15"/>
      <c r="J213" s="21" t="str">
        <f t="shared" si="1"/>
        <v/>
      </c>
      <c r="K213" s="70"/>
      <c r="L213" s="31" t="s">
        <v>19</v>
      </c>
      <c r="M213" s="34" t="s">
        <v>92</v>
      </c>
      <c r="N213" s="64"/>
      <c r="O213" s="65" t="s">
        <v>58</v>
      </c>
      <c r="P213" s="66" t="s">
        <v>47</v>
      </c>
    </row>
    <row r="214" spans="1:16" hidden="1" x14ac:dyDescent="0.25">
      <c r="A214" s="19"/>
      <c r="B214" s="19"/>
      <c r="C214" s="69"/>
      <c r="D214" s="15"/>
      <c r="E214" s="69"/>
      <c r="F214" s="15"/>
      <c r="G214" s="69"/>
      <c r="H214" s="15"/>
      <c r="I214" s="15"/>
      <c r="J214" s="21" t="str">
        <f t="shared" si="1"/>
        <v/>
      </c>
      <c r="K214" s="70"/>
      <c r="L214" s="31" t="s">
        <v>19</v>
      </c>
      <c r="M214" s="34" t="s">
        <v>92</v>
      </c>
      <c r="N214" s="64"/>
      <c r="O214" s="65" t="s">
        <v>59</v>
      </c>
      <c r="P214" s="66" t="s">
        <v>47</v>
      </c>
    </row>
    <row r="215" spans="1:16" hidden="1" x14ac:dyDescent="0.25">
      <c r="A215" s="85"/>
      <c r="B215" s="86"/>
      <c r="C215" s="86"/>
      <c r="D215" s="57"/>
      <c r="E215" s="59" t="s">
        <v>55</v>
      </c>
      <c r="F215" s="57"/>
      <c r="G215" s="87"/>
      <c r="H215" s="88">
        <v>1E-3</v>
      </c>
      <c r="I215" s="61">
        <f>H215*10</f>
        <v>0.01</v>
      </c>
      <c r="J215" s="62">
        <f>SUM(J216:J220)/I215</f>
        <v>0</v>
      </c>
      <c r="K215" s="63" t="str">
        <f>SUM(J216:J220)&amp;" "&amp;"Hrs"&amp;" "&amp;"GRUPO 2"</f>
        <v>0 Hrs GRUPO 2</v>
      </c>
      <c r="L215" s="31" t="s">
        <v>22</v>
      </c>
      <c r="M215" s="34" t="s">
        <v>92</v>
      </c>
      <c r="N215" s="64"/>
      <c r="O215" s="65" t="s">
        <v>60</v>
      </c>
      <c r="P215" s="66" t="s">
        <v>47</v>
      </c>
    </row>
    <row r="216" spans="1:16" hidden="1" x14ac:dyDescent="0.25">
      <c r="A216" s="95"/>
      <c r="B216" s="19"/>
      <c r="C216" s="91"/>
      <c r="D216" s="15"/>
      <c r="E216" s="69"/>
      <c r="F216" s="15"/>
      <c r="G216" s="69"/>
      <c r="H216" s="15"/>
      <c r="I216" s="15"/>
      <c r="J216" s="21" t="str">
        <f>IF(H216&lt;&gt;"",H216*I216,"")</f>
        <v/>
      </c>
      <c r="K216" s="70"/>
      <c r="L216" s="31" t="s">
        <v>22</v>
      </c>
      <c r="M216" s="34" t="s">
        <v>92</v>
      </c>
      <c r="N216" s="64"/>
      <c r="O216" s="65" t="s">
        <v>64</v>
      </c>
      <c r="P216" s="66" t="s">
        <v>47</v>
      </c>
    </row>
    <row r="217" spans="1:16" hidden="1" x14ac:dyDescent="0.25">
      <c r="A217" s="75"/>
      <c r="B217" s="109"/>
      <c r="C217" s="110"/>
      <c r="D217" s="111"/>
      <c r="E217" s="73"/>
      <c r="F217" s="92"/>
      <c r="G217" s="93"/>
      <c r="H217" s="94"/>
      <c r="I217" s="94"/>
      <c r="J217" s="21" t="str">
        <f>IF(H217&lt;&gt;"",H217*I217,"")</f>
        <v/>
      </c>
      <c r="K217" s="96"/>
      <c r="L217" s="31" t="s">
        <v>22</v>
      </c>
      <c r="M217" s="34" t="s">
        <v>92</v>
      </c>
      <c r="N217" s="64"/>
      <c r="O217" s="98" t="s">
        <v>65</v>
      </c>
      <c r="P217" s="66" t="s">
        <v>47</v>
      </c>
    </row>
    <row r="218" spans="1:16" hidden="1" x14ac:dyDescent="0.25">
      <c r="A218" s="75"/>
      <c r="B218" s="109"/>
      <c r="C218" s="110"/>
      <c r="D218" s="111"/>
      <c r="E218" s="73"/>
      <c r="F218" s="92"/>
      <c r="G218" s="93"/>
      <c r="H218" s="94"/>
      <c r="I218" s="94"/>
      <c r="J218" s="21" t="str">
        <f>IF(H218&lt;&gt;"",H218*I218,"")</f>
        <v/>
      </c>
      <c r="K218" s="96"/>
      <c r="L218" s="31" t="s">
        <v>22</v>
      </c>
      <c r="M218" s="34" t="s">
        <v>92</v>
      </c>
      <c r="N218" s="64"/>
      <c r="O218" s="98" t="s">
        <v>66</v>
      </c>
      <c r="P218" s="66" t="s">
        <v>47</v>
      </c>
    </row>
    <row r="219" spans="1:16" hidden="1" x14ac:dyDescent="0.25">
      <c r="A219" s="15"/>
      <c r="B219" s="19"/>
      <c r="C219" s="152"/>
      <c r="D219" s="15"/>
      <c r="E219" s="69"/>
      <c r="F219" s="15"/>
      <c r="G219" s="69"/>
      <c r="H219" s="15"/>
      <c r="I219" s="15"/>
      <c r="J219" s="21" t="str">
        <f>IF(H219&lt;&gt;"",H219*I219,"")</f>
        <v/>
      </c>
      <c r="K219" s="96"/>
      <c r="L219" s="31" t="s">
        <v>22</v>
      </c>
      <c r="M219" s="34" t="s">
        <v>92</v>
      </c>
      <c r="N219" s="64"/>
      <c r="O219" s="98" t="s">
        <v>61</v>
      </c>
      <c r="P219" s="66" t="s">
        <v>47</v>
      </c>
    </row>
    <row r="220" spans="1:16" hidden="1" x14ac:dyDescent="0.25">
      <c r="A220" s="166"/>
      <c r="B220" s="95"/>
      <c r="C220" s="152"/>
      <c r="D220" s="67"/>
      <c r="E220" s="69"/>
      <c r="F220" s="77"/>
      <c r="G220" s="76"/>
      <c r="H220" s="167"/>
      <c r="I220" s="167"/>
      <c r="J220" s="21" t="str">
        <f>IF(H220&lt;&gt;"",H220*I220,"")</f>
        <v/>
      </c>
      <c r="K220" s="96"/>
      <c r="L220" s="31" t="s">
        <v>22</v>
      </c>
      <c r="M220" s="34" t="s">
        <v>92</v>
      </c>
      <c r="N220" s="64"/>
      <c r="O220" s="98" t="s">
        <v>62</v>
      </c>
      <c r="P220" s="66" t="s">
        <v>47</v>
      </c>
    </row>
    <row r="221" spans="1:16" hidden="1" x14ac:dyDescent="0.25">
      <c r="A221" s="85"/>
      <c r="B221" s="86"/>
      <c r="C221" s="86"/>
      <c r="D221" s="57"/>
      <c r="E221" s="59" t="s">
        <v>63</v>
      </c>
      <c r="F221" s="57"/>
      <c r="G221" s="87"/>
      <c r="H221" s="88">
        <v>1E-3</v>
      </c>
      <c r="I221" s="61">
        <f>H221*10</f>
        <v>0.01</v>
      </c>
      <c r="J221" s="62">
        <f>SUM(J222:J226)/I221</f>
        <v>0</v>
      </c>
      <c r="K221" s="63" t="str">
        <f>SUM(J222:J226)&amp;" "&amp;"Hrs"&amp;" "&amp;"GRUPO 3"</f>
        <v>0 Hrs GRUPO 3</v>
      </c>
      <c r="L221" s="31" t="s">
        <v>24</v>
      </c>
      <c r="M221" s="34" t="s">
        <v>92</v>
      </c>
      <c r="N221" s="64"/>
      <c r="O221" s="98" t="s">
        <v>54</v>
      </c>
      <c r="P221" s="182" t="s">
        <v>68</v>
      </c>
    </row>
    <row r="222" spans="1:16" hidden="1" x14ac:dyDescent="0.25">
      <c r="A222" s="75"/>
      <c r="B222" s="67"/>
      <c r="C222" s="68"/>
      <c r="D222" s="67"/>
      <c r="E222" s="69"/>
      <c r="F222" s="92"/>
      <c r="G222" s="93"/>
      <c r="H222" s="94"/>
      <c r="I222" s="94"/>
      <c r="J222" s="21" t="str">
        <f>IF(H222&lt;&gt;"",H222*I222,"")</f>
        <v/>
      </c>
      <c r="K222" s="70"/>
      <c r="L222" s="31" t="s">
        <v>24</v>
      </c>
      <c r="M222" s="34" t="s">
        <v>92</v>
      </c>
      <c r="N222" s="64"/>
      <c r="O222" s="98" t="s">
        <v>67</v>
      </c>
      <c r="P222" s="182" t="s">
        <v>68</v>
      </c>
    </row>
    <row r="223" spans="1:16" hidden="1" x14ac:dyDescent="0.25">
      <c r="A223" s="75"/>
      <c r="B223" s="109"/>
      <c r="C223" s="110"/>
      <c r="D223" s="111"/>
      <c r="E223" s="73"/>
      <c r="F223" s="92"/>
      <c r="G223" s="93"/>
      <c r="H223" s="94"/>
      <c r="I223" s="94"/>
      <c r="J223" s="21" t="str">
        <f>IF(H223&lt;&gt;"",H223*I223,"")</f>
        <v/>
      </c>
      <c r="K223" s="70"/>
      <c r="L223" s="31" t="s">
        <v>24</v>
      </c>
      <c r="M223" s="34" t="s">
        <v>92</v>
      </c>
      <c r="N223" s="64"/>
      <c r="O223" s="71" t="s">
        <v>69</v>
      </c>
      <c r="P223" s="182" t="s">
        <v>68</v>
      </c>
    </row>
    <row r="224" spans="1:16" hidden="1" x14ac:dyDescent="0.25">
      <c r="A224" s="75"/>
      <c r="B224" s="109"/>
      <c r="C224" s="110"/>
      <c r="D224" s="111"/>
      <c r="E224" s="73"/>
      <c r="F224" s="92"/>
      <c r="G224" s="93"/>
      <c r="H224" s="94"/>
      <c r="I224" s="94"/>
      <c r="J224" s="21" t="str">
        <f>IF(H224&lt;&gt;"",H224*I224,"")</f>
        <v/>
      </c>
      <c r="K224" s="70"/>
      <c r="L224" s="31" t="s">
        <v>24</v>
      </c>
      <c r="M224" s="34" t="s">
        <v>92</v>
      </c>
      <c r="N224" s="64"/>
      <c r="O224" s="103"/>
    </row>
    <row r="225" spans="1:16" hidden="1" x14ac:dyDescent="0.25">
      <c r="A225" s="19"/>
      <c r="B225" s="19"/>
      <c r="C225" s="69"/>
      <c r="D225" s="19"/>
      <c r="E225" s="69"/>
      <c r="F225" s="19"/>
      <c r="G225" s="69"/>
      <c r="H225" s="19"/>
      <c r="I225" s="19"/>
      <c r="J225" s="21" t="str">
        <f>IF(H225&lt;&gt;"",H225*I225,"")</f>
        <v/>
      </c>
      <c r="K225" s="70"/>
      <c r="L225" s="31" t="s">
        <v>24</v>
      </c>
      <c r="M225" s="34" t="s">
        <v>92</v>
      </c>
      <c r="N225" s="64"/>
      <c r="O225" s="104"/>
      <c r="P225" s="104"/>
    </row>
    <row r="226" spans="1:16" hidden="1" x14ac:dyDescent="0.25">
      <c r="A226" s="100"/>
      <c r="B226" s="100"/>
      <c r="C226" s="100"/>
      <c r="D226" s="101"/>
      <c r="E226" s="102"/>
      <c r="F226" s="100"/>
      <c r="G226" s="100"/>
      <c r="H226" s="100"/>
      <c r="I226" s="100"/>
      <c r="J226" s="21" t="str">
        <f>IF(H226&lt;&gt;"",H226*I226,"")</f>
        <v/>
      </c>
      <c r="K226" s="70"/>
      <c r="L226" s="31" t="s">
        <v>24</v>
      </c>
      <c r="M226" s="34" t="s">
        <v>92</v>
      </c>
      <c r="N226" s="64"/>
      <c r="O226" s="107" t="s">
        <v>71</v>
      </c>
    </row>
    <row r="227" spans="1:16" hidden="1" x14ac:dyDescent="0.25">
      <c r="A227" s="85"/>
      <c r="B227" s="86"/>
      <c r="C227" s="86"/>
      <c r="D227" s="57"/>
      <c r="E227" s="59" t="s">
        <v>70</v>
      </c>
      <c r="F227" s="57"/>
      <c r="G227" s="87"/>
      <c r="H227" s="88">
        <v>1E-3</v>
      </c>
      <c r="I227" s="61">
        <f>H227*10</f>
        <v>0.01</v>
      </c>
      <c r="J227" s="62">
        <f>SUM(J228:J232)/I227</f>
        <v>0</v>
      </c>
      <c r="K227" s="63" t="str">
        <f>SUM(J228:J232)&amp;" "&amp;"Hrs"&amp;" "&amp;"GRUPO 4"</f>
        <v>0 Hrs GRUPO 4</v>
      </c>
      <c r="L227" s="31" t="s">
        <v>26</v>
      </c>
      <c r="M227" s="34" t="s">
        <v>92</v>
      </c>
      <c r="N227" s="64"/>
      <c r="O227" s="107" t="s">
        <v>72</v>
      </c>
    </row>
    <row r="228" spans="1:16" hidden="1" x14ac:dyDescent="0.25">
      <c r="A228" s="100"/>
      <c r="B228" s="100"/>
      <c r="C228" s="102"/>
      <c r="D228" s="101"/>
      <c r="E228" s="101"/>
      <c r="F228" s="101"/>
      <c r="G228" s="105"/>
      <c r="H228" s="101"/>
      <c r="I228" s="101"/>
      <c r="J228" s="21" t="str">
        <f>IF(H228&lt;&gt;"",H228*I228,"")</f>
        <v/>
      </c>
      <c r="K228" s="70"/>
      <c r="L228" s="31" t="s">
        <v>26</v>
      </c>
      <c r="M228" s="34" t="s">
        <v>92</v>
      </c>
      <c r="N228" s="64"/>
      <c r="O228" s="104"/>
    </row>
    <row r="229" spans="1:16" hidden="1" x14ac:dyDescent="0.25">
      <c r="A229" s="100"/>
      <c r="B229" s="100"/>
      <c r="C229" s="102"/>
      <c r="D229" s="101"/>
      <c r="E229" s="101"/>
      <c r="F229" s="101"/>
      <c r="G229" s="105"/>
      <c r="H229" s="101"/>
      <c r="I229" s="101"/>
      <c r="J229" s="21" t="str">
        <f>IF(H229&lt;&gt;"",H229*I229,"")</f>
        <v/>
      </c>
      <c r="K229" s="70"/>
      <c r="L229" s="31" t="s">
        <v>26</v>
      </c>
      <c r="M229" s="34" t="s">
        <v>92</v>
      </c>
      <c r="N229" s="64"/>
      <c r="O229" s="104"/>
    </row>
    <row r="230" spans="1:16" hidden="1" x14ac:dyDescent="0.25">
      <c r="A230" s="100"/>
      <c r="B230" s="100"/>
      <c r="C230" s="102"/>
      <c r="D230" s="101"/>
      <c r="E230" s="101"/>
      <c r="F230" s="101"/>
      <c r="G230" s="105"/>
      <c r="H230" s="101"/>
      <c r="I230" s="101"/>
      <c r="J230" s="21" t="str">
        <f>IF(H230&lt;&gt;"",H230*I230,"")</f>
        <v/>
      </c>
      <c r="K230" s="70"/>
      <c r="L230" s="31" t="s">
        <v>26</v>
      </c>
      <c r="M230" s="34" t="s">
        <v>92</v>
      </c>
      <c r="N230" s="64"/>
      <c r="O230" s="35"/>
    </row>
    <row r="231" spans="1:16" hidden="1" x14ac:dyDescent="0.25">
      <c r="A231" s="100"/>
      <c r="B231" s="100"/>
      <c r="C231" s="102"/>
      <c r="D231" s="101"/>
      <c r="E231" s="101"/>
      <c r="F231" s="101"/>
      <c r="G231" s="105"/>
      <c r="H231" s="101"/>
      <c r="I231" s="101"/>
      <c r="J231" s="21" t="str">
        <f>IF(H231&lt;&gt;"",H231*I231,"")</f>
        <v/>
      </c>
      <c r="K231" s="70"/>
      <c r="L231" s="31" t="s">
        <v>26</v>
      </c>
      <c r="M231" s="34" t="s">
        <v>92</v>
      </c>
      <c r="N231" s="64"/>
      <c r="O231" s="35"/>
    </row>
    <row r="232" spans="1:16" hidden="1" x14ac:dyDescent="0.25">
      <c r="A232" s="100"/>
      <c r="B232" s="100"/>
      <c r="C232" s="100"/>
      <c r="D232" s="101"/>
      <c r="E232" s="102"/>
      <c r="F232" s="100"/>
      <c r="G232" s="100"/>
      <c r="H232" s="100"/>
      <c r="I232" s="100"/>
      <c r="J232" s="21" t="str">
        <f>IF(H232&lt;&gt;"",H232*I232,"")</f>
        <v/>
      </c>
      <c r="K232" s="70"/>
      <c r="L232" s="31" t="s">
        <v>26</v>
      </c>
      <c r="M232" s="34" t="s">
        <v>92</v>
      </c>
      <c r="N232" s="156"/>
      <c r="O232" s="35"/>
    </row>
    <row r="233" spans="1:16" x14ac:dyDescent="0.25">
      <c r="A233" s="85"/>
      <c r="B233" s="86"/>
      <c r="C233" s="86"/>
      <c r="D233" s="86"/>
      <c r="E233" s="115" t="s">
        <v>75</v>
      </c>
      <c r="F233" s="116"/>
      <c r="G233" s="117"/>
      <c r="H233" s="165">
        <v>2</v>
      </c>
      <c r="I233" s="61">
        <f>H233*10</f>
        <v>20</v>
      </c>
      <c r="J233" s="62">
        <f>SUM(J234:J239)/I233</f>
        <v>1</v>
      </c>
      <c r="K233" s="63" t="str">
        <f>SUM(J234:J239)&amp;" "&amp;"Hrs"&amp;" "&amp;"TURNO"&amp;" "&amp;"DIURNO"</f>
        <v>20 Hrs TURNO DIURNO</v>
      </c>
      <c r="L233" s="74" t="s">
        <v>76</v>
      </c>
      <c r="M233" s="34" t="s">
        <v>92</v>
      </c>
      <c r="N233" s="34"/>
      <c r="O233" s="35"/>
    </row>
    <row r="234" spans="1:16" x14ac:dyDescent="0.25">
      <c r="A234" s="19">
        <v>892651</v>
      </c>
      <c r="B234" s="17" t="s">
        <v>207</v>
      </c>
      <c r="C234" s="18" t="s">
        <v>208</v>
      </c>
      <c r="D234" s="19">
        <v>3</v>
      </c>
      <c r="E234" s="18" t="s">
        <v>130</v>
      </c>
      <c r="F234" s="17" t="s">
        <v>131</v>
      </c>
      <c r="G234" s="18" t="s">
        <v>132</v>
      </c>
      <c r="H234" s="94">
        <v>2</v>
      </c>
      <c r="I234" s="94">
        <v>4</v>
      </c>
      <c r="J234" s="21">
        <f t="shared" ref="J234:J239" si="2">IF(H234&lt;&gt;"",H234*I234,"")</f>
        <v>8</v>
      </c>
      <c r="K234" s="70" t="s">
        <v>309</v>
      </c>
      <c r="L234" s="74" t="s">
        <v>76</v>
      </c>
      <c r="M234" s="34" t="s">
        <v>92</v>
      </c>
      <c r="N234" s="34"/>
      <c r="O234" s="35"/>
    </row>
    <row r="235" spans="1:16" x14ac:dyDescent="0.25">
      <c r="A235" s="75">
        <v>893428</v>
      </c>
      <c r="B235" s="17" t="s">
        <v>207</v>
      </c>
      <c r="C235" s="18" t="s">
        <v>208</v>
      </c>
      <c r="D235" s="111">
        <v>3</v>
      </c>
      <c r="E235" s="73" t="s">
        <v>141</v>
      </c>
      <c r="F235" s="92" t="s">
        <v>568</v>
      </c>
      <c r="G235" s="93" t="s">
        <v>569</v>
      </c>
      <c r="H235" s="94">
        <v>2</v>
      </c>
      <c r="I235" s="94">
        <v>4</v>
      </c>
      <c r="J235" s="21">
        <f>IF(H235&lt;&gt;"",H235*I235,"")</f>
        <v>8</v>
      </c>
      <c r="K235" s="70" t="s">
        <v>309</v>
      </c>
      <c r="L235" s="74" t="s">
        <v>76</v>
      </c>
      <c r="M235" s="34" t="s">
        <v>92</v>
      </c>
      <c r="N235" s="34"/>
      <c r="O235" s="35"/>
    </row>
    <row r="236" spans="1:16" x14ac:dyDescent="0.25">
      <c r="A236" s="95">
        <v>929200</v>
      </c>
      <c r="B236" s="67" t="s">
        <v>209</v>
      </c>
      <c r="C236" s="68" t="s">
        <v>210</v>
      </c>
      <c r="D236" s="15">
        <v>3</v>
      </c>
      <c r="E236" s="69" t="s">
        <v>580</v>
      </c>
      <c r="F236" s="15" t="s">
        <v>534</v>
      </c>
      <c r="G236" s="69" t="s">
        <v>512</v>
      </c>
      <c r="H236" s="94">
        <v>2</v>
      </c>
      <c r="I236" s="94">
        <v>2</v>
      </c>
      <c r="J236" s="21">
        <f>IF(H236&lt;&gt;"",H236*I236,"")</f>
        <v>4</v>
      </c>
      <c r="K236" s="70" t="s">
        <v>309</v>
      </c>
      <c r="L236" s="74" t="s">
        <v>76</v>
      </c>
      <c r="M236" s="34" t="s">
        <v>92</v>
      </c>
      <c r="N236" s="34"/>
      <c r="O236" s="35"/>
    </row>
    <row r="237" spans="1:16" hidden="1" x14ac:dyDescent="0.25">
      <c r="A237" s="95"/>
      <c r="B237" s="19"/>
      <c r="C237" s="91"/>
      <c r="D237" s="15"/>
      <c r="E237" s="69"/>
      <c r="F237" s="15"/>
      <c r="G237" s="69"/>
      <c r="H237" s="15"/>
      <c r="I237" s="15"/>
      <c r="J237" s="21" t="str">
        <f t="shared" si="2"/>
        <v/>
      </c>
      <c r="K237" s="70"/>
      <c r="L237" s="74" t="s">
        <v>76</v>
      </c>
      <c r="M237" s="34" t="s">
        <v>92</v>
      </c>
      <c r="N237" s="34"/>
      <c r="O237" s="35"/>
    </row>
    <row r="238" spans="1:16" hidden="1" x14ac:dyDescent="0.25">
      <c r="A238" s="95"/>
      <c r="B238" s="19"/>
      <c r="C238" s="91"/>
      <c r="D238" s="15"/>
      <c r="E238" s="69"/>
      <c r="F238" s="15"/>
      <c r="G238" s="69"/>
      <c r="H238" s="15"/>
      <c r="I238" s="15"/>
      <c r="J238" s="21" t="str">
        <f t="shared" si="2"/>
        <v/>
      </c>
      <c r="K238" s="70"/>
      <c r="L238" s="74" t="s">
        <v>76</v>
      </c>
      <c r="M238" s="34" t="s">
        <v>92</v>
      </c>
      <c r="N238" s="34"/>
      <c r="O238" s="35"/>
    </row>
    <row r="239" spans="1:16" hidden="1" x14ac:dyDescent="0.25">
      <c r="A239" s="100"/>
      <c r="B239" s="100"/>
      <c r="C239" s="100"/>
      <c r="D239" s="101"/>
      <c r="E239" s="69"/>
      <c r="F239" s="15"/>
      <c r="G239" s="69"/>
      <c r="H239" s="100"/>
      <c r="I239" s="100"/>
      <c r="J239" s="21" t="str">
        <f t="shared" si="2"/>
        <v/>
      </c>
      <c r="K239" s="70"/>
      <c r="L239" s="74" t="s">
        <v>76</v>
      </c>
      <c r="M239" s="34" t="s">
        <v>92</v>
      </c>
      <c r="N239" s="34"/>
      <c r="O239" s="35"/>
    </row>
    <row r="240" spans="1:16" x14ac:dyDescent="0.25">
      <c r="A240" s="126"/>
      <c r="B240" s="127"/>
      <c r="C240" s="127"/>
      <c r="D240" s="127"/>
      <c r="E240" s="128" t="s">
        <v>83</v>
      </c>
      <c r="F240" s="129"/>
      <c r="G240" s="157"/>
      <c r="H240" s="131">
        <v>2</v>
      </c>
      <c r="I240" s="132">
        <f>H240*10</f>
        <v>20</v>
      </c>
      <c r="J240" s="133">
        <f>SUM(J241:J245)/I240</f>
        <v>0.9</v>
      </c>
      <c r="K240" s="163" t="str">
        <f>SUM(J241:J245)&amp;" "&amp;"Hrs"&amp;" "&amp;"TURNO"&amp;" "&amp;"NOCTURNO"</f>
        <v>18 Hrs TURNO NOCTURNO</v>
      </c>
      <c r="L240" s="31" t="s">
        <v>84</v>
      </c>
      <c r="M240" s="34" t="s">
        <v>92</v>
      </c>
      <c r="N240" s="34"/>
      <c r="O240" s="35"/>
    </row>
    <row r="241" spans="1:16" x14ac:dyDescent="0.25">
      <c r="A241" s="19">
        <v>892651</v>
      </c>
      <c r="B241" s="17" t="s">
        <v>207</v>
      </c>
      <c r="C241" s="18" t="s">
        <v>208</v>
      </c>
      <c r="D241" s="19">
        <v>3</v>
      </c>
      <c r="E241" s="18" t="s">
        <v>130</v>
      </c>
      <c r="F241" s="17" t="s">
        <v>131</v>
      </c>
      <c r="G241" s="18" t="s">
        <v>132</v>
      </c>
      <c r="H241" s="94">
        <v>2</v>
      </c>
      <c r="I241" s="94">
        <v>5</v>
      </c>
      <c r="J241" s="21">
        <f>IF(H241&lt;&gt;"",H241*I241,"")</f>
        <v>10</v>
      </c>
      <c r="K241" s="120" t="s">
        <v>566</v>
      </c>
      <c r="L241" s="31" t="s">
        <v>84</v>
      </c>
      <c r="M241" s="34" t="s">
        <v>92</v>
      </c>
      <c r="N241" s="34"/>
      <c r="O241" s="35"/>
    </row>
    <row r="242" spans="1:16" x14ac:dyDescent="0.25">
      <c r="A242" s="95">
        <v>893502</v>
      </c>
      <c r="B242" s="17" t="s">
        <v>207</v>
      </c>
      <c r="C242" s="18" t="s">
        <v>208</v>
      </c>
      <c r="D242" s="19">
        <v>3</v>
      </c>
      <c r="E242" s="69" t="s">
        <v>141</v>
      </c>
      <c r="F242" s="15" t="s">
        <v>151</v>
      </c>
      <c r="G242" s="69" t="s">
        <v>135</v>
      </c>
      <c r="H242" s="94">
        <v>2</v>
      </c>
      <c r="I242" s="94">
        <v>4</v>
      </c>
      <c r="J242" s="21">
        <f>IF(H242&lt;&gt;"",H242*I242,"")</f>
        <v>8</v>
      </c>
      <c r="K242" s="120" t="s">
        <v>566</v>
      </c>
      <c r="L242" s="31" t="s">
        <v>84</v>
      </c>
      <c r="M242" s="34" t="s">
        <v>92</v>
      </c>
      <c r="N242" s="34"/>
      <c r="O242" s="35"/>
    </row>
    <row r="243" spans="1:16" hidden="1" x14ac:dyDescent="0.25">
      <c r="A243" s="19"/>
      <c r="B243" s="19"/>
      <c r="C243" s="69"/>
      <c r="D243" s="15"/>
      <c r="E243" s="73"/>
      <c r="F243" s="15"/>
      <c r="G243" s="69"/>
      <c r="H243" s="15"/>
      <c r="I243" s="15"/>
      <c r="J243" s="21" t="str">
        <f>IF(H243&lt;&gt;"",H243*I243,"")</f>
        <v/>
      </c>
      <c r="K243" s="120"/>
      <c r="L243" s="31" t="s">
        <v>84</v>
      </c>
      <c r="M243" s="34" t="s">
        <v>92</v>
      </c>
      <c r="N243" s="34"/>
      <c r="O243" s="35"/>
    </row>
    <row r="244" spans="1:16" hidden="1" x14ac:dyDescent="0.25">
      <c r="A244" s="75"/>
      <c r="B244" s="109"/>
      <c r="C244" s="110"/>
      <c r="D244" s="111"/>
      <c r="E244" s="73"/>
      <c r="F244" s="92"/>
      <c r="G244" s="93"/>
      <c r="H244" s="94"/>
      <c r="I244" s="94"/>
      <c r="J244" s="21" t="str">
        <f>IF(H244&lt;&gt;"",H244*I244,"")</f>
        <v/>
      </c>
      <c r="K244" s="120"/>
      <c r="L244" s="31" t="s">
        <v>84</v>
      </c>
      <c r="M244" s="34" t="s">
        <v>92</v>
      </c>
      <c r="N244" s="34"/>
      <c r="O244" s="35"/>
    </row>
    <row r="245" spans="1:16" hidden="1" x14ac:dyDescent="0.25">
      <c r="A245" s="95"/>
      <c r="B245" s="19"/>
      <c r="C245" s="91"/>
      <c r="D245" s="15"/>
      <c r="E245" s="69"/>
      <c r="F245" s="15"/>
      <c r="G245" s="69"/>
      <c r="H245" s="15"/>
      <c r="I245" s="15"/>
      <c r="J245" s="21" t="str">
        <f>IF(H245&lt;&gt;"",H245*I245,"")</f>
        <v/>
      </c>
      <c r="K245" s="120"/>
      <c r="L245" s="31" t="s">
        <v>84</v>
      </c>
      <c r="M245" s="34" t="s">
        <v>92</v>
      </c>
      <c r="N245" s="34"/>
      <c r="O245" s="35"/>
    </row>
    <row r="246" spans="1:16" ht="14.25" thickBot="1" x14ac:dyDescent="0.3">
      <c r="A246" s="135"/>
      <c r="B246" s="136"/>
      <c r="C246" s="136"/>
      <c r="D246" s="136"/>
      <c r="E246" s="137" t="s">
        <v>85</v>
      </c>
      <c r="F246" s="138"/>
      <c r="G246" s="139"/>
      <c r="H246" s="140">
        <f>H207+H215+H221+H227+H233+H240</f>
        <v>5.0030000000000001</v>
      </c>
      <c r="I246" s="141">
        <f>H246*10</f>
        <v>50.03</v>
      </c>
      <c r="J246" s="142">
        <f>SUM(J208:J214,J216:J220,J222:J226,J228:J232,J234:J239,J241:J245)</f>
        <v>48</v>
      </c>
      <c r="K246" s="143">
        <f>J246/I246</f>
        <v>0.95942434539276433</v>
      </c>
      <c r="L246" s="31" t="s">
        <v>86</v>
      </c>
      <c r="M246" s="34" t="s">
        <v>92</v>
      </c>
      <c r="N246" s="34"/>
      <c r="O246" s="35"/>
    </row>
    <row r="247" spans="1:16" ht="15" thickTop="1" thickBot="1" x14ac:dyDescent="0.3">
      <c r="A247" s="45"/>
      <c r="B247" s="46"/>
      <c r="C247" s="46"/>
      <c r="D247" s="46"/>
      <c r="E247" s="297">
        <f>E205+1</f>
        <v>46117</v>
      </c>
      <c r="F247" s="298"/>
      <c r="G247" s="158"/>
      <c r="H247" s="48"/>
      <c r="I247" s="46"/>
      <c r="J247" s="49"/>
      <c r="K247" s="50"/>
      <c r="L247" s="31" t="s">
        <v>35</v>
      </c>
      <c r="M247" s="34" t="s">
        <v>93</v>
      </c>
      <c r="N247" s="34"/>
      <c r="O247" s="35"/>
    </row>
    <row r="248" spans="1:16" ht="28.5" thickTop="1" thickBot="1" x14ac:dyDescent="0.3">
      <c r="A248" s="147" t="s">
        <v>37</v>
      </c>
      <c r="B248" s="148" t="s">
        <v>38</v>
      </c>
      <c r="C248" s="148" t="s">
        <v>39</v>
      </c>
      <c r="D248" s="148" t="s">
        <v>4</v>
      </c>
      <c r="E248" s="52" t="s">
        <v>40</v>
      </c>
      <c r="F248" s="148" t="s">
        <v>6</v>
      </c>
      <c r="G248" s="149" t="s">
        <v>7</v>
      </c>
      <c r="H248" s="148" t="s">
        <v>41</v>
      </c>
      <c r="I248" s="148" t="s">
        <v>9</v>
      </c>
      <c r="J248" s="150" t="s">
        <v>42</v>
      </c>
      <c r="K248" s="151" t="s">
        <v>43</v>
      </c>
      <c r="L248" s="31" t="s">
        <v>44</v>
      </c>
      <c r="M248" s="34" t="s">
        <v>93</v>
      </c>
      <c r="N248" s="34"/>
      <c r="O248" s="56">
        <f>E247</f>
        <v>46117</v>
      </c>
    </row>
    <row r="249" spans="1:16" ht="14.25" thickTop="1" x14ac:dyDescent="0.25">
      <c r="A249" s="57"/>
      <c r="B249" s="57"/>
      <c r="C249" s="58"/>
      <c r="D249" s="57"/>
      <c r="E249" s="59" t="s">
        <v>45</v>
      </c>
      <c r="F249" s="57"/>
      <c r="G249" s="58"/>
      <c r="H249" s="88">
        <v>1</v>
      </c>
      <c r="I249" s="61">
        <f>H249*10</f>
        <v>10</v>
      </c>
      <c r="J249" s="62">
        <f>SUM(J250:J254)/I249</f>
        <v>1</v>
      </c>
      <c r="K249" s="63" t="str">
        <f>SUM(J250:J254)&amp;" "&amp;"Hrs"&amp;" "&amp;"GRUPO 1"</f>
        <v>10 Hrs GRUPO 1</v>
      </c>
      <c r="L249" s="31" t="s">
        <v>19</v>
      </c>
      <c r="M249" s="34" t="s">
        <v>93</v>
      </c>
      <c r="N249" s="64"/>
      <c r="O249" s="97" t="s">
        <v>48</v>
      </c>
      <c r="P249" s="84" t="s">
        <v>53</v>
      </c>
    </row>
    <row r="250" spans="1:16" x14ac:dyDescent="0.25">
      <c r="A250" s="19">
        <v>892968</v>
      </c>
      <c r="B250" s="17" t="s">
        <v>167</v>
      </c>
      <c r="C250" s="18" t="s">
        <v>168</v>
      </c>
      <c r="D250" s="19">
        <v>3</v>
      </c>
      <c r="E250" s="18" t="s">
        <v>169</v>
      </c>
      <c r="F250" s="17" t="s">
        <v>145</v>
      </c>
      <c r="G250" s="18" t="s">
        <v>146</v>
      </c>
      <c r="H250" s="94">
        <v>1</v>
      </c>
      <c r="I250" s="94">
        <v>2</v>
      </c>
      <c r="J250" s="21">
        <f>IF(H250&lt;&gt;"",H250*I250,"")</f>
        <v>2</v>
      </c>
      <c r="K250" s="70" t="s">
        <v>436</v>
      </c>
      <c r="L250" s="31" t="s">
        <v>19</v>
      </c>
      <c r="M250" s="34" t="s">
        <v>93</v>
      </c>
      <c r="N250" s="56"/>
      <c r="O250" s="183" t="s">
        <v>50</v>
      </c>
      <c r="P250" s="90" t="s">
        <v>57</v>
      </c>
    </row>
    <row r="251" spans="1:16" x14ac:dyDescent="0.25">
      <c r="A251" s="95">
        <v>931229</v>
      </c>
      <c r="B251" s="67" t="s">
        <v>209</v>
      </c>
      <c r="C251" s="68" t="s">
        <v>210</v>
      </c>
      <c r="D251" s="15">
        <v>2</v>
      </c>
      <c r="E251" s="69" t="s">
        <v>579</v>
      </c>
      <c r="F251" s="15" t="s">
        <v>531</v>
      </c>
      <c r="G251" s="69" t="s">
        <v>532</v>
      </c>
      <c r="H251" s="19">
        <v>1</v>
      </c>
      <c r="I251" s="19">
        <v>4</v>
      </c>
      <c r="J251" s="21">
        <f>IF(H251&lt;&gt;"",H251*I251,"")</f>
        <v>4</v>
      </c>
      <c r="K251" s="70" t="s">
        <v>436</v>
      </c>
      <c r="L251" s="31" t="s">
        <v>19</v>
      </c>
      <c r="M251" s="34" t="s">
        <v>93</v>
      </c>
      <c r="N251" s="56"/>
      <c r="O251" s="97" t="s">
        <v>51</v>
      </c>
      <c r="P251" s="84" t="s">
        <v>53</v>
      </c>
    </row>
    <row r="252" spans="1:16" x14ac:dyDescent="0.25">
      <c r="A252" s="19">
        <v>931812</v>
      </c>
      <c r="B252" s="67" t="s">
        <v>209</v>
      </c>
      <c r="C252" s="68" t="s">
        <v>210</v>
      </c>
      <c r="D252" s="15">
        <v>2</v>
      </c>
      <c r="E252" s="69" t="s">
        <v>581</v>
      </c>
      <c r="F252" s="19" t="s">
        <v>531</v>
      </c>
      <c r="G252" s="69" t="s">
        <v>532</v>
      </c>
      <c r="H252" s="19">
        <v>1</v>
      </c>
      <c r="I252" s="19">
        <v>4</v>
      </c>
      <c r="J252" s="21">
        <f>IF(H252&lt;&gt;"",H252*I252,"")</f>
        <v>4</v>
      </c>
      <c r="K252" s="70" t="s">
        <v>436</v>
      </c>
      <c r="L252" s="31" t="s">
        <v>19</v>
      </c>
      <c r="M252" s="34" t="s">
        <v>93</v>
      </c>
      <c r="N252" s="56"/>
      <c r="O252" s="89" t="s">
        <v>46</v>
      </c>
      <c r="P252" s="90" t="s">
        <v>57</v>
      </c>
    </row>
    <row r="253" spans="1:16" hidden="1" x14ac:dyDescent="0.25">
      <c r="A253" s="95"/>
      <c r="B253" s="19"/>
      <c r="C253" s="91"/>
      <c r="D253" s="15"/>
      <c r="E253" s="69"/>
      <c r="F253" s="15"/>
      <c r="G253" s="69"/>
      <c r="H253" s="15"/>
      <c r="I253" s="15"/>
      <c r="J253" s="21" t="str">
        <f>IF(H253&lt;&gt;"",H253*I253,"")</f>
        <v/>
      </c>
      <c r="K253" s="70"/>
      <c r="L253" s="31" t="s">
        <v>19</v>
      </c>
      <c r="M253" s="34" t="s">
        <v>93</v>
      </c>
      <c r="N253" s="56"/>
      <c r="O253" s="161" t="s">
        <v>52</v>
      </c>
      <c r="P253" s="179" t="s">
        <v>53</v>
      </c>
    </row>
    <row r="254" spans="1:16" hidden="1" x14ac:dyDescent="0.25">
      <c r="A254" s="95"/>
      <c r="B254" s="19"/>
      <c r="C254" s="91"/>
      <c r="D254" s="15"/>
      <c r="E254" s="69"/>
      <c r="F254" s="15"/>
      <c r="G254" s="69"/>
      <c r="H254" s="15"/>
      <c r="I254" s="15"/>
      <c r="J254" s="21" t="str">
        <f>IF(H254&lt;&gt;"",H254*I254,"")</f>
        <v/>
      </c>
      <c r="K254" s="70"/>
      <c r="L254" s="31" t="s">
        <v>19</v>
      </c>
      <c r="M254" s="34" t="s">
        <v>93</v>
      </c>
      <c r="N254" s="56"/>
      <c r="O254" s="65" t="s">
        <v>56</v>
      </c>
      <c r="P254" s="66" t="s">
        <v>47</v>
      </c>
    </row>
    <row r="255" spans="1:16" hidden="1" x14ac:dyDescent="0.25">
      <c r="A255" s="85"/>
      <c r="B255" s="86"/>
      <c r="C255" s="86"/>
      <c r="D255" s="57"/>
      <c r="E255" s="59" t="s">
        <v>55</v>
      </c>
      <c r="F255" s="57"/>
      <c r="G255" s="87"/>
      <c r="H255" s="88">
        <v>1E-3</v>
      </c>
      <c r="I255" s="61">
        <f>H255*10</f>
        <v>0.01</v>
      </c>
      <c r="J255" s="62">
        <f>SUM(J256:J260)/I255</f>
        <v>0</v>
      </c>
      <c r="K255" s="63" t="str">
        <f>SUM(J256:J260)&amp;" "&amp;"Hrs"&amp;" "&amp;"GRUPO 2"</f>
        <v>0 Hrs GRUPO 2</v>
      </c>
      <c r="L255" s="31" t="s">
        <v>22</v>
      </c>
      <c r="M255" s="34" t="s">
        <v>93</v>
      </c>
      <c r="N255" s="64"/>
      <c r="O255" s="65" t="s">
        <v>58</v>
      </c>
      <c r="P255" s="66" t="s">
        <v>47</v>
      </c>
    </row>
    <row r="256" spans="1:16" hidden="1" x14ac:dyDescent="0.25">
      <c r="A256" s="19"/>
      <c r="B256" s="17"/>
      <c r="C256" s="18"/>
      <c r="D256" s="19"/>
      <c r="E256" s="18"/>
      <c r="F256" s="17"/>
      <c r="G256" s="18"/>
      <c r="H256" s="94"/>
      <c r="I256" s="94"/>
      <c r="J256" s="21" t="str">
        <f>IF(H256&lt;&gt;"",H256*I256,"")</f>
        <v/>
      </c>
      <c r="K256" s="70"/>
      <c r="L256" s="74" t="s">
        <v>22</v>
      </c>
      <c r="M256" s="34" t="s">
        <v>93</v>
      </c>
      <c r="N256" s="56"/>
      <c r="O256" s="65" t="s">
        <v>59</v>
      </c>
      <c r="P256" s="66" t="s">
        <v>47</v>
      </c>
    </row>
    <row r="257" spans="1:16" hidden="1" x14ac:dyDescent="0.25">
      <c r="A257" s="95"/>
      <c r="B257" s="19"/>
      <c r="C257" s="91"/>
      <c r="D257" s="15"/>
      <c r="E257" s="69"/>
      <c r="F257" s="15"/>
      <c r="G257" s="69"/>
      <c r="H257" s="15"/>
      <c r="I257" s="15"/>
      <c r="J257" s="21" t="str">
        <f>IF(H257&lt;&gt;"",H257*I257,"")</f>
        <v/>
      </c>
      <c r="K257" s="70"/>
      <c r="L257" s="74" t="s">
        <v>22</v>
      </c>
      <c r="M257" s="34" t="s">
        <v>93</v>
      </c>
      <c r="N257" s="56"/>
      <c r="O257" s="65" t="s">
        <v>60</v>
      </c>
      <c r="P257" s="66" t="s">
        <v>47</v>
      </c>
    </row>
    <row r="258" spans="1:16" hidden="1" x14ac:dyDescent="0.25">
      <c r="A258" s="75"/>
      <c r="B258" s="109"/>
      <c r="C258" s="110"/>
      <c r="D258" s="111"/>
      <c r="E258" s="73"/>
      <c r="F258" s="92"/>
      <c r="G258" s="93"/>
      <c r="H258" s="94"/>
      <c r="I258" s="94"/>
      <c r="J258" s="21" t="str">
        <f>IF(H258&lt;&gt;"",H258*I258,"")</f>
        <v/>
      </c>
      <c r="K258" s="96"/>
      <c r="L258" s="74" t="s">
        <v>22</v>
      </c>
      <c r="M258" s="34" t="s">
        <v>93</v>
      </c>
      <c r="N258" s="56"/>
      <c r="O258" s="65" t="s">
        <v>64</v>
      </c>
      <c r="P258" s="66" t="s">
        <v>47</v>
      </c>
    </row>
    <row r="259" spans="1:16" hidden="1" x14ac:dyDescent="0.25">
      <c r="A259" s="95"/>
      <c r="B259" s="19"/>
      <c r="C259" s="91"/>
      <c r="D259" s="15"/>
      <c r="E259" s="69"/>
      <c r="F259" s="15"/>
      <c r="G259" s="69"/>
      <c r="H259" s="15"/>
      <c r="I259" s="15"/>
      <c r="J259" s="21" t="str">
        <f>IF(H259&lt;&gt;"",H259*I259,"")</f>
        <v/>
      </c>
      <c r="K259" s="96"/>
      <c r="L259" s="74" t="s">
        <v>22</v>
      </c>
      <c r="M259" s="34" t="s">
        <v>93</v>
      </c>
      <c r="N259" s="64"/>
      <c r="O259" s="98" t="s">
        <v>65</v>
      </c>
      <c r="P259" s="66" t="s">
        <v>47</v>
      </c>
    </row>
    <row r="260" spans="1:16" hidden="1" x14ac:dyDescent="0.25">
      <c r="A260" s="95"/>
      <c r="B260" s="19"/>
      <c r="C260" s="91"/>
      <c r="D260" s="15"/>
      <c r="E260" s="69"/>
      <c r="F260" s="15"/>
      <c r="G260" s="69"/>
      <c r="H260" s="15"/>
      <c r="I260" s="15"/>
      <c r="J260" s="21" t="str">
        <f>IF(H260&lt;&gt;"",H260*I260,"")</f>
        <v/>
      </c>
      <c r="K260" s="96"/>
      <c r="L260" s="31" t="s">
        <v>22</v>
      </c>
      <c r="M260" s="34" t="s">
        <v>93</v>
      </c>
      <c r="N260" s="64"/>
      <c r="O260" s="98" t="s">
        <v>66</v>
      </c>
      <c r="P260" s="66" t="s">
        <v>47</v>
      </c>
    </row>
    <row r="261" spans="1:16" hidden="1" x14ac:dyDescent="0.25">
      <c r="A261" s="85"/>
      <c r="B261" s="86"/>
      <c r="C261" s="86"/>
      <c r="D261" s="57"/>
      <c r="E261" s="59" t="s">
        <v>63</v>
      </c>
      <c r="F261" s="57"/>
      <c r="G261" s="87"/>
      <c r="H261" s="88">
        <v>1E-3</v>
      </c>
      <c r="I261" s="61">
        <f>H261*10</f>
        <v>0.01</v>
      </c>
      <c r="J261" s="62">
        <f>SUM(J262:J266)/I261</f>
        <v>0</v>
      </c>
      <c r="K261" s="63" t="str">
        <f>SUM(J262:J266)&amp;" "&amp;"Hrs"&amp;" "&amp;"GRUPO 3"</f>
        <v>0 Hrs GRUPO 3</v>
      </c>
      <c r="L261" s="31" t="s">
        <v>24</v>
      </c>
      <c r="M261" s="34" t="s">
        <v>93</v>
      </c>
      <c r="N261" s="64"/>
      <c r="O261" s="98" t="s">
        <v>61</v>
      </c>
      <c r="P261" s="66" t="s">
        <v>47</v>
      </c>
    </row>
    <row r="262" spans="1:16" hidden="1" x14ac:dyDescent="0.25">
      <c r="A262" s="75"/>
      <c r="B262" s="109"/>
      <c r="C262" s="110"/>
      <c r="D262" s="111"/>
      <c r="E262" s="73"/>
      <c r="F262" s="92"/>
      <c r="G262" s="93"/>
      <c r="H262" s="94"/>
      <c r="I262" s="94"/>
      <c r="J262" s="21" t="str">
        <f>IF(H262&lt;&gt;"",H262*I262,"")</f>
        <v/>
      </c>
      <c r="K262" s="70"/>
      <c r="L262" s="31" t="s">
        <v>24</v>
      </c>
      <c r="M262" s="34" t="s">
        <v>93</v>
      </c>
      <c r="N262" s="64"/>
      <c r="O262" s="98" t="s">
        <v>62</v>
      </c>
      <c r="P262" s="66" t="s">
        <v>47</v>
      </c>
    </row>
    <row r="263" spans="1:16" hidden="1" x14ac:dyDescent="0.25">
      <c r="A263" s="95"/>
      <c r="B263" s="19"/>
      <c r="C263" s="91"/>
      <c r="D263" s="15"/>
      <c r="E263" s="69"/>
      <c r="F263" s="15"/>
      <c r="G263" s="69"/>
      <c r="H263" s="15"/>
      <c r="I263" s="15"/>
      <c r="J263" s="21" t="str">
        <f>IF(H263&lt;&gt;"",H263*I263,"")</f>
        <v/>
      </c>
      <c r="K263" s="70"/>
      <c r="L263" s="31" t="s">
        <v>24</v>
      </c>
      <c r="M263" s="34" t="s">
        <v>93</v>
      </c>
      <c r="N263" s="64"/>
      <c r="O263" s="98" t="s">
        <v>54</v>
      </c>
      <c r="P263" s="182" t="s">
        <v>68</v>
      </c>
    </row>
    <row r="264" spans="1:16" hidden="1" x14ac:dyDescent="0.25">
      <c r="A264" s="95"/>
      <c r="B264" s="19"/>
      <c r="C264" s="91"/>
      <c r="D264" s="15"/>
      <c r="E264" s="69"/>
      <c r="F264" s="15"/>
      <c r="G264" s="69"/>
      <c r="H264" s="15"/>
      <c r="I264" s="15"/>
      <c r="J264" s="21" t="str">
        <f>IF(H264&lt;&gt;"",H264*I264,"")</f>
        <v/>
      </c>
      <c r="K264" s="70"/>
      <c r="L264" s="31" t="s">
        <v>24</v>
      </c>
      <c r="M264" s="34" t="s">
        <v>93</v>
      </c>
      <c r="N264" s="64"/>
      <c r="O264" s="98" t="s">
        <v>67</v>
      </c>
      <c r="P264" s="182" t="s">
        <v>68</v>
      </c>
    </row>
    <row r="265" spans="1:16" hidden="1" x14ac:dyDescent="0.25">
      <c r="A265" s="95"/>
      <c r="B265" s="19"/>
      <c r="C265" s="91"/>
      <c r="D265" s="15"/>
      <c r="E265" s="69"/>
      <c r="F265" s="15"/>
      <c r="G265" s="69"/>
      <c r="H265" s="15"/>
      <c r="I265" s="15"/>
      <c r="J265" s="21" t="str">
        <f>IF(H265&lt;&gt;"",H265*I265,"")</f>
        <v/>
      </c>
      <c r="K265" s="70"/>
      <c r="L265" s="31" t="s">
        <v>24</v>
      </c>
      <c r="M265" s="34" t="s">
        <v>93</v>
      </c>
      <c r="N265" s="64"/>
      <c r="O265" s="71" t="s">
        <v>69</v>
      </c>
      <c r="P265" s="182" t="s">
        <v>68</v>
      </c>
    </row>
    <row r="266" spans="1:16" hidden="1" x14ac:dyDescent="0.25">
      <c r="A266" s="95"/>
      <c r="B266" s="19"/>
      <c r="C266" s="91"/>
      <c r="D266" s="15"/>
      <c r="E266" s="69"/>
      <c r="F266" s="15"/>
      <c r="G266" s="69"/>
      <c r="H266" s="15"/>
      <c r="I266" s="15"/>
      <c r="J266" s="21" t="str">
        <f>IF(H266&lt;&gt;"",H266*I266,"")</f>
        <v/>
      </c>
      <c r="K266" s="70"/>
      <c r="L266" s="31" t="s">
        <v>24</v>
      </c>
      <c r="M266" s="34" t="s">
        <v>93</v>
      </c>
      <c r="N266" s="64"/>
      <c r="O266" s="103"/>
    </row>
    <row r="267" spans="1:16" hidden="1" x14ac:dyDescent="0.25">
      <c r="A267" s="85"/>
      <c r="B267" s="86"/>
      <c r="C267" s="86"/>
      <c r="D267" s="57"/>
      <c r="E267" s="59" t="s">
        <v>70</v>
      </c>
      <c r="F267" s="57"/>
      <c r="G267" s="87"/>
      <c r="H267" s="88">
        <v>1E-3</v>
      </c>
      <c r="I267" s="61">
        <f>H267*10</f>
        <v>0.01</v>
      </c>
      <c r="J267" s="62">
        <f>SUM(J268:J272)/I267</f>
        <v>0</v>
      </c>
      <c r="K267" s="63" t="str">
        <f>SUM(J268:J272)&amp;" "&amp;"Hrs"&amp;" "&amp;"GRUPO 4"</f>
        <v>0 Hrs GRUPO 4</v>
      </c>
      <c r="L267" s="31" t="s">
        <v>26</v>
      </c>
      <c r="M267" s="34" t="s">
        <v>93</v>
      </c>
      <c r="N267" s="64"/>
      <c r="O267" s="104"/>
      <c r="P267" s="104"/>
    </row>
    <row r="268" spans="1:16" hidden="1" x14ac:dyDescent="0.25">
      <c r="A268" s="100"/>
      <c r="B268" s="100"/>
      <c r="C268" s="102"/>
      <c r="D268" s="101"/>
      <c r="E268" s="101"/>
      <c r="F268" s="101"/>
      <c r="G268" s="105"/>
      <c r="H268" s="101"/>
      <c r="I268" s="101"/>
      <c r="J268" s="21" t="str">
        <f>IF(H268&lt;&gt;"",H268*I268,"")</f>
        <v/>
      </c>
      <c r="K268" s="164"/>
      <c r="L268" s="31" t="s">
        <v>26</v>
      </c>
      <c r="M268" s="34" t="s">
        <v>93</v>
      </c>
      <c r="N268" s="64"/>
      <c r="O268" s="107" t="s">
        <v>71</v>
      </c>
    </row>
    <row r="269" spans="1:16" hidden="1" x14ac:dyDescent="0.25">
      <c r="A269" s="100"/>
      <c r="B269" s="100"/>
      <c r="C269" s="102"/>
      <c r="D269" s="101"/>
      <c r="E269" s="101"/>
      <c r="F269" s="101"/>
      <c r="G269" s="105"/>
      <c r="H269" s="101"/>
      <c r="I269" s="101"/>
      <c r="J269" s="21" t="str">
        <f>IF(H269&lt;&gt;"",H269*I269,"")</f>
        <v/>
      </c>
      <c r="K269" s="70"/>
      <c r="L269" s="31" t="s">
        <v>26</v>
      </c>
      <c r="M269" s="34" t="s">
        <v>93</v>
      </c>
      <c r="N269" s="64"/>
      <c r="O269" s="107" t="s">
        <v>72</v>
      </c>
    </row>
    <row r="270" spans="1:16" hidden="1" x14ac:dyDescent="0.25">
      <c r="A270" s="100"/>
      <c r="B270" s="100"/>
      <c r="C270" s="102"/>
      <c r="D270" s="101"/>
      <c r="E270" s="101"/>
      <c r="F270" s="101"/>
      <c r="G270" s="105"/>
      <c r="H270" s="101"/>
      <c r="I270" s="101"/>
      <c r="J270" s="21" t="str">
        <f>IF(H270&lt;&gt;"",H270*I270,"")</f>
        <v/>
      </c>
      <c r="K270" s="70"/>
      <c r="L270" s="31" t="s">
        <v>26</v>
      </c>
      <c r="M270" s="34" t="s">
        <v>93</v>
      </c>
      <c r="N270" s="64"/>
      <c r="O270" s="35"/>
    </row>
    <row r="271" spans="1:16" hidden="1" x14ac:dyDescent="0.25">
      <c r="A271" s="100"/>
      <c r="B271" s="100"/>
      <c r="C271" s="102"/>
      <c r="D271" s="101"/>
      <c r="E271" s="101"/>
      <c r="F271" s="101"/>
      <c r="G271" s="105"/>
      <c r="H271" s="101"/>
      <c r="I271" s="101"/>
      <c r="J271" s="21" t="str">
        <f>IF(H271&lt;&gt;"",H271*I271,"")</f>
        <v/>
      </c>
      <c r="K271" s="70"/>
      <c r="L271" s="31" t="s">
        <v>26</v>
      </c>
      <c r="M271" s="34" t="s">
        <v>93</v>
      </c>
      <c r="N271" s="64"/>
      <c r="O271" s="35"/>
    </row>
    <row r="272" spans="1:16" hidden="1" x14ac:dyDescent="0.25">
      <c r="A272" s="100"/>
      <c r="B272" s="100"/>
      <c r="C272" s="100"/>
      <c r="D272" s="101"/>
      <c r="E272" s="102"/>
      <c r="F272" s="100"/>
      <c r="G272" s="100"/>
      <c r="H272" s="100"/>
      <c r="I272" s="100"/>
      <c r="J272" s="21" t="str">
        <f>IF(H272&lt;&gt;"",H272*I272,"")</f>
        <v/>
      </c>
      <c r="K272" s="164"/>
      <c r="L272" s="31" t="s">
        <v>26</v>
      </c>
      <c r="M272" s="34" t="s">
        <v>93</v>
      </c>
      <c r="N272" s="156"/>
      <c r="O272" s="35"/>
    </row>
    <row r="273" spans="1:15" x14ac:dyDescent="0.25">
      <c r="A273" s="85"/>
      <c r="B273" s="86"/>
      <c r="C273" s="86"/>
      <c r="D273" s="86"/>
      <c r="E273" s="115" t="s">
        <v>75</v>
      </c>
      <c r="F273" s="116"/>
      <c r="G273" s="117"/>
      <c r="H273" s="165">
        <v>2</v>
      </c>
      <c r="I273" s="61">
        <f>H273*10</f>
        <v>20</v>
      </c>
      <c r="J273" s="62">
        <f>SUM(J274:J278)/I273</f>
        <v>1</v>
      </c>
      <c r="K273" s="63" t="str">
        <f>SUM(J274:J278)&amp;" "&amp;"Hrs"&amp;" "&amp;"TURNO"&amp;" "&amp;"DIURNO"</f>
        <v>20 Hrs TURNO DIURNO</v>
      </c>
      <c r="L273" s="74" t="s">
        <v>76</v>
      </c>
      <c r="M273" s="34" t="s">
        <v>93</v>
      </c>
      <c r="N273" s="34"/>
      <c r="O273" s="35"/>
    </row>
    <row r="274" spans="1:15" x14ac:dyDescent="0.25">
      <c r="A274" s="19">
        <v>892651</v>
      </c>
      <c r="B274" s="17" t="s">
        <v>207</v>
      </c>
      <c r="C274" s="18" t="s">
        <v>208</v>
      </c>
      <c r="D274" s="19">
        <v>3</v>
      </c>
      <c r="E274" s="18" t="s">
        <v>130</v>
      </c>
      <c r="F274" s="17" t="s">
        <v>131</v>
      </c>
      <c r="G274" s="18" t="s">
        <v>132</v>
      </c>
      <c r="H274" s="94">
        <v>2</v>
      </c>
      <c r="I274" s="94">
        <v>5</v>
      </c>
      <c r="J274" s="21">
        <f t="shared" ref="J274" si="3">IF(H274&lt;&gt;"",H274*I274,"")</f>
        <v>10</v>
      </c>
      <c r="K274" s="70" t="s">
        <v>309</v>
      </c>
      <c r="L274" s="74" t="s">
        <v>76</v>
      </c>
      <c r="M274" s="34" t="s">
        <v>93</v>
      </c>
      <c r="N274" s="34"/>
      <c r="O274" s="35"/>
    </row>
    <row r="275" spans="1:15" x14ac:dyDescent="0.25">
      <c r="A275" s="19">
        <v>892968</v>
      </c>
      <c r="B275" s="17" t="s">
        <v>167</v>
      </c>
      <c r="C275" s="18" t="s">
        <v>168</v>
      </c>
      <c r="D275" s="19">
        <v>3</v>
      </c>
      <c r="E275" s="18" t="s">
        <v>169</v>
      </c>
      <c r="F275" s="17" t="s">
        <v>145</v>
      </c>
      <c r="G275" s="18" t="s">
        <v>146</v>
      </c>
      <c r="H275" s="94">
        <v>2</v>
      </c>
      <c r="I275" s="94">
        <v>2</v>
      </c>
      <c r="J275" s="21">
        <f>IF(H275&lt;&gt;"",H275*I275,"")</f>
        <v>4</v>
      </c>
      <c r="K275" s="70" t="s">
        <v>309</v>
      </c>
      <c r="L275" s="74" t="s">
        <v>76</v>
      </c>
      <c r="M275" s="34" t="s">
        <v>93</v>
      </c>
      <c r="N275" s="34"/>
      <c r="O275" s="35"/>
    </row>
    <row r="276" spans="1:15" x14ac:dyDescent="0.25">
      <c r="A276" s="75">
        <v>893428</v>
      </c>
      <c r="B276" s="17" t="s">
        <v>207</v>
      </c>
      <c r="C276" s="18" t="s">
        <v>208</v>
      </c>
      <c r="D276" s="111">
        <v>3</v>
      </c>
      <c r="E276" s="73" t="s">
        <v>141</v>
      </c>
      <c r="F276" s="92" t="s">
        <v>568</v>
      </c>
      <c r="G276" s="93" t="s">
        <v>569</v>
      </c>
      <c r="H276" s="94">
        <v>2</v>
      </c>
      <c r="I276" s="94">
        <v>3</v>
      </c>
      <c r="J276" s="21">
        <f>IF(H276&lt;&gt;"",H276*I276,"")</f>
        <v>6</v>
      </c>
      <c r="K276" s="70" t="s">
        <v>309</v>
      </c>
      <c r="L276" s="74" t="s">
        <v>76</v>
      </c>
      <c r="M276" s="34" t="s">
        <v>93</v>
      </c>
      <c r="N276" s="34"/>
      <c r="O276" s="35"/>
    </row>
    <row r="277" spans="1:15" hidden="1" x14ac:dyDescent="0.25">
      <c r="A277" s="19"/>
      <c r="B277" s="19"/>
      <c r="C277" s="69"/>
      <c r="D277" s="15"/>
      <c r="E277" s="69"/>
      <c r="F277" s="19"/>
      <c r="G277" s="69"/>
      <c r="H277" s="19"/>
      <c r="I277" s="19"/>
      <c r="J277" s="21"/>
      <c r="K277" s="70"/>
      <c r="L277" s="74" t="s">
        <v>76</v>
      </c>
      <c r="M277" s="34" t="s">
        <v>93</v>
      </c>
      <c r="N277" s="34"/>
      <c r="O277" s="35"/>
    </row>
    <row r="278" spans="1:15" hidden="1" x14ac:dyDescent="0.25">
      <c r="A278" s="100"/>
      <c r="B278" s="100"/>
      <c r="C278" s="100"/>
      <c r="D278" s="101"/>
      <c r="E278" s="102"/>
      <c r="F278" s="100"/>
      <c r="G278" s="100"/>
      <c r="H278" s="100"/>
      <c r="I278" s="100"/>
      <c r="J278" s="21" t="str">
        <f>IF(H278&lt;&gt;"",H278*I278,"")</f>
        <v/>
      </c>
      <c r="K278" s="70"/>
      <c r="L278" s="74" t="s">
        <v>76</v>
      </c>
      <c r="M278" s="34" t="s">
        <v>93</v>
      </c>
      <c r="N278" s="34"/>
      <c r="O278" s="35"/>
    </row>
    <row r="279" spans="1:15" x14ac:dyDescent="0.25">
      <c r="A279" s="126"/>
      <c r="B279" s="127"/>
      <c r="C279" s="127"/>
      <c r="D279" s="127"/>
      <c r="E279" s="128" t="s">
        <v>83</v>
      </c>
      <c r="F279" s="129"/>
      <c r="G279" s="157"/>
      <c r="H279" s="131">
        <v>2</v>
      </c>
      <c r="I279" s="132">
        <f>H279*10</f>
        <v>20</v>
      </c>
      <c r="J279" s="133">
        <f>SUM(J280:J284)/I279</f>
        <v>1</v>
      </c>
      <c r="K279" s="163" t="str">
        <f>SUM(J280:J284)&amp;" "&amp;"Hrs"&amp;" "&amp;"TURNO"&amp;" "&amp;"NOCTURNO"</f>
        <v>20 Hrs TURNO NOCTURNO</v>
      </c>
      <c r="L279" s="31" t="s">
        <v>84</v>
      </c>
      <c r="M279" s="34" t="s">
        <v>93</v>
      </c>
      <c r="N279" s="34"/>
      <c r="O279" s="35"/>
    </row>
    <row r="280" spans="1:15" x14ac:dyDescent="0.25">
      <c r="A280" s="19">
        <v>892651</v>
      </c>
      <c r="B280" s="17" t="s">
        <v>207</v>
      </c>
      <c r="C280" s="18" t="s">
        <v>208</v>
      </c>
      <c r="D280" s="19">
        <v>3</v>
      </c>
      <c r="E280" s="18" t="s">
        <v>130</v>
      </c>
      <c r="F280" s="17" t="s">
        <v>131</v>
      </c>
      <c r="G280" s="18" t="s">
        <v>132</v>
      </c>
      <c r="H280" s="94">
        <v>2</v>
      </c>
      <c r="I280" s="94">
        <v>5</v>
      </c>
      <c r="J280" s="21">
        <f>IF(H280&lt;&gt;"",H280*I280,"")</f>
        <v>10</v>
      </c>
      <c r="K280" s="120" t="s">
        <v>566</v>
      </c>
      <c r="L280" s="31" t="s">
        <v>84</v>
      </c>
      <c r="M280" s="34" t="s">
        <v>93</v>
      </c>
      <c r="N280" s="34"/>
      <c r="O280" s="35"/>
    </row>
    <row r="281" spans="1:15" x14ac:dyDescent="0.25">
      <c r="A281" s="75">
        <v>892649</v>
      </c>
      <c r="B281" s="109" t="s">
        <v>207</v>
      </c>
      <c r="C281" s="110" t="s">
        <v>208</v>
      </c>
      <c r="D281" s="111">
        <v>3</v>
      </c>
      <c r="E281" s="73" t="s">
        <v>123</v>
      </c>
      <c r="F281" s="92" t="s">
        <v>126</v>
      </c>
      <c r="G281" s="93" t="s">
        <v>127</v>
      </c>
      <c r="H281" s="94">
        <v>2</v>
      </c>
      <c r="I281" s="94">
        <v>2</v>
      </c>
      <c r="J281" s="21">
        <f>IF(H281&lt;&gt;"",H281*I281,"")</f>
        <v>4</v>
      </c>
      <c r="K281" s="120" t="s">
        <v>566</v>
      </c>
      <c r="L281" s="31" t="s">
        <v>84</v>
      </c>
      <c r="M281" s="34" t="s">
        <v>93</v>
      </c>
      <c r="N281" s="34"/>
      <c r="O281" s="35"/>
    </row>
    <row r="282" spans="1:15" x14ac:dyDescent="0.25">
      <c r="A282" s="75">
        <v>893494</v>
      </c>
      <c r="B282" s="17" t="s">
        <v>207</v>
      </c>
      <c r="C282" s="18" t="s">
        <v>208</v>
      </c>
      <c r="D282" s="111">
        <v>3</v>
      </c>
      <c r="E282" s="73" t="s">
        <v>141</v>
      </c>
      <c r="F282" s="92" t="s">
        <v>197</v>
      </c>
      <c r="G282" s="93" t="s">
        <v>198</v>
      </c>
      <c r="H282" s="94">
        <v>2</v>
      </c>
      <c r="I282" s="94">
        <v>3</v>
      </c>
      <c r="J282" s="21">
        <f>IF(H282&lt;&gt;"",H282*I282,"")</f>
        <v>6</v>
      </c>
      <c r="K282" s="120" t="s">
        <v>566</v>
      </c>
      <c r="L282" s="31" t="s">
        <v>84</v>
      </c>
      <c r="M282" s="34" t="s">
        <v>93</v>
      </c>
      <c r="N282" s="34"/>
      <c r="O282" s="35"/>
    </row>
    <row r="283" spans="1:15" hidden="1" x14ac:dyDescent="0.25">
      <c r="A283" s="75"/>
      <c r="B283" s="109"/>
      <c r="C283" s="110"/>
      <c r="D283" s="111"/>
      <c r="E283" s="73"/>
      <c r="F283" s="92"/>
      <c r="G283" s="93"/>
      <c r="H283" s="94"/>
      <c r="I283" s="94"/>
      <c r="J283" s="21" t="str">
        <f>IF(H283&lt;&gt;"",H283*I283,"")</f>
        <v/>
      </c>
      <c r="K283" s="120"/>
      <c r="L283" s="31" t="s">
        <v>84</v>
      </c>
      <c r="M283" s="34" t="s">
        <v>93</v>
      </c>
      <c r="N283" s="34"/>
      <c r="O283" s="35"/>
    </row>
    <row r="284" spans="1:15" hidden="1" x14ac:dyDescent="0.25">
      <c r="A284" s="95"/>
      <c r="B284" s="19"/>
      <c r="C284" s="91"/>
      <c r="D284" s="15"/>
      <c r="E284" s="69"/>
      <c r="F284" s="15"/>
      <c r="G284" s="69"/>
      <c r="H284" s="15"/>
      <c r="I284" s="15"/>
      <c r="J284" s="21" t="str">
        <f>IF(H284&lt;&gt;"",H284*I284,"")</f>
        <v/>
      </c>
      <c r="K284" s="120"/>
      <c r="L284" s="31" t="s">
        <v>84</v>
      </c>
      <c r="M284" s="34" t="s">
        <v>93</v>
      </c>
      <c r="N284" s="34"/>
      <c r="O284" s="35"/>
    </row>
    <row r="285" spans="1:15" ht="14.25" thickBot="1" x14ac:dyDescent="0.3">
      <c r="A285" s="168"/>
      <c r="B285" s="169"/>
      <c r="C285" s="169"/>
      <c r="D285" s="169"/>
      <c r="E285" s="170" t="s">
        <v>85</v>
      </c>
      <c r="F285" s="171"/>
      <c r="G285" s="172"/>
      <c r="H285" s="140">
        <f>H249+H255+H261+H267+H273+H279</f>
        <v>5.0030000000000001</v>
      </c>
      <c r="I285" s="142">
        <f>H285*10</f>
        <v>50.03</v>
      </c>
      <c r="J285" s="142">
        <f>SUM(J250:J254,J256:J260,J262:J266,J268:J272,J274:J278,J280:J284)</f>
        <v>50</v>
      </c>
      <c r="K285" s="143">
        <f>J285/I285</f>
        <v>0.99940035978412955</v>
      </c>
      <c r="L285" s="31" t="s">
        <v>86</v>
      </c>
      <c r="M285" s="34" t="s">
        <v>93</v>
      </c>
      <c r="N285" s="34"/>
      <c r="O285" s="35"/>
    </row>
    <row r="286" spans="1:15" ht="14.25" thickTop="1" x14ac:dyDescent="0.25">
      <c r="A286" s="32"/>
      <c r="B286" s="32"/>
      <c r="C286" s="32"/>
      <c r="D286" s="173"/>
      <c r="E286" s="32"/>
      <c r="F286" s="174"/>
      <c r="G286" s="39"/>
      <c r="H286" s="32"/>
      <c r="I286" s="32"/>
      <c r="J286" s="29"/>
      <c r="K286" s="33"/>
      <c r="L286" s="31"/>
      <c r="M286" s="34"/>
      <c r="N286" s="34"/>
      <c r="O286" s="35"/>
    </row>
    <row r="287" spans="1:15" x14ac:dyDescent="0.25">
      <c r="B287" s="258"/>
      <c r="C287" s="259"/>
      <c r="D287" s="260"/>
      <c r="H287" s="261"/>
      <c r="I287" s="261"/>
      <c r="J287" s="262"/>
      <c r="K287" s="33"/>
      <c r="L287" s="31"/>
      <c r="M287" s="34"/>
      <c r="N287" s="34"/>
      <c r="O287" s="35"/>
    </row>
    <row r="288" spans="1:15" x14ac:dyDescent="0.25">
      <c r="B288" s="258"/>
      <c r="C288" s="259"/>
      <c r="D288" s="260"/>
      <c r="H288" s="261"/>
      <c r="I288" s="261"/>
      <c r="J288" s="262"/>
      <c r="K288" s="263"/>
      <c r="L288" s="31"/>
      <c r="M288" s="34"/>
      <c r="N288" s="34"/>
      <c r="O288" s="35"/>
    </row>
    <row r="289" spans="1:15" x14ac:dyDescent="0.25">
      <c r="A289" s="264"/>
      <c r="B289" s="265"/>
      <c r="C289" s="266"/>
      <c r="D289" s="175"/>
      <c r="F289" s="267"/>
      <c r="H289" s="261"/>
      <c r="I289" s="261"/>
      <c r="J289" s="262"/>
      <c r="K289" s="33"/>
      <c r="L289" s="31"/>
      <c r="M289" s="34"/>
      <c r="N289" s="34"/>
      <c r="O289" s="35"/>
    </row>
    <row r="290" spans="1:15" x14ac:dyDescent="0.25">
      <c r="B290" s="258"/>
      <c r="C290" s="259"/>
      <c r="D290" s="260"/>
      <c r="E290" s="34"/>
      <c r="F290" s="268"/>
      <c r="G290" s="269"/>
      <c r="H290" s="261"/>
      <c r="I290" s="261"/>
      <c r="J290" s="262"/>
      <c r="K290" s="263"/>
      <c r="L290" s="31"/>
      <c r="M290" s="34"/>
      <c r="N290" s="34"/>
      <c r="O290" s="35"/>
    </row>
    <row r="291" spans="1:15" x14ac:dyDescent="0.25">
      <c r="B291" s="258"/>
      <c r="C291" s="259"/>
      <c r="D291" s="260"/>
      <c r="E291" s="34"/>
      <c r="F291" s="268"/>
      <c r="G291" s="269"/>
      <c r="H291" s="261"/>
      <c r="I291" s="261"/>
      <c r="J291" s="262"/>
      <c r="K291" s="33"/>
      <c r="L291" s="31"/>
      <c r="M291" s="34"/>
      <c r="N291" s="34"/>
      <c r="O291" s="35"/>
    </row>
    <row r="292" spans="1:15" x14ac:dyDescent="0.25">
      <c r="A292" s="32"/>
      <c r="B292" s="32"/>
      <c r="C292" s="32"/>
      <c r="D292" s="173"/>
      <c r="E292" s="32"/>
      <c r="F292" s="174"/>
      <c r="G292" s="39"/>
      <c r="H292" s="32"/>
      <c r="I292" s="32"/>
      <c r="J292" s="29"/>
      <c r="K292" s="33"/>
      <c r="L292" s="31"/>
      <c r="M292" s="34"/>
      <c r="N292" s="34"/>
      <c r="O292" s="35"/>
    </row>
    <row r="293" spans="1:15" x14ac:dyDescent="0.25">
      <c r="A293" s="32"/>
      <c r="B293" s="32"/>
      <c r="C293" s="32"/>
      <c r="D293" s="173"/>
      <c r="E293" s="32"/>
      <c r="F293" s="174"/>
      <c r="G293" s="39"/>
      <c r="H293" s="32"/>
      <c r="I293" s="32"/>
      <c r="J293" s="29"/>
      <c r="K293" s="33"/>
      <c r="L293" s="31"/>
      <c r="M293" s="34"/>
      <c r="N293" s="34"/>
      <c r="O293" s="35"/>
    </row>
    <row r="294" spans="1:15" x14ac:dyDescent="0.25">
      <c r="A294" s="32"/>
      <c r="B294" s="32"/>
      <c r="C294" s="32"/>
      <c r="D294" s="173"/>
      <c r="E294" s="32"/>
      <c r="F294" s="174"/>
      <c r="G294" s="39"/>
      <c r="H294" s="32"/>
      <c r="I294" s="32"/>
      <c r="J294" s="29"/>
      <c r="K294" s="33"/>
      <c r="L294" s="31"/>
      <c r="M294" s="34"/>
      <c r="N294" s="34"/>
      <c r="O294" s="35"/>
    </row>
    <row r="295" spans="1:15" x14ac:dyDescent="0.25">
      <c r="A295" s="32"/>
      <c r="B295" s="32"/>
      <c r="C295" s="32"/>
      <c r="D295" s="173"/>
      <c r="E295" s="32"/>
      <c r="F295" s="174"/>
      <c r="G295" s="39"/>
      <c r="H295" s="32"/>
      <c r="I295" s="32"/>
      <c r="J295" s="29"/>
      <c r="K295" s="33"/>
      <c r="L295" s="31"/>
      <c r="M295" s="34"/>
      <c r="N295" s="34"/>
      <c r="O295" s="35"/>
    </row>
    <row r="296" spans="1:15" x14ac:dyDescent="0.25">
      <c r="A296" s="32"/>
      <c r="B296" s="32"/>
      <c r="C296" s="32"/>
      <c r="D296" s="173"/>
      <c r="E296" s="32"/>
      <c r="F296" s="174"/>
      <c r="G296" s="39"/>
      <c r="H296" s="32"/>
      <c r="I296" s="32"/>
      <c r="J296" s="29"/>
      <c r="K296" s="33"/>
      <c r="L296" s="31"/>
      <c r="M296" s="34"/>
      <c r="N296" s="34"/>
      <c r="O296" s="35"/>
    </row>
    <row r="297" spans="1:15" x14ac:dyDescent="0.25">
      <c r="A297" s="32"/>
      <c r="B297" s="32"/>
      <c r="C297" s="32"/>
      <c r="D297" s="173"/>
      <c r="E297" s="32"/>
      <c r="F297" s="174"/>
      <c r="G297" s="39"/>
      <c r="H297" s="32"/>
      <c r="I297" s="32"/>
      <c r="J297" s="29"/>
      <c r="K297" s="33"/>
      <c r="L297" s="31"/>
      <c r="M297" s="34"/>
      <c r="N297" s="34"/>
      <c r="O297" s="35"/>
    </row>
    <row r="298" spans="1:15" x14ac:dyDescent="0.25">
      <c r="A298" s="32"/>
      <c r="B298" s="32"/>
      <c r="C298" s="32"/>
      <c r="D298" s="173"/>
      <c r="E298" s="32"/>
      <c r="F298" s="174"/>
      <c r="G298" s="39"/>
      <c r="H298" s="32"/>
      <c r="I298" s="32"/>
      <c r="J298" s="29"/>
      <c r="K298" s="33"/>
      <c r="L298" s="31"/>
      <c r="M298" s="34"/>
      <c r="N298" s="34"/>
      <c r="O298" s="35"/>
    </row>
    <row r="299" spans="1:15" x14ac:dyDescent="0.25">
      <c r="A299" s="32"/>
      <c r="B299" s="32"/>
      <c r="C299" s="32"/>
      <c r="D299" s="173"/>
      <c r="E299" s="32"/>
      <c r="F299" s="174"/>
      <c r="G299" s="39"/>
      <c r="H299" s="32"/>
      <c r="I299" s="32"/>
      <c r="J299" s="29"/>
      <c r="K299" s="33"/>
      <c r="L299" s="31"/>
      <c r="M299" s="34"/>
      <c r="N299" s="34"/>
      <c r="O299" s="35"/>
    </row>
    <row r="300" spans="1:15" x14ac:dyDescent="0.25">
      <c r="A300" s="32"/>
      <c r="B300" s="32"/>
      <c r="C300" s="32"/>
      <c r="D300" s="173"/>
      <c r="E300" s="32"/>
      <c r="F300" s="174"/>
      <c r="G300" s="39"/>
      <c r="H300" s="32"/>
      <c r="I300" s="32"/>
      <c r="J300" s="29"/>
      <c r="K300" s="33"/>
      <c r="L300" s="31"/>
      <c r="M300" s="34"/>
      <c r="N300" s="34"/>
      <c r="O300" s="35"/>
    </row>
    <row r="301" spans="1:15" x14ac:dyDescent="0.25">
      <c r="A301" s="32"/>
      <c r="B301" s="32"/>
      <c r="C301" s="32"/>
      <c r="D301" s="173"/>
      <c r="E301" s="32"/>
      <c r="F301" s="174"/>
      <c r="G301" s="39"/>
      <c r="H301" s="32"/>
      <c r="I301" s="32"/>
      <c r="J301" s="29"/>
      <c r="K301" s="33"/>
      <c r="L301" s="31"/>
      <c r="M301" s="34"/>
      <c r="N301" s="34"/>
      <c r="O301" s="35"/>
    </row>
    <row r="302" spans="1:15" x14ac:dyDescent="0.25">
      <c r="A302" s="32"/>
      <c r="B302" s="32"/>
      <c r="C302" s="32"/>
      <c r="D302" s="173"/>
      <c r="E302" s="32"/>
      <c r="F302" s="174"/>
      <c r="G302" s="39"/>
      <c r="H302" s="32"/>
      <c r="I302" s="32"/>
      <c r="J302" s="29"/>
      <c r="K302" s="33"/>
      <c r="L302" s="31"/>
      <c r="M302" s="34"/>
      <c r="N302" s="34"/>
      <c r="O302" s="35"/>
    </row>
    <row r="303" spans="1:15" x14ac:dyDescent="0.25">
      <c r="A303" s="32"/>
      <c r="B303" s="32"/>
      <c r="C303" s="32"/>
      <c r="D303" s="173"/>
      <c r="E303" s="32"/>
      <c r="F303" s="174"/>
      <c r="G303" s="39"/>
      <c r="H303" s="32"/>
      <c r="I303" s="32"/>
      <c r="J303" s="29"/>
      <c r="K303" s="33"/>
      <c r="L303" s="31"/>
      <c r="M303" s="34"/>
      <c r="N303" s="34"/>
      <c r="O303" s="35"/>
    </row>
  </sheetData>
  <autoFilter ref="A10:P285" xr:uid="{00000000-0009-0000-0000-000000000000}">
    <filterColumn colId="4">
      <customFilters>
        <customFilter operator="notEqual" val=" "/>
      </customFilters>
    </filterColumn>
  </autoFilter>
  <mergeCells count="9">
    <mergeCell ref="E165:F165"/>
    <mergeCell ref="E205:F205"/>
    <mergeCell ref="E247:F247"/>
    <mergeCell ref="E8:G8"/>
    <mergeCell ref="I8:K8"/>
    <mergeCell ref="E9:F9"/>
    <mergeCell ref="E48:F48"/>
    <mergeCell ref="E87:F87"/>
    <mergeCell ref="E126:F126"/>
  </mergeCells>
  <conditionalFormatting sqref="B1:B7">
    <cfRule type="cellIs" dxfId="27" priority="1" stopIfTrue="1" operator="greaterThan">
      <formula>0.9</formula>
    </cfRule>
    <cfRule type="cellIs" dxfId="26" priority="2" stopIfTrue="1" operator="greaterThan">
      <formula>0.8</formula>
    </cfRule>
  </conditionalFormatting>
  <pageMargins left="0.47244094488188981" right="0" top="0.35433070866141736" bottom="0.19685039370078741" header="0.31496062992125984" footer="0.31496062992125984"/>
  <pageSetup paperSize="17" scale="77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8C514-E981-4E30-8542-53AD2FE080C6}">
  <sheetPr filterMode="1"/>
  <dimension ref="A1:P303"/>
  <sheetViews>
    <sheetView topLeftCell="A75" zoomScaleNormal="100" zoomScaleSheetLayoutView="85" workbookViewId="0">
      <selection activeCell="A96" sqref="A96"/>
    </sheetView>
  </sheetViews>
  <sheetFormatPr defaultRowHeight="13.5" x14ac:dyDescent="0.25"/>
  <cols>
    <col min="1" max="1" width="10.140625" style="175" customWidth="1"/>
    <col min="2" max="2" width="9.7109375" style="175" customWidth="1"/>
    <col min="3" max="3" width="22" style="36" customWidth="1"/>
    <col min="4" max="4" width="11.42578125" style="36" customWidth="1"/>
    <col min="5" max="5" width="34.42578125" style="36" customWidth="1"/>
    <col min="6" max="6" width="15.7109375" style="175" customWidth="1"/>
    <col min="7" max="7" width="23.85546875" style="36" customWidth="1"/>
    <col min="8" max="8" width="6.5703125" style="36" customWidth="1"/>
    <col min="9" max="9" width="6.85546875" style="36" customWidth="1"/>
    <col min="10" max="10" width="10.85546875" style="36" customWidth="1"/>
    <col min="11" max="11" width="27.140625" style="36" customWidth="1"/>
    <col min="12" max="12" width="13.7109375" style="36" customWidth="1"/>
    <col min="13" max="13" width="6" style="36" customWidth="1"/>
    <col min="14" max="14" width="3.7109375" style="36" customWidth="1"/>
    <col min="15" max="15" width="38.5703125" style="176" customWidth="1"/>
    <col min="16" max="217" width="9.140625" style="36"/>
    <col min="218" max="218" width="11.5703125" style="36" customWidth="1"/>
    <col min="219" max="219" width="12" style="36" customWidth="1"/>
    <col min="220" max="220" width="22.42578125" style="36" bestFit="1" customWidth="1"/>
    <col min="221" max="221" width="11.42578125" style="36" customWidth="1"/>
    <col min="222" max="222" width="46.42578125" style="36" bestFit="1" customWidth="1"/>
    <col min="223" max="223" width="15.7109375" style="36" customWidth="1"/>
    <col min="224" max="224" width="44" style="36" bestFit="1" customWidth="1"/>
    <col min="225" max="225" width="6.5703125" style="36" customWidth="1"/>
    <col min="226" max="226" width="6.85546875" style="36" customWidth="1"/>
    <col min="227" max="227" width="10.85546875" style="36" customWidth="1"/>
    <col min="228" max="228" width="38.28515625" style="36" customWidth="1"/>
    <col min="229" max="229" width="13.7109375" style="36" customWidth="1"/>
    <col min="230" max="230" width="6" style="36" customWidth="1"/>
    <col min="231" max="231" width="3.7109375" style="36" customWidth="1"/>
    <col min="232" max="232" width="38.5703125" style="36" customWidth="1"/>
    <col min="233" max="473" width="9.140625" style="36"/>
    <col min="474" max="474" width="11.5703125" style="36" customWidth="1"/>
    <col min="475" max="475" width="12" style="36" customWidth="1"/>
    <col min="476" max="476" width="22.42578125" style="36" bestFit="1" customWidth="1"/>
    <col min="477" max="477" width="11.42578125" style="36" customWidth="1"/>
    <col min="478" max="478" width="46.42578125" style="36" bestFit="1" customWidth="1"/>
    <col min="479" max="479" width="15.7109375" style="36" customWidth="1"/>
    <col min="480" max="480" width="44" style="36" bestFit="1" customWidth="1"/>
    <col min="481" max="481" width="6.5703125" style="36" customWidth="1"/>
    <col min="482" max="482" width="6.85546875" style="36" customWidth="1"/>
    <col min="483" max="483" width="10.85546875" style="36" customWidth="1"/>
    <col min="484" max="484" width="38.28515625" style="36" customWidth="1"/>
    <col min="485" max="485" width="13.7109375" style="36" customWidth="1"/>
    <col min="486" max="486" width="6" style="36" customWidth="1"/>
    <col min="487" max="487" width="3.7109375" style="36" customWidth="1"/>
    <col min="488" max="488" width="38.5703125" style="36" customWidth="1"/>
    <col min="489" max="729" width="9.140625" style="36"/>
    <col min="730" max="730" width="11.5703125" style="36" customWidth="1"/>
    <col min="731" max="731" width="12" style="36" customWidth="1"/>
    <col min="732" max="732" width="22.42578125" style="36" bestFit="1" customWidth="1"/>
    <col min="733" max="733" width="11.42578125" style="36" customWidth="1"/>
    <col min="734" max="734" width="46.42578125" style="36" bestFit="1" customWidth="1"/>
    <col min="735" max="735" width="15.7109375" style="36" customWidth="1"/>
    <col min="736" max="736" width="44" style="36" bestFit="1" customWidth="1"/>
    <col min="737" max="737" width="6.5703125" style="36" customWidth="1"/>
    <col min="738" max="738" width="6.85546875" style="36" customWidth="1"/>
    <col min="739" max="739" width="10.85546875" style="36" customWidth="1"/>
    <col min="740" max="740" width="38.28515625" style="36" customWidth="1"/>
    <col min="741" max="741" width="13.7109375" style="36" customWidth="1"/>
    <col min="742" max="742" width="6" style="36" customWidth="1"/>
    <col min="743" max="743" width="3.7109375" style="36" customWidth="1"/>
    <col min="744" max="744" width="38.5703125" style="36" customWidth="1"/>
    <col min="745" max="985" width="9.140625" style="36"/>
    <col min="986" max="986" width="11.5703125" style="36" customWidth="1"/>
    <col min="987" max="987" width="12" style="36" customWidth="1"/>
    <col min="988" max="988" width="22.42578125" style="36" bestFit="1" customWidth="1"/>
    <col min="989" max="989" width="11.42578125" style="36" customWidth="1"/>
    <col min="990" max="990" width="46.42578125" style="36" bestFit="1" customWidth="1"/>
    <col min="991" max="991" width="15.7109375" style="36" customWidth="1"/>
    <col min="992" max="992" width="44" style="36" bestFit="1" customWidth="1"/>
    <col min="993" max="993" width="6.5703125" style="36" customWidth="1"/>
    <col min="994" max="994" width="6.85546875" style="36" customWidth="1"/>
    <col min="995" max="995" width="10.85546875" style="36" customWidth="1"/>
    <col min="996" max="996" width="38.28515625" style="36" customWidth="1"/>
    <col min="997" max="997" width="13.7109375" style="36" customWidth="1"/>
    <col min="998" max="998" width="6" style="36" customWidth="1"/>
    <col min="999" max="999" width="3.7109375" style="36" customWidth="1"/>
    <col min="1000" max="1000" width="38.5703125" style="36" customWidth="1"/>
    <col min="1001" max="1241" width="9.140625" style="36"/>
    <col min="1242" max="1242" width="11.5703125" style="36" customWidth="1"/>
    <col min="1243" max="1243" width="12" style="36" customWidth="1"/>
    <col min="1244" max="1244" width="22.42578125" style="36" bestFit="1" customWidth="1"/>
    <col min="1245" max="1245" width="11.42578125" style="36" customWidth="1"/>
    <col min="1246" max="1246" width="46.42578125" style="36" bestFit="1" customWidth="1"/>
    <col min="1247" max="1247" width="15.7109375" style="36" customWidth="1"/>
    <col min="1248" max="1248" width="44" style="36" bestFit="1" customWidth="1"/>
    <col min="1249" max="1249" width="6.5703125" style="36" customWidth="1"/>
    <col min="1250" max="1250" width="6.85546875" style="36" customWidth="1"/>
    <col min="1251" max="1251" width="10.85546875" style="36" customWidth="1"/>
    <col min="1252" max="1252" width="38.28515625" style="36" customWidth="1"/>
    <col min="1253" max="1253" width="13.7109375" style="36" customWidth="1"/>
    <col min="1254" max="1254" width="6" style="36" customWidth="1"/>
    <col min="1255" max="1255" width="3.7109375" style="36" customWidth="1"/>
    <col min="1256" max="1256" width="38.5703125" style="36" customWidth="1"/>
    <col min="1257" max="1497" width="9.140625" style="36"/>
    <col min="1498" max="1498" width="11.5703125" style="36" customWidth="1"/>
    <col min="1499" max="1499" width="12" style="36" customWidth="1"/>
    <col min="1500" max="1500" width="22.42578125" style="36" bestFit="1" customWidth="1"/>
    <col min="1501" max="1501" width="11.42578125" style="36" customWidth="1"/>
    <col min="1502" max="1502" width="46.42578125" style="36" bestFit="1" customWidth="1"/>
    <col min="1503" max="1503" width="15.7109375" style="36" customWidth="1"/>
    <col min="1504" max="1504" width="44" style="36" bestFit="1" customWidth="1"/>
    <col min="1505" max="1505" width="6.5703125" style="36" customWidth="1"/>
    <col min="1506" max="1506" width="6.85546875" style="36" customWidth="1"/>
    <col min="1507" max="1507" width="10.85546875" style="36" customWidth="1"/>
    <col min="1508" max="1508" width="38.28515625" style="36" customWidth="1"/>
    <col min="1509" max="1509" width="13.7109375" style="36" customWidth="1"/>
    <col min="1510" max="1510" width="6" style="36" customWidth="1"/>
    <col min="1511" max="1511" width="3.7109375" style="36" customWidth="1"/>
    <col min="1512" max="1512" width="38.5703125" style="36" customWidth="1"/>
    <col min="1513" max="1753" width="9.140625" style="36"/>
    <col min="1754" max="1754" width="11.5703125" style="36" customWidth="1"/>
    <col min="1755" max="1755" width="12" style="36" customWidth="1"/>
    <col min="1756" max="1756" width="22.42578125" style="36" bestFit="1" customWidth="1"/>
    <col min="1757" max="1757" width="11.42578125" style="36" customWidth="1"/>
    <col min="1758" max="1758" width="46.42578125" style="36" bestFit="1" customWidth="1"/>
    <col min="1759" max="1759" width="15.7109375" style="36" customWidth="1"/>
    <col min="1760" max="1760" width="44" style="36" bestFit="1" customWidth="1"/>
    <col min="1761" max="1761" width="6.5703125" style="36" customWidth="1"/>
    <col min="1762" max="1762" width="6.85546875" style="36" customWidth="1"/>
    <col min="1763" max="1763" width="10.85546875" style="36" customWidth="1"/>
    <col min="1764" max="1764" width="38.28515625" style="36" customWidth="1"/>
    <col min="1765" max="1765" width="13.7109375" style="36" customWidth="1"/>
    <col min="1766" max="1766" width="6" style="36" customWidth="1"/>
    <col min="1767" max="1767" width="3.7109375" style="36" customWidth="1"/>
    <col min="1768" max="1768" width="38.5703125" style="36" customWidth="1"/>
    <col min="1769" max="2009" width="9.140625" style="36"/>
    <col min="2010" max="2010" width="11.5703125" style="36" customWidth="1"/>
    <col min="2011" max="2011" width="12" style="36" customWidth="1"/>
    <col min="2012" max="2012" width="22.42578125" style="36" bestFit="1" customWidth="1"/>
    <col min="2013" max="2013" width="11.42578125" style="36" customWidth="1"/>
    <col min="2014" max="2014" width="46.42578125" style="36" bestFit="1" customWidth="1"/>
    <col min="2015" max="2015" width="15.7109375" style="36" customWidth="1"/>
    <col min="2016" max="2016" width="44" style="36" bestFit="1" customWidth="1"/>
    <col min="2017" max="2017" width="6.5703125" style="36" customWidth="1"/>
    <col min="2018" max="2018" width="6.85546875" style="36" customWidth="1"/>
    <col min="2019" max="2019" width="10.85546875" style="36" customWidth="1"/>
    <col min="2020" max="2020" width="38.28515625" style="36" customWidth="1"/>
    <col min="2021" max="2021" width="13.7109375" style="36" customWidth="1"/>
    <col min="2022" max="2022" width="6" style="36" customWidth="1"/>
    <col min="2023" max="2023" width="3.7109375" style="36" customWidth="1"/>
    <col min="2024" max="2024" width="38.5703125" style="36" customWidth="1"/>
    <col min="2025" max="2265" width="9.140625" style="36"/>
    <col min="2266" max="2266" width="11.5703125" style="36" customWidth="1"/>
    <col min="2267" max="2267" width="12" style="36" customWidth="1"/>
    <col min="2268" max="2268" width="22.42578125" style="36" bestFit="1" customWidth="1"/>
    <col min="2269" max="2269" width="11.42578125" style="36" customWidth="1"/>
    <col min="2270" max="2270" width="46.42578125" style="36" bestFit="1" customWidth="1"/>
    <col min="2271" max="2271" width="15.7109375" style="36" customWidth="1"/>
    <col min="2272" max="2272" width="44" style="36" bestFit="1" customWidth="1"/>
    <col min="2273" max="2273" width="6.5703125" style="36" customWidth="1"/>
    <col min="2274" max="2274" width="6.85546875" style="36" customWidth="1"/>
    <col min="2275" max="2275" width="10.85546875" style="36" customWidth="1"/>
    <col min="2276" max="2276" width="38.28515625" style="36" customWidth="1"/>
    <col min="2277" max="2277" width="13.7109375" style="36" customWidth="1"/>
    <col min="2278" max="2278" width="6" style="36" customWidth="1"/>
    <col min="2279" max="2279" width="3.7109375" style="36" customWidth="1"/>
    <col min="2280" max="2280" width="38.5703125" style="36" customWidth="1"/>
    <col min="2281" max="2521" width="9.140625" style="36"/>
    <col min="2522" max="2522" width="11.5703125" style="36" customWidth="1"/>
    <col min="2523" max="2523" width="12" style="36" customWidth="1"/>
    <col min="2524" max="2524" width="22.42578125" style="36" bestFit="1" customWidth="1"/>
    <col min="2525" max="2525" width="11.42578125" style="36" customWidth="1"/>
    <col min="2526" max="2526" width="46.42578125" style="36" bestFit="1" customWidth="1"/>
    <col min="2527" max="2527" width="15.7109375" style="36" customWidth="1"/>
    <col min="2528" max="2528" width="44" style="36" bestFit="1" customWidth="1"/>
    <col min="2529" max="2529" width="6.5703125" style="36" customWidth="1"/>
    <col min="2530" max="2530" width="6.85546875" style="36" customWidth="1"/>
    <col min="2531" max="2531" width="10.85546875" style="36" customWidth="1"/>
    <col min="2532" max="2532" width="38.28515625" style="36" customWidth="1"/>
    <col min="2533" max="2533" width="13.7109375" style="36" customWidth="1"/>
    <col min="2534" max="2534" width="6" style="36" customWidth="1"/>
    <col min="2535" max="2535" width="3.7109375" style="36" customWidth="1"/>
    <col min="2536" max="2536" width="38.5703125" style="36" customWidth="1"/>
    <col min="2537" max="2777" width="9.140625" style="36"/>
    <col min="2778" max="2778" width="11.5703125" style="36" customWidth="1"/>
    <col min="2779" max="2779" width="12" style="36" customWidth="1"/>
    <col min="2780" max="2780" width="22.42578125" style="36" bestFit="1" customWidth="1"/>
    <col min="2781" max="2781" width="11.42578125" style="36" customWidth="1"/>
    <col min="2782" max="2782" width="46.42578125" style="36" bestFit="1" customWidth="1"/>
    <col min="2783" max="2783" width="15.7109375" style="36" customWidth="1"/>
    <col min="2784" max="2784" width="44" style="36" bestFit="1" customWidth="1"/>
    <col min="2785" max="2785" width="6.5703125" style="36" customWidth="1"/>
    <col min="2786" max="2786" width="6.85546875" style="36" customWidth="1"/>
    <col min="2787" max="2787" width="10.85546875" style="36" customWidth="1"/>
    <col min="2788" max="2788" width="38.28515625" style="36" customWidth="1"/>
    <col min="2789" max="2789" width="13.7109375" style="36" customWidth="1"/>
    <col min="2790" max="2790" width="6" style="36" customWidth="1"/>
    <col min="2791" max="2791" width="3.7109375" style="36" customWidth="1"/>
    <col min="2792" max="2792" width="38.5703125" style="36" customWidth="1"/>
    <col min="2793" max="3033" width="9.140625" style="36"/>
    <col min="3034" max="3034" width="11.5703125" style="36" customWidth="1"/>
    <col min="3035" max="3035" width="12" style="36" customWidth="1"/>
    <col min="3036" max="3036" width="22.42578125" style="36" bestFit="1" customWidth="1"/>
    <col min="3037" max="3037" width="11.42578125" style="36" customWidth="1"/>
    <col min="3038" max="3038" width="46.42578125" style="36" bestFit="1" customWidth="1"/>
    <col min="3039" max="3039" width="15.7109375" style="36" customWidth="1"/>
    <col min="3040" max="3040" width="44" style="36" bestFit="1" customWidth="1"/>
    <col min="3041" max="3041" width="6.5703125" style="36" customWidth="1"/>
    <col min="3042" max="3042" width="6.85546875" style="36" customWidth="1"/>
    <col min="3043" max="3043" width="10.85546875" style="36" customWidth="1"/>
    <col min="3044" max="3044" width="38.28515625" style="36" customWidth="1"/>
    <col min="3045" max="3045" width="13.7109375" style="36" customWidth="1"/>
    <col min="3046" max="3046" width="6" style="36" customWidth="1"/>
    <col min="3047" max="3047" width="3.7109375" style="36" customWidth="1"/>
    <col min="3048" max="3048" width="38.5703125" style="36" customWidth="1"/>
    <col min="3049" max="3289" width="9.140625" style="36"/>
    <col min="3290" max="3290" width="11.5703125" style="36" customWidth="1"/>
    <col min="3291" max="3291" width="12" style="36" customWidth="1"/>
    <col min="3292" max="3292" width="22.42578125" style="36" bestFit="1" customWidth="1"/>
    <col min="3293" max="3293" width="11.42578125" style="36" customWidth="1"/>
    <col min="3294" max="3294" width="46.42578125" style="36" bestFit="1" customWidth="1"/>
    <col min="3295" max="3295" width="15.7109375" style="36" customWidth="1"/>
    <col min="3296" max="3296" width="44" style="36" bestFit="1" customWidth="1"/>
    <col min="3297" max="3297" width="6.5703125" style="36" customWidth="1"/>
    <col min="3298" max="3298" width="6.85546875" style="36" customWidth="1"/>
    <col min="3299" max="3299" width="10.85546875" style="36" customWidth="1"/>
    <col min="3300" max="3300" width="38.28515625" style="36" customWidth="1"/>
    <col min="3301" max="3301" width="13.7109375" style="36" customWidth="1"/>
    <col min="3302" max="3302" width="6" style="36" customWidth="1"/>
    <col min="3303" max="3303" width="3.7109375" style="36" customWidth="1"/>
    <col min="3304" max="3304" width="38.5703125" style="36" customWidth="1"/>
    <col min="3305" max="3545" width="9.140625" style="36"/>
    <col min="3546" max="3546" width="11.5703125" style="36" customWidth="1"/>
    <col min="3547" max="3547" width="12" style="36" customWidth="1"/>
    <col min="3548" max="3548" width="22.42578125" style="36" bestFit="1" customWidth="1"/>
    <col min="3549" max="3549" width="11.42578125" style="36" customWidth="1"/>
    <col min="3550" max="3550" width="46.42578125" style="36" bestFit="1" customWidth="1"/>
    <col min="3551" max="3551" width="15.7109375" style="36" customWidth="1"/>
    <col min="3552" max="3552" width="44" style="36" bestFit="1" customWidth="1"/>
    <col min="3553" max="3553" width="6.5703125" style="36" customWidth="1"/>
    <col min="3554" max="3554" width="6.85546875" style="36" customWidth="1"/>
    <col min="3555" max="3555" width="10.85546875" style="36" customWidth="1"/>
    <col min="3556" max="3556" width="38.28515625" style="36" customWidth="1"/>
    <col min="3557" max="3557" width="13.7109375" style="36" customWidth="1"/>
    <col min="3558" max="3558" width="6" style="36" customWidth="1"/>
    <col min="3559" max="3559" width="3.7109375" style="36" customWidth="1"/>
    <col min="3560" max="3560" width="38.5703125" style="36" customWidth="1"/>
    <col min="3561" max="3801" width="9.140625" style="36"/>
    <col min="3802" max="3802" width="11.5703125" style="36" customWidth="1"/>
    <col min="3803" max="3803" width="12" style="36" customWidth="1"/>
    <col min="3804" max="3804" width="22.42578125" style="36" bestFit="1" customWidth="1"/>
    <col min="3805" max="3805" width="11.42578125" style="36" customWidth="1"/>
    <col min="3806" max="3806" width="46.42578125" style="36" bestFit="1" customWidth="1"/>
    <col min="3807" max="3807" width="15.7109375" style="36" customWidth="1"/>
    <col min="3808" max="3808" width="44" style="36" bestFit="1" customWidth="1"/>
    <col min="3809" max="3809" width="6.5703125" style="36" customWidth="1"/>
    <col min="3810" max="3810" width="6.85546875" style="36" customWidth="1"/>
    <col min="3811" max="3811" width="10.85546875" style="36" customWidth="1"/>
    <col min="3812" max="3812" width="38.28515625" style="36" customWidth="1"/>
    <col min="3813" max="3813" width="13.7109375" style="36" customWidth="1"/>
    <col min="3814" max="3814" width="6" style="36" customWidth="1"/>
    <col min="3815" max="3815" width="3.7109375" style="36" customWidth="1"/>
    <col min="3816" max="3816" width="38.5703125" style="36" customWidth="1"/>
    <col min="3817" max="4057" width="9.140625" style="36"/>
    <col min="4058" max="4058" width="11.5703125" style="36" customWidth="1"/>
    <col min="4059" max="4059" width="12" style="36" customWidth="1"/>
    <col min="4060" max="4060" width="22.42578125" style="36" bestFit="1" customWidth="1"/>
    <col min="4061" max="4061" width="11.42578125" style="36" customWidth="1"/>
    <col min="4062" max="4062" width="46.42578125" style="36" bestFit="1" customWidth="1"/>
    <col min="4063" max="4063" width="15.7109375" style="36" customWidth="1"/>
    <col min="4064" max="4064" width="44" style="36" bestFit="1" customWidth="1"/>
    <col min="4065" max="4065" width="6.5703125" style="36" customWidth="1"/>
    <col min="4066" max="4066" width="6.85546875" style="36" customWidth="1"/>
    <col min="4067" max="4067" width="10.85546875" style="36" customWidth="1"/>
    <col min="4068" max="4068" width="38.28515625" style="36" customWidth="1"/>
    <col min="4069" max="4069" width="13.7109375" style="36" customWidth="1"/>
    <col min="4070" max="4070" width="6" style="36" customWidth="1"/>
    <col min="4071" max="4071" width="3.7109375" style="36" customWidth="1"/>
    <col min="4072" max="4072" width="38.5703125" style="36" customWidth="1"/>
    <col min="4073" max="4313" width="9.140625" style="36"/>
    <col min="4314" max="4314" width="11.5703125" style="36" customWidth="1"/>
    <col min="4315" max="4315" width="12" style="36" customWidth="1"/>
    <col min="4316" max="4316" width="22.42578125" style="36" bestFit="1" customWidth="1"/>
    <col min="4317" max="4317" width="11.42578125" style="36" customWidth="1"/>
    <col min="4318" max="4318" width="46.42578125" style="36" bestFit="1" customWidth="1"/>
    <col min="4319" max="4319" width="15.7109375" style="36" customWidth="1"/>
    <col min="4320" max="4320" width="44" style="36" bestFit="1" customWidth="1"/>
    <col min="4321" max="4321" width="6.5703125" style="36" customWidth="1"/>
    <col min="4322" max="4322" width="6.85546875" style="36" customWidth="1"/>
    <col min="4323" max="4323" width="10.85546875" style="36" customWidth="1"/>
    <col min="4324" max="4324" width="38.28515625" style="36" customWidth="1"/>
    <col min="4325" max="4325" width="13.7109375" style="36" customWidth="1"/>
    <col min="4326" max="4326" width="6" style="36" customWidth="1"/>
    <col min="4327" max="4327" width="3.7109375" style="36" customWidth="1"/>
    <col min="4328" max="4328" width="38.5703125" style="36" customWidth="1"/>
    <col min="4329" max="4569" width="9.140625" style="36"/>
    <col min="4570" max="4570" width="11.5703125" style="36" customWidth="1"/>
    <col min="4571" max="4571" width="12" style="36" customWidth="1"/>
    <col min="4572" max="4572" width="22.42578125" style="36" bestFit="1" customWidth="1"/>
    <col min="4573" max="4573" width="11.42578125" style="36" customWidth="1"/>
    <col min="4574" max="4574" width="46.42578125" style="36" bestFit="1" customWidth="1"/>
    <col min="4575" max="4575" width="15.7109375" style="36" customWidth="1"/>
    <col min="4576" max="4576" width="44" style="36" bestFit="1" customWidth="1"/>
    <col min="4577" max="4577" width="6.5703125" style="36" customWidth="1"/>
    <col min="4578" max="4578" width="6.85546875" style="36" customWidth="1"/>
    <col min="4579" max="4579" width="10.85546875" style="36" customWidth="1"/>
    <col min="4580" max="4580" width="38.28515625" style="36" customWidth="1"/>
    <col min="4581" max="4581" width="13.7109375" style="36" customWidth="1"/>
    <col min="4582" max="4582" width="6" style="36" customWidth="1"/>
    <col min="4583" max="4583" width="3.7109375" style="36" customWidth="1"/>
    <col min="4584" max="4584" width="38.5703125" style="36" customWidth="1"/>
    <col min="4585" max="4825" width="9.140625" style="36"/>
    <col min="4826" max="4826" width="11.5703125" style="36" customWidth="1"/>
    <col min="4827" max="4827" width="12" style="36" customWidth="1"/>
    <col min="4828" max="4828" width="22.42578125" style="36" bestFit="1" customWidth="1"/>
    <col min="4829" max="4829" width="11.42578125" style="36" customWidth="1"/>
    <col min="4830" max="4830" width="46.42578125" style="36" bestFit="1" customWidth="1"/>
    <col min="4831" max="4831" width="15.7109375" style="36" customWidth="1"/>
    <col min="4832" max="4832" width="44" style="36" bestFit="1" customWidth="1"/>
    <col min="4833" max="4833" width="6.5703125" style="36" customWidth="1"/>
    <col min="4834" max="4834" width="6.85546875" style="36" customWidth="1"/>
    <col min="4835" max="4835" width="10.85546875" style="36" customWidth="1"/>
    <col min="4836" max="4836" width="38.28515625" style="36" customWidth="1"/>
    <col min="4837" max="4837" width="13.7109375" style="36" customWidth="1"/>
    <col min="4838" max="4838" width="6" style="36" customWidth="1"/>
    <col min="4839" max="4839" width="3.7109375" style="36" customWidth="1"/>
    <col min="4840" max="4840" width="38.5703125" style="36" customWidth="1"/>
    <col min="4841" max="5081" width="9.140625" style="36"/>
    <col min="5082" max="5082" width="11.5703125" style="36" customWidth="1"/>
    <col min="5083" max="5083" width="12" style="36" customWidth="1"/>
    <col min="5084" max="5084" width="22.42578125" style="36" bestFit="1" customWidth="1"/>
    <col min="5085" max="5085" width="11.42578125" style="36" customWidth="1"/>
    <col min="5086" max="5086" width="46.42578125" style="36" bestFit="1" customWidth="1"/>
    <col min="5087" max="5087" width="15.7109375" style="36" customWidth="1"/>
    <col min="5088" max="5088" width="44" style="36" bestFit="1" customWidth="1"/>
    <col min="5089" max="5089" width="6.5703125" style="36" customWidth="1"/>
    <col min="5090" max="5090" width="6.85546875" style="36" customWidth="1"/>
    <col min="5091" max="5091" width="10.85546875" style="36" customWidth="1"/>
    <col min="5092" max="5092" width="38.28515625" style="36" customWidth="1"/>
    <col min="5093" max="5093" width="13.7109375" style="36" customWidth="1"/>
    <col min="5094" max="5094" width="6" style="36" customWidth="1"/>
    <col min="5095" max="5095" width="3.7109375" style="36" customWidth="1"/>
    <col min="5096" max="5096" width="38.5703125" style="36" customWidth="1"/>
    <col min="5097" max="5337" width="9.140625" style="36"/>
    <col min="5338" max="5338" width="11.5703125" style="36" customWidth="1"/>
    <col min="5339" max="5339" width="12" style="36" customWidth="1"/>
    <col min="5340" max="5340" width="22.42578125" style="36" bestFit="1" customWidth="1"/>
    <col min="5341" max="5341" width="11.42578125" style="36" customWidth="1"/>
    <col min="5342" max="5342" width="46.42578125" style="36" bestFit="1" customWidth="1"/>
    <col min="5343" max="5343" width="15.7109375" style="36" customWidth="1"/>
    <col min="5344" max="5344" width="44" style="36" bestFit="1" customWidth="1"/>
    <col min="5345" max="5345" width="6.5703125" style="36" customWidth="1"/>
    <col min="5346" max="5346" width="6.85546875" style="36" customWidth="1"/>
    <col min="5347" max="5347" width="10.85546875" style="36" customWidth="1"/>
    <col min="5348" max="5348" width="38.28515625" style="36" customWidth="1"/>
    <col min="5349" max="5349" width="13.7109375" style="36" customWidth="1"/>
    <col min="5350" max="5350" width="6" style="36" customWidth="1"/>
    <col min="5351" max="5351" width="3.7109375" style="36" customWidth="1"/>
    <col min="5352" max="5352" width="38.5703125" style="36" customWidth="1"/>
    <col min="5353" max="5593" width="9.140625" style="36"/>
    <col min="5594" max="5594" width="11.5703125" style="36" customWidth="1"/>
    <col min="5595" max="5595" width="12" style="36" customWidth="1"/>
    <col min="5596" max="5596" width="22.42578125" style="36" bestFit="1" customWidth="1"/>
    <col min="5597" max="5597" width="11.42578125" style="36" customWidth="1"/>
    <col min="5598" max="5598" width="46.42578125" style="36" bestFit="1" customWidth="1"/>
    <col min="5599" max="5599" width="15.7109375" style="36" customWidth="1"/>
    <col min="5600" max="5600" width="44" style="36" bestFit="1" customWidth="1"/>
    <col min="5601" max="5601" width="6.5703125" style="36" customWidth="1"/>
    <col min="5602" max="5602" width="6.85546875" style="36" customWidth="1"/>
    <col min="5603" max="5603" width="10.85546875" style="36" customWidth="1"/>
    <col min="5604" max="5604" width="38.28515625" style="36" customWidth="1"/>
    <col min="5605" max="5605" width="13.7109375" style="36" customWidth="1"/>
    <col min="5606" max="5606" width="6" style="36" customWidth="1"/>
    <col min="5607" max="5607" width="3.7109375" style="36" customWidth="1"/>
    <col min="5608" max="5608" width="38.5703125" style="36" customWidth="1"/>
    <col min="5609" max="5849" width="9.140625" style="36"/>
    <col min="5850" max="5850" width="11.5703125" style="36" customWidth="1"/>
    <col min="5851" max="5851" width="12" style="36" customWidth="1"/>
    <col min="5852" max="5852" width="22.42578125" style="36" bestFit="1" customWidth="1"/>
    <col min="5853" max="5853" width="11.42578125" style="36" customWidth="1"/>
    <col min="5854" max="5854" width="46.42578125" style="36" bestFit="1" customWidth="1"/>
    <col min="5855" max="5855" width="15.7109375" style="36" customWidth="1"/>
    <col min="5856" max="5856" width="44" style="36" bestFit="1" customWidth="1"/>
    <col min="5857" max="5857" width="6.5703125" style="36" customWidth="1"/>
    <col min="5858" max="5858" width="6.85546875" style="36" customWidth="1"/>
    <col min="5859" max="5859" width="10.85546875" style="36" customWidth="1"/>
    <col min="5860" max="5860" width="38.28515625" style="36" customWidth="1"/>
    <col min="5861" max="5861" width="13.7109375" style="36" customWidth="1"/>
    <col min="5862" max="5862" width="6" style="36" customWidth="1"/>
    <col min="5863" max="5863" width="3.7109375" style="36" customWidth="1"/>
    <col min="5864" max="5864" width="38.5703125" style="36" customWidth="1"/>
    <col min="5865" max="6105" width="9.140625" style="36"/>
    <col min="6106" max="6106" width="11.5703125" style="36" customWidth="1"/>
    <col min="6107" max="6107" width="12" style="36" customWidth="1"/>
    <col min="6108" max="6108" width="22.42578125" style="36" bestFit="1" customWidth="1"/>
    <col min="6109" max="6109" width="11.42578125" style="36" customWidth="1"/>
    <col min="6110" max="6110" width="46.42578125" style="36" bestFit="1" customWidth="1"/>
    <col min="6111" max="6111" width="15.7109375" style="36" customWidth="1"/>
    <col min="6112" max="6112" width="44" style="36" bestFit="1" customWidth="1"/>
    <col min="6113" max="6113" width="6.5703125" style="36" customWidth="1"/>
    <col min="6114" max="6114" width="6.85546875" style="36" customWidth="1"/>
    <col min="6115" max="6115" width="10.85546875" style="36" customWidth="1"/>
    <col min="6116" max="6116" width="38.28515625" style="36" customWidth="1"/>
    <col min="6117" max="6117" width="13.7109375" style="36" customWidth="1"/>
    <col min="6118" max="6118" width="6" style="36" customWidth="1"/>
    <col min="6119" max="6119" width="3.7109375" style="36" customWidth="1"/>
    <col min="6120" max="6120" width="38.5703125" style="36" customWidth="1"/>
    <col min="6121" max="6361" width="9.140625" style="36"/>
    <col min="6362" max="6362" width="11.5703125" style="36" customWidth="1"/>
    <col min="6363" max="6363" width="12" style="36" customWidth="1"/>
    <col min="6364" max="6364" width="22.42578125" style="36" bestFit="1" customWidth="1"/>
    <col min="6365" max="6365" width="11.42578125" style="36" customWidth="1"/>
    <col min="6366" max="6366" width="46.42578125" style="36" bestFit="1" customWidth="1"/>
    <col min="6367" max="6367" width="15.7109375" style="36" customWidth="1"/>
    <col min="6368" max="6368" width="44" style="36" bestFit="1" customWidth="1"/>
    <col min="6369" max="6369" width="6.5703125" style="36" customWidth="1"/>
    <col min="6370" max="6370" width="6.85546875" style="36" customWidth="1"/>
    <col min="6371" max="6371" width="10.85546875" style="36" customWidth="1"/>
    <col min="6372" max="6372" width="38.28515625" style="36" customWidth="1"/>
    <col min="6373" max="6373" width="13.7109375" style="36" customWidth="1"/>
    <col min="6374" max="6374" width="6" style="36" customWidth="1"/>
    <col min="6375" max="6375" width="3.7109375" style="36" customWidth="1"/>
    <col min="6376" max="6376" width="38.5703125" style="36" customWidth="1"/>
    <col min="6377" max="6617" width="9.140625" style="36"/>
    <col min="6618" max="6618" width="11.5703125" style="36" customWidth="1"/>
    <col min="6619" max="6619" width="12" style="36" customWidth="1"/>
    <col min="6620" max="6620" width="22.42578125" style="36" bestFit="1" customWidth="1"/>
    <col min="6621" max="6621" width="11.42578125" style="36" customWidth="1"/>
    <col min="6622" max="6622" width="46.42578125" style="36" bestFit="1" customWidth="1"/>
    <col min="6623" max="6623" width="15.7109375" style="36" customWidth="1"/>
    <col min="6624" max="6624" width="44" style="36" bestFit="1" customWidth="1"/>
    <col min="6625" max="6625" width="6.5703125" style="36" customWidth="1"/>
    <col min="6626" max="6626" width="6.85546875" style="36" customWidth="1"/>
    <col min="6627" max="6627" width="10.85546875" style="36" customWidth="1"/>
    <col min="6628" max="6628" width="38.28515625" style="36" customWidth="1"/>
    <col min="6629" max="6629" width="13.7109375" style="36" customWidth="1"/>
    <col min="6630" max="6630" width="6" style="36" customWidth="1"/>
    <col min="6631" max="6631" width="3.7109375" style="36" customWidth="1"/>
    <col min="6632" max="6632" width="38.5703125" style="36" customWidth="1"/>
    <col min="6633" max="6873" width="9.140625" style="36"/>
    <col min="6874" max="6874" width="11.5703125" style="36" customWidth="1"/>
    <col min="6875" max="6875" width="12" style="36" customWidth="1"/>
    <col min="6876" max="6876" width="22.42578125" style="36" bestFit="1" customWidth="1"/>
    <col min="6877" max="6877" width="11.42578125" style="36" customWidth="1"/>
    <col min="6878" max="6878" width="46.42578125" style="36" bestFit="1" customWidth="1"/>
    <col min="6879" max="6879" width="15.7109375" style="36" customWidth="1"/>
    <col min="6880" max="6880" width="44" style="36" bestFit="1" customWidth="1"/>
    <col min="6881" max="6881" width="6.5703125" style="36" customWidth="1"/>
    <col min="6882" max="6882" width="6.85546875" style="36" customWidth="1"/>
    <col min="6883" max="6883" width="10.85546875" style="36" customWidth="1"/>
    <col min="6884" max="6884" width="38.28515625" style="36" customWidth="1"/>
    <col min="6885" max="6885" width="13.7109375" style="36" customWidth="1"/>
    <col min="6886" max="6886" width="6" style="36" customWidth="1"/>
    <col min="6887" max="6887" width="3.7109375" style="36" customWidth="1"/>
    <col min="6888" max="6888" width="38.5703125" style="36" customWidth="1"/>
    <col min="6889" max="7129" width="9.140625" style="36"/>
    <col min="7130" max="7130" width="11.5703125" style="36" customWidth="1"/>
    <col min="7131" max="7131" width="12" style="36" customWidth="1"/>
    <col min="7132" max="7132" width="22.42578125" style="36" bestFit="1" customWidth="1"/>
    <col min="7133" max="7133" width="11.42578125" style="36" customWidth="1"/>
    <col min="7134" max="7134" width="46.42578125" style="36" bestFit="1" customWidth="1"/>
    <col min="7135" max="7135" width="15.7109375" style="36" customWidth="1"/>
    <col min="7136" max="7136" width="44" style="36" bestFit="1" customWidth="1"/>
    <col min="7137" max="7137" width="6.5703125" style="36" customWidth="1"/>
    <col min="7138" max="7138" width="6.85546875" style="36" customWidth="1"/>
    <col min="7139" max="7139" width="10.85546875" style="36" customWidth="1"/>
    <col min="7140" max="7140" width="38.28515625" style="36" customWidth="1"/>
    <col min="7141" max="7141" width="13.7109375" style="36" customWidth="1"/>
    <col min="7142" max="7142" width="6" style="36" customWidth="1"/>
    <col min="7143" max="7143" width="3.7109375" style="36" customWidth="1"/>
    <col min="7144" max="7144" width="38.5703125" style="36" customWidth="1"/>
    <col min="7145" max="7385" width="9.140625" style="36"/>
    <col min="7386" max="7386" width="11.5703125" style="36" customWidth="1"/>
    <col min="7387" max="7387" width="12" style="36" customWidth="1"/>
    <col min="7388" max="7388" width="22.42578125" style="36" bestFit="1" customWidth="1"/>
    <col min="7389" max="7389" width="11.42578125" style="36" customWidth="1"/>
    <col min="7390" max="7390" width="46.42578125" style="36" bestFit="1" customWidth="1"/>
    <col min="7391" max="7391" width="15.7109375" style="36" customWidth="1"/>
    <col min="7392" max="7392" width="44" style="36" bestFit="1" customWidth="1"/>
    <col min="7393" max="7393" width="6.5703125" style="36" customWidth="1"/>
    <col min="7394" max="7394" width="6.85546875" style="36" customWidth="1"/>
    <col min="7395" max="7395" width="10.85546875" style="36" customWidth="1"/>
    <col min="7396" max="7396" width="38.28515625" style="36" customWidth="1"/>
    <col min="7397" max="7397" width="13.7109375" style="36" customWidth="1"/>
    <col min="7398" max="7398" width="6" style="36" customWidth="1"/>
    <col min="7399" max="7399" width="3.7109375" style="36" customWidth="1"/>
    <col min="7400" max="7400" width="38.5703125" style="36" customWidth="1"/>
    <col min="7401" max="7641" width="9.140625" style="36"/>
    <col min="7642" max="7642" width="11.5703125" style="36" customWidth="1"/>
    <col min="7643" max="7643" width="12" style="36" customWidth="1"/>
    <col min="7644" max="7644" width="22.42578125" style="36" bestFit="1" customWidth="1"/>
    <col min="7645" max="7645" width="11.42578125" style="36" customWidth="1"/>
    <col min="7646" max="7646" width="46.42578125" style="36" bestFit="1" customWidth="1"/>
    <col min="7647" max="7647" width="15.7109375" style="36" customWidth="1"/>
    <col min="7648" max="7648" width="44" style="36" bestFit="1" customWidth="1"/>
    <col min="7649" max="7649" width="6.5703125" style="36" customWidth="1"/>
    <col min="7650" max="7650" width="6.85546875" style="36" customWidth="1"/>
    <col min="7651" max="7651" width="10.85546875" style="36" customWidth="1"/>
    <col min="7652" max="7652" width="38.28515625" style="36" customWidth="1"/>
    <col min="7653" max="7653" width="13.7109375" style="36" customWidth="1"/>
    <col min="7654" max="7654" width="6" style="36" customWidth="1"/>
    <col min="7655" max="7655" width="3.7109375" style="36" customWidth="1"/>
    <col min="7656" max="7656" width="38.5703125" style="36" customWidth="1"/>
    <col min="7657" max="7897" width="9.140625" style="36"/>
    <col min="7898" max="7898" width="11.5703125" style="36" customWidth="1"/>
    <col min="7899" max="7899" width="12" style="36" customWidth="1"/>
    <col min="7900" max="7900" width="22.42578125" style="36" bestFit="1" customWidth="1"/>
    <col min="7901" max="7901" width="11.42578125" style="36" customWidth="1"/>
    <col min="7902" max="7902" width="46.42578125" style="36" bestFit="1" customWidth="1"/>
    <col min="7903" max="7903" width="15.7109375" style="36" customWidth="1"/>
    <col min="7904" max="7904" width="44" style="36" bestFit="1" customWidth="1"/>
    <col min="7905" max="7905" width="6.5703125" style="36" customWidth="1"/>
    <col min="7906" max="7906" width="6.85546875" style="36" customWidth="1"/>
    <col min="7907" max="7907" width="10.85546875" style="36" customWidth="1"/>
    <col min="7908" max="7908" width="38.28515625" style="36" customWidth="1"/>
    <col min="7909" max="7909" width="13.7109375" style="36" customWidth="1"/>
    <col min="7910" max="7910" width="6" style="36" customWidth="1"/>
    <col min="7911" max="7911" width="3.7109375" style="36" customWidth="1"/>
    <col min="7912" max="7912" width="38.5703125" style="36" customWidth="1"/>
    <col min="7913" max="8153" width="9.140625" style="36"/>
    <col min="8154" max="8154" width="11.5703125" style="36" customWidth="1"/>
    <col min="8155" max="8155" width="12" style="36" customWidth="1"/>
    <col min="8156" max="8156" width="22.42578125" style="36" bestFit="1" customWidth="1"/>
    <col min="8157" max="8157" width="11.42578125" style="36" customWidth="1"/>
    <col min="8158" max="8158" width="46.42578125" style="36" bestFit="1" customWidth="1"/>
    <col min="8159" max="8159" width="15.7109375" style="36" customWidth="1"/>
    <col min="8160" max="8160" width="44" style="36" bestFit="1" customWidth="1"/>
    <col min="8161" max="8161" width="6.5703125" style="36" customWidth="1"/>
    <col min="8162" max="8162" width="6.85546875" style="36" customWidth="1"/>
    <col min="8163" max="8163" width="10.85546875" style="36" customWidth="1"/>
    <col min="8164" max="8164" width="38.28515625" style="36" customWidth="1"/>
    <col min="8165" max="8165" width="13.7109375" style="36" customWidth="1"/>
    <col min="8166" max="8166" width="6" style="36" customWidth="1"/>
    <col min="8167" max="8167" width="3.7109375" style="36" customWidth="1"/>
    <col min="8168" max="8168" width="38.5703125" style="36" customWidth="1"/>
    <col min="8169" max="8409" width="9.140625" style="36"/>
    <col min="8410" max="8410" width="11.5703125" style="36" customWidth="1"/>
    <col min="8411" max="8411" width="12" style="36" customWidth="1"/>
    <col min="8412" max="8412" width="22.42578125" style="36" bestFit="1" customWidth="1"/>
    <col min="8413" max="8413" width="11.42578125" style="36" customWidth="1"/>
    <col min="8414" max="8414" width="46.42578125" style="36" bestFit="1" customWidth="1"/>
    <col min="8415" max="8415" width="15.7109375" style="36" customWidth="1"/>
    <col min="8416" max="8416" width="44" style="36" bestFit="1" customWidth="1"/>
    <col min="8417" max="8417" width="6.5703125" style="36" customWidth="1"/>
    <col min="8418" max="8418" width="6.85546875" style="36" customWidth="1"/>
    <col min="8419" max="8419" width="10.85546875" style="36" customWidth="1"/>
    <col min="8420" max="8420" width="38.28515625" style="36" customWidth="1"/>
    <col min="8421" max="8421" width="13.7109375" style="36" customWidth="1"/>
    <col min="8422" max="8422" width="6" style="36" customWidth="1"/>
    <col min="8423" max="8423" width="3.7109375" style="36" customWidth="1"/>
    <col min="8424" max="8424" width="38.5703125" style="36" customWidth="1"/>
    <col min="8425" max="8665" width="9.140625" style="36"/>
    <col min="8666" max="8666" width="11.5703125" style="36" customWidth="1"/>
    <col min="8667" max="8667" width="12" style="36" customWidth="1"/>
    <col min="8668" max="8668" width="22.42578125" style="36" bestFit="1" customWidth="1"/>
    <col min="8669" max="8669" width="11.42578125" style="36" customWidth="1"/>
    <col min="8670" max="8670" width="46.42578125" style="36" bestFit="1" customWidth="1"/>
    <col min="8671" max="8671" width="15.7109375" style="36" customWidth="1"/>
    <col min="8672" max="8672" width="44" style="36" bestFit="1" customWidth="1"/>
    <col min="8673" max="8673" width="6.5703125" style="36" customWidth="1"/>
    <col min="8674" max="8674" width="6.85546875" style="36" customWidth="1"/>
    <col min="8675" max="8675" width="10.85546875" style="36" customWidth="1"/>
    <col min="8676" max="8676" width="38.28515625" style="36" customWidth="1"/>
    <col min="8677" max="8677" width="13.7109375" style="36" customWidth="1"/>
    <col min="8678" max="8678" width="6" style="36" customWidth="1"/>
    <col min="8679" max="8679" width="3.7109375" style="36" customWidth="1"/>
    <col min="8680" max="8680" width="38.5703125" style="36" customWidth="1"/>
    <col min="8681" max="8921" width="9.140625" style="36"/>
    <col min="8922" max="8922" width="11.5703125" style="36" customWidth="1"/>
    <col min="8923" max="8923" width="12" style="36" customWidth="1"/>
    <col min="8924" max="8924" width="22.42578125" style="36" bestFit="1" customWidth="1"/>
    <col min="8925" max="8925" width="11.42578125" style="36" customWidth="1"/>
    <col min="8926" max="8926" width="46.42578125" style="36" bestFit="1" customWidth="1"/>
    <col min="8927" max="8927" width="15.7109375" style="36" customWidth="1"/>
    <col min="8928" max="8928" width="44" style="36" bestFit="1" customWidth="1"/>
    <col min="8929" max="8929" width="6.5703125" style="36" customWidth="1"/>
    <col min="8930" max="8930" width="6.85546875" style="36" customWidth="1"/>
    <col min="8931" max="8931" width="10.85546875" style="36" customWidth="1"/>
    <col min="8932" max="8932" width="38.28515625" style="36" customWidth="1"/>
    <col min="8933" max="8933" width="13.7109375" style="36" customWidth="1"/>
    <col min="8934" max="8934" width="6" style="36" customWidth="1"/>
    <col min="8935" max="8935" width="3.7109375" style="36" customWidth="1"/>
    <col min="8936" max="8936" width="38.5703125" style="36" customWidth="1"/>
    <col min="8937" max="9177" width="9.140625" style="36"/>
    <col min="9178" max="9178" width="11.5703125" style="36" customWidth="1"/>
    <col min="9179" max="9179" width="12" style="36" customWidth="1"/>
    <col min="9180" max="9180" width="22.42578125" style="36" bestFit="1" customWidth="1"/>
    <col min="9181" max="9181" width="11.42578125" style="36" customWidth="1"/>
    <col min="9182" max="9182" width="46.42578125" style="36" bestFit="1" customWidth="1"/>
    <col min="9183" max="9183" width="15.7109375" style="36" customWidth="1"/>
    <col min="9184" max="9184" width="44" style="36" bestFit="1" customWidth="1"/>
    <col min="9185" max="9185" width="6.5703125" style="36" customWidth="1"/>
    <col min="9186" max="9186" width="6.85546875" style="36" customWidth="1"/>
    <col min="9187" max="9187" width="10.85546875" style="36" customWidth="1"/>
    <col min="9188" max="9188" width="38.28515625" style="36" customWidth="1"/>
    <col min="9189" max="9189" width="13.7109375" style="36" customWidth="1"/>
    <col min="9190" max="9190" width="6" style="36" customWidth="1"/>
    <col min="9191" max="9191" width="3.7109375" style="36" customWidth="1"/>
    <col min="9192" max="9192" width="38.5703125" style="36" customWidth="1"/>
    <col min="9193" max="9433" width="9.140625" style="36"/>
    <col min="9434" max="9434" width="11.5703125" style="36" customWidth="1"/>
    <col min="9435" max="9435" width="12" style="36" customWidth="1"/>
    <col min="9436" max="9436" width="22.42578125" style="36" bestFit="1" customWidth="1"/>
    <col min="9437" max="9437" width="11.42578125" style="36" customWidth="1"/>
    <col min="9438" max="9438" width="46.42578125" style="36" bestFit="1" customWidth="1"/>
    <col min="9439" max="9439" width="15.7109375" style="36" customWidth="1"/>
    <col min="9440" max="9440" width="44" style="36" bestFit="1" customWidth="1"/>
    <col min="9441" max="9441" width="6.5703125" style="36" customWidth="1"/>
    <col min="9442" max="9442" width="6.85546875" style="36" customWidth="1"/>
    <col min="9443" max="9443" width="10.85546875" style="36" customWidth="1"/>
    <col min="9444" max="9444" width="38.28515625" style="36" customWidth="1"/>
    <col min="9445" max="9445" width="13.7109375" style="36" customWidth="1"/>
    <col min="9446" max="9446" width="6" style="36" customWidth="1"/>
    <col min="9447" max="9447" width="3.7109375" style="36" customWidth="1"/>
    <col min="9448" max="9448" width="38.5703125" style="36" customWidth="1"/>
    <col min="9449" max="9689" width="9.140625" style="36"/>
    <col min="9690" max="9690" width="11.5703125" style="36" customWidth="1"/>
    <col min="9691" max="9691" width="12" style="36" customWidth="1"/>
    <col min="9692" max="9692" width="22.42578125" style="36" bestFit="1" customWidth="1"/>
    <col min="9693" max="9693" width="11.42578125" style="36" customWidth="1"/>
    <col min="9694" max="9694" width="46.42578125" style="36" bestFit="1" customWidth="1"/>
    <col min="9695" max="9695" width="15.7109375" style="36" customWidth="1"/>
    <col min="9696" max="9696" width="44" style="36" bestFit="1" customWidth="1"/>
    <col min="9697" max="9697" width="6.5703125" style="36" customWidth="1"/>
    <col min="9698" max="9698" width="6.85546875" style="36" customWidth="1"/>
    <col min="9699" max="9699" width="10.85546875" style="36" customWidth="1"/>
    <col min="9700" max="9700" width="38.28515625" style="36" customWidth="1"/>
    <col min="9701" max="9701" width="13.7109375" style="36" customWidth="1"/>
    <col min="9702" max="9702" width="6" style="36" customWidth="1"/>
    <col min="9703" max="9703" width="3.7109375" style="36" customWidth="1"/>
    <col min="9704" max="9704" width="38.5703125" style="36" customWidth="1"/>
    <col min="9705" max="9945" width="9.140625" style="36"/>
    <col min="9946" max="9946" width="11.5703125" style="36" customWidth="1"/>
    <col min="9947" max="9947" width="12" style="36" customWidth="1"/>
    <col min="9948" max="9948" width="22.42578125" style="36" bestFit="1" customWidth="1"/>
    <col min="9949" max="9949" width="11.42578125" style="36" customWidth="1"/>
    <col min="9950" max="9950" width="46.42578125" style="36" bestFit="1" customWidth="1"/>
    <col min="9951" max="9951" width="15.7109375" style="36" customWidth="1"/>
    <col min="9952" max="9952" width="44" style="36" bestFit="1" customWidth="1"/>
    <col min="9953" max="9953" width="6.5703125" style="36" customWidth="1"/>
    <col min="9954" max="9954" width="6.85546875" style="36" customWidth="1"/>
    <col min="9955" max="9955" width="10.85546875" style="36" customWidth="1"/>
    <col min="9956" max="9956" width="38.28515625" style="36" customWidth="1"/>
    <col min="9957" max="9957" width="13.7109375" style="36" customWidth="1"/>
    <col min="9958" max="9958" width="6" style="36" customWidth="1"/>
    <col min="9959" max="9959" width="3.7109375" style="36" customWidth="1"/>
    <col min="9960" max="9960" width="38.5703125" style="36" customWidth="1"/>
    <col min="9961" max="10201" width="9.140625" style="36"/>
    <col min="10202" max="10202" width="11.5703125" style="36" customWidth="1"/>
    <col min="10203" max="10203" width="12" style="36" customWidth="1"/>
    <col min="10204" max="10204" width="22.42578125" style="36" bestFit="1" customWidth="1"/>
    <col min="10205" max="10205" width="11.42578125" style="36" customWidth="1"/>
    <col min="10206" max="10206" width="46.42578125" style="36" bestFit="1" customWidth="1"/>
    <col min="10207" max="10207" width="15.7109375" style="36" customWidth="1"/>
    <col min="10208" max="10208" width="44" style="36" bestFit="1" customWidth="1"/>
    <col min="10209" max="10209" width="6.5703125" style="36" customWidth="1"/>
    <col min="10210" max="10210" width="6.85546875" style="36" customWidth="1"/>
    <col min="10211" max="10211" width="10.85546875" style="36" customWidth="1"/>
    <col min="10212" max="10212" width="38.28515625" style="36" customWidth="1"/>
    <col min="10213" max="10213" width="13.7109375" style="36" customWidth="1"/>
    <col min="10214" max="10214" width="6" style="36" customWidth="1"/>
    <col min="10215" max="10215" width="3.7109375" style="36" customWidth="1"/>
    <col min="10216" max="10216" width="38.5703125" style="36" customWidth="1"/>
    <col min="10217" max="10457" width="9.140625" style="36"/>
    <col min="10458" max="10458" width="11.5703125" style="36" customWidth="1"/>
    <col min="10459" max="10459" width="12" style="36" customWidth="1"/>
    <col min="10460" max="10460" width="22.42578125" style="36" bestFit="1" customWidth="1"/>
    <col min="10461" max="10461" width="11.42578125" style="36" customWidth="1"/>
    <col min="10462" max="10462" width="46.42578125" style="36" bestFit="1" customWidth="1"/>
    <col min="10463" max="10463" width="15.7109375" style="36" customWidth="1"/>
    <col min="10464" max="10464" width="44" style="36" bestFit="1" customWidth="1"/>
    <col min="10465" max="10465" width="6.5703125" style="36" customWidth="1"/>
    <col min="10466" max="10466" width="6.85546875" style="36" customWidth="1"/>
    <col min="10467" max="10467" width="10.85546875" style="36" customWidth="1"/>
    <col min="10468" max="10468" width="38.28515625" style="36" customWidth="1"/>
    <col min="10469" max="10469" width="13.7109375" style="36" customWidth="1"/>
    <col min="10470" max="10470" width="6" style="36" customWidth="1"/>
    <col min="10471" max="10471" width="3.7109375" style="36" customWidth="1"/>
    <col min="10472" max="10472" width="38.5703125" style="36" customWidth="1"/>
    <col min="10473" max="10713" width="9.140625" style="36"/>
    <col min="10714" max="10714" width="11.5703125" style="36" customWidth="1"/>
    <col min="10715" max="10715" width="12" style="36" customWidth="1"/>
    <col min="10716" max="10716" width="22.42578125" style="36" bestFit="1" customWidth="1"/>
    <col min="10717" max="10717" width="11.42578125" style="36" customWidth="1"/>
    <col min="10718" max="10718" width="46.42578125" style="36" bestFit="1" customWidth="1"/>
    <col min="10719" max="10719" width="15.7109375" style="36" customWidth="1"/>
    <col min="10720" max="10720" width="44" style="36" bestFit="1" customWidth="1"/>
    <col min="10721" max="10721" width="6.5703125" style="36" customWidth="1"/>
    <col min="10722" max="10722" width="6.85546875" style="36" customWidth="1"/>
    <col min="10723" max="10723" width="10.85546875" style="36" customWidth="1"/>
    <col min="10724" max="10724" width="38.28515625" style="36" customWidth="1"/>
    <col min="10725" max="10725" width="13.7109375" style="36" customWidth="1"/>
    <col min="10726" max="10726" width="6" style="36" customWidth="1"/>
    <col min="10727" max="10727" width="3.7109375" style="36" customWidth="1"/>
    <col min="10728" max="10728" width="38.5703125" style="36" customWidth="1"/>
    <col min="10729" max="10969" width="9.140625" style="36"/>
    <col min="10970" max="10970" width="11.5703125" style="36" customWidth="1"/>
    <col min="10971" max="10971" width="12" style="36" customWidth="1"/>
    <col min="10972" max="10972" width="22.42578125" style="36" bestFit="1" customWidth="1"/>
    <col min="10973" max="10973" width="11.42578125" style="36" customWidth="1"/>
    <col min="10974" max="10974" width="46.42578125" style="36" bestFit="1" customWidth="1"/>
    <col min="10975" max="10975" width="15.7109375" style="36" customWidth="1"/>
    <col min="10976" max="10976" width="44" style="36" bestFit="1" customWidth="1"/>
    <col min="10977" max="10977" width="6.5703125" style="36" customWidth="1"/>
    <col min="10978" max="10978" width="6.85546875" style="36" customWidth="1"/>
    <col min="10979" max="10979" width="10.85546875" style="36" customWidth="1"/>
    <col min="10980" max="10980" width="38.28515625" style="36" customWidth="1"/>
    <col min="10981" max="10981" width="13.7109375" style="36" customWidth="1"/>
    <col min="10982" max="10982" width="6" style="36" customWidth="1"/>
    <col min="10983" max="10983" width="3.7109375" style="36" customWidth="1"/>
    <col min="10984" max="10984" width="38.5703125" style="36" customWidth="1"/>
    <col min="10985" max="11225" width="9.140625" style="36"/>
    <col min="11226" max="11226" width="11.5703125" style="36" customWidth="1"/>
    <col min="11227" max="11227" width="12" style="36" customWidth="1"/>
    <col min="11228" max="11228" width="22.42578125" style="36" bestFit="1" customWidth="1"/>
    <col min="11229" max="11229" width="11.42578125" style="36" customWidth="1"/>
    <col min="11230" max="11230" width="46.42578125" style="36" bestFit="1" customWidth="1"/>
    <col min="11231" max="11231" width="15.7109375" style="36" customWidth="1"/>
    <col min="11232" max="11232" width="44" style="36" bestFit="1" customWidth="1"/>
    <col min="11233" max="11233" width="6.5703125" style="36" customWidth="1"/>
    <col min="11234" max="11234" width="6.85546875" style="36" customWidth="1"/>
    <col min="11235" max="11235" width="10.85546875" style="36" customWidth="1"/>
    <col min="11236" max="11236" width="38.28515625" style="36" customWidth="1"/>
    <col min="11237" max="11237" width="13.7109375" style="36" customWidth="1"/>
    <col min="11238" max="11238" width="6" style="36" customWidth="1"/>
    <col min="11239" max="11239" width="3.7109375" style="36" customWidth="1"/>
    <col min="11240" max="11240" width="38.5703125" style="36" customWidth="1"/>
    <col min="11241" max="11481" width="9.140625" style="36"/>
    <col min="11482" max="11482" width="11.5703125" style="36" customWidth="1"/>
    <col min="11483" max="11483" width="12" style="36" customWidth="1"/>
    <col min="11484" max="11484" width="22.42578125" style="36" bestFit="1" customWidth="1"/>
    <col min="11485" max="11485" width="11.42578125" style="36" customWidth="1"/>
    <col min="11486" max="11486" width="46.42578125" style="36" bestFit="1" customWidth="1"/>
    <col min="11487" max="11487" width="15.7109375" style="36" customWidth="1"/>
    <col min="11488" max="11488" width="44" style="36" bestFit="1" customWidth="1"/>
    <col min="11489" max="11489" width="6.5703125" style="36" customWidth="1"/>
    <col min="11490" max="11490" width="6.85546875" style="36" customWidth="1"/>
    <col min="11491" max="11491" width="10.85546875" style="36" customWidth="1"/>
    <col min="11492" max="11492" width="38.28515625" style="36" customWidth="1"/>
    <col min="11493" max="11493" width="13.7109375" style="36" customWidth="1"/>
    <col min="11494" max="11494" width="6" style="36" customWidth="1"/>
    <col min="11495" max="11495" width="3.7109375" style="36" customWidth="1"/>
    <col min="11496" max="11496" width="38.5703125" style="36" customWidth="1"/>
    <col min="11497" max="11737" width="9.140625" style="36"/>
    <col min="11738" max="11738" width="11.5703125" style="36" customWidth="1"/>
    <col min="11739" max="11739" width="12" style="36" customWidth="1"/>
    <col min="11740" max="11740" width="22.42578125" style="36" bestFit="1" customWidth="1"/>
    <col min="11741" max="11741" width="11.42578125" style="36" customWidth="1"/>
    <col min="11742" max="11742" width="46.42578125" style="36" bestFit="1" customWidth="1"/>
    <col min="11743" max="11743" width="15.7109375" style="36" customWidth="1"/>
    <col min="11744" max="11744" width="44" style="36" bestFit="1" customWidth="1"/>
    <col min="11745" max="11745" width="6.5703125" style="36" customWidth="1"/>
    <col min="11746" max="11746" width="6.85546875" style="36" customWidth="1"/>
    <col min="11747" max="11747" width="10.85546875" style="36" customWidth="1"/>
    <col min="11748" max="11748" width="38.28515625" style="36" customWidth="1"/>
    <col min="11749" max="11749" width="13.7109375" style="36" customWidth="1"/>
    <col min="11750" max="11750" width="6" style="36" customWidth="1"/>
    <col min="11751" max="11751" width="3.7109375" style="36" customWidth="1"/>
    <col min="11752" max="11752" width="38.5703125" style="36" customWidth="1"/>
    <col min="11753" max="11993" width="9.140625" style="36"/>
    <col min="11994" max="11994" width="11.5703125" style="36" customWidth="1"/>
    <col min="11995" max="11995" width="12" style="36" customWidth="1"/>
    <col min="11996" max="11996" width="22.42578125" style="36" bestFit="1" customWidth="1"/>
    <col min="11997" max="11997" width="11.42578125" style="36" customWidth="1"/>
    <col min="11998" max="11998" width="46.42578125" style="36" bestFit="1" customWidth="1"/>
    <col min="11999" max="11999" width="15.7109375" style="36" customWidth="1"/>
    <col min="12000" max="12000" width="44" style="36" bestFit="1" customWidth="1"/>
    <col min="12001" max="12001" width="6.5703125" style="36" customWidth="1"/>
    <col min="12002" max="12002" width="6.85546875" style="36" customWidth="1"/>
    <col min="12003" max="12003" width="10.85546875" style="36" customWidth="1"/>
    <col min="12004" max="12004" width="38.28515625" style="36" customWidth="1"/>
    <col min="12005" max="12005" width="13.7109375" style="36" customWidth="1"/>
    <col min="12006" max="12006" width="6" style="36" customWidth="1"/>
    <col min="12007" max="12007" width="3.7109375" style="36" customWidth="1"/>
    <col min="12008" max="12008" width="38.5703125" style="36" customWidth="1"/>
    <col min="12009" max="12249" width="9.140625" style="36"/>
    <col min="12250" max="12250" width="11.5703125" style="36" customWidth="1"/>
    <col min="12251" max="12251" width="12" style="36" customWidth="1"/>
    <col min="12252" max="12252" width="22.42578125" style="36" bestFit="1" customWidth="1"/>
    <col min="12253" max="12253" width="11.42578125" style="36" customWidth="1"/>
    <col min="12254" max="12254" width="46.42578125" style="36" bestFit="1" customWidth="1"/>
    <col min="12255" max="12255" width="15.7109375" style="36" customWidth="1"/>
    <col min="12256" max="12256" width="44" style="36" bestFit="1" customWidth="1"/>
    <col min="12257" max="12257" width="6.5703125" style="36" customWidth="1"/>
    <col min="12258" max="12258" width="6.85546875" style="36" customWidth="1"/>
    <col min="12259" max="12259" width="10.85546875" style="36" customWidth="1"/>
    <col min="12260" max="12260" width="38.28515625" style="36" customWidth="1"/>
    <col min="12261" max="12261" width="13.7109375" style="36" customWidth="1"/>
    <col min="12262" max="12262" width="6" style="36" customWidth="1"/>
    <col min="12263" max="12263" width="3.7109375" style="36" customWidth="1"/>
    <col min="12264" max="12264" width="38.5703125" style="36" customWidth="1"/>
    <col min="12265" max="12505" width="9.140625" style="36"/>
    <col min="12506" max="12506" width="11.5703125" style="36" customWidth="1"/>
    <col min="12507" max="12507" width="12" style="36" customWidth="1"/>
    <col min="12508" max="12508" width="22.42578125" style="36" bestFit="1" customWidth="1"/>
    <col min="12509" max="12509" width="11.42578125" style="36" customWidth="1"/>
    <col min="12510" max="12510" width="46.42578125" style="36" bestFit="1" customWidth="1"/>
    <col min="12511" max="12511" width="15.7109375" style="36" customWidth="1"/>
    <col min="12512" max="12512" width="44" style="36" bestFit="1" customWidth="1"/>
    <col min="12513" max="12513" width="6.5703125" style="36" customWidth="1"/>
    <col min="12514" max="12514" width="6.85546875" style="36" customWidth="1"/>
    <col min="12515" max="12515" width="10.85546875" style="36" customWidth="1"/>
    <col min="12516" max="12516" width="38.28515625" style="36" customWidth="1"/>
    <col min="12517" max="12517" width="13.7109375" style="36" customWidth="1"/>
    <col min="12518" max="12518" width="6" style="36" customWidth="1"/>
    <col min="12519" max="12519" width="3.7109375" style="36" customWidth="1"/>
    <col min="12520" max="12520" width="38.5703125" style="36" customWidth="1"/>
    <col min="12521" max="12761" width="9.140625" style="36"/>
    <col min="12762" max="12762" width="11.5703125" style="36" customWidth="1"/>
    <col min="12763" max="12763" width="12" style="36" customWidth="1"/>
    <col min="12764" max="12764" width="22.42578125" style="36" bestFit="1" customWidth="1"/>
    <col min="12765" max="12765" width="11.42578125" style="36" customWidth="1"/>
    <col min="12766" max="12766" width="46.42578125" style="36" bestFit="1" customWidth="1"/>
    <col min="12767" max="12767" width="15.7109375" style="36" customWidth="1"/>
    <col min="12768" max="12768" width="44" style="36" bestFit="1" customWidth="1"/>
    <col min="12769" max="12769" width="6.5703125" style="36" customWidth="1"/>
    <col min="12770" max="12770" width="6.85546875" style="36" customWidth="1"/>
    <col min="12771" max="12771" width="10.85546875" style="36" customWidth="1"/>
    <col min="12772" max="12772" width="38.28515625" style="36" customWidth="1"/>
    <col min="12773" max="12773" width="13.7109375" style="36" customWidth="1"/>
    <col min="12774" max="12774" width="6" style="36" customWidth="1"/>
    <col min="12775" max="12775" width="3.7109375" style="36" customWidth="1"/>
    <col min="12776" max="12776" width="38.5703125" style="36" customWidth="1"/>
    <col min="12777" max="13017" width="9.140625" style="36"/>
    <col min="13018" max="13018" width="11.5703125" style="36" customWidth="1"/>
    <col min="13019" max="13019" width="12" style="36" customWidth="1"/>
    <col min="13020" max="13020" width="22.42578125" style="36" bestFit="1" customWidth="1"/>
    <col min="13021" max="13021" width="11.42578125" style="36" customWidth="1"/>
    <col min="13022" max="13022" width="46.42578125" style="36" bestFit="1" customWidth="1"/>
    <col min="13023" max="13023" width="15.7109375" style="36" customWidth="1"/>
    <col min="13024" max="13024" width="44" style="36" bestFit="1" customWidth="1"/>
    <col min="13025" max="13025" width="6.5703125" style="36" customWidth="1"/>
    <col min="13026" max="13026" width="6.85546875" style="36" customWidth="1"/>
    <col min="13027" max="13027" width="10.85546875" style="36" customWidth="1"/>
    <col min="13028" max="13028" width="38.28515625" style="36" customWidth="1"/>
    <col min="13029" max="13029" width="13.7109375" style="36" customWidth="1"/>
    <col min="13030" max="13030" width="6" style="36" customWidth="1"/>
    <col min="13031" max="13031" width="3.7109375" style="36" customWidth="1"/>
    <col min="13032" max="13032" width="38.5703125" style="36" customWidth="1"/>
    <col min="13033" max="13273" width="9.140625" style="36"/>
    <col min="13274" max="13274" width="11.5703125" style="36" customWidth="1"/>
    <col min="13275" max="13275" width="12" style="36" customWidth="1"/>
    <col min="13276" max="13276" width="22.42578125" style="36" bestFit="1" customWidth="1"/>
    <col min="13277" max="13277" width="11.42578125" style="36" customWidth="1"/>
    <col min="13278" max="13278" width="46.42578125" style="36" bestFit="1" customWidth="1"/>
    <col min="13279" max="13279" width="15.7109375" style="36" customWidth="1"/>
    <col min="13280" max="13280" width="44" style="36" bestFit="1" customWidth="1"/>
    <col min="13281" max="13281" width="6.5703125" style="36" customWidth="1"/>
    <col min="13282" max="13282" width="6.85546875" style="36" customWidth="1"/>
    <col min="13283" max="13283" width="10.85546875" style="36" customWidth="1"/>
    <col min="13284" max="13284" width="38.28515625" style="36" customWidth="1"/>
    <col min="13285" max="13285" width="13.7109375" style="36" customWidth="1"/>
    <col min="13286" max="13286" width="6" style="36" customWidth="1"/>
    <col min="13287" max="13287" width="3.7109375" style="36" customWidth="1"/>
    <col min="13288" max="13288" width="38.5703125" style="36" customWidth="1"/>
    <col min="13289" max="13529" width="9.140625" style="36"/>
    <col min="13530" max="13530" width="11.5703125" style="36" customWidth="1"/>
    <col min="13531" max="13531" width="12" style="36" customWidth="1"/>
    <col min="13532" max="13532" width="22.42578125" style="36" bestFit="1" customWidth="1"/>
    <col min="13533" max="13533" width="11.42578125" style="36" customWidth="1"/>
    <col min="13534" max="13534" width="46.42578125" style="36" bestFit="1" customWidth="1"/>
    <col min="13535" max="13535" width="15.7109375" style="36" customWidth="1"/>
    <col min="13536" max="13536" width="44" style="36" bestFit="1" customWidth="1"/>
    <col min="13537" max="13537" width="6.5703125" style="36" customWidth="1"/>
    <col min="13538" max="13538" width="6.85546875" style="36" customWidth="1"/>
    <col min="13539" max="13539" width="10.85546875" style="36" customWidth="1"/>
    <col min="13540" max="13540" width="38.28515625" style="36" customWidth="1"/>
    <col min="13541" max="13541" width="13.7109375" style="36" customWidth="1"/>
    <col min="13542" max="13542" width="6" style="36" customWidth="1"/>
    <col min="13543" max="13543" width="3.7109375" style="36" customWidth="1"/>
    <col min="13544" max="13544" width="38.5703125" style="36" customWidth="1"/>
    <col min="13545" max="13785" width="9.140625" style="36"/>
    <col min="13786" max="13786" width="11.5703125" style="36" customWidth="1"/>
    <col min="13787" max="13787" width="12" style="36" customWidth="1"/>
    <col min="13788" max="13788" width="22.42578125" style="36" bestFit="1" customWidth="1"/>
    <col min="13789" max="13789" width="11.42578125" style="36" customWidth="1"/>
    <col min="13790" max="13790" width="46.42578125" style="36" bestFit="1" customWidth="1"/>
    <col min="13791" max="13791" width="15.7109375" style="36" customWidth="1"/>
    <col min="13792" max="13792" width="44" style="36" bestFit="1" customWidth="1"/>
    <col min="13793" max="13793" width="6.5703125" style="36" customWidth="1"/>
    <col min="13794" max="13794" width="6.85546875" style="36" customWidth="1"/>
    <col min="13795" max="13795" width="10.85546875" style="36" customWidth="1"/>
    <col min="13796" max="13796" width="38.28515625" style="36" customWidth="1"/>
    <col min="13797" max="13797" width="13.7109375" style="36" customWidth="1"/>
    <col min="13798" max="13798" width="6" style="36" customWidth="1"/>
    <col min="13799" max="13799" width="3.7109375" style="36" customWidth="1"/>
    <col min="13800" max="13800" width="38.5703125" style="36" customWidth="1"/>
    <col min="13801" max="14041" width="9.140625" style="36"/>
    <col min="14042" max="14042" width="11.5703125" style="36" customWidth="1"/>
    <col min="14043" max="14043" width="12" style="36" customWidth="1"/>
    <col min="14044" max="14044" width="22.42578125" style="36" bestFit="1" customWidth="1"/>
    <col min="14045" max="14045" width="11.42578125" style="36" customWidth="1"/>
    <col min="14046" max="14046" width="46.42578125" style="36" bestFit="1" customWidth="1"/>
    <col min="14047" max="14047" width="15.7109375" style="36" customWidth="1"/>
    <col min="14048" max="14048" width="44" style="36" bestFit="1" customWidth="1"/>
    <col min="14049" max="14049" width="6.5703125" style="36" customWidth="1"/>
    <col min="14050" max="14050" width="6.85546875" style="36" customWidth="1"/>
    <col min="14051" max="14051" width="10.85546875" style="36" customWidth="1"/>
    <col min="14052" max="14052" width="38.28515625" style="36" customWidth="1"/>
    <col min="14053" max="14053" width="13.7109375" style="36" customWidth="1"/>
    <col min="14054" max="14054" width="6" style="36" customWidth="1"/>
    <col min="14055" max="14055" width="3.7109375" style="36" customWidth="1"/>
    <col min="14056" max="14056" width="38.5703125" style="36" customWidth="1"/>
    <col min="14057" max="14297" width="9.140625" style="36"/>
    <col min="14298" max="14298" width="11.5703125" style="36" customWidth="1"/>
    <col min="14299" max="14299" width="12" style="36" customWidth="1"/>
    <col min="14300" max="14300" width="22.42578125" style="36" bestFit="1" customWidth="1"/>
    <col min="14301" max="14301" width="11.42578125" style="36" customWidth="1"/>
    <col min="14302" max="14302" width="46.42578125" style="36" bestFit="1" customWidth="1"/>
    <col min="14303" max="14303" width="15.7109375" style="36" customWidth="1"/>
    <col min="14304" max="14304" width="44" style="36" bestFit="1" customWidth="1"/>
    <col min="14305" max="14305" width="6.5703125" style="36" customWidth="1"/>
    <col min="14306" max="14306" width="6.85546875" style="36" customWidth="1"/>
    <col min="14307" max="14307" width="10.85546875" style="36" customWidth="1"/>
    <col min="14308" max="14308" width="38.28515625" style="36" customWidth="1"/>
    <col min="14309" max="14309" width="13.7109375" style="36" customWidth="1"/>
    <col min="14310" max="14310" width="6" style="36" customWidth="1"/>
    <col min="14311" max="14311" width="3.7109375" style="36" customWidth="1"/>
    <col min="14312" max="14312" width="38.5703125" style="36" customWidth="1"/>
    <col min="14313" max="14553" width="9.140625" style="36"/>
    <col min="14554" max="14554" width="11.5703125" style="36" customWidth="1"/>
    <col min="14555" max="14555" width="12" style="36" customWidth="1"/>
    <col min="14556" max="14556" width="22.42578125" style="36" bestFit="1" customWidth="1"/>
    <col min="14557" max="14557" width="11.42578125" style="36" customWidth="1"/>
    <col min="14558" max="14558" width="46.42578125" style="36" bestFit="1" customWidth="1"/>
    <col min="14559" max="14559" width="15.7109375" style="36" customWidth="1"/>
    <col min="14560" max="14560" width="44" style="36" bestFit="1" customWidth="1"/>
    <col min="14561" max="14561" width="6.5703125" style="36" customWidth="1"/>
    <col min="14562" max="14562" width="6.85546875" style="36" customWidth="1"/>
    <col min="14563" max="14563" width="10.85546875" style="36" customWidth="1"/>
    <col min="14564" max="14564" width="38.28515625" style="36" customWidth="1"/>
    <col min="14565" max="14565" width="13.7109375" style="36" customWidth="1"/>
    <col min="14566" max="14566" width="6" style="36" customWidth="1"/>
    <col min="14567" max="14567" width="3.7109375" style="36" customWidth="1"/>
    <col min="14568" max="14568" width="38.5703125" style="36" customWidth="1"/>
    <col min="14569" max="14809" width="9.140625" style="36"/>
    <col min="14810" max="14810" width="11.5703125" style="36" customWidth="1"/>
    <col min="14811" max="14811" width="12" style="36" customWidth="1"/>
    <col min="14812" max="14812" width="22.42578125" style="36" bestFit="1" customWidth="1"/>
    <col min="14813" max="14813" width="11.42578125" style="36" customWidth="1"/>
    <col min="14814" max="14814" width="46.42578125" style="36" bestFit="1" customWidth="1"/>
    <col min="14815" max="14815" width="15.7109375" style="36" customWidth="1"/>
    <col min="14816" max="14816" width="44" style="36" bestFit="1" customWidth="1"/>
    <col min="14817" max="14817" width="6.5703125" style="36" customWidth="1"/>
    <col min="14818" max="14818" width="6.85546875" style="36" customWidth="1"/>
    <col min="14819" max="14819" width="10.85546875" style="36" customWidth="1"/>
    <col min="14820" max="14820" width="38.28515625" style="36" customWidth="1"/>
    <col min="14821" max="14821" width="13.7109375" style="36" customWidth="1"/>
    <col min="14822" max="14822" width="6" style="36" customWidth="1"/>
    <col min="14823" max="14823" width="3.7109375" style="36" customWidth="1"/>
    <col min="14824" max="14824" width="38.5703125" style="36" customWidth="1"/>
    <col min="14825" max="15065" width="9.140625" style="36"/>
    <col min="15066" max="15066" width="11.5703125" style="36" customWidth="1"/>
    <col min="15067" max="15067" width="12" style="36" customWidth="1"/>
    <col min="15068" max="15068" width="22.42578125" style="36" bestFit="1" customWidth="1"/>
    <col min="15069" max="15069" width="11.42578125" style="36" customWidth="1"/>
    <col min="15070" max="15070" width="46.42578125" style="36" bestFit="1" customWidth="1"/>
    <col min="15071" max="15071" width="15.7109375" style="36" customWidth="1"/>
    <col min="15072" max="15072" width="44" style="36" bestFit="1" customWidth="1"/>
    <col min="15073" max="15073" width="6.5703125" style="36" customWidth="1"/>
    <col min="15074" max="15074" width="6.85546875" style="36" customWidth="1"/>
    <col min="15075" max="15075" width="10.85546875" style="36" customWidth="1"/>
    <col min="15076" max="15076" width="38.28515625" style="36" customWidth="1"/>
    <col min="15077" max="15077" width="13.7109375" style="36" customWidth="1"/>
    <col min="15078" max="15078" width="6" style="36" customWidth="1"/>
    <col min="15079" max="15079" width="3.7109375" style="36" customWidth="1"/>
    <col min="15080" max="15080" width="38.5703125" style="36" customWidth="1"/>
    <col min="15081" max="15321" width="9.140625" style="36"/>
    <col min="15322" max="15322" width="11.5703125" style="36" customWidth="1"/>
    <col min="15323" max="15323" width="12" style="36" customWidth="1"/>
    <col min="15324" max="15324" width="22.42578125" style="36" bestFit="1" customWidth="1"/>
    <col min="15325" max="15325" width="11.42578125" style="36" customWidth="1"/>
    <col min="15326" max="15326" width="46.42578125" style="36" bestFit="1" customWidth="1"/>
    <col min="15327" max="15327" width="15.7109375" style="36" customWidth="1"/>
    <col min="15328" max="15328" width="44" style="36" bestFit="1" customWidth="1"/>
    <col min="15329" max="15329" width="6.5703125" style="36" customWidth="1"/>
    <col min="15330" max="15330" width="6.85546875" style="36" customWidth="1"/>
    <col min="15331" max="15331" width="10.85546875" style="36" customWidth="1"/>
    <col min="15332" max="15332" width="38.28515625" style="36" customWidth="1"/>
    <col min="15333" max="15333" width="13.7109375" style="36" customWidth="1"/>
    <col min="15334" max="15334" width="6" style="36" customWidth="1"/>
    <col min="15335" max="15335" width="3.7109375" style="36" customWidth="1"/>
    <col min="15336" max="15336" width="38.5703125" style="36" customWidth="1"/>
    <col min="15337" max="15577" width="9.140625" style="36"/>
    <col min="15578" max="15578" width="11.5703125" style="36" customWidth="1"/>
    <col min="15579" max="15579" width="12" style="36" customWidth="1"/>
    <col min="15580" max="15580" width="22.42578125" style="36" bestFit="1" customWidth="1"/>
    <col min="15581" max="15581" width="11.42578125" style="36" customWidth="1"/>
    <col min="15582" max="15582" width="46.42578125" style="36" bestFit="1" customWidth="1"/>
    <col min="15583" max="15583" width="15.7109375" style="36" customWidth="1"/>
    <col min="15584" max="15584" width="44" style="36" bestFit="1" customWidth="1"/>
    <col min="15585" max="15585" width="6.5703125" style="36" customWidth="1"/>
    <col min="15586" max="15586" width="6.85546875" style="36" customWidth="1"/>
    <col min="15587" max="15587" width="10.85546875" style="36" customWidth="1"/>
    <col min="15588" max="15588" width="38.28515625" style="36" customWidth="1"/>
    <col min="15589" max="15589" width="13.7109375" style="36" customWidth="1"/>
    <col min="15590" max="15590" width="6" style="36" customWidth="1"/>
    <col min="15591" max="15591" width="3.7109375" style="36" customWidth="1"/>
    <col min="15592" max="15592" width="38.5703125" style="36" customWidth="1"/>
    <col min="15593" max="15833" width="9.140625" style="36"/>
    <col min="15834" max="15834" width="11.5703125" style="36" customWidth="1"/>
    <col min="15835" max="15835" width="12" style="36" customWidth="1"/>
    <col min="15836" max="15836" width="22.42578125" style="36" bestFit="1" customWidth="1"/>
    <col min="15837" max="15837" width="11.42578125" style="36" customWidth="1"/>
    <col min="15838" max="15838" width="46.42578125" style="36" bestFit="1" customWidth="1"/>
    <col min="15839" max="15839" width="15.7109375" style="36" customWidth="1"/>
    <col min="15840" max="15840" width="44" style="36" bestFit="1" customWidth="1"/>
    <col min="15841" max="15841" width="6.5703125" style="36" customWidth="1"/>
    <col min="15842" max="15842" width="6.85546875" style="36" customWidth="1"/>
    <col min="15843" max="15843" width="10.85546875" style="36" customWidth="1"/>
    <col min="15844" max="15844" width="38.28515625" style="36" customWidth="1"/>
    <col min="15845" max="15845" width="13.7109375" style="36" customWidth="1"/>
    <col min="15846" max="15846" width="6" style="36" customWidth="1"/>
    <col min="15847" max="15847" width="3.7109375" style="36" customWidth="1"/>
    <col min="15848" max="15848" width="38.5703125" style="36" customWidth="1"/>
    <col min="15849" max="16089" width="9.140625" style="36"/>
    <col min="16090" max="16090" width="11.5703125" style="36" customWidth="1"/>
    <col min="16091" max="16091" width="12" style="36" customWidth="1"/>
    <col min="16092" max="16092" width="22.42578125" style="36" bestFit="1" customWidth="1"/>
    <col min="16093" max="16093" width="11.42578125" style="36" customWidth="1"/>
    <col min="16094" max="16094" width="46.42578125" style="36" bestFit="1" customWidth="1"/>
    <col min="16095" max="16095" width="15.7109375" style="36" customWidth="1"/>
    <col min="16096" max="16096" width="44" style="36" bestFit="1" customWidth="1"/>
    <col min="16097" max="16097" width="6.5703125" style="36" customWidth="1"/>
    <col min="16098" max="16098" width="6.85546875" style="36" customWidth="1"/>
    <col min="16099" max="16099" width="10.85546875" style="36" customWidth="1"/>
    <col min="16100" max="16100" width="38.28515625" style="36" customWidth="1"/>
    <col min="16101" max="16101" width="13.7109375" style="36" customWidth="1"/>
    <col min="16102" max="16102" width="6" style="36" customWidth="1"/>
    <col min="16103" max="16103" width="3.7109375" style="36" customWidth="1"/>
    <col min="16104" max="16104" width="38.5703125" style="36" customWidth="1"/>
    <col min="16105" max="16384" width="9.140625" style="36"/>
  </cols>
  <sheetData>
    <row r="1" spans="1:16" x14ac:dyDescent="0.25">
      <c r="A1" s="26" t="s">
        <v>18</v>
      </c>
      <c r="B1" s="27">
        <f>K47</f>
        <v>0.97115109968580415</v>
      </c>
      <c r="C1" s="28">
        <f>AVERAGE(B1:B7)</f>
        <v>0.97523156649120679</v>
      </c>
      <c r="D1" s="29">
        <f>H47</f>
        <v>7.0019999999999998</v>
      </c>
      <c r="E1" s="30">
        <f>AVERAGE(F1:F6)</f>
        <v>0.65238095238095239</v>
      </c>
      <c r="F1" s="30">
        <f>AVERAGE(J11,J50,J89,J128,J167,J207,J249)</f>
        <v>1</v>
      </c>
      <c r="G1" s="31" t="s">
        <v>19</v>
      </c>
      <c r="H1" s="32"/>
      <c r="I1" s="32"/>
      <c r="J1" s="29"/>
      <c r="K1" s="33"/>
      <c r="L1" s="31"/>
      <c r="M1" s="34"/>
      <c r="N1" s="34"/>
      <c r="O1" s="35"/>
    </row>
    <row r="2" spans="1:16" x14ac:dyDescent="0.25">
      <c r="A2" s="26" t="s">
        <v>20</v>
      </c>
      <c r="B2" s="27">
        <f>K86</f>
        <v>0.97115109968580415</v>
      </c>
      <c r="C2" s="37" t="s">
        <v>21</v>
      </c>
      <c r="D2" s="29">
        <f>H86</f>
        <v>7.0019999999999998</v>
      </c>
      <c r="E2" s="32" t="str">
        <f>SUM(D1:D7)*10&amp;" "&amp;"Horas"&amp;" "&amp;"Hombre"&amp;" "&amp;"Disponibles"&amp;" "&amp;"Semana"</f>
        <v>490,14 Horas Hombre Disponibles Semana</v>
      </c>
      <c r="F2" s="30">
        <f>AVERAGE(J17,J56,J95,J134,J173,J215,J255)</f>
        <v>1</v>
      </c>
      <c r="G2" s="31" t="s">
        <v>22</v>
      </c>
      <c r="H2" s="32"/>
      <c r="I2" s="32"/>
      <c r="J2" s="29"/>
      <c r="K2" s="33"/>
      <c r="L2" s="31"/>
      <c r="M2" s="34"/>
      <c r="N2" s="34"/>
      <c r="O2" s="35"/>
    </row>
    <row r="3" spans="1:16" x14ac:dyDescent="0.25">
      <c r="A3" s="26" t="s">
        <v>23</v>
      </c>
      <c r="B3" s="27">
        <f>K125</f>
        <v>0.97115109968580415</v>
      </c>
      <c r="C3" s="32"/>
      <c r="D3" s="29">
        <f>H125</f>
        <v>7.0019999999999998</v>
      </c>
      <c r="E3" s="32" t="str">
        <f>SUM(J47,J86,J125,J164,J204,J246,J285)&amp;" "&amp;"Horas"&amp;" "&amp;"Hombre"&amp;" "&amp;"Programadas"</f>
        <v>478 Horas Hombre Programadas</v>
      </c>
      <c r="F3" s="30">
        <f>AVERAGE(J23,J62,J101,J140,J179,J221,J261)</f>
        <v>0</v>
      </c>
      <c r="G3" s="31" t="s">
        <v>24</v>
      </c>
      <c r="H3" s="32"/>
      <c r="I3" s="32"/>
      <c r="J3" s="29"/>
      <c r="K3" s="33"/>
      <c r="L3" s="31"/>
      <c r="M3" s="34"/>
      <c r="N3" s="34"/>
      <c r="O3" s="35"/>
    </row>
    <row r="4" spans="1:16" ht="12.75" customHeight="1" x14ac:dyDescent="0.25">
      <c r="A4" s="26" t="s">
        <v>25</v>
      </c>
      <c r="B4" s="27">
        <f>K164</f>
        <v>0.97115109968580415</v>
      </c>
      <c r="C4" s="28">
        <f>1-C1</f>
        <v>2.4768433508793208E-2</v>
      </c>
      <c r="D4" s="29">
        <f>H164</f>
        <v>7.0019999999999998</v>
      </c>
      <c r="E4" s="32" t="str">
        <f>(SUM(D1:D7)*10)-(SUM(J47,J86,J125,J164,J204,J246,J285))&amp;" "&amp;"Horas"&amp;" "&amp;"Atención"&amp;" "&amp;"OT"&amp;" "&amp;"Reactivo"</f>
        <v>12,14 Horas Atención OT Reactivo</v>
      </c>
      <c r="F4" s="38">
        <f>AVERAGE(J29,J68,J107,J146,J185,J227,J267)</f>
        <v>0</v>
      </c>
      <c r="G4" s="31" t="s">
        <v>26</v>
      </c>
      <c r="H4" s="32"/>
      <c r="I4" s="32"/>
      <c r="J4" s="29"/>
      <c r="K4" s="33"/>
      <c r="L4" s="31"/>
      <c r="M4" s="34"/>
      <c r="N4" s="34"/>
      <c r="O4" s="35"/>
    </row>
    <row r="5" spans="1:16" x14ac:dyDescent="0.25">
      <c r="A5" s="26" t="s">
        <v>27</v>
      </c>
      <c r="B5" s="27">
        <f>K204</f>
        <v>0.97115109968580415</v>
      </c>
      <c r="C5" s="37" t="s">
        <v>28</v>
      </c>
      <c r="D5" s="29">
        <f>H204</f>
        <v>7.0019999999999998</v>
      </c>
      <c r="E5" s="32"/>
      <c r="F5" s="30">
        <f>AVERAGE(J35,J74,J113,J152,J191,J233,J273)</f>
        <v>0.91428571428571437</v>
      </c>
      <c r="G5" s="39" t="s">
        <v>29</v>
      </c>
      <c r="H5" s="32"/>
      <c r="I5" s="32"/>
      <c r="J5" s="29"/>
      <c r="K5" s="33"/>
      <c r="L5" s="31"/>
      <c r="M5" s="34"/>
      <c r="N5" s="34"/>
      <c r="O5" s="35"/>
    </row>
    <row r="6" spans="1:16" x14ac:dyDescent="0.25">
      <c r="A6" s="26" t="s">
        <v>30</v>
      </c>
      <c r="B6" s="27">
        <f>K246</f>
        <v>0.97115109968580415</v>
      </c>
      <c r="C6" s="32"/>
      <c r="D6" s="29">
        <f>H246</f>
        <v>7.0019999999999998</v>
      </c>
      <c r="E6" s="32"/>
      <c r="F6" s="30">
        <f>AVERAGE(J41,J80,J119,J158,J198,J240,J279)</f>
        <v>1</v>
      </c>
      <c r="G6" s="39" t="s">
        <v>31</v>
      </c>
      <c r="H6" s="32"/>
      <c r="I6" s="32"/>
      <c r="J6" s="29"/>
      <c r="K6" s="33"/>
      <c r="L6" s="31"/>
      <c r="M6" s="34"/>
      <c r="N6" s="34"/>
      <c r="O6" s="35"/>
    </row>
    <row r="7" spans="1:16" x14ac:dyDescent="0.25">
      <c r="A7" s="26" t="s">
        <v>32</v>
      </c>
      <c r="B7" s="27">
        <f>K285</f>
        <v>0.99971436732362184</v>
      </c>
      <c r="C7" s="32"/>
      <c r="D7" s="29">
        <f>H285</f>
        <v>7.0019999999999998</v>
      </c>
      <c r="E7" s="32"/>
      <c r="F7" s="29"/>
      <c r="G7" s="39"/>
      <c r="H7" s="32"/>
      <c r="I7" s="32"/>
      <c r="J7" s="29"/>
      <c r="K7" s="33"/>
      <c r="L7" s="31"/>
      <c r="M7" s="34"/>
      <c r="N7" s="34"/>
      <c r="O7" s="35"/>
    </row>
    <row r="8" spans="1:16" ht="28.5" customHeight="1" thickBot="1" x14ac:dyDescent="0.3">
      <c r="A8" s="40"/>
      <c r="B8" s="41"/>
      <c r="C8" s="42" t="s">
        <v>14</v>
      </c>
      <c r="D8" s="43" t="s">
        <v>544</v>
      </c>
      <c r="E8" s="299" t="s">
        <v>33</v>
      </c>
      <c r="F8" s="300"/>
      <c r="G8" s="301"/>
      <c r="H8" s="44"/>
      <c r="I8" s="302" t="s">
        <v>34</v>
      </c>
      <c r="J8" s="303"/>
      <c r="K8" s="304"/>
      <c r="L8" s="31"/>
      <c r="M8" s="34"/>
      <c r="N8" s="34"/>
      <c r="O8" s="35"/>
    </row>
    <row r="9" spans="1:16" ht="15" thickTop="1" thickBot="1" x14ac:dyDescent="0.3">
      <c r="A9" s="45"/>
      <c r="B9" s="46"/>
      <c r="C9" s="46"/>
      <c r="D9" s="46"/>
      <c r="E9" s="305">
        <v>46104</v>
      </c>
      <c r="F9" s="305"/>
      <c r="G9" s="47"/>
      <c r="H9" s="48"/>
      <c r="I9" s="46"/>
      <c r="J9" s="49"/>
      <c r="K9" s="50"/>
      <c r="L9" s="31" t="s">
        <v>35</v>
      </c>
      <c r="M9" s="34" t="s">
        <v>36</v>
      </c>
      <c r="N9" s="34"/>
      <c r="O9" s="35"/>
    </row>
    <row r="10" spans="1:16" ht="27.75" thickTop="1" x14ac:dyDescent="0.25">
      <c r="A10" s="51" t="s">
        <v>37</v>
      </c>
      <c r="B10" s="52" t="s">
        <v>38</v>
      </c>
      <c r="C10" s="52" t="s">
        <v>39</v>
      </c>
      <c r="D10" s="52" t="s">
        <v>4</v>
      </c>
      <c r="E10" s="52" t="s">
        <v>40</v>
      </c>
      <c r="F10" s="52" t="s">
        <v>6</v>
      </c>
      <c r="G10" s="53" t="s">
        <v>7</v>
      </c>
      <c r="H10" s="52" t="s">
        <v>41</v>
      </c>
      <c r="I10" s="52" t="s">
        <v>9</v>
      </c>
      <c r="J10" s="54" t="s">
        <v>42</v>
      </c>
      <c r="K10" s="55" t="s">
        <v>43</v>
      </c>
      <c r="L10" s="31" t="s">
        <v>44</v>
      </c>
      <c r="M10" s="34" t="s">
        <v>36</v>
      </c>
      <c r="N10" s="34"/>
      <c r="O10" s="56">
        <f>E9</f>
        <v>46104</v>
      </c>
    </row>
    <row r="11" spans="1:16" x14ac:dyDescent="0.25">
      <c r="A11" s="57"/>
      <c r="B11" s="57"/>
      <c r="C11" s="58"/>
      <c r="D11" s="57"/>
      <c r="E11" s="59" t="s">
        <v>45</v>
      </c>
      <c r="F11" s="57"/>
      <c r="G11" s="58"/>
      <c r="H11" s="60">
        <v>2</v>
      </c>
      <c r="I11" s="61">
        <f>H11*10</f>
        <v>20</v>
      </c>
      <c r="J11" s="62">
        <f>SUM(J12:J16)/I11</f>
        <v>1</v>
      </c>
      <c r="K11" s="63" t="str">
        <f>SUM(J12:J16)&amp;" "&amp;"Hrs"&amp;" "&amp;"GRUPO 1"</f>
        <v>20 Hrs GRUPO 1</v>
      </c>
      <c r="L11" s="31" t="s">
        <v>19</v>
      </c>
      <c r="M11" s="34" t="s">
        <v>36</v>
      </c>
      <c r="N11" s="64"/>
      <c r="O11" s="159" t="s">
        <v>48</v>
      </c>
      <c r="P11" s="179" t="s">
        <v>53</v>
      </c>
    </row>
    <row r="12" spans="1:16" x14ac:dyDescent="0.25">
      <c r="A12" s="15">
        <v>892604</v>
      </c>
      <c r="B12" s="17" t="s">
        <v>120</v>
      </c>
      <c r="C12" s="18" t="s">
        <v>121</v>
      </c>
      <c r="D12" s="19" t="s">
        <v>122</v>
      </c>
      <c r="E12" s="16" t="s">
        <v>123</v>
      </c>
      <c r="F12" s="15" t="s">
        <v>124</v>
      </c>
      <c r="G12" s="16" t="s">
        <v>125</v>
      </c>
      <c r="H12" s="19">
        <v>1</v>
      </c>
      <c r="I12" s="19">
        <v>10</v>
      </c>
      <c r="J12" s="21">
        <f>IF(H12&lt;&gt;"",H12*I12,"")</f>
        <v>10</v>
      </c>
      <c r="K12" s="70" t="s">
        <v>557</v>
      </c>
      <c r="L12" s="31" t="s">
        <v>19</v>
      </c>
      <c r="M12" s="34" t="s">
        <v>36</v>
      </c>
      <c r="N12" s="64"/>
      <c r="O12" s="180" t="s">
        <v>50</v>
      </c>
      <c r="P12" s="179" t="s">
        <v>53</v>
      </c>
    </row>
    <row r="13" spans="1:16" x14ac:dyDescent="0.25">
      <c r="A13" s="177">
        <v>892627</v>
      </c>
      <c r="B13" s="17" t="s">
        <v>120</v>
      </c>
      <c r="C13" s="18" t="s">
        <v>121</v>
      </c>
      <c r="D13" s="19" t="s">
        <v>122</v>
      </c>
      <c r="E13" s="16" t="s">
        <v>123</v>
      </c>
      <c r="F13" s="15" t="s">
        <v>133</v>
      </c>
      <c r="G13" s="16" t="s">
        <v>125</v>
      </c>
      <c r="H13" s="19">
        <v>1</v>
      </c>
      <c r="I13" s="19">
        <v>10</v>
      </c>
      <c r="J13" s="21">
        <f>IF(H13&lt;&gt;"",H13*I13,"")</f>
        <v>10</v>
      </c>
      <c r="K13" s="70" t="s">
        <v>555</v>
      </c>
      <c r="L13" s="74" t="s">
        <v>19</v>
      </c>
      <c r="M13" s="34" t="s">
        <v>36</v>
      </c>
      <c r="N13" s="34"/>
      <c r="O13" s="159" t="s">
        <v>51</v>
      </c>
      <c r="P13" s="179" t="s">
        <v>53</v>
      </c>
    </row>
    <row r="14" spans="1:16" hidden="1" x14ac:dyDescent="0.25">
      <c r="A14" s="75"/>
      <c r="B14" s="67"/>
      <c r="C14" s="68"/>
      <c r="D14" s="67"/>
      <c r="E14" s="76"/>
      <c r="F14" s="77"/>
      <c r="G14" s="76"/>
      <c r="H14" s="78"/>
      <c r="I14" s="78"/>
      <c r="J14" s="21"/>
      <c r="K14" s="70" t="s">
        <v>540</v>
      </c>
      <c r="L14" s="31" t="s">
        <v>19</v>
      </c>
      <c r="M14" s="34" t="s">
        <v>36</v>
      </c>
      <c r="N14" s="64"/>
      <c r="O14" s="159" t="s">
        <v>46</v>
      </c>
      <c r="P14" s="181" t="s">
        <v>57</v>
      </c>
    </row>
    <row r="15" spans="1:16" hidden="1" x14ac:dyDescent="0.25">
      <c r="A15" s="75"/>
      <c r="B15" s="79"/>
      <c r="C15" s="80"/>
      <c r="D15" s="81"/>
      <c r="E15" s="76"/>
      <c r="F15" s="77"/>
      <c r="G15" s="76"/>
      <c r="H15" s="82"/>
      <c r="I15" s="82"/>
      <c r="J15" s="21" t="str">
        <f>IF(H15&lt;&gt;"",H15*I15,"")</f>
        <v/>
      </c>
      <c r="K15" s="70" t="s">
        <v>540</v>
      </c>
      <c r="L15" s="31" t="s">
        <v>19</v>
      </c>
      <c r="M15" s="34" t="s">
        <v>36</v>
      </c>
      <c r="N15" s="64"/>
      <c r="O15" s="161" t="s">
        <v>52</v>
      </c>
      <c r="P15" s="179" t="s">
        <v>47</v>
      </c>
    </row>
    <row r="16" spans="1:16" hidden="1" x14ac:dyDescent="0.25">
      <c r="A16" s="19"/>
      <c r="B16" s="19"/>
      <c r="C16" s="69"/>
      <c r="D16" s="15"/>
      <c r="E16" s="69"/>
      <c r="F16" s="15"/>
      <c r="G16" s="69"/>
      <c r="H16" s="15"/>
      <c r="I16" s="15"/>
      <c r="J16" s="21" t="str">
        <f>IF(H16&lt;&gt;"",H16*I16,"")</f>
        <v/>
      </c>
      <c r="K16" s="70" t="s">
        <v>540</v>
      </c>
      <c r="L16" s="31" t="s">
        <v>19</v>
      </c>
      <c r="M16" s="34" t="s">
        <v>36</v>
      </c>
      <c r="N16" s="64"/>
      <c r="O16" s="159" t="s">
        <v>56</v>
      </c>
      <c r="P16" s="179" t="s">
        <v>47</v>
      </c>
    </row>
    <row r="17" spans="1:16" hidden="1" x14ac:dyDescent="0.25">
      <c r="A17" s="85"/>
      <c r="B17" s="86"/>
      <c r="C17" s="86"/>
      <c r="D17" s="57"/>
      <c r="E17" s="59" t="s">
        <v>55</v>
      </c>
      <c r="F17" s="57"/>
      <c r="G17" s="87"/>
      <c r="H17" s="88">
        <v>1</v>
      </c>
      <c r="I17" s="61">
        <f>H17*10</f>
        <v>10</v>
      </c>
      <c r="J17" s="62">
        <f>SUM(J18:J22)/I17</f>
        <v>1</v>
      </c>
      <c r="K17" s="63" t="str">
        <f>SUM(J18:J22)&amp;" "&amp;"Hrs"&amp;" "&amp;"GRUPO 2"</f>
        <v>10 Hrs GRUPO 2</v>
      </c>
      <c r="L17" s="31" t="s">
        <v>22</v>
      </c>
      <c r="M17" s="34" t="s">
        <v>36</v>
      </c>
      <c r="N17" s="64"/>
      <c r="O17" s="159" t="s">
        <v>58</v>
      </c>
      <c r="P17" s="179" t="s">
        <v>47</v>
      </c>
    </row>
    <row r="18" spans="1:16" x14ac:dyDescent="0.25">
      <c r="A18" s="19">
        <v>905232</v>
      </c>
      <c r="B18" s="67" t="s">
        <v>209</v>
      </c>
      <c r="C18" s="68" t="s">
        <v>210</v>
      </c>
      <c r="D18" s="67">
        <v>3</v>
      </c>
      <c r="E18" s="69" t="s">
        <v>253</v>
      </c>
      <c r="F18" s="19" t="s">
        <v>254</v>
      </c>
      <c r="G18" s="69" t="s">
        <v>255</v>
      </c>
      <c r="H18" s="19">
        <v>1</v>
      </c>
      <c r="I18" s="19">
        <v>5</v>
      </c>
      <c r="J18" s="21">
        <f>IF(H18&lt;&gt;"",H18*I18,"")</f>
        <v>5</v>
      </c>
      <c r="K18" s="70" t="s">
        <v>291</v>
      </c>
      <c r="L18" s="31" t="s">
        <v>22</v>
      </c>
      <c r="M18" s="34" t="s">
        <v>36</v>
      </c>
      <c r="N18" s="64"/>
      <c r="O18" s="159" t="s">
        <v>59</v>
      </c>
      <c r="P18" s="179" t="s">
        <v>47</v>
      </c>
    </row>
    <row r="19" spans="1:16" x14ac:dyDescent="0.25">
      <c r="A19" s="15">
        <v>887025</v>
      </c>
      <c r="B19" s="17" t="s">
        <v>159</v>
      </c>
      <c r="C19" s="18" t="s">
        <v>160</v>
      </c>
      <c r="D19" s="19" t="s">
        <v>281</v>
      </c>
      <c r="E19" s="16" t="s">
        <v>554</v>
      </c>
      <c r="F19" s="15" t="s">
        <v>134</v>
      </c>
      <c r="G19" s="16" t="s">
        <v>135</v>
      </c>
      <c r="H19" s="94">
        <v>1</v>
      </c>
      <c r="I19" s="94">
        <v>5</v>
      </c>
      <c r="J19" s="21">
        <f>IF(H19&lt;&gt;"",H19*I19,"")</f>
        <v>5</v>
      </c>
      <c r="K19" s="70" t="s">
        <v>291</v>
      </c>
      <c r="L19" s="31" t="s">
        <v>22</v>
      </c>
      <c r="M19" s="34" t="s">
        <v>36</v>
      </c>
      <c r="N19" s="64"/>
      <c r="O19" s="159" t="s">
        <v>60</v>
      </c>
      <c r="P19" s="179" t="s">
        <v>47</v>
      </c>
    </row>
    <row r="20" spans="1:16" hidden="1" x14ac:dyDescent="0.25">
      <c r="A20" s="95"/>
      <c r="B20" s="19"/>
      <c r="C20" s="91"/>
      <c r="D20" s="15"/>
      <c r="E20" s="69"/>
      <c r="F20" s="15"/>
      <c r="G20" s="69"/>
      <c r="H20" s="15"/>
      <c r="I20" s="15"/>
      <c r="J20" s="21" t="str">
        <f>IF(H20&lt;&gt;"",H20*I20,"")</f>
        <v/>
      </c>
      <c r="K20" s="70" t="s">
        <v>291</v>
      </c>
      <c r="L20" s="31" t="s">
        <v>22</v>
      </c>
      <c r="M20" s="34" t="s">
        <v>36</v>
      </c>
      <c r="N20" s="64"/>
      <c r="O20" s="159" t="s">
        <v>64</v>
      </c>
      <c r="P20" s="179" t="s">
        <v>47</v>
      </c>
    </row>
    <row r="21" spans="1:16" hidden="1" x14ac:dyDescent="0.25">
      <c r="A21" s="95"/>
      <c r="B21" s="19"/>
      <c r="C21" s="91"/>
      <c r="D21" s="15"/>
      <c r="E21" s="69"/>
      <c r="F21" s="15"/>
      <c r="G21" s="69"/>
      <c r="H21" s="15"/>
      <c r="I21" s="15"/>
      <c r="J21" s="21" t="str">
        <f>IF(H21&lt;&gt;"",H21*I21,"")</f>
        <v/>
      </c>
      <c r="K21" s="70" t="s">
        <v>291</v>
      </c>
      <c r="L21" s="31" t="s">
        <v>22</v>
      </c>
      <c r="M21" s="34" t="s">
        <v>36</v>
      </c>
      <c r="N21" s="64"/>
      <c r="O21" s="161" t="s">
        <v>65</v>
      </c>
      <c r="P21" s="179" t="s">
        <v>53</v>
      </c>
    </row>
    <row r="22" spans="1:16" hidden="1" x14ac:dyDescent="0.25">
      <c r="A22" s="95"/>
      <c r="B22" s="19"/>
      <c r="C22" s="91"/>
      <c r="D22" s="15"/>
      <c r="E22" s="69"/>
      <c r="F22" s="15"/>
      <c r="G22" s="69"/>
      <c r="H22" s="15"/>
      <c r="I22" s="15"/>
      <c r="J22" s="21" t="str">
        <f>IF(H22&lt;&gt;"",H22*I22,"")</f>
        <v/>
      </c>
      <c r="K22" s="70" t="s">
        <v>291</v>
      </c>
      <c r="L22" s="31" t="s">
        <v>22</v>
      </c>
      <c r="M22" s="34" t="s">
        <v>36</v>
      </c>
      <c r="N22" s="64"/>
      <c r="O22" s="161" t="s">
        <v>66</v>
      </c>
      <c r="P22" s="179" t="s">
        <v>47</v>
      </c>
    </row>
    <row r="23" spans="1:16" hidden="1" x14ac:dyDescent="0.25">
      <c r="A23" s="85"/>
      <c r="B23" s="86"/>
      <c r="C23" s="86"/>
      <c r="D23" s="57"/>
      <c r="E23" s="59" t="s">
        <v>63</v>
      </c>
      <c r="F23" s="57"/>
      <c r="G23" s="87"/>
      <c r="H23" s="60">
        <v>1E-3</v>
      </c>
      <c r="I23" s="61">
        <f>H23*10</f>
        <v>0.01</v>
      </c>
      <c r="J23" s="62">
        <f>SUM(J24:J28)/I23</f>
        <v>0</v>
      </c>
      <c r="K23" s="63" t="str">
        <f>SUM(J24:J28)&amp;" "&amp;"Hrs"&amp;" "&amp;"GRUPO 3"</f>
        <v>0 Hrs GRUPO 3</v>
      </c>
      <c r="L23" s="31" t="s">
        <v>24</v>
      </c>
      <c r="M23" s="34" t="s">
        <v>36</v>
      </c>
      <c r="N23" s="64"/>
      <c r="O23" s="161" t="s">
        <v>61</v>
      </c>
      <c r="P23" s="181" t="s">
        <v>57</v>
      </c>
    </row>
    <row r="24" spans="1:16" hidden="1" x14ac:dyDescent="0.25">
      <c r="A24" s="15"/>
      <c r="B24" s="17"/>
      <c r="C24" s="18"/>
      <c r="D24" s="19"/>
      <c r="E24" s="16"/>
      <c r="F24" s="15"/>
      <c r="G24" s="16"/>
      <c r="H24" s="19"/>
      <c r="I24" s="19"/>
      <c r="J24" s="21" t="str">
        <f>IF(H24&lt;&gt;"",H24*I24,"")</f>
        <v/>
      </c>
      <c r="K24" s="96"/>
      <c r="L24" s="31" t="s">
        <v>24</v>
      </c>
      <c r="M24" s="34" t="s">
        <v>36</v>
      </c>
      <c r="N24" s="64"/>
      <c r="O24" s="161" t="s">
        <v>62</v>
      </c>
      <c r="P24" s="179" t="s">
        <v>53</v>
      </c>
    </row>
    <row r="25" spans="1:16" hidden="1" x14ac:dyDescent="0.25">
      <c r="A25" s="15"/>
      <c r="B25" s="17"/>
      <c r="C25" s="18"/>
      <c r="D25" s="19"/>
      <c r="E25" s="16"/>
      <c r="F25" s="15"/>
      <c r="G25" s="16"/>
      <c r="H25" s="15"/>
      <c r="I25" s="15"/>
      <c r="J25" s="21" t="str">
        <f>IF(H25&lt;&gt;"",H25*I25,"")</f>
        <v/>
      </c>
      <c r="K25" s="96"/>
      <c r="L25" s="31" t="s">
        <v>24</v>
      </c>
      <c r="M25" s="34" t="s">
        <v>36</v>
      </c>
      <c r="N25" s="64"/>
      <c r="O25" s="161" t="s">
        <v>54</v>
      </c>
      <c r="P25" s="179" t="s">
        <v>53</v>
      </c>
    </row>
    <row r="26" spans="1:16" hidden="1" x14ac:dyDescent="0.25">
      <c r="A26" s="95"/>
      <c r="B26" s="19"/>
      <c r="C26" s="91"/>
      <c r="D26" s="15"/>
      <c r="E26" s="69"/>
      <c r="F26" s="15"/>
      <c r="G26" s="69"/>
      <c r="H26" s="15"/>
      <c r="I26" s="15"/>
      <c r="J26" s="21" t="str">
        <f>IF(H26&lt;&gt;"",H26*I26,"")</f>
        <v/>
      </c>
      <c r="K26" s="96"/>
      <c r="L26" s="31" t="s">
        <v>24</v>
      </c>
      <c r="M26" s="34" t="s">
        <v>36</v>
      </c>
      <c r="N26" s="64"/>
      <c r="O26" s="161" t="s">
        <v>67</v>
      </c>
      <c r="P26" s="184" t="s">
        <v>68</v>
      </c>
    </row>
    <row r="27" spans="1:16" hidden="1" x14ac:dyDescent="0.25">
      <c r="A27" s="19"/>
      <c r="B27" s="19"/>
      <c r="C27" s="69"/>
      <c r="D27" s="19"/>
      <c r="E27" s="69"/>
      <c r="F27" s="19"/>
      <c r="G27" s="69"/>
      <c r="H27" s="19"/>
      <c r="I27" s="19"/>
      <c r="J27" s="21" t="str">
        <f>IF(H27&lt;&gt;"",H27*I27,"")</f>
        <v/>
      </c>
      <c r="K27" s="96"/>
      <c r="L27" s="31" t="s">
        <v>24</v>
      </c>
      <c r="M27" s="34" t="s">
        <v>36</v>
      </c>
      <c r="N27" s="64"/>
      <c r="O27" s="180" t="s">
        <v>69</v>
      </c>
      <c r="P27" s="184" t="s">
        <v>68</v>
      </c>
    </row>
    <row r="28" spans="1:16" hidden="1" x14ac:dyDescent="0.25">
      <c r="A28" s="100"/>
      <c r="B28" s="100"/>
      <c r="C28" s="100"/>
      <c r="D28" s="101"/>
      <c r="E28" s="102"/>
      <c r="F28" s="100"/>
      <c r="G28" s="100"/>
      <c r="H28" s="100"/>
      <c r="I28" s="100"/>
      <c r="J28" s="21" t="str">
        <f>IF(H28&lt;&gt;"",H28*I28,"")</f>
        <v/>
      </c>
      <c r="K28" s="96"/>
      <c r="L28" s="31" t="s">
        <v>24</v>
      </c>
      <c r="M28" s="34" t="s">
        <v>36</v>
      </c>
      <c r="N28" s="64"/>
      <c r="O28" s="103"/>
    </row>
    <row r="29" spans="1:16" hidden="1" x14ac:dyDescent="0.25">
      <c r="A29" s="85"/>
      <c r="B29" s="86"/>
      <c r="C29" s="86"/>
      <c r="D29" s="57"/>
      <c r="E29" s="59" t="s">
        <v>70</v>
      </c>
      <c r="F29" s="57"/>
      <c r="G29" s="87"/>
      <c r="H29" s="88">
        <v>1E-3</v>
      </c>
      <c r="I29" s="61">
        <f>H29*10</f>
        <v>0.01</v>
      </c>
      <c r="J29" s="62">
        <f>SUM(J30:J34)/I29</f>
        <v>0</v>
      </c>
      <c r="K29" s="63" t="str">
        <f>SUM(J30:J34)&amp;" "&amp;"Hrs"&amp;" "&amp;"GRUPO 4"</f>
        <v>0 Hrs GRUPO 4</v>
      </c>
      <c r="L29" s="31" t="s">
        <v>26</v>
      </c>
      <c r="M29" s="34" t="s">
        <v>36</v>
      </c>
      <c r="N29" s="64"/>
      <c r="O29" s="104"/>
    </row>
    <row r="30" spans="1:16" hidden="1" x14ac:dyDescent="0.25">
      <c r="A30" s="15"/>
      <c r="B30" s="17"/>
      <c r="C30" s="18"/>
      <c r="D30" s="19"/>
      <c r="E30" s="16"/>
      <c r="F30" s="15"/>
      <c r="G30" s="16"/>
      <c r="H30" s="101"/>
      <c r="I30" s="101"/>
      <c r="J30" s="21" t="str">
        <f>IF(H30&lt;&gt;"",H30*I30,"")</f>
        <v/>
      </c>
      <c r="K30" s="96"/>
      <c r="L30" s="31" t="s">
        <v>26</v>
      </c>
      <c r="M30" s="34" t="s">
        <v>36</v>
      </c>
      <c r="N30" s="106"/>
      <c r="O30" s="107" t="s">
        <v>71</v>
      </c>
    </row>
    <row r="31" spans="1:16" hidden="1" x14ac:dyDescent="0.25">
      <c r="A31" s="15"/>
      <c r="B31" s="17"/>
      <c r="C31" s="18"/>
      <c r="D31" s="19"/>
      <c r="E31" s="16"/>
      <c r="F31" s="15"/>
      <c r="G31" s="16"/>
      <c r="H31" s="101"/>
      <c r="I31" s="101"/>
      <c r="J31" s="21" t="str">
        <f>IF(H31&lt;&gt;"",H31*I31,"")</f>
        <v/>
      </c>
      <c r="K31" s="96"/>
      <c r="L31" s="31" t="s">
        <v>26</v>
      </c>
      <c r="M31" s="34" t="s">
        <v>36</v>
      </c>
      <c r="N31" s="108"/>
      <c r="O31" s="107" t="s">
        <v>72</v>
      </c>
    </row>
    <row r="32" spans="1:16" hidden="1" x14ac:dyDescent="0.25">
      <c r="A32" s="15"/>
      <c r="B32" s="17"/>
      <c r="C32" s="18"/>
      <c r="D32" s="19"/>
      <c r="E32" s="16"/>
      <c r="F32" s="15"/>
      <c r="G32" s="16"/>
      <c r="H32" s="15"/>
      <c r="I32" s="15"/>
      <c r="J32" s="21" t="str">
        <f>IF(H32&lt;&gt;"",H32*I32,"")</f>
        <v/>
      </c>
      <c r="K32" s="70"/>
      <c r="L32" s="31" t="s">
        <v>26</v>
      </c>
      <c r="M32" s="34" t="s">
        <v>36</v>
      </c>
      <c r="N32" s="112"/>
      <c r="O32" s="107"/>
    </row>
    <row r="33" spans="1:15" hidden="1" x14ac:dyDescent="0.25">
      <c r="A33" s="100"/>
      <c r="B33" s="100"/>
      <c r="C33" s="102"/>
      <c r="D33" s="101"/>
      <c r="E33" s="101"/>
      <c r="F33" s="101"/>
      <c r="G33" s="105"/>
      <c r="H33" s="101"/>
      <c r="I33" s="101"/>
      <c r="J33" s="21" t="str">
        <f>IF(H33&lt;&gt;"",H33*I33,"")</f>
        <v/>
      </c>
      <c r="K33" s="70"/>
      <c r="L33" s="31" t="s">
        <v>26</v>
      </c>
      <c r="M33" s="34" t="s">
        <v>36</v>
      </c>
      <c r="N33" s="113"/>
      <c r="O33" s="107" t="s">
        <v>73</v>
      </c>
    </row>
    <row r="34" spans="1:15" hidden="1" x14ac:dyDescent="0.25">
      <c r="A34" s="100"/>
      <c r="B34" s="100"/>
      <c r="C34" s="100"/>
      <c r="D34" s="101"/>
      <c r="E34" s="102"/>
      <c r="F34" s="100"/>
      <c r="G34" s="100"/>
      <c r="H34" s="100"/>
      <c r="I34" s="100"/>
      <c r="J34" s="21" t="str">
        <f>IF(H34&lt;&gt;"",H34*I34,"")</f>
        <v/>
      </c>
      <c r="K34" s="70"/>
      <c r="L34" s="31" t="s">
        <v>26</v>
      </c>
      <c r="M34" s="34" t="s">
        <v>36</v>
      </c>
      <c r="N34" s="114"/>
      <c r="O34" s="107" t="s">
        <v>74</v>
      </c>
    </row>
    <row r="35" spans="1:15" hidden="1" x14ac:dyDescent="0.25">
      <c r="A35" s="85"/>
      <c r="B35" s="86"/>
      <c r="C35" s="86"/>
      <c r="D35" s="86"/>
      <c r="E35" s="115" t="s">
        <v>75</v>
      </c>
      <c r="F35" s="116"/>
      <c r="G35" s="117"/>
      <c r="H35" s="118">
        <v>2</v>
      </c>
      <c r="I35" s="61">
        <f>H35*10</f>
        <v>20</v>
      </c>
      <c r="J35" s="62">
        <f>SUM(J36:J40)/I35</f>
        <v>0.9</v>
      </c>
      <c r="K35" s="63" t="str">
        <f>SUM(J36:J40)&amp;" "&amp;"Hrs"&amp;" "&amp;"TURNO"&amp;" "&amp;"DIURNO"</f>
        <v>18 Hrs TURNO DIURNO</v>
      </c>
      <c r="L35" s="74" t="s">
        <v>76</v>
      </c>
      <c r="M35" s="34" t="s">
        <v>36</v>
      </c>
      <c r="N35" s="119"/>
      <c r="O35" s="107" t="s">
        <v>77</v>
      </c>
    </row>
    <row r="36" spans="1:15" x14ac:dyDescent="0.25">
      <c r="A36" s="15">
        <v>892625</v>
      </c>
      <c r="B36" s="17" t="s">
        <v>120</v>
      </c>
      <c r="C36" s="18" t="s">
        <v>121</v>
      </c>
      <c r="D36" s="19" t="s">
        <v>122</v>
      </c>
      <c r="E36" s="16" t="s">
        <v>130</v>
      </c>
      <c r="F36" s="15" t="s">
        <v>131</v>
      </c>
      <c r="G36" s="16" t="s">
        <v>132</v>
      </c>
      <c r="H36" s="94">
        <v>2</v>
      </c>
      <c r="I36" s="94">
        <v>4</v>
      </c>
      <c r="J36" s="21">
        <f>IF(H36&lt;&gt;"",H36*I36,"")</f>
        <v>8</v>
      </c>
      <c r="K36" s="120" t="s">
        <v>408</v>
      </c>
      <c r="L36" s="74" t="s">
        <v>76</v>
      </c>
      <c r="M36" s="34" t="s">
        <v>36</v>
      </c>
      <c r="N36" s="121"/>
      <c r="O36" s="107" t="s">
        <v>78</v>
      </c>
    </row>
    <row r="37" spans="1:15" x14ac:dyDescent="0.25">
      <c r="A37" s="15">
        <v>892652</v>
      </c>
      <c r="B37" s="17" t="s">
        <v>120</v>
      </c>
      <c r="C37" s="18" t="s">
        <v>121</v>
      </c>
      <c r="D37" s="19" t="s">
        <v>122</v>
      </c>
      <c r="E37" s="16" t="s">
        <v>123</v>
      </c>
      <c r="F37" s="15" t="s">
        <v>136</v>
      </c>
      <c r="G37" s="16" t="s">
        <v>137</v>
      </c>
      <c r="H37" s="94">
        <v>2</v>
      </c>
      <c r="I37" s="94">
        <v>5</v>
      </c>
      <c r="J37" s="21">
        <f>IF(H37&lt;&gt;"",H37*I37,"")</f>
        <v>10</v>
      </c>
      <c r="K37" s="120" t="s">
        <v>408</v>
      </c>
      <c r="L37" s="74" t="s">
        <v>76</v>
      </c>
      <c r="M37" s="34" t="s">
        <v>36</v>
      </c>
      <c r="N37" s="122"/>
      <c r="O37" s="107" t="s">
        <v>79</v>
      </c>
    </row>
    <row r="38" spans="1:15" ht="14.25" hidden="1" thickBot="1" x14ac:dyDescent="0.3">
      <c r="A38" s="95"/>
      <c r="B38" s="109"/>
      <c r="C38" s="110"/>
      <c r="D38" s="111"/>
      <c r="E38" s="69"/>
      <c r="F38" s="15"/>
      <c r="G38" s="69"/>
      <c r="H38" s="15"/>
      <c r="I38" s="15"/>
      <c r="J38" s="21" t="str">
        <f>IF(H38&lt;&gt;"",H38*I38,"")</f>
        <v/>
      </c>
      <c r="K38" s="120" t="s">
        <v>408</v>
      </c>
      <c r="L38" s="74" t="s">
        <v>76</v>
      </c>
      <c r="M38" s="34" t="s">
        <v>36</v>
      </c>
      <c r="N38" s="123"/>
      <c r="O38" s="107" t="s">
        <v>80</v>
      </c>
    </row>
    <row r="39" spans="1:15" hidden="1" x14ac:dyDescent="0.25">
      <c r="A39" s="95"/>
      <c r="B39" s="19"/>
      <c r="C39" s="91"/>
      <c r="D39" s="15"/>
      <c r="E39" s="69"/>
      <c r="F39" s="15"/>
      <c r="G39" s="69"/>
      <c r="H39" s="15"/>
      <c r="I39" s="15"/>
      <c r="J39" s="21" t="str">
        <f>IF(H39&lt;&gt;"",H39*I39,"")</f>
        <v/>
      </c>
      <c r="K39" s="120" t="s">
        <v>408</v>
      </c>
      <c r="L39" s="74" t="s">
        <v>76</v>
      </c>
      <c r="M39" s="34" t="s">
        <v>36</v>
      </c>
      <c r="N39" s="124"/>
      <c r="O39" s="107" t="s">
        <v>81</v>
      </c>
    </row>
    <row r="40" spans="1:15" hidden="1" x14ac:dyDescent="0.25">
      <c r="A40" s="95"/>
      <c r="B40" s="19"/>
      <c r="C40" s="91"/>
      <c r="D40" s="15"/>
      <c r="E40" s="69"/>
      <c r="F40" s="15"/>
      <c r="G40" s="69"/>
      <c r="H40" s="15"/>
      <c r="I40" s="15"/>
      <c r="J40" s="21" t="str">
        <f>IF(H40&lt;&gt;"",H40*I40,"")</f>
        <v/>
      </c>
      <c r="K40" s="120" t="s">
        <v>408</v>
      </c>
      <c r="L40" s="74" t="s">
        <v>76</v>
      </c>
      <c r="M40" s="34" t="s">
        <v>36</v>
      </c>
      <c r="N40" s="125">
        <v>20</v>
      </c>
      <c r="O40" s="107" t="s">
        <v>82</v>
      </c>
    </row>
    <row r="41" spans="1:15" x14ac:dyDescent="0.25">
      <c r="A41" s="126"/>
      <c r="B41" s="127"/>
      <c r="C41" s="127"/>
      <c r="D41" s="127"/>
      <c r="E41" s="128" t="s">
        <v>83</v>
      </c>
      <c r="F41" s="129"/>
      <c r="G41" s="130"/>
      <c r="H41" s="131">
        <v>2</v>
      </c>
      <c r="I41" s="132">
        <f>H41*10</f>
        <v>20</v>
      </c>
      <c r="J41" s="133">
        <f>SUM(J42:J46)/I41</f>
        <v>1</v>
      </c>
      <c r="K41" s="134" t="str">
        <f>SUM(J42:J46)&amp;" "&amp;"Hrs"&amp;" "&amp;"TURNO"&amp;" "&amp;"NOCTURNO"</f>
        <v>20 Hrs TURNO NOCTURNO</v>
      </c>
      <c r="L41" s="31" t="s">
        <v>84</v>
      </c>
      <c r="M41" s="34" t="s">
        <v>36</v>
      </c>
      <c r="N41" s="34"/>
      <c r="O41" s="35"/>
    </row>
    <row r="42" spans="1:15" x14ac:dyDescent="0.25">
      <c r="A42" s="15">
        <v>892625</v>
      </c>
      <c r="B42" s="17" t="s">
        <v>120</v>
      </c>
      <c r="C42" s="18" t="s">
        <v>121</v>
      </c>
      <c r="D42" s="19" t="s">
        <v>122</v>
      </c>
      <c r="E42" s="16" t="s">
        <v>130</v>
      </c>
      <c r="F42" s="15" t="s">
        <v>131</v>
      </c>
      <c r="G42" s="16" t="s">
        <v>132</v>
      </c>
      <c r="H42" s="94">
        <v>2</v>
      </c>
      <c r="I42" s="94">
        <v>4</v>
      </c>
      <c r="J42" s="21">
        <f>IF(H42&lt;&gt;"",H42*I42,"")</f>
        <v>8</v>
      </c>
      <c r="K42" s="120" t="s">
        <v>266</v>
      </c>
      <c r="L42" s="31" t="s">
        <v>84</v>
      </c>
      <c r="M42" s="34" t="s">
        <v>36</v>
      </c>
      <c r="N42" s="34"/>
      <c r="O42" s="35"/>
    </row>
    <row r="43" spans="1:15" x14ac:dyDescent="0.25">
      <c r="A43" s="15">
        <v>892623</v>
      </c>
      <c r="B43" s="17" t="s">
        <v>120</v>
      </c>
      <c r="C43" s="18" t="s">
        <v>121</v>
      </c>
      <c r="D43" s="19" t="s">
        <v>122</v>
      </c>
      <c r="E43" s="16" t="s">
        <v>123</v>
      </c>
      <c r="F43" s="15" t="s">
        <v>126</v>
      </c>
      <c r="G43" s="16" t="s">
        <v>127</v>
      </c>
      <c r="H43" s="94">
        <v>2</v>
      </c>
      <c r="I43" s="94">
        <v>2</v>
      </c>
      <c r="J43" s="21">
        <f>IF(H43&lt;&gt;"",H43*I43,"")</f>
        <v>4</v>
      </c>
      <c r="K43" s="120" t="s">
        <v>266</v>
      </c>
      <c r="L43" s="31" t="s">
        <v>84</v>
      </c>
      <c r="M43" s="34" t="s">
        <v>36</v>
      </c>
      <c r="N43" s="34"/>
      <c r="O43" s="35"/>
    </row>
    <row r="44" spans="1:15" x14ac:dyDescent="0.25">
      <c r="A44" s="15">
        <v>893238</v>
      </c>
      <c r="B44" s="17" t="s">
        <v>120</v>
      </c>
      <c r="C44" s="18" t="s">
        <v>121</v>
      </c>
      <c r="D44" s="19" t="s">
        <v>122</v>
      </c>
      <c r="E44" s="16" t="s">
        <v>141</v>
      </c>
      <c r="F44" s="15" t="s">
        <v>545</v>
      </c>
      <c r="G44" s="16" t="s">
        <v>504</v>
      </c>
      <c r="H44" s="94">
        <v>2</v>
      </c>
      <c r="I44" s="94">
        <v>4</v>
      </c>
      <c r="J44" s="21">
        <f>IF(H44&lt;&gt;"",H44*I44,"")</f>
        <v>8</v>
      </c>
      <c r="K44" s="120" t="s">
        <v>266</v>
      </c>
      <c r="L44" s="31" t="s">
        <v>84</v>
      </c>
      <c r="M44" s="34" t="s">
        <v>36</v>
      </c>
      <c r="N44" s="34"/>
      <c r="O44" s="35"/>
    </row>
    <row r="45" spans="1:15" hidden="1" x14ac:dyDescent="0.25">
      <c r="A45" s="75"/>
      <c r="B45" s="109"/>
      <c r="C45" s="110"/>
      <c r="D45" s="111"/>
      <c r="E45" s="73"/>
      <c r="F45" s="92"/>
      <c r="G45" s="93"/>
      <c r="H45" s="94"/>
      <c r="I45" s="94"/>
      <c r="J45" s="21" t="str">
        <f>IF(H45&lt;&gt;"",H45*I45,"")</f>
        <v/>
      </c>
      <c r="K45" s="120" t="s">
        <v>266</v>
      </c>
      <c r="L45" s="31" t="s">
        <v>84</v>
      </c>
      <c r="M45" s="34" t="s">
        <v>36</v>
      </c>
      <c r="N45" s="34"/>
      <c r="O45" s="35"/>
    </row>
    <row r="46" spans="1:15" hidden="1" x14ac:dyDescent="0.25">
      <c r="A46" s="95"/>
      <c r="B46" s="19"/>
      <c r="C46" s="91"/>
      <c r="D46" s="15"/>
      <c r="E46" s="69"/>
      <c r="F46" s="15"/>
      <c r="G46" s="69"/>
      <c r="H46" s="15"/>
      <c r="I46" s="15"/>
      <c r="J46" s="21" t="str">
        <f>IF(H46&lt;&gt;"",H46*I46,"")</f>
        <v/>
      </c>
      <c r="K46" s="120" t="s">
        <v>266</v>
      </c>
      <c r="L46" s="31" t="s">
        <v>84</v>
      </c>
      <c r="M46" s="34" t="s">
        <v>36</v>
      </c>
      <c r="N46" s="34"/>
      <c r="O46" s="35"/>
    </row>
    <row r="47" spans="1:15" ht="14.25" thickBot="1" x14ac:dyDescent="0.3">
      <c r="A47" s="135"/>
      <c r="B47" s="136"/>
      <c r="C47" s="136"/>
      <c r="D47" s="136"/>
      <c r="E47" s="137" t="s">
        <v>85</v>
      </c>
      <c r="F47" s="138"/>
      <c r="G47" s="139"/>
      <c r="H47" s="140">
        <f>H11+H17+H23+H29+H35+H41</f>
        <v>7.0019999999999998</v>
      </c>
      <c r="I47" s="141">
        <f>H47*10</f>
        <v>70.02</v>
      </c>
      <c r="J47" s="142">
        <f>SUM(J12:J16,J18:J22,J24:J28,J30:J34,J36:J40,J42:J46)</f>
        <v>68</v>
      </c>
      <c r="K47" s="143">
        <f>J47/I47</f>
        <v>0.97115109968580415</v>
      </c>
      <c r="L47" s="31" t="s">
        <v>86</v>
      </c>
      <c r="M47" s="34" t="s">
        <v>36</v>
      </c>
      <c r="N47" s="34"/>
      <c r="O47" s="35"/>
    </row>
    <row r="48" spans="1:15" ht="15" thickTop="1" thickBot="1" x14ac:dyDescent="0.3">
      <c r="A48" s="144"/>
      <c r="B48" s="145"/>
      <c r="C48" s="145"/>
      <c r="D48" s="145"/>
      <c r="E48" s="306">
        <f>E9+1</f>
        <v>46105</v>
      </c>
      <c r="F48" s="307"/>
      <c r="G48" s="146"/>
      <c r="H48" s="48"/>
      <c r="I48" s="46"/>
      <c r="J48" s="49"/>
      <c r="K48" s="50"/>
      <c r="L48" s="31" t="s">
        <v>35</v>
      </c>
      <c r="M48" s="34" t="s">
        <v>87</v>
      </c>
      <c r="N48" s="34"/>
      <c r="O48" s="35"/>
    </row>
    <row r="49" spans="1:16" ht="28.5" thickTop="1" thickBot="1" x14ac:dyDescent="0.3">
      <c r="A49" s="147" t="s">
        <v>37</v>
      </c>
      <c r="B49" s="148" t="s">
        <v>38</v>
      </c>
      <c r="C49" s="148" t="s">
        <v>39</v>
      </c>
      <c r="D49" s="148" t="s">
        <v>4</v>
      </c>
      <c r="E49" s="52" t="s">
        <v>40</v>
      </c>
      <c r="F49" s="148" t="s">
        <v>6</v>
      </c>
      <c r="G49" s="149" t="s">
        <v>7</v>
      </c>
      <c r="H49" s="148" t="s">
        <v>41</v>
      </c>
      <c r="I49" s="148" t="s">
        <v>9</v>
      </c>
      <c r="J49" s="150" t="s">
        <v>42</v>
      </c>
      <c r="K49" s="151" t="s">
        <v>43</v>
      </c>
      <c r="L49" s="31" t="s">
        <v>44</v>
      </c>
      <c r="M49" s="34" t="s">
        <v>87</v>
      </c>
      <c r="N49" s="34"/>
      <c r="O49" s="56">
        <f>E48</f>
        <v>46105</v>
      </c>
    </row>
    <row r="50" spans="1:16" ht="14.25" thickTop="1" x14ac:dyDescent="0.25">
      <c r="A50" s="57"/>
      <c r="B50" s="57"/>
      <c r="C50" s="58"/>
      <c r="D50" s="57"/>
      <c r="E50" s="59" t="s">
        <v>45</v>
      </c>
      <c r="F50" s="57"/>
      <c r="G50" s="58"/>
      <c r="H50" s="88">
        <v>2</v>
      </c>
      <c r="I50" s="61">
        <f>H50*10</f>
        <v>20</v>
      </c>
      <c r="J50" s="62">
        <f>SUM(J51:J55)/I50</f>
        <v>1</v>
      </c>
      <c r="K50" s="63" t="str">
        <f>SUM(J51:J55)&amp;" "&amp;"Hrs"&amp;" "&amp;"GRUPO 1"</f>
        <v>20 Hrs GRUPO 1</v>
      </c>
      <c r="L50" s="31" t="s">
        <v>19</v>
      </c>
      <c r="M50" s="34" t="s">
        <v>87</v>
      </c>
      <c r="N50" s="64"/>
      <c r="O50" s="159" t="s">
        <v>48</v>
      </c>
      <c r="P50" s="179" t="s">
        <v>53</v>
      </c>
    </row>
    <row r="51" spans="1:16" ht="27" x14ac:dyDescent="0.25">
      <c r="A51" s="177">
        <v>931295</v>
      </c>
      <c r="B51" s="17" t="s">
        <v>159</v>
      </c>
      <c r="C51" s="18" t="s">
        <v>160</v>
      </c>
      <c r="D51" s="19" t="s">
        <v>161</v>
      </c>
      <c r="E51" s="254" t="s">
        <v>558</v>
      </c>
      <c r="F51" s="15" t="s">
        <v>230</v>
      </c>
      <c r="G51" s="15" t="s">
        <v>230</v>
      </c>
      <c r="H51" s="19">
        <v>2</v>
      </c>
      <c r="I51" s="19">
        <v>10</v>
      </c>
      <c r="J51" s="21">
        <f>IF(H51&lt;&gt;"",H51*I51,"")</f>
        <v>20</v>
      </c>
      <c r="K51" s="70" t="s">
        <v>540</v>
      </c>
      <c r="L51" s="31" t="s">
        <v>19</v>
      </c>
      <c r="M51" s="34" t="s">
        <v>87</v>
      </c>
      <c r="N51" s="64"/>
      <c r="O51" s="180" t="s">
        <v>50</v>
      </c>
      <c r="P51" s="179" t="s">
        <v>53</v>
      </c>
    </row>
    <row r="52" spans="1:16" hidden="1" x14ac:dyDescent="0.25">
      <c r="A52" s="15"/>
      <c r="B52" s="17"/>
      <c r="C52" s="18"/>
      <c r="D52" s="19"/>
      <c r="E52" s="254"/>
      <c r="F52" s="15"/>
      <c r="G52" s="69"/>
      <c r="H52" s="15"/>
      <c r="I52" s="15"/>
      <c r="J52" s="21" t="str">
        <f>IF(H52&lt;&gt;"",H52*I52,"")</f>
        <v/>
      </c>
      <c r="K52" s="70" t="s">
        <v>540</v>
      </c>
      <c r="L52" s="31" t="s">
        <v>19</v>
      </c>
      <c r="M52" s="34" t="s">
        <v>87</v>
      </c>
      <c r="N52" s="64"/>
      <c r="O52" s="159" t="s">
        <v>51</v>
      </c>
      <c r="P52" s="179" t="s">
        <v>53</v>
      </c>
    </row>
    <row r="53" spans="1:16" hidden="1" x14ac:dyDescent="0.25">
      <c r="A53" s="75"/>
      <c r="B53" s="109"/>
      <c r="C53" s="110"/>
      <c r="D53" s="111"/>
      <c r="E53" s="73"/>
      <c r="F53" s="92"/>
      <c r="G53" s="93"/>
      <c r="H53" s="94"/>
      <c r="I53" s="94"/>
      <c r="J53" s="21" t="str">
        <f>IF(H53&lt;&gt;"",H53*I53,"")</f>
        <v/>
      </c>
      <c r="K53" s="70" t="s">
        <v>540</v>
      </c>
      <c r="L53" s="31" t="s">
        <v>19</v>
      </c>
      <c r="M53" s="34" t="s">
        <v>87</v>
      </c>
      <c r="N53" s="64"/>
      <c r="O53" s="159" t="s">
        <v>46</v>
      </c>
      <c r="P53" s="181" t="s">
        <v>57</v>
      </c>
    </row>
    <row r="54" spans="1:16" hidden="1" x14ac:dyDescent="0.25">
      <c r="A54" s="95"/>
      <c r="B54" s="19"/>
      <c r="C54" s="91"/>
      <c r="D54" s="15"/>
      <c r="E54" s="69"/>
      <c r="F54" s="15"/>
      <c r="G54" s="69"/>
      <c r="H54" s="15"/>
      <c r="I54" s="15"/>
      <c r="J54" s="21" t="str">
        <f>IF(H54&lt;&gt;"",H54*I54,"")</f>
        <v/>
      </c>
      <c r="K54" s="70" t="s">
        <v>540</v>
      </c>
      <c r="L54" s="31" t="s">
        <v>19</v>
      </c>
      <c r="M54" s="34" t="s">
        <v>87</v>
      </c>
      <c r="N54" s="64"/>
      <c r="O54" s="161" t="s">
        <v>52</v>
      </c>
      <c r="P54" s="179" t="s">
        <v>47</v>
      </c>
    </row>
    <row r="55" spans="1:16" hidden="1" x14ac:dyDescent="0.25">
      <c r="A55" s="19"/>
      <c r="B55" s="19"/>
      <c r="C55" s="69"/>
      <c r="D55" s="15"/>
      <c r="E55" s="69"/>
      <c r="F55" s="15"/>
      <c r="G55" s="69"/>
      <c r="H55" s="15"/>
      <c r="I55" s="15"/>
      <c r="J55" s="21" t="str">
        <f>IF(H55&lt;&gt;"",H55*I55,"")</f>
        <v/>
      </c>
      <c r="K55" s="70" t="s">
        <v>540</v>
      </c>
      <c r="L55" s="31" t="s">
        <v>19</v>
      </c>
      <c r="M55" s="34" t="s">
        <v>87</v>
      </c>
      <c r="N55" s="64"/>
      <c r="O55" s="159" t="s">
        <v>56</v>
      </c>
      <c r="P55" s="179" t="s">
        <v>47</v>
      </c>
    </row>
    <row r="56" spans="1:16" hidden="1" x14ac:dyDescent="0.25">
      <c r="A56" s="85"/>
      <c r="B56" s="86"/>
      <c r="C56" s="86"/>
      <c r="D56" s="57"/>
      <c r="E56" s="59" t="s">
        <v>55</v>
      </c>
      <c r="F56" s="57"/>
      <c r="G56" s="87"/>
      <c r="H56" s="88">
        <v>1</v>
      </c>
      <c r="I56" s="61">
        <f>H56*10</f>
        <v>10</v>
      </c>
      <c r="J56" s="62">
        <f>SUM(J57:J61)/I56</f>
        <v>1</v>
      </c>
      <c r="K56" s="63" t="str">
        <f>SUM(J57:J61)&amp;" "&amp;"Hrs"&amp;" "&amp;"GRUPO 2"</f>
        <v>10 Hrs GRUPO 2</v>
      </c>
      <c r="L56" s="31" t="s">
        <v>22</v>
      </c>
      <c r="M56" s="34" t="s">
        <v>87</v>
      </c>
      <c r="N56" s="64"/>
      <c r="O56" s="159" t="s">
        <v>58</v>
      </c>
      <c r="P56" s="179" t="s">
        <v>47</v>
      </c>
    </row>
    <row r="57" spans="1:16" x14ac:dyDescent="0.25">
      <c r="A57" s="19">
        <v>905232</v>
      </c>
      <c r="B57" s="67" t="s">
        <v>209</v>
      </c>
      <c r="C57" s="68" t="s">
        <v>210</v>
      </c>
      <c r="D57" s="67">
        <v>3</v>
      </c>
      <c r="E57" s="69" t="s">
        <v>253</v>
      </c>
      <c r="F57" s="19" t="s">
        <v>254</v>
      </c>
      <c r="G57" s="69" t="s">
        <v>255</v>
      </c>
      <c r="H57" s="19">
        <v>1</v>
      </c>
      <c r="I57" s="19">
        <v>5</v>
      </c>
      <c r="J57" s="21">
        <f>IF(H57&lt;&gt;"",H57*I57,"")</f>
        <v>5</v>
      </c>
      <c r="K57" s="70" t="s">
        <v>291</v>
      </c>
      <c r="L57" s="31" t="s">
        <v>22</v>
      </c>
      <c r="M57" s="34" t="s">
        <v>87</v>
      </c>
      <c r="N57" s="64"/>
      <c r="O57" s="159" t="s">
        <v>59</v>
      </c>
      <c r="P57" s="179" t="s">
        <v>47</v>
      </c>
    </row>
    <row r="58" spans="1:16" x14ac:dyDescent="0.25">
      <c r="A58" s="15">
        <v>887025</v>
      </c>
      <c r="B58" s="17" t="s">
        <v>159</v>
      </c>
      <c r="C58" s="18" t="s">
        <v>160</v>
      </c>
      <c r="D58" s="19" t="s">
        <v>281</v>
      </c>
      <c r="E58" s="16" t="s">
        <v>554</v>
      </c>
      <c r="F58" s="15" t="s">
        <v>134</v>
      </c>
      <c r="G58" s="16" t="s">
        <v>135</v>
      </c>
      <c r="H58" s="94">
        <v>1</v>
      </c>
      <c r="I58" s="94">
        <v>5</v>
      </c>
      <c r="J58" s="21">
        <f>IF(H58&lt;&gt;"",H58*I58,"")</f>
        <v>5</v>
      </c>
      <c r="K58" s="70" t="s">
        <v>291</v>
      </c>
      <c r="L58" s="31" t="s">
        <v>22</v>
      </c>
      <c r="M58" s="34" t="s">
        <v>87</v>
      </c>
      <c r="N58" s="64"/>
      <c r="O58" s="159" t="s">
        <v>60</v>
      </c>
      <c r="P58" s="179" t="s">
        <v>47</v>
      </c>
    </row>
    <row r="59" spans="1:16" hidden="1" x14ac:dyDescent="0.25">
      <c r="A59" s="95"/>
      <c r="B59" s="19"/>
      <c r="C59" s="152"/>
      <c r="D59" s="15"/>
      <c r="E59" s="69"/>
      <c r="F59" s="15"/>
      <c r="G59" s="69"/>
      <c r="H59" s="15"/>
      <c r="I59" s="15"/>
      <c r="J59" s="21" t="str">
        <f>IF(H59&lt;&gt;"",H59*I59,"")</f>
        <v/>
      </c>
      <c r="K59" s="70" t="s">
        <v>291</v>
      </c>
      <c r="L59" s="31" t="s">
        <v>22</v>
      </c>
      <c r="M59" s="34" t="s">
        <v>87</v>
      </c>
      <c r="N59" s="64"/>
      <c r="O59" s="159" t="s">
        <v>64</v>
      </c>
      <c r="P59" s="179" t="s">
        <v>47</v>
      </c>
    </row>
    <row r="60" spans="1:16" hidden="1" x14ac:dyDescent="0.25">
      <c r="A60" s="19"/>
      <c r="B60" s="19"/>
      <c r="C60" s="69"/>
      <c r="D60" s="19"/>
      <c r="E60" s="69"/>
      <c r="F60" s="19"/>
      <c r="G60" s="69"/>
      <c r="H60" s="19"/>
      <c r="I60" s="19"/>
      <c r="J60" s="21" t="str">
        <f>IF(H60&lt;&gt;"",H60*I60,"")</f>
        <v/>
      </c>
      <c r="K60" s="70" t="s">
        <v>291</v>
      </c>
      <c r="L60" s="31" t="s">
        <v>22</v>
      </c>
      <c r="M60" s="34" t="s">
        <v>87</v>
      </c>
      <c r="N60" s="64"/>
      <c r="O60" s="161" t="s">
        <v>65</v>
      </c>
      <c r="P60" s="179" t="s">
        <v>53</v>
      </c>
    </row>
    <row r="61" spans="1:16" hidden="1" x14ac:dyDescent="0.25">
      <c r="A61" s="19"/>
      <c r="B61" s="19"/>
      <c r="C61" s="69"/>
      <c r="D61" s="15"/>
      <c r="E61" s="153"/>
      <c r="F61" s="19"/>
      <c r="G61" s="69"/>
      <c r="H61" s="19"/>
      <c r="I61" s="19"/>
      <c r="J61" s="21" t="str">
        <f>IF(H61&lt;&gt;"",H61*I61,"")</f>
        <v/>
      </c>
      <c r="K61" s="70" t="s">
        <v>291</v>
      </c>
      <c r="L61" s="31" t="s">
        <v>22</v>
      </c>
      <c r="M61" s="34" t="s">
        <v>87</v>
      </c>
      <c r="N61" s="64"/>
      <c r="O61" s="161" t="s">
        <v>66</v>
      </c>
      <c r="P61" s="179" t="s">
        <v>47</v>
      </c>
    </row>
    <row r="62" spans="1:16" hidden="1" x14ac:dyDescent="0.25">
      <c r="A62" s="85"/>
      <c r="B62" s="86"/>
      <c r="C62" s="86"/>
      <c r="D62" s="57"/>
      <c r="E62" s="59" t="s">
        <v>63</v>
      </c>
      <c r="F62" s="57"/>
      <c r="G62" s="87"/>
      <c r="H62" s="88">
        <v>1E-3</v>
      </c>
      <c r="I62" s="61">
        <f>H62*10</f>
        <v>0.01</v>
      </c>
      <c r="J62" s="62">
        <f>SUM(J63:J67)/I62</f>
        <v>0</v>
      </c>
      <c r="K62" s="63" t="str">
        <f>SUM(J63:J67)&amp;" "&amp;"Hrs"&amp;" "&amp;"GRUPO 3"</f>
        <v>0 Hrs GRUPO 3</v>
      </c>
      <c r="L62" s="31" t="s">
        <v>24</v>
      </c>
      <c r="M62" s="34" t="s">
        <v>87</v>
      </c>
      <c r="N62" s="64"/>
      <c r="O62" s="161" t="s">
        <v>61</v>
      </c>
      <c r="P62" s="181" t="s">
        <v>57</v>
      </c>
    </row>
    <row r="63" spans="1:16" hidden="1" x14ac:dyDescent="0.25">
      <c r="A63" s="15"/>
      <c r="B63" s="17"/>
      <c r="C63" s="18"/>
      <c r="D63" s="19"/>
      <c r="E63" s="16"/>
      <c r="F63" s="15"/>
      <c r="G63" s="16"/>
      <c r="H63" s="15"/>
      <c r="I63" s="15"/>
      <c r="J63" s="21"/>
      <c r="K63" s="96"/>
      <c r="L63" s="31" t="s">
        <v>24</v>
      </c>
      <c r="M63" s="34" t="s">
        <v>87</v>
      </c>
      <c r="N63" s="64"/>
      <c r="O63" s="161" t="s">
        <v>62</v>
      </c>
      <c r="P63" s="179" t="s">
        <v>53</v>
      </c>
    </row>
    <row r="64" spans="1:16" hidden="1" x14ac:dyDescent="0.25">
      <c r="A64" s="100"/>
      <c r="B64" s="67"/>
      <c r="C64" s="68"/>
      <c r="D64" s="67"/>
      <c r="E64" s="105"/>
      <c r="F64" s="101"/>
      <c r="G64" s="105"/>
      <c r="H64" s="82"/>
      <c r="I64" s="82"/>
      <c r="J64" s="21" t="str">
        <f>IF(H64&lt;&gt;"",H64*I64,"")</f>
        <v/>
      </c>
      <c r="K64" s="96" t="s">
        <v>541</v>
      </c>
      <c r="L64" s="31" t="s">
        <v>24</v>
      </c>
      <c r="M64" s="34" t="s">
        <v>87</v>
      </c>
      <c r="N64" s="64"/>
      <c r="O64" s="161" t="s">
        <v>54</v>
      </c>
      <c r="P64" s="179" t="s">
        <v>53</v>
      </c>
    </row>
    <row r="65" spans="1:16" hidden="1" x14ac:dyDescent="0.25">
      <c r="A65" s="75"/>
      <c r="B65" s="79"/>
      <c r="C65" s="80"/>
      <c r="D65" s="81"/>
      <c r="E65" s="76"/>
      <c r="F65" s="77"/>
      <c r="G65" s="76"/>
      <c r="H65" s="82"/>
      <c r="I65" s="82"/>
      <c r="J65" s="21" t="str">
        <f>IF(H65&lt;&gt;"",H65*I65,"")</f>
        <v/>
      </c>
      <c r="K65" s="96" t="s">
        <v>541</v>
      </c>
      <c r="L65" s="31" t="s">
        <v>24</v>
      </c>
      <c r="M65" s="34" t="s">
        <v>87</v>
      </c>
      <c r="N65" s="64"/>
      <c r="O65" s="161" t="s">
        <v>67</v>
      </c>
      <c r="P65" s="184" t="s">
        <v>68</v>
      </c>
    </row>
    <row r="66" spans="1:16" hidden="1" x14ac:dyDescent="0.25">
      <c r="A66" s="19"/>
      <c r="B66" s="19"/>
      <c r="C66" s="69"/>
      <c r="D66" s="19"/>
      <c r="E66" s="69"/>
      <c r="F66" s="19"/>
      <c r="G66" s="69"/>
      <c r="H66" s="19"/>
      <c r="I66" s="19"/>
      <c r="J66" s="21" t="str">
        <f>IF(H66&lt;&gt;"",H66*I66,"")</f>
        <v/>
      </c>
      <c r="K66" s="96" t="s">
        <v>541</v>
      </c>
      <c r="L66" s="31" t="s">
        <v>24</v>
      </c>
      <c r="M66" s="34" t="s">
        <v>87</v>
      </c>
      <c r="N66" s="64"/>
      <c r="O66" s="180" t="s">
        <v>69</v>
      </c>
      <c r="P66" s="184" t="s">
        <v>68</v>
      </c>
    </row>
    <row r="67" spans="1:16" hidden="1" x14ac:dyDescent="0.25">
      <c r="A67" s="19"/>
      <c r="B67" s="19"/>
      <c r="C67" s="69"/>
      <c r="D67" s="19"/>
      <c r="E67" s="69"/>
      <c r="F67" s="19"/>
      <c r="G67" s="69"/>
      <c r="H67" s="19"/>
      <c r="I67" s="19"/>
      <c r="J67" s="21" t="str">
        <f>IF(H67&lt;&gt;"",H67*I67,"")</f>
        <v/>
      </c>
      <c r="K67" s="96" t="s">
        <v>541</v>
      </c>
      <c r="L67" s="31" t="s">
        <v>24</v>
      </c>
      <c r="M67" s="34" t="s">
        <v>87</v>
      </c>
      <c r="N67" s="64"/>
      <c r="O67" s="103"/>
    </row>
    <row r="68" spans="1:16" hidden="1" x14ac:dyDescent="0.25">
      <c r="A68" s="85"/>
      <c r="B68" s="86"/>
      <c r="C68" s="86"/>
      <c r="D68" s="57"/>
      <c r="E68" s="59" t="s">
        <v>70</v>
      </c>
      <c r="F68" s="57"/>
      <c r="G68" s="87"/>
      <c r="H68" s="88">
        <v>1E-3</v>
      </c>
      <c r="I68" s="61">
        <f>H68*10</f>
        <v>0.01</v>
      </c>
      <c r="J68" s="62">
        <f>SUM(J69:J73)/I68</f>
        <v>0</v>
      </c>
      <c r="K68" s="63" t="str">
        <f>SUM(J69:J73)&amp;" "&amp;"Hrs"&amp;" "&amp;"GRUPO 4"</f>
        <v>0 Hrs GRUPO 4</v>
      </c>
      <c r="L68" s="31" t="s">
        <v>26</v>
      </c>
      <c r="M68" s="34" t="s">
        <v>87</v>
      </c>
      <c r="N68" s="64"/>
      <c r="O68" s="104"/>
    </row>
    <row r="69" spans="1:16" hidden="1" x14ac:dyDescent="0.25">
      <c r="A69" s="19"/>
      <c r="B69" s="19"/>
      <c r="C69" s="91"/>
      <c r="D69" s="15"/>
      <c r="E69" s="69"/>
      <c r="F69" s="19"/>
      <c r="G69" s="69"/>
      <c r="H69" s="19"/>
      <c r="I69" s="19"/>
      <c r="J69" s="21" t="str">
        <f>IF(H69&lt;&gt;"",H69*I69,"")</f>
        <v/>
      </c>
      <c r="K69" s="96"/>
      <c r="L69" s="31" t="s">
        <v>26</v>
      </c>
      <c r="M69" s="34" t="s">
        <v>87</v>
      </c>
      <c r="N69" s="64"/>
      <c r="O69" s="107" t="s">
        <v>71</v>
      </c>
    </row>
    <row r="70" spans="1:16" hidden="1" x14ac:dyDescent="0.25">
      <c r="A70" s="75"/>
      <c r="B70" s="19"/>
      <c r="C70" s="91"/>
      <c r="D70" s="15"/>
      <c r="E70" s="73"/>
      <c r="F70" s="92"/>
      <c r="G70" s="93"/>
      <c r="H70" s="94"/>
      <c r="I70" s="94"/>
      <c r="J70" s="21" t="str">
        <f>IF(H70&lt;&gt;"",H70*I70,"")</f>
        <v/>
      </c>
      <c r="K70" s="96"/>
      <c r="L70" s="31" t="s">
        <v>26</v>
      </c>
      <c r="M70" s="34" t="s">
        <v>87</v>
      </c>
      <c r="N70" s="64"/>
      <c r="O70" s="107" t="s">
        <v>72</v>
      </c>
    </row>
    <row r="71" spans="1:16" hidden="1" x14ac:dyDescent="0.25">
      <c r="A71" s="94"/>
      <c r="B71" s="67"/>
      <c r="C71" s="68"/>
      <c r="D71" s="67"/>
      <c r="E71" s="154"/>
      <c r="F71" s="111"/>
      <c r="G71" s="154"/>
      <c r="H71" s="111"/>
      <c r="I71" s="111"/>
      <c r="J71" s="21" t="str">
        <f>IF(H71&lt;&gt;"",H71*I71,"")</f>
        <v/>
      </c>
      <c r="K71" s="70"/>
      <c r="L71" s="31" t="s">
        <v>26</v>
      </c>
      <c r="M71" s="34" t="s">
        <v>87</v>
      </c>
      <c r="N71" s="64"/>
      <c r="O71" s="35"/>
    </row>
    <row r="72" spans="1:16" hidden="1" x14ac:dyDescent="0.25">
      <c r="A72" s="95"/>
      <c r="B72" s="19"/>
      <c r="C72" s="91"/>
      <c r="D72" s="15"/>
      <c r="E72" s="69"/>
      <c r="F72" s="15"/>
      <c r="G72" s="69"/>
      <c r="H72" s="15"/>
      <c r="I72" s="15"/>
      <c r="J72" s="21" t="str">
        <f>IF(H72&lt;&gt;"",H72*I72,"")</f>
        <v/>
      </c>
      <c r="K72" s="70"/>
      <c r="L72" s="31" t="s">
        <v>26</v>
      </c>
      <c r="M72" s="34" t="s">
        <v>87</v>
      </c>
      <c r="N72" s="64"/>
      <c r="O72" s="35"/>
    </row>
    <row r="73" spans="1:16" hidden="1" x14ac:dyDescent="0.25">
      <c r="A73" s="94"/>
      <c r="B73" s="94"/>
      <c r="C73" s="94"/>
      <c r="D73" s="111"/>
      <c r="E73" s="155"/>
      <c r="F73" s="94"/>
      <c r="G73" s="94"/>
      <c r="H73" s="94"/>
      <c r="I73" s="94"/>
      <c r="J73" s="21" t="str">
        <f>IF(H73&lt;&gt;"",H73*I73,"")</f>
        <v/>
      </c>
      <c r="K73" s="70"/>
      <c r="L73" s="31" t="s">
        <v>26</v>
      </c>
      <c r="M73" s="34" t="s">
        <v>87</v>
      </c>
      <c r="N73" s="156"/>
      <c r="O73" s="35"/>
    </row>
    <row r="74" spans="1:16" hidden="1" x14ac:dyDescent="0.25">
      <c r="A74" s="85"/>
      <c r="B74" s="86"/>
      <c r="C74" s="86"/>
      <c r="D74" s="86"/>
      <c r="E74" s="115" t="s">
        <v>75</v>
      </c>
      <c r="F74" s="116"/>
      <c r="G74" s="117"/>
      <c r="H74" s="118">
        <v>2</v>
      </c>
      <c r="I74" s="61">
        <f>H74*10</f>
        <v>20</v>
      </c>
      <c r="J74" s="62">
        <f>SUM(J75:J79)/I74</f>
        <v>0.9</v>
      </c>
      <c r="K74" s="63" t="str">
        <f>SUM(J75:J79)&amp;" "&amp;"Hrs"&amp;" "&amp;"TURNO"&amp;" "&amp;"DIURNO"</f>
        <v>18 Hrs TURNO DIURNO</v>
      </c>
      <c r="L74" s="74" t="s">
        <v>76</v>
      </c>
      <c r="M74" s="34" t="s">
        <v>87</v>
      </c>
      <c r="N74" s="34"/>
      <c r="O74" s="35"/>
    </row>
    <row r="75" spans="1:16" x14ac:dyDescent="0.25">
      <c r="A75" s="15">
        <v>892625</v>
      </c>
      <c r="B75" s="17" t="s">
        <v>120</v>
      </c>
      <c r="C75" s="18" t="s">
        <v>121</v>
      </c>
      <c r="D75" s="19" t="s">
        <v>122</v>
      </c>
      <c r="E75" s="16" t="s">
        <v>130</v>
      </c>
      <c r="F75" s="15" t="s">
        <v>131</v>
      </c>
      <c r="G75" s="16" t="s">
        <v>132</v>
      </c>
      <c r="H75" s="94">
        <v>2</v>
      </c>
      <c r="I75" s="94">
        <v>4</v>
      </c>
      <c r="J75" s="21">
        <f>IF(H75&lt;&gt;"",H75*I75,"")</f>
        <v>8</v>
      </c>
      <c r="K75" s="120" t="s">
        <v>408</v>
      </c>
      <c r="L75" s="74" t="s">
        <v>76</v>
      </c>
      <c r="M75" s="34" t="s">
        <v>87</v>
      </c>
      <c r="N75" s="34"/>
      <c r="O75" s="35"/>
    </row>
    <row r="76" spans="1:16" x14ac:dyDescent="0.25">
      <c r="A76" s="15">
        <v>892628</v>
      </c>
      <c r="B76" s="17" t="s">
        <v>120</v>
      </c>
      <c r="C76" s="18" t="s">
        <v>121</v>
      </c>
      <c r="D76" s="19" t="s">
        <v>122</v>
      </c>
      <c r="E76" s="16" t="s">
        <v>123</v>
      </c>
      <c r="F76" s="15" t="s">
        <v>134</v>
      </c>
      <c r="G76" s="16" t="s">
        <v>135</v>
      </c>
      <c r="H76" s="15">
        <v>2</v>
      </c>
      <c r="I76" s="15">
        <v>5</v>
      </c>
      <c r="J76" s="21">
        <f>IF(H76&lt;&gt;"",H76*I76,"")</f>
        <v>10</v>
      </c>
      <c r="K76" s="120" t="s">
        <v>408</v>
      </c>
      <c r="L76" s="74" t="s">
        <v>76</v>
      </c>
      <c r="M76" s="34" t="s">
        <v>87</v>
      </c>
      <c r="N76" s="34"/>
      <c r="O76" s="35"/>
    </row>
    <row r="77" spans="1:16" hidden="1" x14ac:dyDescent="0.25">
      <c r="A77" s="95"/>
      <c r="B77" s="17"/>
      <c r="C77" s="18"/>
      <c r="D77" s="15"/>
      <c r="E77" s="69"/>
      <c r="F77" s="15"/>
      <c r="G77" s="69"/>
      <c r="H77" s="15"/>
      <c r="I77" s="15"/>
      <c r="J77" s="21" t="str">
        <f>IF(H77&lt;&gt;"",H77*I77,"")</f>
        <v/>
      </c>
      <c r="K77" s="120" t="s">
        <v>408</v>
      </c>
      <c r="L77" s="74" t="s">
        <v>76</v>
      </c>
      <c r="M77" s="34" t="s">
        <v>87</v>
      </c>
      <c r="N77" s="34"/>
      <c r="O77" s="35"/>
    </row>
    <row r="78" spans="1:16" hidden="1" x14ac:dyDescent="0.25">
      <c r="A78" s="19"/>
      <c r="B78" s="19"/>
      <c r="C78" s="91"/>
      <c r="D78" s="15"/>
      <c r="E78" s="69"/>
      <c r="F78" s="19"/>
      <c r="G78" s="69"/>
      <c r="H78" s="19"/>
      <c r="I78" s="19"/>
      <c r="J78" s="21" t="str">
        <f>IF(H78&lt;&gt;"",H78*I78,"")</f>
        <v/>
      </c>
      <c r="K78" s="120" t="s">
        <v>408</v>
      </c>
      <c r="L78" s="74" t="s">
        <v>76</v>
      </c>
      <c r="M78" s="34" t="s">
        <v>87</v>
      </c>
      <c r="N78" s="34"/>
      <c r="O78" s="35"/>
    </row>
    <row r="79" spans="1:16" hidden="1" x14ac:dyDescent="0.25">
      <c r="A79" s="100"/>
      <c r="B79" s="100"/>
      <c r="C79" s="100"/>
      <c r="D79" s="101"/>
      <c r="E79" s="102"/>
      <c r="F79" s="100"/>
      <c r="G79" s="100"/>
      <c r="H79" s="100"/>
      <c r="I79" s="100"/>
      <c r="J79" s="21" t="str">
        <f>IF(H79&lt;&gt;"",H79*I79,"")</f>
        <v/>
      </c>
      <c r="K79" s="120" t="s">
        <v>408</v>
      </c>
      <c r="L79" s="74" t="s">
        <v>76</v>
      </c>
      <c r="M79" s="34" t="s">
        <v>87</v>
      </c>
      <c r="N79" s="34"/>
      <c r="O79" s="35"/>
    </row>
    <row r="80" spans="1:16" x14ac:dyDescent="0.25">
      <c r="A80" s="126"/>
      <c r="B80" s="127"/>
      <c r="C80" s="127"/>
      <c r="D80" s="127"/>
      <c r="E80" s="128" t="s">
        <v>83</v>
      </c>
      <c r="F80" s="129"/>
      <c r="G80" s="157"/>
      <c r="H80" s="131">
        <v>2</v>
      </c>
      <c r="I80" s="132">
        <f>H80*10</f>
        <v>20</v>
      </c>
      <c r="J80" s="133">
        <f>SUM(J81:J85)/I80</f>
        <v>1</v>
      </c>
      <c r="K80" s="134" t="str">
        <f>SUM(J81:J85)&amp;" "&amp;"Hrs"&amp;" "&amp;"TURNO"&amp;" "&amp;"NOCTURNO"</f>
        <v>20 Hrs TURNO NOCTURNO</v>
      </c>
      <c r="L80" s="31" t="s">
        <v>84</v>
      </c>
      <c r="M80" s="34" t="s">
        <v>87</v>
      </c>
      <c r="N80" s="34"/>
      <c r="O80" s="35"/>
    </row>
    <row r="81" spans="1:16" x14ac:dyDescent="0.25">
      <c r="A81" s="15">
        <v>892625</v>
      </c>
      <c r="B81" s="17" t="s">
        <v>120</v>
      </c>
      <c r="C81" s="18" t="s">
        <v>121</v>
      </c>
      <c r="D81" s="19" t="s">
        <v>122</v>
      </c>
      <c r="E81" s="16" t="s">
        <v>130</v>
      </c>
      <c r="F81" s="15" t="s">
        <v>131</v>
      </c>
      <c r="G81" s="16" t="s">
        <v>132</v>
      </c>
      <c r="H81" s="94">
        <v>2</v>
      </c>
      <c r="I81" s="94">
        <v>4</v>
      </c>
      <c r="J81" s="21">
        <f>IF(H81&lt;&gt;"",H81*I81,"")</f>
        <v>8</v>
      </c>
      <c r="K81" s="120" t="s">
        <v>266</v>
      </c>
      <c r="L81" s="31" t="s">
        <v>84</v>
      </c>
      <c r="M81" s="34" t="s">
        <v>87</v>
      </c>
      <c r="N81" s="34"/>
      <c r="O81" s="35"/>
    </row>
    <row r="82" spans="1:16" x14ac:dyDescent="0.25">
      <c r="A82" s="15">
        <v>892623</v>
      </c>
      <c r="B82" s="17" t="s">
        <v>120</v>
      </c>
      <c r="C82" s="18" t="s">
        <v>121</v>
      </c>
      <c r="D82" s="19" t="s">
        <v>122</v>
      </c>
      <c r="E82" s="16" t="s">
        <v>123</v>
      </c>
      <c r="F82" s="15" t="s">
        <v>126</v>
      </c>
      <c r="G82" s="16" t="s">
        <v>127</v>
      </c>
      <c r="H82" s="94">
        <v>2</v>
      </c>
      <c r="I82" s="94">
        <v>2</v>
      </c>
      <c r="J82" s="21">
        <f>IF(H82&lt;&gt;"",H82*I82,"")</f>
        <v>4</v>
      </c>
      <c r="K82" s="120" t="s">
        <v>266</v>
      </c>
      <c r="L82" s="31" t="s">
        <v>84</v>
      </c>
      <c r="M82" s="34" t="s">
        <v>87</v>
      </c>
      <c r="N82" s="34"/>
      <c r="O82" s="35"/>
    </row>
    <row r="83" spans="1:16" x14ac:dyDescent="0.25">
      <c r="A83" s="15">
        <v>893238</v>
      </c>
      <c r="B83" s="17" t="s">
        <v>120</v>
      </c>
      <c r="C83" s="18" t="s">
        <v>121</v>
      </c>
      <c r="D83" s="19" t="s">
        <v>122</v>
      </c>
      <c r="E83" s="16" t="s">
        <v>141</v>
      </c>
      <c r="F83" s="15" t="s">
        <v>545</v>
      </c>
      <c r="G83" s="16" t="s">
        <v>504</v>
      </c>
      <c r="H83" s="94">
        <v>2</v>
      </c>
      <c r="I83" s="94">
        <v>4</v>
      </c>
      <c r="J83" s="21">
        <f>IF(H83&lt;&gt;"",H83*I83,"")</f>
        <v>8</v>
      </c>
      <c r="K83" s="120" t="s">
        <v>266</v>
      </c>
      <c r="L83" s="31" t="s">
        <v>84</v>
      </c>
      <c r="M83" s="34" t="s">
        <v>87</v>
      </c>
      <c r="N83" s="34"/>
      <c r="O83" s="35"/>
    </row>
    <row r="84" spans="1:16" hidden="1" x14ac:dyDescent="0.25">
      <c r="A84" s="95"/>
      <c r="B84" s="19"/>
      <c r="C84" s="91"/>
      <c r="D84" s="15"/>
      <c r="E84" s="69"/>
      <c r="F84" s="15"/>
      <c r="G84" s="69"/>
      <c r="H84" s="15"/>
      <c r="I84" s="15"/>
      <c r="J84" s="21" t="str">
        <f>IF(H84&lt;&gt;"",H84*I84,"")</f>
        <v/>
      </c>
      <c r="K84" s="120" t="s">
        <v>266</v>
      </c>
      <c r="L84" s="31" t="s">
        <v>84</v>
      </c>
      <c r="M84" s="34" t="s">
        <v>87</v>
      </c>
      <c r="N84" s="34"/>
      <c r="O84" s="35"/>
    </row>
    <row r="85" spans="1:16" hidden="1" x14ac:dyDescent="0.25">
      <c r="A85" s="95"/>
      <c r="B85" s="19"/>
      <c r="C85" s="91"/>
      <c r="D85" s="15"/>
      <c r="E85" s="69"/>
      <c r="F85" s="15"/>
      <c r="G85" s="69"/>
      <c r="H85" s="15"/>
      <c r="I85" s="15"/>
      <c r="J85" s="21" t="str">
        <f>IF(H85&lt;&gt;"",H85*I85,"")</f>
        <v/>
      </c>
      <c r="K85" s="120" t="s">
        <v>266</v>
      </c>
      <c r="L85" s="31" t="s">
        <v>84</v>
      </c>
      <c r="M85" s="34" t="s">
        <v>87</v>
      </c>
      <c r="N85" s="34"/>
      <c r="O85" s="35"/>
    </row>
    <row r="86" spans="1:16" ht="14.25" thickBot="1" x14ac:dyDescent="0.3">
      <c r="A86" s="135"/>
      <c r="B86" s="136"/>
      <c r="C86" s="136"/>
      <c r="D86" s="136"/>
      <c r="E86" s="137" t="s">
        <v>85</v>
      </c>
      <c r="F86" s="138"/>
      <c r="G86" s="139"/>
      <c r="H86" s="140">
        <f>H50+H56+H62+H68+H74+H80</f>
        <v>7.0019999999999998</v>
      </c>
      <c r="I86" s="141">
        <f>H86*10</f>
        <v>70.02</v>
      </c>
      <c r="J86" s="142">
        <f>SUM(J51:J55,J57:J61,J63:J67,J69:J73,J75:J79,J81:J85)</f>
        <v>68</v>
      </c>
      <c r="K86" s="143">
        <f>J86/I86</f>
        <v>0.97115109968580415</v>
      </c>
      <c r="L86" s="31" t="s">
        <v>86</v>
      </c>
      <c r="M86" s="34" t="s">
        <v>87</v>
      </c>
      <c r="N86" s="34"/>
      <c r="O86" s="35"/>
    </row>
    <row r="87" spans="1:16" ht="15" thickTop="1" thickBot="1" x14ac:dyDescent="0.3">
      <c r="A87" s="45"/>
      <c r="B87" s="46"/>
      <c r="C87" s="46"/>
      <c r="D87" s="46"/>
      <c r="E87" s="297">
        <f>E48+1</f>
        <v>46106</v>
      </c>
      <c r="F87" s="298"/>
      <c r="G87" s="158"/>
      <c r="H87" s="48"/>
      <c r="I87" s="46"/>
      <c r="J87" s="49"/>
      <c r="K87" s="50"/>
      <c r="L87" s="31" t="s">
        <v>35</v>
      </c>
      <c r="M87" s="34" t="s">
        <v>88</v>
      </c>
      <c r="N87" s="34"/>
      <c r="O87" s="35"/>
    </row>
    <row r="88" spans="1:16" ht="28.5" thickTop="1" thickBot="1" x14ac:dyDescent="0.3">
      <c r="A88" s="147" t="s">
        <v>37</v>
      </c>
      <c r="B88" s="148" t="s">
        <v>38</v>
      </c>
      <c r="C88" s="148" t="s">
        <v>39</v>
      </c>
      <c r="D88" s="148" t="s">
        <v>4</v>
      </c>
      <c r="E88" s="52" t="s">
        <v>40</v>
      </c>
      <c r="F88" s="148" t="s">
        <v>6</v>
      </c>
      <c r="G88" s="149" t="s">
        <v>7</v>
      </c>
      <c r="H88" s="148" t="s">
        <v>41</v>
      </c>
      <c r="I88" s="148" t="s">
        <v>9</v>
      </c>
      <c r="J88" s="150" t="s">
        <v>42</v>
      </c>
      <c r="K88" s="151" t="s">
        <v>43</v>
      </c>
      <c r="L88" s="31" t="s">
        <v>44</v>
      </c>
      <c r="M88" s="34" t="s">
        <v>88</v>
      </c>
      <c r="N88" s="34"/>
      <c r="O88" s="56">
        <f>E87</f>
        <v>46106</v>
      </c>
    </row>
    <row r="89" spans="1:16" ht="14.25" thickTop="1" x14ac:dyDescent="0.25">
      <c r="A89" s="57"/>
      <c r="B89" s="57"/>
      <c r="C89" s="58"/>
      <c r="D89" s="57"/>
      <c r="E89" s="59" t="s">
        <v>45</v>
      </c>
      <c r="F89" s="57"/>
      <c r="G89" s="58"/>
      <c r="H89" s="88">
        <v>2</v>
      </c>
      <c r="I89" s="61">
        <f>H89*10</f>
        <v>20</v>
      </c>
      <c r="J89" s="62">
        <f>SUM(J90:J94)/I89</f>
        <v>1</v>
      </c>
      <c r="K89" s="63" t="str">
        <f>SUM(J90:J94)&amp;" "&amp;"Hrs"&amp;" "&amp;"GRUPO 1"</f>
        <v>20 Hrs GRUPO 1</v>
      </c>
      <c r="L89" s="31" t="s">
        <v>19</v>
      </c>
      <c r="M89" s="34" t="s">
        <v>88</v>
      </c>
      <c r="N89" s="64"/>
      <c r="O89" s="159" t="s">
        <v>48</v>
      </c>
      <c r="P89" s="179" t="s">
        <v>53</v>
      </c>
    </row>
    <row r="90" spans="1:16" x14ac:dyDescent="0.25">
      <c r="A90" s="185">
        <v>931232</v>
      </c>
      <c r="B90" s="67" t="s">
        <v>159</v>
      </c>
      <c r="C90" s="68" t="s">
        <v>160</v>
      </c>
      <c r="D90" s="67" t="s">
        <v>282</v>
      </c>
      <c r="E90" s="69" t="s">
        <v>560</v>
      </c>
      <c r="F90" s="19" t="s">
        <v>443</v>
      </c>
      <c r="G90" s="69" t="s">
        <v>203</v>
      </c>
      <c r="H90" s="19">
        <v>2</v>
      </c>
      <c r="I90" s="19">
        <v>10</v>
      </c>
      <c r="J90" s="21">
        <f>IF(H90&lt;&gt;"",H90*I90,"")</f>
        <v>20</v>
      </c>
      <c r="K90" s="70" t="s">
        <v>540</v>
      </c>
      <c r="L90" s="31" t="s">
        <v>19</v>
      </c>
      <c r="M90" s="34" t="s">
        <v>88</v>
      </c>
      <c r="N90" s="64"/>
      <c r="O90" s="159" t="s">
        <v>50</v>
      </c>
      <c r="P90" s="179" t="s">
        <v>53</v>
      </c>
    </row>
    <row r="91" spans="1:16" hidden="1" x14ac:dyDescent="0.25">
      <c r="A91" s="95"/>
      <c r="B91" s="67"/>
      <c r="C91" s="68"/>
      <c r="D91" s="15"/>
      <c r="E91" s="69"/>
      <c r="F91" s="15"/>
      <c r="G91" s="69"/>
      <c r="H91" s="15"/>
      <c r="I91" s="15"/>
      <c r="J91" s="21" t="str">
        <f>IF(H91&lt;&gt;"",H91*I91,"")</f>
        <v/>
      </c>
      <c r="K91" s="70" t="s">
        <v>540</v>
      </c>
      <c r="L91" s="31" t="s">
        <v>19</v>
      </c>
      <c r="M91" s="34" t="s">
        <v>88</v>
      </c>
      <c r="N91" s="64"/>
      <c r="O91" s="159" t="s">
        <v>51</v>
      </c>
      <c r="P91" s="179" t="s">
        <v>53</v>
      </c>
    </row>
    <row r="92" spans="1:16" hidden="1" x14ac:dyDescent="0.25">
      <c r="A92" s="75"/>
      <c r="B92" s="109"/>
      <c r="C92" s="110"/>
      <c r="D92" s="111"/>
      <c r="E92" s="73"/>
      <c r="F92" s="92"/>
      <c r="G92" s="93"/>
      <c r="H92" s="94"/>
      <c r="I92" s="94"/>
      <c r="J92" s="21" t="str">
        <f>IF(H92&lt;&gt;"",H92*I92,"")</f>
        <v/>
      </c>
      <c r="K92" s="70" t="s">
        <v>540</v>
      </c>
      <c r="L92" s="31" t="s">
        <v>19</v>
      </c>
      <c r="M92" s="34" t="s">
        <v>88</v>
      </c>
      <c r="N92" s="64"/>
      <c r="O92" s="159" t="s">
        <v>46</v>
      </c>
      <c r="P92" s="181" t="s">
        <v>57</v>
      </c>
    </row>
    <row r="93" spans="1:16" hidden="1" x14ac:dyDescent="0.25">
      <c r="A93" s="95"/>
      <c r="B93" s="19"/>
      <c r="C93" s="91"/>
      <c r="D93" s="15"/>
      <c r="E93" s="69"/>
      <c r="F93" s="15"/>
      <c r="G93" s="69"/>
      <c r="H93" s="15"/>
      <c r="I93" s="15"/>
      <c r="J93" s="21" t="str">
        <f>IF(H93&lt;&gt;"",H93*I93,"")</f>
        <v/>
      </c>
      <c r="K93" s="70" t="s">
        <v>540</v>
      </c>
      <c r="L93" s="31" t="s">
        <v>19</v>
      </c>
      <c r="M93" s="34" t="s">
        <v>88</v>
      </c>
      <c r="N93" s="64"/>
      <c r="O93" s="161" t="s">
        <v>52</v>
      </c>
      <c r="P93" s="179" t="s">
        <v>47</v>
      </c>
    </row>
    <row r="94" spans="1:16" hidden="1" x14ac:dyDescent="0.25">
      <c r="A94" s="95"/>
      <c r="B94" s="19"/>
      <c r="C94" s="91"/>
      <c r="D94" s="15"/>
      <c r="E94" s="69"/>
      <c r="F94" s="15"/>
      <c r="G94" s="69"/>
      <c r="H94" s="15"/>
      <c r="I94" s="15"/>
      <c r="J94" s="21" t="str">
        <f>IF(H94&lt;&gt;"",H94*I94,"")</f>
        <v/>
      </c>
      <c r="K94" s="70" t="s">
        <v>540</v>
      </c>
      <c r="L94" s="31" t="s">
        <v>19</v>
      </c>
      <c r="M94" s="34" t="s">
        <v>88</v>
      </c>
      <c r="N94" s="64"/>
      <c r="O94" s="159" t="s">
        <v>56</v>
      </c>
      <c r="P94" s="179" t="s">
        <v>47</v>
      </c>
    </row>
    <row r="95" spans="1:16" hidden="1" x14ac:dyDescent="0.25">
      <c r="A95" s="85"/>
      <c r="B95" s="86"/>
      <c r="C95" s="86"/>
      <c r="D95" s="57"/>
      <c r="E95" s="59" t="s">
        <v>55</v>
      </c>
      <c r="F95" s="57"/>
      <c r="G95" s="87"/>
      <c r="H95" s="88">
        <v>1</v>
      </c>
      <c r="I95" s="61">
        <f>H95*10</f>
        <v>10</v>
      </c>
      <c r="J95" s="62">
        <f>SUM(J96:J100)/I95</f>
        <v>1</v>
      </c>
      <c r="K95" s="63" t="str">
        <f>SUM(J96:J100)&amp;" "&amp;"Hrs"&amp;" "&amp;"GRUPO 2"</f>
        <v>10 Hrs GRUPO 2</v>
      </c>
      <c r="L95" s="31" t="s">
        <v>22</v>
      </c>
      <c r="M95" s="34" t="s">
        <v>88</v>
      </c>
      <c r="N95" s="64"/>
      <c r="O95" s="159" t="s">
        <v>58</v>
      </c>
      <c r="P95" s="179" t="s">
        <v>47</v>
      </c>
    </row>
    <row r="96" spans="1:16" x14ac:dyDescent="0.25">
      <c r="A96" s="19">
        <v>905232</v>
      </c>
      <c r="B96" s="67" t="s">
        <v>209</v>
      </c>
      <c r="C96" s="68" t="s">
        <v>210</v>
      </c>
      <c r="D96" s="67">
        <v>3</v>
      </c>
      <c r="E96" s="69" t="s">
        <v>253</v>
      </c>
      <c r="F96" s="19" t="s">
        <v>254</v>
      </c>
      <c r="G96" s="69" t="s">
        <v>255</v>
      </c>
      <c r="H96" s="19">
        <v>1</v>
      </c>
      <c r="I96" s="19">
        <v>5</v>
      </c>
      <c r="J96" s="21">
        <f>IF(H96&lt;&gt;"",H96*I96,"")</f>
        <v>5</v>
      </c>
      <c r="K96" s="70" t="s">
        <v>291</v>
      </c>
      <c r="L96" s="31" t="s">
        <v>22</v>
      </c>
      <c r="M96" s="34" t="s">
        <v>88</v>
      </c>
      <c r="N96" s="64"/>
      <c r="O96" s="159" t="s">
        <v>59</v>
      </c>
      <c r="P96" s="179" t="s">
        <v>47</v>
      </c>
    </row>
    <row r="97" spans="1:16" x14ac:dyDescent="0.25">
      <c r="A97" s="15">
        <v>887025</v>
      </c>
      <c r="B97" s="17" t="s">
        <v>159</v>
      </c>
      <c r="C97" s="18" t="s">
        <v>160</v>
      </c>
      <c r="D97" s="19" t="s">
        <v>281</v>
      </c>
      <c r="E97" s="16" t="s">
        <v>554</v>
      </c>
      <c r="F97" s="15" t="s">
        <v>134</v>
      </c>
      <c r="G97" s="16" t="s">
        <v>135</v>
      </c>
      <c r="H97" s="94">
        <v>1</v>
      </c>
      <c r="I97" s="94">
        <v>5</v>
      </c>
      <c r="J97" s="21">
        <f>IF(H97&lt;&gt;"",H97*I97,"")</f>
        <v>5</v>
      </c>
      <c r="K97" s="70" t="s">
        <v>291</v>
      </c>
      <c r="L97" s="31" t="s">
        <v>22</v>
      </c>
      <c r="M97" s="34" t="s">
        <v>88</v>
      </c>
      <c r="N97" s="64"/>
      <c r="O97" s="159" t="s">
        <v>60</v>
      </c>
      <c r="P97" s="179" t="s">
        <v>47</v>
      </c>
    </row>
    <row r="98" spans="1:16" hidden="1" x14ac:dyDescent="0.25">
      <c r="A98" s="95"/>
      <c r="B98" s="19"/>
      <c r="C98" s="91"/>
      <c r="D98" s="15"/>
      <c r="E98" s="69"/>
      <c r="F98" s="15"/>
      <c r="G98" s="69"/>
      <c r="H98" s="15"/>
      <c r="I98" s="15"/>
      <c r="J98" s="21" t="str">
        <f>IF(H98&lt;&gt;"",H98*I98,"")</f>
        <v/>
      </c>
      <c r="K98" s="70" t="s">
        <v>291</v>
      </c>
      <c r="L98" s="31" t="s">
        <v>22</v>
      </c>
      <c r="M98" s="34" t="s">
        <v>88</v>
      </c>
      <c r="N98" s="64"/>
      <c r="O98" s="159" t="s">
        <v>64</v>
      </c>
      <c r="P98" s="179" t="s">
        <v>47</v>
      </c>
    </row>
    <row r="99" spans="1:16" hidden="1" x14ac:dyDescent="0.25">
      <c r="A99" s="95"/>
      <c r="B99" s="19"/>
      <c r="C99" s="91"/>
      <c r="D99" s="15"/>
      <c r="E99" s="69"/>
      <c r="F99" s="15"/>
      <c r="G99" s="69"/>
      <c r="H99" s="15"/>
      <c r="I99" s="15"/>
      <c r="J99" s="21" t="str">
        <f>IF(H99&lt;&gt;"",H99*I99,"")</f>
        <v/>
      </c>
      <c r="K99" s="70" t="s">
        <v>291</v>
      </c>
      <c r="L99" s="31" t="s">
        <v>22</v>
      </c>
      <c r="M99" s="34" t="s">
        <v>88</v>
      </c>
      <c r="N99" s="64"/>
      <c r="O99" s="161" t="s">
        <v>65</v>
      </c>
      <c r="P99" s="179" t="s">
        <v>53</v>
      </c>
    </row>
    <row r="100" spans="1:16" hidden="1" x14ac:dyDescent="0.25">
      <c r="A100" s="19"/>
      <c r="B100" s="19"/>
      <c r="C100" s="69"/>
      <c r="D100" s="15"/>
      <c r="E100" s="69"/>
      <c r="F100" s="19"/>
      <c r="G100" s="69"/>
      <c r="H100" s="19"/>
      <c r="I100" s="19"/>
      <c r="J100" s="21" t="str">
        <f>IF(H100&lt;&gt;"",H100*I100,"")</f>
        <v/>
      </c>
      <c r="K100" s="70" t="s">
        <v>291</v>
      </c>
      <c r="L100" s="31" t="s">
        <v>22</v>
      </c>
      <c r="M100" s="34" t="s">
        <v>88</v>
      </c>
      <c r="N100" s="64"/>
      <c r="O100" s="161" t="s">
        <v>66</v>
      </c>
      <c r="P100" s="179" t="s">
        <v>47</v>
      </c>
    </row>
    <row r="101" spans="1:16" hidden="1" x14ac:dyDescent="0.25">
      <c r="A101" s="85"/>
      <c r="B101" s="86"/>
      <c r="C101" s="86"/>
      <c r="D101" s="57"/>
      <c r="E101" s="59" t="s">
        <v>63</v>
      </c>
      <c r="F101" s="57"/>
      <c r="G101" s="87"/>
      <c r="H101" s="88">
        <v>1E-3</v>
      </c>
      <c r="I101" s="61">
        <f>H101*10</f>
        <v>0.01</v>
      </c>
      <c r="J101" s="62">
        <f>SUM(J102:J106)/I101</f>
        <v>0</v>
      </c>
      <c r="K101" s="63" t="str">
        <f>SUM(J102:J106)&amp;" "&amp;"Hrs"&amp;" "&amp;"GRUPO 3"</f>
        <v>0 Hrs GRUPO 3</v>
      </c>
      <c r="L101" s="31" t="s">
        <v>24</v>
      </c>
      <c r="M101" s="34" t="s">
        <v>88</v>
      </c>
      <c r="N101" s="64"/>
      <c r="O101" s="161" t="s">
        <v>61</v>
      </c>
      <c r="P101" s="181" t="s">
        <v>57</v>
      </c>
    </row>
    <row r="102" spans="1:16" hidden="1" x14ac:dyDescent="0.25">
      <c r="A102" s="15"/>
      <c r="B102" s="17"/>
      <c r="C102" s="18"/>
      <c r="D102" s="19"/>
      <c r="E102" s="16"/>
      <c r="F102" s="15"/>
      <c r="G102" s="16"/>
      <c r="H102" s="15"/>
      <c r="I102" s="15"/>
      <c r="J102" s="21"/>
      <c r="K102" s="96"/>
      <c r="L102" s="31" t="s">
        <v>24</v>
      </c>
      <c r="M102" s="34" t="s">
        <v>88</v>
      </c>
      <c r="N102" s="64"/>
      <c r="O102" s="161" t="s">
        <v>62</v>
      </c>
      <c r="P102" s="179" t="s">
        <v>53</v>
      </c>
    </row>
    <row r="103" spans="1:16" hidden="1" x14ac:dyDescent="0.25">
      <c r="A103" s="100"/>
      <c r="B103" s="67"/>
      <c r="C103" s="68"/>
      <c r="D103" s="67"/>
      <c r="E103" s="105"/>
      <c r="F103" s="101"/>
      <c r="G103" s="105"/>
      <c r="H103" s="101"/>
      <c r="I103" s="101"/>
      <c r="J103" s="21" t="str">
        <f>IF(H103&lt;&gt;"",H103*I103,"")</f>
        <v/>
      </c>
      <c r="K103" s="96" t="s">
        <v>541</v>
      </c>
      <c r="L103" s="31" t="s">
        <v>24</v>
      </c>
      <c r="M103" s="34" t="s">
        <v>88</v>
      </c>
      <c r="N103" s="64"/>
      <c r="O103" s="161" t="s">
        <v>54</v>
      </c>
      <c r="P103" s="179" t="s">
        <v>53</v>
      </c>
    </row>
    <row r="104" spans="1:16" hidden="1" x14ac:dyDescent="0.25">
      <c r="A104" s="100"/>
      <c r="B104" s="67"/>
      <c r="C104" s="68"/>
      <c r="D104" s="67"/>
      <c r="E104" s="105"/>
      <c r="F104" s="101"/>
      <c r="G104" s="105"/>
      <c r="H104" s="101"/>
      <c r="I104" s="101"/>
      <c r="J104" s="21" t="str">
        <f>IF(H104&lt;&gt;"",H104*I104,"")</f>
        <v/>
      </c>
      <c r="K104" s="96" t="s">
        <v>541</v>
      </c>
      <c r="L104" s="31" t="s">
        <v>24</v>
      </c>
      <c r="M104" s="34" t="s">
        <v>88</v>
      </c>
      <c r="N104" s="64"/>
      <c r="O104" s="161" t="s">
        <v>67</v>
      </c>
      <c r="P104" s="184" t="s">
        <v>68</v>
      </c>
    </row>
    <row r="105" spans="1:16" hidden="1" x14ac:dyDescent="0.25">
      <c r="A105" s="19"/>
      <c r="B105" s="19"/>
      <c r="C105" s="69"/>
      <c r="D105" s="15"/>
      <c r="E105" s="69"/>
      <c r="F105" s="19"/>
      <c r="G105" s="69"/>
      <c r="H105" s="19"/>
      <c r="I105" s="19"/>
      <c r="J105" s="21" t="str">
        <f>IF(H105&lt;&gt;"",H105*I105,"")</f>
        <v/>
      </c>
      <c r="K105" s="96" t="s">
        <v>541</v>
      </c>
      <c r="L105" s="31" t="s">
        <v>24</v>
      </c>
      <c r="M105" s="34" t="s">
        <v>88</v>
      </c>
      <c r="N105" s="64"/>
      <c r="O105" s="180" t="s">
        <v>69</v>
      </c>
      <c r="P105" s="184" t="s">
        <v>68</v>
      </c>
    </row>
    <row r="106" spans="1:16" hidden="1" x14ac:dyDescent="0.25">
      <c r="A106" s="100"/>
      <c r="B106" s="100"/>
      <c r="C106" s="100"/>
      <c r="D106" s="101"/>
      <c r="E106" s="102"/>
      <c r="F106" s="100"/>
      <c r="G106" s="100"/>
      <c r="H106" s="100"/>
      <c r="I106" s="100"/>
      <c r="J106" s="21" t="str">
        <f>IF(H106&lt;&gt;"",H106*I106,"")</f>
        <v/>
      </c>
      <c r="K106" s="96" t="s">
        <v>541</v>
      </c>
      <c r="L106" s="31" t="s">
        <v>24</v>
      </c>
      <c r="M106" s="34" t="s">
        <v>88</v>
      </c>
      <c r="N106" s="64"/>
      <c r="O106" s="103"/>
    </row>
    <row r="107" spans="1:16" hidden="1" x14ac:dyDescent="0.25">
      <c r="A107" s="85"/>
      <c r="B107" s="86"/>
      <c r="C107" s="86"/>
      <c r="D107" s="57"/>
      <c r="E107" s="59" t="s">
        <v>70</v>
      </c>
      <c r="F107" s="57"/>
      <c r="G107" s="87"/>
      <c r="H107" s="88">
        <v>1E-3</v>
      </c>
      <c r="I107" s="61">
        <f>H107*10</f>
        <v>0.01</v>
      </c>
      <c r="J107" s="62">
        <f>SUM(J108:J112)/I107</f>
        <v>0</v>
      </c>
      <c r="K107" s="63" t="str">
        <f>SUM(J108:J112)&amp;" "&amp;"Hrs"&amp;" "&amp;"GRUPO 4"</f>
        <v>0 Hrs GRUPO 4</v>
      </c>
      <c r="L107" s="31" t="s">
        <v>26</v>
      </c>
      <c r="M107" s="34" t="s">
        <v>88</v>
      </c>
      <c r="N107" s="64"/>
      <c r="O107" s="104"/>
    </row>
    <row r="108" spans="1:16" hidden="1" x14ac:dyDescent="0.25">
      <c r="A108" s="15"/>
      <c r="B108" s="17"/>
      <c r="C108" s="18"/>
      <c r="D108" s="19"/>
      <c r="E108" s="16"/>
      <c r="F108" s="15"/>
      <c r="G108" s="16"/>
      <c r="H108" s="94"/>
      <c r="I108" s="15"/>
      <c r="J108" s="21" t="str">
        <f>IF(H108&lt;&gt;"",H108*I108,"")</f>
        <v/>
      </c>
      <c r="K108" s="70"/>
      <c r="L108" s="31" t="s">
        <v>26</v>
      </c>
      <c r="M108" s="34" t="s">
        <v>88</v>
      </c>
      <c r="N108" s="64"/>
      <c r="O108" s="107" t="s">
        <v>71</v>
      </c>
    </row>
    <row r="109" spans="1:16" hidden="1" x14ac:dyDescent="0.25">
      <c r="A109" s="75"/>
      <c r="B109" s="79"/>
      <c r="C109" s="80"/>
      <c r="D109" s="81"/>
      <c r="E109" s="76"/>
      <c r="F109" s="77"/>
      <c r="G109" s="76"/>
      <c r="H109" s="82"/>
      <c r="I109" s="82"/>
      <c r="J109" s="21" t="str">
        <f>IF(H109&lt;&gt;"",H109*I109,"")</f>
        <v/>
      </c>
      <c r="K109" s="70"/>
      <c r="L109" s="31" t="s">
        <v>26</v>
      </c>
      <c r="M109" s="34" t="s">
        <v>88</v>
      </c>
      <c r="N109" s="64"/>
      <c r="O109" s="107" t="s">
        <v>72</v>
      </c>
    </row>
    <row r="110" spans="1:16" hidden="1" x14ac:dyDescent="0.25">
      <c r="A110" s="19"/>
      <c r="B110" s="19"/>
      <c r="C110" s="69"/>
      <c r="D110" s="15"/>
      <c r="E110" s="69"/>
      <c r="F110" s="19"/>
      <c r="G110" s="69"/>
      <c r="H110" s="19"/>
      <c r="I110" s="19"/>
      <c r="J110" s="21" t="str">
        <f>IF(H110&lt;&gt;"",H110*I110,"")</f>
        <v/>
      </c>
      <c r="K110" s="70"/>
      <c r="L110" s="31" t="s">
        <v>26</v>
      </c>
      <c r="M110" s="34" t="s">
        <v>88</v>
      </c>
      <c r="N110" s="64"/>
      <c r="O110" s="35"/>
    </row>
    <row r="111" spans="1:16" hidden="1" x14ac:dyDescent="0.25">
      <c r="A111" s="100"/>
      <c r="B111" s="100"/>
      <c r="C111" s="102"/>
      <c r="D111" s="101"/>
      <c r="E111" s="101"/>
      <c r="F111" s="101"/>
      <c r="G111" s="105"/>
      <c r="H111" s="101"/>
      <c r="I111" s="101"/>
      <c r="J111" s="21" t="str">
        <f>IF(H111&lt;&gt;"",H111*I111,"")</f>
        <v/>
      </c>
      <c r="K111" s="70"/>
      <c r="L111" s="31" t="s">
        <v>26</v>
      </c>
      <c r="M111" s="34" t="s">
        <v>88</v>
      </c>
      <c r="N111" s="64"/>
      <c r="O111" s="35"/>
    </row>
    <row r="112" spans="1:16" hidden="1" x14ac:dyDescent="0.25">
      <c r="A112" s="100"/>
      <c r="B112" s="100"/>
      <c r="C112" s="100"/>
      <c r="D112" s="101"/>
      <c r="E112" s="102"/>
      <c r="F112" s="100"/>
      <c r="G112" s="100"/>
      <c r="H112" s="100"/>
      <c r="I112" s="100"/>
      <c r="J112" s="21" t="str">
        <f>IF(H112&lt;&gt;"",H112*I112,"")</f>
        <v/>
      </c>
      <c r="K112" s="70"/>
      <c r="L112" s="31" t="s">
        <v>26</v>
      </c>
      <c r="M112" s="34" t="s">
        <v>88</v>
      </c>
      <c r="N112" s="156"/>
      <c r="O112" s="35"/>
    </row>
    <row r="113" spans="1:16" hidden="1" x14ac:dyDescent="0.25">
      <c r="A113" s="85"/>
      <c r="B113" s="86"/>
      <c r="C113" s="86"/>
      <c r="D113" s="86"/>
      <c r="E113" s="115" t="s">
        <v>75</v>
      </c>
      <c r="F113" s="116"/>
      <c r="G113" s="117"/>
      <c r="H113" s="118">
        <v>2</v>
      </c>
      <c r="I113" s="61">
        <f>H113*10</f>
        <v>20</v>
      </c>
      <c r="J113" s="62">
        <f>SUM(J114:J118)/I113</f>
        <v>0.9</v>
      </c>
      <c r="K113" s="63" t="str">
        <f>SUM(J114:J118)&amp;" "&amp;"Hrs"&amp;" "&amp;"TURNO"&amp;" "&amp;"DIURNO"</f>
        <v>18 Hrs TURNO DIURNO</v>
      </c>
      <c r="L113" s="74" t="s">
        <v>76</v>
      </c>
      <c r="M113" s="34" t="s">
        <v>88</v>
      </c>
      <c r="N113" s="34"/>
      <c r="O113" s="35"/>
    </row>
    <row r="114" spans="1:16" x14ac:dyDescent="0.25">
      <c r="A114" s="15">
        <v>892625</v>
      </c>
      <c r="B114" s="17" t="s">
        <v>120</v>
      </c>
      <c r="C114" s="18" t="s">
        <v>121</v>
      </c>
      <c r="D114" s="19" t="s">
        <v>122</v>
      </c>
      <c r="E114" s="16" t="s">
        <v>130</v>
      </c>
      <c r="F114" s="15" t="s">
        <v>131</v>
      </c>
      <c r="G114" s="16" t="s">
        <v>132</v>
      </c>
      <c r="H114" s="94">
        <v>2</v>
      </c>
      <c r="I114" s="94">
        <v>4</v>
      </c>
      <c r="J114" s="21">
        <f>IF(H114&lt;&gt;"",H114*I114,"")</f>
        <v>8</v>
      </c>
      <c r="K114" s="120" t="s">
        <v>408</v>
      </c>
      <c r="L114" s="74" t="s">
        <v>76</v>
      </c>
      <c r="M114" s="34" t="s">
        <v>88</v>
      </c>
      <c r="N114" s="34"/>
      <c r="O114" s="35"/>
    </row>
    <row r="115" spans="1:16" x14ac:dyDescent="0.25">
      <c r="A115" s="15">
        <v>893020</v>
      </c>
      <c r="B115" s="17" t="s">
        <v>120</v>
      </c>
      <c r="C115" s="18" t="s">
        <v>121</v>
      </c>
      <c r="D115" s="19" t="s">
        <v>122</v>
      </c>
      <c r="E115" s="16" t="s">
        <v>138</v>
      </c>
      <c r="F115" s="15" t="s">
        <v>268</v>
      </c>
      <c r="G115" s="16" t="s">
        <v>140</v>
      </c>
      <c r="H115" s="15">
        <v>2</v>
      </c>
      <c r="I115" s="15">
        <v>5</v>
      </c>
      <c r="J115" s="21">
        <f>IF(H115&lt;&gt;"",H115*I115,"")</f>
        <v>10</v>
      </c>
      <c r="K115" s="120" t="s">
        <v>408</v>
      </c>
      <c r="L115" s="74" t="s">
        <v>76</v>
      </c>
      <c r="M115" s="34" t="s">
        <v>88</v>
      </c>
      <c r="N115" s="34"/>
      <c r="O115" s="35"/>
    </row>
    <row r="116" spans="1:16" hidden="1" x14ac:dyDescent="0.25">
      <c r="A116" s="19"/>
      <c r="B116" s="19"/>
      <c r="C116" s="69"/>
      <c r="D116" s="15"/>
      <c r="E116" s="69"/>
      <c r="F116" s="15"/>
      <c r="G116" s="69"/>
      <c r="H116" s="15"/>
      <c r="I116" s="15"/>
      <c r="J116" s="21" t="str">
        <f>IF(H116&lt;&gt;"",H116*I116,"")</f>
        <v/>
      </c>
      <c r="K116" s="120" t="s">
        <v>408</v>
      </c>
      <c r="L116" s="74" t="s">
        <v>76</v>
      </c>
      <c r="M116" s="34" t="s">
        <v>88</v>
      </c>
      <c r="N116" s="34"/>
      <c r="O116" s="35"/>
    </row>
    <row r="117" spans="1:16" hidden="1" x14ac:dyDescent="0.25">
      <c r="A117" s="100"/>
      <c r="B117" s="100"/>
      <c r="C117" s="102"/>
      <c r="D117" s="101"/>
      <c r="E117" s="101"/>
      <c r="F117" s="101"/>
      <c r="G117" s="105"/>
      <c r="H117" s="101"/>
      <c r="I117" s="101"/>
      <c r="J117" s="21" t="str">
        <f>IF(H117&lt;&gt;"",H117*I117,"")</f>
        <v/>
      </c>
      <c r="K117" s="120" t="s">
        <v>408</v>
      </c>
      <c r="L117" s="74" t="s">
        <v>76</v>
      </c>
      <c r="M117" s="34" t="s">
        <v>88</v>
      </c>
      <c r="N117" s="34"/>
      <c r="O117" s="35"/>
    </row>
    <row r="118" spans="1:16" hidden="1" x14ac:dyDescent="0.25">
      <c r="A118" s="100"/>
      <c r="B118" s="100"/>
      <c r="C118" s="100"/>
      <c r="D118" s="101"/>
      <c r="E118" s="102"/>
      <c r="F118" s="100"/>
      <c r="G118" s="100"/>
      <c r="H118" s="100"/>
      <c r="I118" s="100"/>
      <c r="J118" s="21" t="str">
        <f>IF(H118&lt;&gt;"",H118*I118,"")</f>
        <v/>
      </c>
      <c r="K118" s="120" t="s">
        <v>408</v>
      </c>
      <c r="L118" s="74" t="s">
        <v>76</v>
      </c>
      <c r="M118" s="34" t="s">
        <v>88</v>
      </c>
      <c r="N118" s="34"/>
      <c r="O118" s="35"/>
    </row>
    <row r="119" spans="1:16" x14ac:dyDescent="0.25">
      <c r="A119" s="126"/>
      <c r="B119" s="127"/>
      <c r="C119" s="127"/>
      <c r="D119" s="127"/>
      <c r="E119" s="128" t="s">
        <v>83</v>
      </c>
      <c r="F119" s="129"/>
      <c r="G119" s="157"/>
      <c r="H119" s="131">
        <v>2</v>
      </c>
      <c r="I119" s="132">
        <f>H119*10</f>
        <v>20</v>
      </c>
      <c r="J119" s="133">
        <f>SUM(J120:J124)/I119</f>
        <v>1</v>
      </c>
      <c r="K119" s="134" t="str">
        <f>SUM(J120:J124)&amp;" "&amp;"Hrs"&amp;" "&amp;"TURNO"&amp;" "&amp;"NOCTURNO"</f>
        <v>20 Hrs TURNO NOCTURNO</v>
      </c>
      <c r="L119" s="31" t="s">
        <v>84</v>
      </c>
      <c r="M119" s="34" t="s">
        <v>88</v>
      </c>
      <c r="N119" s="34"/>
      <c r="O119" s="35"/>
    </row>
    <row r="120" spans="1:16" x14ac:dyDescent="0.25">
      <c r="A120" s="15">
        <v>892625</v>
      </c>
      <c r="B120" s="17" t="s">
        <v>120</v>
      </c>
      <c r="C120" s="18" t="s">
        <v>121</v>
      </c>
      <c r="D120" s="19" t="s">
        <v>122</v>
      </c>
      <c r="E120" s="16" t="s">
        <v>130</v>
      </c>
      <c r="F120" s="15" t="s">
        <v>131</v>
      </c>
      <c r="G120" s="16" t="s">
        <v>132</v>
      </c>
      <c r="H120" s="94">
        <v>2</v>
      </c>
      <c r="I120" s="94">
        <v>4</v>
      </c>
      <c r="J120" s="21">
        <f>IF(H120&lt;&gt;"",H120*I120,"")</f>
        <v>8</v>
      </c>
      <c r="K120" s="120" t="s">
        <v>266</v>
      </c>
      <c r="L120" s="31" t="s">
        <v>84</v>
      </c>
      <c r="M120" s="34" t="s">
        <v>88</v>
      </c>
      <c r="N120" s="34"/>
      <c r="O120" s="35"/>
    </row>
    <row r="121" spans="1:16" x14ac:dyDescent="0.25">
      <c r="A121" s="15">
        <v>892623</v>
      </c>
      <c r="B121" s="17" t="s">
        <v>120</v>
      </c>
      <c r="C121" s="18" t="s">
        <v>121</v>
      </c>
      <c r="D121" s="19" t="s">
        <v>122</v>
      </c>
      <c r="E121" s="16" t="s">
        <v>123</v>
      </c>
      <c r="F121" s="15" t="s">
        <v>126</v>
      </c>
      <c r="G121" s="16" t="s">
        <v>127</v>
      </c>
      <c r="H121" s="94">
        <v>2</v>
      </c>
      <c r="I121" s="94">
        <v>2</v>
      </c>
      <c r="J121" s="21">
        <f>IF(H121&lt;&gt;"",H121*I121,"")</f>
        <v>4</v>
      </c>
      <c r="K121" s="120" t="s">
        <v>266</v>
      </c>
      <c r="L121" s="31" t="s">
        <v>84</v>
      </c>
      <c r="M121" s="34" t="s">
        <v>88</v>
      </c>
      <c r="N121" s="34"/>
      <c r="O121" s="35"/>
    </row>
    <row r="122" spans="1:16" x14ac:dyDescent="0.25">
      <c r="A122" s="15">
        <v>893451</v>
      </c>
      <c r="B122" s="17" t="s">
        <v>120</v>
      </c>
      <c r="C122" s="18" t="s">
        <v>121</v>
      </c>
      <c r="D122" s="19" t="s">
        <v>122</v>
      </c>
      <c r="E122" s="16" t="s">
        <v>141</v>
      </c>
      <c r="F122" s="15" t="s">
        <v>550</v>
      </c>
      <c r="G122" s="16" t="s">
        <v>551</v>
      </c>
      <c r="H122" s="94">
        <v>2</v>
      </c>
      <c r="I122" s="15">
        <v>4</v>
      </c>
      <c r="J122" s="21">
        <f>IF(H122&lt;&gt;"",H122*I122,"")</f>
        <v>8</v>
      </c>
      <c r="K122" s="120" t="s">
        <v>266</v>
      </c>
      <c r="L122" s="31" t="s">
        <v>84</v>
      </c>
      <c r="M122" s="34" t="s">
        <v>88</v>
      </c>
      <c r="N122" s="34"/>
      <c r="O122" s="35"/>
    </row>
    <row r="123" spans="1:16" hidden="1" x14ac:dyDescent="0.25">
      <c r="A123" s="75"/>
      <c r="B123" s="109"/>
      <c r="C123" s="110"/>
      <c r="D123" s="111"/>
      <c r="E123" s="73"/>
      <c r="F123" s="92"/>
      <c r="G123" s="93"/>
      <c r="H123" s="94"/>
      <c r="I123" s="94"/>
      <c r="J123" s="21" t="str">
        <f>IF(H123&lt;&gt;"",H123*I123,"")</f>
        <v/>
      </c>
      <c r="K123" s="120" t="s">
        <v>266</v>
      </c>
      <c r="L123" s="31" t="s">
        <v>84</v>
      </c>
      <c r="M123" s="34" t="s">
        <v>88</v>
      </c>
      <c r="N123" s="34"/>
      <c r="O123" s="35"/>
    </row>
    <row r="124" spans="1:16" hidden="1" x14ac:dyDescent="0.25">
      <c r="A124" s="95"/>
      <c r="B124" s="19"/>
      <c r="C124" s="91"/>
      <c r="D124" s="15"/>
      <c r="E124" s="69"/>
      <c r="F124" s="15"/>
      <c r="G124" s="69"/>
      <c r="H124" s="15"/>
      <c r="I124" s="15"/>
      <c r="J124" s="21" t="str">
        <f>IF(H124&lt;&gt;"",H124*I124,"")</f>
        <v/>
      </c>
      <c r="K124" s="120" t="s">
        <v>266</v>
      </c>
      <c r="L124" s="31" t="s">
        <v>84</v>
      </c>
      <c r="M124" s="34" t="s">
        <v>88</v>
      </c>
      <c r="N124" s="34"/>
      <c r="O124" s="35"/>
    </row>
    <row r="125" spans="1:16" ht="14.25" thickBot="1" x14ac:dyDescent="0.3">
      <c r="A125" s="135"/>
      <c r="B125" s="136"/>
      <c r="C125" s="136"/>
      <c r="D125" s="136"/>
      <c r="E125" s="137" t="s">
        <v>85</v>
      </c>
      <c r="F125" s="138"/>
      <c r="G125" s="139"/>
      <c r="H125" s="140">
        <f>H89+H95+H101+H107+H113+H119</f>
        <v>7.0019999999999998</v>
      </c>
      <c r="I125" s="141">
        <f>H125*10</f>
        <v>70.02</v>
      </c>
      <c r="J125" s="142">
        <f>SUM(J90:J94,J96:J100,J102:J106,J108:J112,J114:J118,J120:J124)</f>
        <v>68</v>
      </c>
      <c r="K125" s="143">
        <f>J125/I125</f>
        <v>0.97115109968580415</v>
      </c>
      <c r="L125" s="31" t="s">
        <v>86</v>
      </c>
      <c r="M125" s="34" t="s">
        <v>88</v>
      </c>
      <c r="N125" s="34"/>
      <c r="O125" s="35"/>
    </row>
    <row r="126" spans="1:16" ht="15" thickTop="1" thickBot="1" x14ac:dyDescent="0.3">
      <c r="A126" s="45"/>
      <c r="B126" s="46"/>
      <c r="C126" s="46"/>
      <c r="D126" s="46"/>
      <c r="E126" s="297">
        <f>E87+1</f>
        <v>46107</v>
      </c>
      <c r="F126" s="298"/>
      <c r="G126" s="158"/>
      <c r="H126" s="48"/>
      <c r="I126" s="46"/>
      <c r="J126" s="49"/>
      <c r="K126" s="50"/>
      <c r="L126" s="31" t="s">
        <v>35</v>
      </c>
      <c r="M126" s="34" t="s">
        <v>89</v>
      </c>
      <c r="N126" s="34"/>
      <c r="O126" s="35"/>
    </row>
    <row r="127" spans="1:16" ht="28.5" thickTop="1" thickBot="1" x14ac:dyDescent="0.3">
      <c r="A127" s="147" t="s">
        <v>37</v>
      </c>
      <c r="B127" s="148" t="s">
        <v>38</v>
      </c>
      <c r="C127" s="148" t="s">
        <v>39</v>
      </c>
      <c r="D127" s="148" t="s">
        <v>4</v>
      </c>
      <c r="E127" s="52" t="s">
        <v>40</v>
      </c>
      <c r="F127" s="148" t="s">
        <v>6</v>
      </c>
      <c r="G127" s="149" t="s">
        <v>7</v>
      </c>
      <c r="H127" s="148" t="s">
        <v>41</v>
      </c>
      <c r="I127" s="148" t="s">
        <v>9</v>
      </c>
      <c r="J127" s="150" t="s">
        <v>42</v>
      </c>
      <c r="K127" s="151" t="s">
        <v>43</v>
      </c>
      <c r="L127" s="31" t="s">
        <v>44</v>
      </c>
      <c r="M127" s="34" t="s">
        <v>89</v>
      </c>
      <c r="N127" s="34"/>
      <c r="O127" s="56">
        <f>E126</f>
        <v>46107</v>
      </c>
    </row>
    <row r="128" spans="1:16" ht="14.25" thickTop="1" x14ac:dyDescent="0.25">
      <c r="A128" s="57"/>
      <c r="B128" s="57"/>
      <c r="C128" s="58"/>
      <c r="D128" s="57"/>
      <c r="E128" s="59" t="s">
        <v>45</v>
      </c>
      <c r="F128" s="57"/>
      <c r="G128" s="58"/>
      <c r="H128" s="88">
        <v>2</v>
      </c>
      <c r="I128" s="61">
        <f>H128*10</f>
        <v>20</v>
      </c>
      <c r="J128" s="62">
        <f>SUM(J129:J133)/I128</f>
        <v>1</v>
      </c>
      <c r="K128" s="63" t="str">
        <f>SUM(J129:J133)&amp;" "&amp;"Hrs"&amp;" "&amp;"GRUPO 1"</f>
        <v>20 Hrs GRUPO 1</v>
      </c>
      <c r="L128" s="31" t="s">
        <v>19</v>
      </c>
      <c r="M128" s="34" t="s">
        <v>89</v>
      </c>
      <c r="N128" s="64"/>
      <c r="O128" s="159" t="s">
        <v>48</v>
      </c>
      <c r="P128" s="179" t="s">
        <v>53</v>
      </c>
    </row>
    <row r="129" spans="1:16" x14ac:dyDescent="0.25">
      <c r="A129" s="177">
        <v>892604</v>
      </c>
      <c r="B129" s="17" t="s">
        <v>120</v>
      </c>
      <c r="C129" s="18" t="s">
        <v>121</v>
      </c>
      <c r="D129" s="19" t="s">
        <v>122</v>
      </c>
      <c r="E129" s="16" t="s">
        <v>123</v>
      </c>
      <c r="F129" s="15" t="s">
        <v>124</v>
      </c>
      <c r="G129" s="16" t="s">
        <v>125</v>
      </c>
      <c r="H129" s="19">
        <v>1</v>
      </c>
      <c r="I129" s="19">
        <v>10</v>
      </c>
      <c r="J129" s="21">
        <f>IF(H129&lt;&gt;"",H129*I129,"")</f>
        <v>10</v>
      </c>
      <c r="K129" s="70" t="s">
        <v>556</v>
      </c>
      <c r="L129" s="31" t="s">
        <v>19</v>
      </c>
      <c r="M129" s="34" t="s">
        <v>89</v>
      </c>
      <c r="N129" s="64"/>
      <c r="O129" s="180" t="s">
        <v>50</v>
      </c>
      <c r="P129" s="179" t="s">
        <v>53</v>
      </c>
    </row>
    <row r="130" spans="1:16" x14ac:dyDescent="0.25">
      <c r="A130" s="15">
        <v>892627</v>
      </c>
      <c r="B130" s="17" t="s">
        <v>120</v>
      </c>
      <c r="C130" s="18" t="s">
        <v>121</v>
      </c>
      <c r="D130" s="19" t="s">
        <v>122</v>
      </c>
      <c r="E130" s="16" t="s">
        <v>123</v>
      </c>
      <c r="F130" s="15" t="s">
        <v>133</v>
      </c>
      <c r="G130" s="16" t="s">
        <v>125</v>
      </c>
      <c r="H130" s="19">
        <v>1</v>
      </c>
      <c r="I130" s="19">
        <v>10</v>
      </c>
      <c r="J130" s="21">
        <f>IF(H130&lt;&gt;"",H130*I130,"")</f>
        <v>10</v>
      </c>
      <c r="K130" s="70" t="s">
        <v>561</v>
      </c>
      <c r="L130" s="31" t="s">
        <v>19</v>
      </c>
      <c r="M130" s="34" t="s">
        <v>89</v>
      </c>
      <c r="N130" s="34"/>
      <c r="O130" s="159" t="s">
        <v>51</v>
      </c>
      <c r="P130" s="179" t="s">
        <v>53</v>
      </c>
    </row>
    <row r="131" spans="1:16" hidden="1" x14ac:dyDescent="0.25">
      <c r="A131" s="75"/>
      <c r="B131" s="67"/>
      <c r="C131" s="68"/>
      <c r="D131" s="67"/>
      <c r="E131" s="76"/>
      <c r="F131" s="77"/>
      <c r="G131" s="76"/>
      <c r="H131" s="78"/>
      <c r="I131" s="78"/>
      <c r="J131" s="21" t="str">
        <f>IF(H131&lt;&gt;"",H131*I131,"")</f>
        <v/>
      </c>
      <c r="K131" s="70" t="s">
        <v>542</v>
      </c>
      <c r="L131" s="31" t="s">
        <v>19</v>
      </c>
      <c r="M131" s="34" t="s">
        <v>89</v>
      </c>
      <c r="N131" s="64"/>
      <c r="O131" s="159" t="s">
        <v>46</v>
      </c>
      <c r="P131" s="181" t="s">
        <v>57</v>
      </c>
    </row>
    <row r="132" spans="1:16" hidden="1" x14ac:dyDescent="0.25">
      <c r="A132" s="75"/>
      <c r="B132" s="109"/>
      <c r="C132" s="110"/>
      <c r="D132" s="111"/>
      <c r="E132" s="73"/>
      <c r="F132" s="92"/>
      <c r="G132" s="93"/>
      <c r="H132" s="94"/>
      <c r="I132" s="94"/>
      <c r="J132" s="21" t="str">
        <f>IF(H132&lt;&gt;"",H132*I132,"")</f>
        <v/>
      </c>
      <c r="K132" s="70" t="s">
        <v>542</v>
      </c>
      <c r="L132" s="31" t="s">
        <v>19</v>
      </c>
      <c r="M132" s="34" t="s">
        <v>89</v>
      </c>
      <c r="N132" s="64"/>
      <c r="O132" s="161" t="s">
        <v>52</v>
      </c>
      <c r="P132" s="181" t="s">
        <v>57</v>
      </c>
    </row>
    <row r="133" spans="1:16" hidden="1" x14ac:dyDescent="0.25">
      <c r="A133" s="75"/>
      <c r="B133" s="109"/>
      <c r="C133" s="110"/>
      <c r="D133" s="111"/>
      <c r="E133" s="73"/>
      <c r="F133" s="92"/>
      <c r="G133" s="93"/>
      <c r="H133" s="94"/>
      <c r="I133" s="94"/>
      <c r="J133" s="21" t="str">
        <f>IF(H133&lt;&gt;"",H133*I133,"")</f>
        <v/>
      </c>
      <c r="K133" s="70" t="s">
        <v>542</v>
      </c>
      <c r="L133" s="31" t="s">
        <v>19</v>
      </c>
      <c r="M133" s="34" t="s">
        <v>89</v>
      </c>
      <c r="N133" s="64"/>
      <c r="O133" s="159" t="s">
        <v>56</v>
      </c>
      <c r="P133" s="179" t="s">
        <v>53</v>
      </c>
    </row>
    <row r="134" spans="1:16" hidden="1" x14ac:dyDescent="0.25">
      <c r="A134" s="85"/>
      <c r="B134" s="86"/>
      <c r="C134" s="86"/>
      <c r="D134" s="57"/>
      <c r="E134" s="59" t="s">
        <v>55</v>
      </c>
      <c r="F134" s="57"/>
      <c r="G134" s="87"/>
      <c r="H134" s="88">
        <v>1</v>
      </c>
      <c r="I134" s="61">
        <f>H134*10</f>
        <v>10</v>
      </c>
      <c r="J134" s="62">
        <f>SUM(J135:J139)/I134</f>
        <v>1</v>
      </c>
      <c r="K134" s="63" t="str">
        <f>SUM(J135:J139)&amp;" "&amp;"Hrs"&amp;" "&amp;"GRUPO 2"</f>
        <v>10 Hrs GRUPO 2</v>
      </c>
      <c r="L134" s="31" t="s">
        <v>22</v>
      </c>
      <c r="M134" s="34" t="s">
        <v>89</v>
      </c>
      <c r="N134" s="64"/>
      <c r="O134" s="159" t="s">
        <v>58</v>
      </c>
      <c r="P134" s="179" t="s">
        <v>53</v>
      </c>
    </row>
    <row r="135" spans="1:16" x14ac:dyDescent="0.25">
      <c r="A135" s="19">
        <v>905232</v>
      </c>
      <c r="B135" s="67" t="s">
        <v>209</v>
      </c>
      <c r="C135" s="68" t="s">
        <v>210</v>
      </c>
      <c r="D135" s="67">
        <v>3</v>
      </c>
      <c r="E135" s="69" t="s">
        <v>253</v>
      </c>
      <c r="F135" s="19" t="s">
        <v>254</v>
      </c>
      <c r="G135" s="69" t="s">
        <v>255</v>
      </c>
      <c r="H135" s="19">
        <v>1</v>
      </c>
      <c r="I135" s="19">
        <v>5</v>
      </c>
      <c r="J135" s="21">
        <f>IF(H135&lt;&gt;"",H135*I135,"")</f>
        <v>5</v>
      </c>
      <c r="K135" s="70" t="s">
        <v>291</v>
      </c>
      <c r="L135" s="31" t="s">
        <v>22</v>
      </c>
      <c r="M135" s="34" t="s">
        <v>89</v>
      </c>
      <c r="N135" s="64"/>
      <c r="O135" s="159" t="s">
        <v>59</v>
      </c>
      <c r="P135" s="179" t="s">
        <v>47</v>
      </c>
    </row>
    <row r="136" spans="1:16" x14ac:dyDescent="0.25">
      <c r="A136" s="15">
        <v>887025</v>
      </c>
      <c r="B136" s="17" t="s">
        <v>159</v>
      </c>
      <c r="C136" s="18" t="s">
        <v>160</v>
      </c>
      <c r="D136" s="19" t="s">
        <v>281</v>
      </c>
      <c r="E136" s="16" t="s">
        <v>554</v>
      </c>
      <c r="F136" s="15" t="s">
        <v>134</v>
      </c>
      <c r="G136" s="16" t="s">
        <v>135</v>
      </c>
      <c r="H136" s="94">
        <v>1</v>
      </c>
      <c r="I136" s="94">
        <v>5</v>
      </c>
      <c r="J136" s="21">
        <f>IF(H136&lt;&gt;"",H136*I136,"")</f>
        <v>5</v>
      </c>
      <c r="K136" s="70" t="s">
        <v>291</v>
      </c>
      <c r="L136" s="31" t="s">
        <v>22</v>
      </c>
      <c r="M136" s="34" t="s">
        <v>89</v>
      </c>
      <c r="N136" s="64"/>
      <c r="O136" s="159" t="s">
        <v>60</v>
      </c>
      <c r="P136" s="179" t="s">
        <v>47</v>
      </c>
    </row>
    <row r="137" spans="1:16" hidden="1" x14ac:dyDescent="0.25">
      <c r="A137" s="75"/>
      <c r="B137" s="109"/>
      <c r="C137" s="110"/>
      <c r="D137" s="111"/>
      <c r="E137" s="73"/>
      <c r="F137" s="92"/>
      <c r="G137" s="93"/>
      <c r="H137" s="94"/>
      <c r="I137" s="94"/>
      <c r="J137" s="21" t="str">
        <f>IF(H137&lt;&gt;"",H137*I137,"")</f>
        <v/>
      </c>
      <c r="K137" s="70" t="s">
        <v>291</v>
      </c>
      <c r="L137" s="31" t="s">
        <v>22</v>
      </c>
      <c r="M137" s="34" t="s">
        <v>89</v>
      </c>
      <c r="N137" s="64"/>
      <c r="O137" s="159" t="s">
        <v>64</v>
      </c>
      <c r="P137" s="179" t="s">
        <v>47</v>
      </c>
    </row>
    <row r="138" spans="1:16" hidden="1" x14ac:dyDescent="0.25">
      <c r="A138" s="95"/>
      <c r="B138" s="19"/>
      <c r="C138" s="91"/>
      <c r="D138" s="15"/>
      <c r="E138" s="69"/>
      <c r="F138" s="15"/>
      <c r="G138" s="69"/>
      <c r="H138" s="15"/>
      <c r="I138" s="15"/>
      <c r="J138" s="21" t="str">
        <f>IF(H138&lt;&gt;"",H138*I138,"")</f>
        <v/>
      </c>
      <c r="K138" s="70" t="s">
        <v>291</v>
      </c>
      <c r="L138" s="31" t="s">
        <v>22</v>
      </c>
      <c r="M138" s="34" t="s">
        <v>89</v>
      </c>
      <c r="N138" s="64"/>
      <c r="O138" s="161" t="s">
        <v>65</v>
      </c>
      <c r="P138" s="179" t="s">
        <v>53</v>
      </c>
    </row>
    <row r="139" spans="1:16" hidden="1" x14ac:dyDescent="0.25">
      <c r="A139" s="100"/>
      <c r="B139" s="100"/>
      <c r="C139" s="100"/>
      <c r="D139" s="101"/>
      <c r="E139" s="102"/>
      <c r="F139" s="100"/>
      <c r="G139" s="100"/>
      <c r="H139" s="100"/>
      <c r="I139" s="100"/>
      <c r="J139" s="21" t="str">
        <f>IF(H139&lt;&gt;"",H139*I139,"")</f>
        <v/>
      </c>
      <c r="K139" s="70" t="s">
        <v>291</v>
      </c>
      <c r="L139" s="31" t="s">
        <v>22</v>
      </c>
      <c r="M139" s="34" t="s">
        <v>89</v>
      </c>
      <c r="N139" s="64"/>
      <c r="O139" s="161" t="s">
        <v>66</v>
      </c>
      <c r="P139" s="179" t="s">
        <v>47</v>
      </c>
    </row>
    <row r="140" spans="1:16" hidden="1" x14ac:dyDescent="0.25">
      <c r="A140" s="85"/>
      <c r="B140" s="86"/>
      <c r="C140" s="86"/>
      <c r="D140" s="57"/>
      <c r="E140" s="59" t="s">
        <v>63</v>
      </c>
      <c r="F140" s="57"/>
      <c r="G140" s="87"/>
      <c r="H140" s="88">
        <v>1E-3</v>
      </c>
      <c r="I140" s="61">
        <f>H140*10</f>
        <v>0.01</v>
      </c>
      <c r="J140" s="62">
        <f>SUM(J141:J145)/I140</f>
        <v>0</v>
      </c>
      <c r="K140" s="63" t="str">
        <f>SUM(J141:J145)&amp;" "&amp;"Hrs"&amp;" "&amp;"GRUPO 3"</f>
        <v>0 Hrs GRUPO 3</v>
      </c>
      <c r="L140" s="31" t="s">
        <v>24</v>
      </c>
      <c r="M140" s="34" t="s">
        <v>89</v>
      </c>
      <c r="N140" s="64"/>
      <c r="O140" s="161" t="s">
        <v>61</v>
      </c>
      <c r="P140" s="179" t="s">
        <v>47</v>
      </c>
    </row>
    <row r="141" spans="1:16" hidden="1" x14ac:dyDescent="0.25">
      <c r="A141" s="15"/>
      <c r="B141" s="17"/>
      <c r="C141" s="18"/>
      <c r="D141" s="19"/>
      <c r="E141" s="16"/>
      <c r="F141" s="15"/>
      <c r="G141" s="16"/>
      <c r="H141" s="15"/>
      <c r="I141" s="15"/>
      <c r="J141" s="21" t="str">
        <f>IF(H141&lt;&gt;"",H141*I141,"")</f>
        <v/>
      </c>
      <c r="K141" s="70"/>
      <c r="L141" s="31" t="s">
        <v>24</v>
      </c>
      <c r="M141" s="34" t="s">
        <v>89</v>
      </c>
      <c r="N141" s="64"/>
      <c r="O141" s="161" t="s">
        <v>62</v>
      </c>
      <c r="P141" s="179" t="s">
        <v>47</v>
      </c>
    </row>
    <row r="142" spans="1:16" hidden="1" x14ac:dyDescent="0.25">
      <c r="A142" s="15"/>
      <c r="B142" s="17"/>
      <c r="C142" s="18"/>
      <c r="D142" s="19"/>
      <c r="E142" s="16"/>
      <c r="F142" s="15"/>
      <c r="G142" s="16"/>
      <c r="H142" s="94"/>
      <c r="I142" s="94"/>
      <c r="J142" s="21" t="str">
        <f>IF(H142&lt;&gt;"",H142*I142,"")</f>
        <v/>
      </c>
      <c r="K142" s="70"/>
      <c r="L142" s="31" t="s">
        <v>24</v>
      </c>
      <c r="M142" s="34" t="s">
        <v>89</v>
      </c>
      <c r="N142" s="64"/>
      <c r="O142" s="161" t="s">
        <v>54</v>
      </c>
      <c r="P142" s="179" t="s">
        <v>47</v>
      </c>
    </row>
    <row r="143" spans="1:16" hidden="1" x14ac:dyDescent="0.25">
      <c r="A143" s="15"/>
      <c r="B143" s="17"/>
      <c r="C143" s="18"/>
      <c r="D143" s="19"/>
      <c r="E143" s="16"/>
      <c r="F143" s="15"/>
      <c r="G143" s="16"/>
      <c r="H143" s="94"/>
      <c r="I143" s="94"/>
      <c r="J143" s="21" t="str">
        <f>IF(H143&lt;&gt;"",H143*I143,"")</f>
        <v/>
      </c>
      <c r="K143" s="70"/>
      <c r="L143" s="31" t="s">
        <v>24</v>
      </c>
      <c r="M143" s="34" t="s">
        <v>89</v>
      </c>
      <c r="N143" s="64"/>
      <c r="O143" s="161" t="s">
        <v>67</v>
      </c>
      <c r="P143" s="184" t="s">
        <v>68</v>
      </c>
    </row>
    <row r="144" spans="1:16" hidden="1" x14ac:dyDescent="0.25">
      <c r="A144" s="95"/>
      <c r="B144" s="19"/>
      <c r="C144" s="91"/>
      <c r="D144" s="15"/>
      <c r="E144" s="69"/>
      <c r="F144" s="15"/>
      <c r="G144" s="69"/>
      <c r="H144" s="15"/>
      <c r="I144" s="15"/>
      <c r="J144" s="21" t="str">
        <f>IF(H144&lt;&gt;"",H144*I144,"")</f>
        <v/>
      </c>
      <c r="K144" s="70"/>
      <c r="L144" s="31" t="s">
        <v>24</v>
      </c>
      <c r="M144" s="34" t="s">
        <v>89</v>
      </c>
      <c r="N144" s="64"/>
      <c r="O144" s="180" t="s">
        <v>69</v>
      </c>
      <c r="P144" s="184" t="s">
        <v>68</v>
      </c>
    </row>
    <row r="145" spans="1:15" hidden="1" x14ac:dyDescent="0.25">
      <c r="A145" s="100"/>
      <c r="B145" s="100"/>
      <c r="C145" s="100"/>
      <c r="D145" s="101"/>
      <c r="E145" s="102"/>
      <c r="F145" s="100"/>
      <c r="G145" s="100"/>
      <c r="H145" s="100"/>
      <c r="I145" s="100"/>
      <c r="J145" s="21" t="str">
        <f>IF(H145&lt;&gt;"",H145*I145,"")</f>
        <v/>
      </c>
      <c r="K145" s="70"/>
      <c r="L145" s="31" t="s">
        <v>24</v>
      </c>
      <c r="M145" s="34" t="s">
        <v>89</v>
      </c>
      <c r="N145" s="64"/>
      <c r="O145" s="103"/>
    </row>
    <row r="146" spans="1:15" hidden="1" x14ac:dyDescent="0.25">
      <c r="A146" s="85"/>
      <c r="B146" s="86"/>
      <c r="C146" s="86"/>
      <c r="D146" s="57"/>
      <c r="E146" s="59" t="s">
        <v>70</v>
      </c>
      <c r="F146" s="57"/>
      <c r="G146" s="87"/>
      <c r="H146" s="88">
        <v>1E-3</v>
      </c>
      <c r="I146" s="61">
        <f>H146*10</f>
        <v>0.01</v>
      </c>
      <c r="J146" s="62">
        <f>SUM(J147:J151)/I146</f>
        <v>0</v>
      </c>
      <c r="K146" s="63" t="str">
        <f>SUM(J147:J151)&amp;" "&amp;"Hrs"&amp;" "&amp;"GRUPO 4"</f>
        <v>0 Hrs GRUPO 4</v>
      </c>
      <c r="L146" s="31" t="s">
        <v>26</v>
      </c>
      <c r="M146" s="34" t="s">
        <v>89</v>
      </c>
      <c r="N146" s="64"/>
      <c r="O146" s="104"/>
    </row>
    <row r="147" spans="1:15" hidden="1" x14ac:dyDescent="0.25">
      <c r="A147" s="100"/>
      <c r="B147" s="100"/>
      <c r="C147" s="102"/>
      <c r="D147" s="101"/>
      <c r="E147" s="101"/>
      <c r="F147" s="101"/>
      <c r="G147" s="105"/>
      <c r="H147" s="101"/>
      <c r="I147" s="101"/>
      <c r="J147" s="21" t="str">
        <f>IF(H147&lt;&gt;"",H147*I147,"")</f>
        <v/>
      </c>
      <c r="K147" s="70"/>
      <c r="L147" s="31" t="s">
        <v>26</v>
      </c>
      <c r="M147" s="34" t="s">
        <v>89</v>
      </c>
      <c r="N147" s="106"/>
      <c r="O147" s="107" t="s">
        <v>71</v>
      </c>
    </row>
    <row r="148" spans="1:15" hidden="1" x14ac:dyDescent="0.25">
      <c r="A148" s="100"/>
      <c r="B148" s="100"/>
      <c r="C148" s="102"/>
      <c r="D148" s="101"/>
      <c r="E148" s="101"/>
      <c r="F148" s="101"/>
      <c r="G148" s="105"/>
      <c r="H148" s="101"/>
      <c r="I148" s="101"/>
      <c r="J148" s="21" t="str">
        <f>IF(H148&lt;&gt;"",H148*I148,"")</f>
        <v/>
      </c>
      <c r="K148" s="70"/>
      <c r="L148" s="31" t="s">
        <v>26</v>
      </c>
      <c r="M148" s="34" t="s">
        <v>89</v>
      </c>
      <c r="N148" s="108"/>
      <c r="O148" s="107" t="s">
        <v>72</v>
      </c>
    </row>
    <row r="149" spans="1:15" hidden="1" x14ac:dyDescent="0.25">
      <c r="A149" s="100"/>
      <c r="B149" s="100"/>
      <c r="C149" s="102"/>
      <c r="D149" s="101"/>
      <c r="E149" s="101"/>
      <c r="F149" s="101"/>
      <c r="G149" s="105"/>
      <c r="H149" s="101"/>
      <c r="I149" s="101"/>
      <c r="J149" s="21" t="str">
        <f>IF(H149&lt;&gt;"",H149*I149,"")</f>
        <v/>
      </c>
      <c r="K149" s="70"/>
      <c r="L149" s="31" t="s">
        <v>26</v>
      </c>
      <c r="M149" s="34" t="s">
        <v>89</v>
      </c>
      <c r="N149" s="112"/>
      <c r="O149" s="107" t="s">
        <v>90</v>
      </c>
    </row>
    <row r="150" spans="1:15" hidden="1" x14ac:dyDescent="0.25">
      <c r="A150" s="100"/>
      <c r="B150" s="100"/>
      <c r="C150" s="102"/>
      <c r="D150" s="101"/>
      <c r="E150" s="101"/>
      <c r="F150" s="101"/>
      <c r="G150" s="105"/>
      <c r="H150" s="101"/>
      <c r="I150" s="101"/>
      <c r="J150" s="21" t="str">
        <f>IF(H150&lt;&gt;"",H150*I150,"")</f>
        <v/>
      </c>
      <c r="K150" s="70"/>
      <c r="L150" s="31" t="s">
        <v>26</v>
      </c>
      <c r="M150" s="34" t="s">
        <v>89</v>
      </c>
      <c r="N150" s="113"/>
      <c r="O150" s="107" t="s">
        <v>73</v>
      </c>
    </row>
    <row r="151" spans="1:15" hidden="1" x14ac:dyDescent="0.25">
      <c r="A151" s="100"/>
      <c r="B151" s="100"/>
      <c r="C151" s="100"/>
      <c r="D151" s="101"/>
      <c r="E151" s="102"/>
      <c r="F151" s="100"/>
      <c r="G151" s="100"/>
      <c r="H151" s="100"/>
      <c r="I151" s="100"/>
      <c r="J151" s="21" t="str">
        <f>IF(H151&lt;&gt;"",H151*I151,"")</f>
        <v/>
      </c>
      <c r="K151" s="70"/>
      <c r="L151" s="31" t="s">
        <v>26</v>
      </c>
      <c r="M151" s="34" t="s">
        <v>89</v>
      </c>
      <c r="N151" s="114"/>
      <c r="O151" s="107" t="s">
        <v>74</v>
      </c>
    </row>
    <row r="152" spans="1:15" hidden="1" x14ac:dyDescent="0.25">
      <c r="A152" s="85"/>
      <c r="B152" s="86"/>
      <c r="C152" s="86"/>
      <c r="D152" s="86"/>
      <c r="E152" s="115" t="s">
        <v>75</v>
      </c>
      <c r="F152" s="116"/>
      <c r="G152" s="117"/>
      <c r="H152" s="118">
        <v>2</v>
      </c>
      <c r="I152" s="61">
        <f>H152*10</f>
        <v>20</v>
      </c>
      <c r="J152" s="62">
        <f>SUM(J153:J157)/I152</f>
        <v>0.9</v>
      </c>
      <c r="K152" s="63" t="str">
        <f>SUM(J153:J157)&amp;" "&amp;"Hrs"&amp;" "&amp;"TURNO"&amp;" "&amp;"DIURNO"</f>
        <v>18 Hrs TURNO DIURNO</v>
      </c>
      <c r="L152" s="74" t="s">
        <v>76</v>
      </c>
      <c r="M152" s="34" t="s">
        <v>89</v>
      </c>
      <c r="N152" s="119"/>
      <c r="O152" s="107" t="s">
        <v>77</v>
      </c>
    </row>
    <row r="153" spans="1:15" x14ac:dyDescent="0.25">
      <c r="A153" s="15">
        <v>892625</v>
      </c>
      <c r="B153" s="17" t="s">
        <v>120</v>
      </c>
      <c r="C153" s="18" t="s">
        <v>121</v>
      </c>
      <c r="D153" s="19" t="s">
        <v>122</v>
      </c>
      <c r="E153" s="16" t="s">
        <v>130</v>
      </c>
      <c r="F153" s="15" t="s">
        <v>131</v>
      </c>
      <c r="G153" s="16" t="s">
        <v>132</v>
      </c>
      <c r="H153" s="94">
        <v>2</v>
      </c>
      <c r="I153" s="94">
        <v>4</v>
      </c>
      <c r="J153" s="21">
        <f>IF(H153&lt;&gt;"",H153*I153,"")</f>
        <v>8</v>
      </c>
      <c r="K153" s="70" t="s">
        <v>543</v>
      </c>
      <c r="L153" s="74" t="s">
        <v>76</v>
      </c>
      <c r="M153" s="34" t="s">
        <v>89</v>
      </c>
      <c r="N153" s="121"/>
      <c r="O153" s="107" t="s">
        <v>78</v>
      </c>
    </row>
    <row r="154" spans="1:15" x14ac:dyDescent="0.25">
      <c r="A154" s="15">
        <v>892652</v>
      </c>
      <c r="B154" s="17" t="s">
        <v>120</v>
      </c>
      <c r="C154" s="18" t="s">
        <v>121</v>
      </c>
      <c r="D154" s="19" t="s">
        <v>122</v>
      </c>
      <c r="E154" s="16" t="s">
        <v>123</v>
      </c>
      <c r="F154" s="15" t="s">
        <v>136</v>
      </c>
      <c r="G154" s="16" t="s">
        <v>137</v>
      </c>
      <c r="H154" s="15">
        <v>2</v>
      </c>
      <c r="I154" s="15">
        <v>5</v>
      </c>
      <c r="J154" s="21">
        <f>IF(H154&lt;&gt;"",H154*I154,"")</f>
        <v>10</v>
      </c>
      <c r="K154" s="70" t="s">
        <v>543</v>
      </c>
      <c r="L154" s="74" t="s">
        <v>76</v>
      </c>
      <c r="M154" s="34" t="s">
        <v>89</v>
      </c>
      <c r="N154" s="122"/>
      <c r="O154" s="107" t="s">
        <v>79</v>
      </c>
    </row>
    <row r="155" spans="1:15" ht="14.25" hidden="1" thickBot="1" x14ac:dyDescent="0.3">
      <c r="A155" s="100"/>
      <c r="B155" s="100"/>
      <c r="C155" s="100"/>
      <c r="D155" s="101"/>
      <c r="E155" s="102"/>
      <c r="F155" s="100"/>
      <c r="G155" s="100"/>
      <c r="H155" s="100"/>
      <c r="I155" s="100"/>
      <c r="J155" s="21" t="str">
        <f>IF(H155&lt;&gt;"",H155*I155,"")</f>
        <v/>
      </c>
      <c r="K155" s="70" t="s">
        <v>543</v>
      </c>
      <c r="L155" s="74" t="s">
        <v>76</v>
      </c>
      <c r="M155" s="34" t="s">
        <v>89</v>
      </c>
      <c r="N155" s="123"/>
      <c r="O155" s="107" t="s">
        <v>80</v>
      </c>
    </row>
    <row r="156" spans="1:15" hidden="1" x14ac:dyDescent="0.25">
      <c r="A156" s="100"/>
      <c r="B156" s="100"/>
      <c r="C156" s="100"/>
      <c r="D156" s="101"/>
      <c r="E156" s="102"/>
      <c r="F156" s="100"/>
      <c r="G156" s="100"/>
      <c r="H156" s="100"/>
      <c r="I156" s="100"/>
      <c r="J156" s="21" t="str">
        <f>IF(H156&lt;&gt;"",H156*I156,"")</f>
        <v/>
      </c>
      <c r="K156" s="70" t="s">
        <v>543</v>
      </c>
      <c r="L156" s="74" t="s">
        <v>76</v>
      </c>
      <c r="M156" s="34" t="s">
        <v>89</v>
      </c>
      <c r="N156" s="124"/>
      <c r="O156" s="107" t="s">
        <v>81</v>
      </c>
    </row>
    <row r="157" spans="1:15" hidden="1" x14ac:dyDescent="0.25">
      <c r="A157" s="100"/>
      <c r="B157" s="100"/>
      <c r="C157" s="100"/>
      <c r="D157" s="101"/>
      <c r="E157" s="102"/>
      <c r="F157" s="100"/>
      <c r="G157" s="100"/>
      <c r="H157" s="100"/>
      <c r="I157" s="100"/>
      <c r="J157" s="21" t="str">
        <f>IF(H157&lt;&gt;"",H157*I157,"")</f>
        <v/>
      </c>
      <c r="K157" s="70" t="s">
        <v>543</v>
      </c>
      <c r="L157" s="74" t="s">
        <v>76</v>
      </c>
      <c r="M157" s="34" t="s">
        <v>89</v>
      </c>
      <c r="N157" s="125">
        <v>20</v>
      </c>
      <c r="O157" s="107" t="s">
        <v>82</v>
      </c>
    </row>
    <row r="158" spans="1:15" x14ac:dyDescent="0.25">
      <c r="A158" s="126"/>
      <c r="B158" s="127"/>
      <c r="C158" s="127"/>
      <c r="D158" s="127"/>
      <c r="E158" s="128" t="s">
        <v>83</v>
      </c>
      <c r="F158" s="129"/>
      <c r="G158" s="157"/>
      <c r="H158" s="131">
        <v>2</v>
      </c>
      <c r="I158" s="132">
        <f>H158*10</f>
        <v>20</v>
      </c>
      <c r="J158" s="133">
        <f>SUM(J159:J163)/I158</f>
        <v>1</v>
      </c>
      <c r="K158" s="163" t="str">
        <f>SUM(J159:J163)&amp;" "&amp;"Hrs"&amp;" "&amp;"TURNO"&amp;" "&amp;"NOCTURNO"</f>
        <v>20 Hrs TURNO NOCTURNO</v>
      </c>
      <c r="L158" s="31" t="s">
        <v>84</v>
      </c>
      <c r="M158" s="34" t="s">
        <v>89</v>
      </c>
      <c r="N158" s="34"/>
      <c r="O158" s="35"/>
    </row>
    <row r="159" spans="1:15" x14ac:dyDescent="0.25">
      <c r="A159" s="15">
        <v>892625</v>
      </c>
      <c r="B159" s="17" t="s">
        <v>120</v>
      </c>
      <c r="C159" s="18" t="s">
        <v>121</v>
      </c>
      <c r="D159" s="19" t="s">
        <v>122</v>
      </c>
      <c r="E159" s="16" t="s">
        <v>130</v>
      </c>
      <c r="F159" s="15" t="s">
        <v>131</v>
      </c>
      <c r="G159" s="16" t="s">
        <v>132</v>
      </c>
      <c r="H159" s="94">
        <v>2</v>
      </c>
      <c r="I159" s="94">
        <v>4</v>
      </c>
      <c r="J159" s="21">
        <f>IF(H159&lt;&gt;"",H159*I159,"")</f>
        <v>8</v>
      </c>
      <c r="K159" s="120" t="s">
        <v>292</v>
      </c>
      <c r="L159" s="31" t="s">
        <v>84</v>
      </c>
      <c r="M159" s="34" t="s">
        <v>89</v>
      </c>
      <c r="N159" s="34"/>
      <c r="O159" s="35"/>
    </row>
    <row r="160" spans="1:15" x14ac:dyDescent="0.25">
      <c r="A160" s="15">
        <v>892623</v>
      </c>
      <c r="B160" s="17" t="s">
        <v>120</v>
      </c>
      <c r="C160" s="18" t="s">
        <v>121</v>
      </c>
      <c r="D160" s="19" t="s">
        <v>122</v>
      </c>
      <c r="E160" s="16" t="s">
        <v>123</v>
      </c>
      <c r="F160" s="15" t="s">
        <v>126</v>
      </c>
      <c r="G160" s="16" t="s">
        <v>127</v>
      </c>
      <c r="H160" s="94">
        <v>2</v>
      </c>
      <c r="I160" s="94">
        <v>2</v>
      </c>
      <c r="J160" s="21">
        <f>IF(H160&lt;&gt;"",H160*I160,"")</f>
        <v>4</v>
      </c>
      <c r="K160" s="120" t="s">
        <v>292</v>
      </c>
      <c r="L160" s="31" t="s">
        <v>84</v>
      </c>
      <c r="M160" s="34" t="s">
        <v>89</v>
      </c>
      <c r="N160" s="34"/>
      <c r="O160" s="35"/>
    </row>
    <row r="161" spans="1:16" x14ac:dyDescent="0.25">
      <c r="A161" s="15">
        <v>893426</v>
      </c>
      <c r="B161" s="17" t="s">
        <v>120</v>
      </c>
      <c r="C161" s="18" t="s">
        <v>121</v>
      </c>
      <c r="D161" s="19" t="s">
        <v>122</v>
      </c>
      <c r="E161" s="16" t="s">
        <v>141</v>
      </c>
      <c r="F161" s="15" t="s">
        <v>549</v>
      </c>
      <c r="G161" s="16" t="s">
        <v>415</v>
      </c>
      <c r="H161" s="94">
        <v>2</v>
      </c>
      <c r="I161" s="94">
        <v>4</v>
      </c>
      <c r="J161" s="21">
        <f>IF(H161&lt;&gt;"",H161*I161,"")</f>
        <v>8</v>
      </c>
      <c r="K161" s="120" t="s">
        <v>292</v>
      </c>
      <c r="L161" s="31" t="s">
        <v>84</v>
      </c>
      <c r="M161" s="34" t="s">
        <v>89</v>
      </c>
      <c r="N161" s="34"/>
      <c r="O161" s="35"/>
    </row>
    <row r="162" spans="1:16" hidden="1" x14ac:dyDescent="0.25">
      <c r="A162" s="75"/>
      <c r="B162" s="109"/>
      <c r="C162" s="110"/>
      <c r="D162" s="111"/>
      <c r="E162" s="73"/>
      <c r="F162" s="92"/>
      <c r="G162" s="93"/>
      <c r="H162" s="94"/>
      <c r="I162" s="94"/>
      <c r="J162" s="21" t="str">
        <f>IF(H162&lt;&gt;"",H162*I162,"")</f>
        <v/>
      </c>
      <c r="K162" s="120" t="s">
        <v>292</v>
      </c>
      <c r="L162" s="31" t="s">
        <v>84</v>
      </c>
      <c r="M162" s="34" t="s">
        <v>89</v>
      </c>
      <c r="N162" s="34"/>
      <c r="O162" s="35"/>
    </row>
    <row r="163" spans="1:16" hidden="1" x14ac:dyDescent="0.25">
      <c r="A163" s="95"/>
      <c r="B163" s="19"/>
      <c r="C163" s="91"/>
      <c r="D163" s="15"/>
      <c r="E163" s="69"/>
      <c r="F163" s="15"/>
      <c r="G163" s="69"/>
      <c r="H163" s="15"/>
      <c r="I163" s="15"/>
      <c r="J163" s="21" t="str">
        <f>IF(H163&lt;&gt;"",H163*I163,"")</f>
        <v/>
      </c>
      <c r="K163" s="120" t="s">
        <v>292</v>
      </c>
      <c r="L163" s="31" t="s">
        <v>84</v>
      </c>
      <c r="M163" s="34" t="s">
        <v>89</v>
      </c>
      <c r="N163" s="34"/>
      <c r="O163" s="35"/>
    </row>
    <row r="164" spans="1:16" ht="14.25" thickBot="1" x14ac:dyDescent="0.3">
      <c r="A164" s="135"/>
      <c r="B164" s="136"/>
      <c r="C164" s="136"/>
      <c r="D164" s="136"/>
      <c r="E164" s="137" t="s">
        <v>85</v>
      </c>
      <c r="F164" s="138"/>
      <c r="G164" s="139"/>
      <c r="H164" s="140">
        <f>H128+H134+H140+H146+H152+H158</f>
        <v>7.0019999999999998</v>
      </c>
      <c r="I164" s="141">
        <f>H164*10</f>
        <v>70.02</v>
      </c>
      <c r="J164" s="142">
        <f>SUM(J129:J133,J135:J139,J141:J145,J147:J151,J153:J157,J159:J163)</f>
        <v>68</v>
      </c>
      <c r="K164" s="143">
        <f>J164/I164</f>
        <v>0.97115109968580415</v>
      </c>
      <c r="L164" s="31" t="s">
        <v>86</v>
      </c>
      <c r="M164" s="34" t="s">
        <v>89</v>
      </c>
      <c r="N164" s="34"/>
      <c r="O164" s="35"/>
    </row>
    <row r="165" spans="1:16" ht="15" thickTop="1" thickBot="1" x14ac:dyDescent="0.3">
      <c r="A165" s="45"/>
      <c r="B165" s="46"/>
      <c r="C165" s="46"/>
      <c r="D165" s="46"/>
      <c r="E165" s="297">
        <f>E126+1</f>
        <v>46108</v>
      </c>
      <c r="F165" s="298"/>
      <c r="G165" s="158"/>
      <c r="H165" s="48"/>
      <c r="I165" s="46"/>
      <c r="J165" s="49"/>
      <c r="K165" s="50"/>
      <c r="L165" s="31" t="s">
        <v>35</v>
      </c>
      <c r="M165" s="34" t="s">
        <v>91</v>
      </c>
      <c r="N165" s="34"/>
      <c r="O165" s="35"/>
    </row>
    <row r="166" spans="1:16" ht="28.5" thickTop="1" thickBot="1" x14ac:dyDescent="0.3">
      <c r="A166" s="147" t="s">
        <v>37</v>
      </c>
      <c r="B166" s="148" t="s">
        <v>38</v>
      </c>
      <c r="C166" s="148" t="s">
        <v>39</v>
      </c>
      <c r="D166" s="148" t="s">
        <v>4</v>
      </c>
      <c r="E166" s="52" t="s">
        <v>40</v>
      </c>
      <c r="F166" s="148" t="s">
        <v>6</v>
      </c>
      <c r="G166" s="149" t="s">
        <v>7</v>
      </c>
      <c r="H166" s="148" t="s">
        <v>41</v>
      </c>
      <c r="I166" s="148" t="s">
        <v>9</v>
      </c>
      <c r="J166" s="150" t="s">
        <v>42</v>
      </c>
      <c r="K166" s="151" t="s">
        <v>43</v>
      </c>
      <c r="L166" s="31" t="s">
        <v>44</v>
      </c>
      <c r="M166" s="34" t="s">
        <v>91</v>
      </c>
      <c r="N166" s="34"/>
      <c r="O166" s="56">
        <f>E165</f>
        <v>46108</v>
      </c>
    </row>
    <row r="167" spans="1:16" ht="14.25" thickTop="1" x14ac:dyDescent="0.25">
      <c r="A167" s="57"/>
      <c r="B167" s="57"/>
      <c r="C167" s="58"/>
      <c r="D167" s="57"/>
      <c r="E167" s="59" t="s">
        <v>45</v>
      </c>
      <c r="F167" s="57"/>
      <c r="G167" s="58"/>
      <c r="H167" s="88">
        <v>2</v>
      </c>
      <c r="I167" s="61">
        <f>H167*10</f>
        <v>20</v>
      </c>
      <c r="J167" s="62">
        <f>SUM(J168:J172)/I167</f>
        <v>1</v>
      </c>
      <c r="K167" s="63" t="str">
        <f>SUM(J168:J172)&amp;" "&amp;"Hrs"&amp;" "&amp;"GRUPO 1"</f>
        <v>20 Hrs GRUPO 1</v>
      </c>
      <c r="L167" s="31" t="s">
        <v>19</v>
      </c>
      <c r="M167" s="34" t="s">
        <v>91</v>
      </c>
      <c r="N167" s="64"/>
      <c r="O167" s="159" t="s">
        <v>48</v>
      </c>
      <c r="P167" s="179" t="s">
        <v>53</v>
      </c>
    </row>
    <row r="168" spans="1:16" x14ac:dyDescent="0.25">
      <c r="A168" s="177">
        <v>893739</v>
      </c>
      <c r="B168" s="17" t="s">
        <v>120</v>
      </c>
      <c r="C168" s="18" t="s">
        <v>121</v>
      </c>
      <c r="D168" s="19" t="s">
        <v>122</v>
      </c>
      <c r="E168" s="16" t="s">
        <v>552</v>
      </c>
      <c r="F168" s="15" t="s">
        <v>553</v>
      </c>
      <c r="G168" s="16" t="s">
        <v>140</v>
      </c>
      <c r="H168" s="15">
        <v>2</v>
      </c>
      <c r="I168" s="15">
        <v>10</v>
      </c>
      <c r="J168" s="21">
        <f>IF(H168&lt;&gt;"",H168*I168,"")</f>
        <v>20</v>
      </c>
      <c r="K168" s="70" t="s">
        <v>542</v>
      </c>
      <c r="L168" s="31" t="s">
        <v>19</v>
      </c>
      <c r="M168" s="34" t="s">
        <v>91</v>
      </c>
      <c r="N168" s="64"/>
      <c r="O168" s="180" t="s">
        <v>50</v>
      </c>
      <c r="P168" s="179" t="s">
        <v>53</v>
      </c>
    </row>
    <row r="169" spans="1:16" hidden="1" x14ac:dyDescent="0.25">
      <c r="A169" s="75"/>
      <c r="B169" s="67"/>
      <c r="C169" s="68"/>
      <c r="D169" s="67"/>
      <c r="E169" s="73"/>
      <c r="F169" s="92"/>
      <c r="G169" s="93"/>
      <c r="H169" s="94"/>
      <c r="I169" s="94"/>
      <c r="J169" s="21" t="str">
        <f>IF(H169&lt;&gt;"",H169*I169,"")</f>
        <v/>
      </c>
      <c r="K169" s="70" t="s">
        <v>542</v>
      </c>
      <c r="L169" s="31" t="s">
        <v>19</v>
      </c>
      <c r="M169" s="34" t="s">
        <v>91</v>
      </c>
      <c r="N169" s="64"/>
      <c r="O169" s="159" t="s">
        <v>51</v>
      </c>
      <c r="P169" s="179" t="s">
        <v>53</v>
      </c>
    </row>
    <row r="170" spans="1:16" hidden="1" x14ac:dyDescent="0.25">
      <c r="A170" s="75"/>
      <c r="B170" s="109"/>
      <c r="C170" s="110"/>
      <c r="D170" s="111"/>
      <c r="E170" s="73"/>
      <c r="F170" s="92"/>
      <c r="G170" s="93"/>
      <c r="H170" s="94"/>
      <c r="I170" s="94"/>
      <c r="J170" s="21" t="str">
        <f>IF(H170&lt;&gt;"",H170*I170,"")</f>
        <v/>
      </c>
      <c r="K170" s="70" t="s">
        <v>542</v>
      </c>
      <c r="L170" s="31" t="s">
        <v>19</v>
      </c>
      <c r="M170" s="34" t="s">
        <v>91</v>
      </c>
      <c r="N170" s="64"/>
      <c r="O170" s="159" t="s">
        <v>46</v>
      </c>
      <c r="P170" s="181" t="s">
        <v>57</v>
      </c>
    </row>
    <row r="171" spans="1:16" hidden="1" x14ac:dyDescent="0.25">
      <c r="A171" s="75"/>
      <c r="B171" s="109"/>
      <c r="C171" s="110"/>
      <c r="D171" s="111"/>
      <c r="E171" s="73"/>
      <c r="F171" s="92"/>
      <c r="G171" s="93"/>
      <c r="H171" s="94"/>
      <c r="I171" s="94"/>
      <c r="J171" s="21" t="str">
        <f>IF(H171&lt;&gt;"",H171*I171,"")</f>
        <v/>
      </c>
      <c r="K171" s="70" t="s">
        <v>542</v>
      </c>
      <c r="L171" s="31" t="s">
        <v>19</v>
      </c>
      <c r="M171" s="34" t="s">
        <v>91</v>
      </c>
      <c r="N171" s="64"/>
      <c r="O171" s="161" t="s">
        <v>52</v>
      </c>
      <c r="P171" s="181" t="s">
        <v>57</v>
      </c>
    </row>
    <row r="172" spans="1:16" hidden="1" x14ac:dyDescent="0.25">
      <c r="A172" s="95"/>
      <c r="B172" s="19"/>
      <c r="C172" s="91"/>
      <c r="D172" s="15"/>
      <c r="E172" s="69"/>
      <c r="F172" s="15"/>
      <c r="G172" s="69"/>
      <c r="H172" s="15"/>
      <c r="I172" s="15"/>
      <c r="J172" s="21" t="str">
        <f>IF(H172&lt;&gt;"",H172*I172,"")</f>
        <v/>
      </c>
      <c r="K172" s="70" t="s">
        <v>542</v>
      </c>
      <c r="L172" s="31" t="s">
        <v>19</v>
      </c>
      <c r="M172" s="34" t="s">
        <v>91</v>
      </c>
      <c r="N172" s="64"/>
      <c r="O172" s="159" t="s">
        <v>56</v>
      </c>
      <c r="P172" s="179" t="s">
        <v>53</v>
      </c>
    </row>
    <row r="173" spans="1:16" hidden="1" x14ac:dyDescent="0.25">
      <c r="A173" s="85"/>
      <c r="B173" s="86"/>
      <c r="C173" s="86"/>
      <c r="D173" s="57"/>
      <c r="E173" s="59" t="s">
        <v>55</v>
      </c>
      <c r="F173" s="57"/>
      <c r="G173" s="87"/>
      <c r="H173" s="88">
        <v>1</v>
      </c>
      <c r="I173" s="61">
        <f>H173*10</f>
        <v>10</v>
      </c>
      <c r="J173" s="62">
        <f>SUM(J174:J178)/I173</f>
        <v>1</v>
      </c>
      <c r="K173" s="63" t="str">
        <f>SUM(J174:J178)&amp;" "&amp;"Hrs"&amp;" "&amp;"GRUPO 2"</f>
        <v>10 Hrs GRUPO 2</v>
      </c>
      <c r="L173" s="31" t="s">
        <v>22</v>
      </c>
      <c r="M173" s="34" t="s">
        <v>91</v>
      </c>
      <c r="N173" s="64"/>
      <c r="O173" s="159" t="s">
        <v>58</v>
      </c>
      <c r="P173" s="179" t="s">
        <v>53</v>
      </c>
    </row>
    <row r="174" spans="1:16" x14ac:dyDescent="0.25">
      <c r="A174" s="19">
        <v>905232</v>
      </c>
      <c r="B174" s="67" t="s">
        <v>209</v>
      </c>
      <c r="C174" s="68" t="s">
        <v>210</v>
      </c>
      <c r="D174" s="67">
        <v>3</v>
      </c>
      <c r="E174" s="69" t="s">
        <v>253</v>
      </c>
      <c r="F174" s="19" t="s">
        <v>254</v>
      </c>
      <c r="G174" s="69" t="s">
        <v>255</v>
      </c>
      <c r="H174" s="19">
        <v>1</v>
      </c>
      <c r="I174" s="19">
        <v>5</v>
      </c>
      <c r="J174" s="21">
        <f>IF(H174&lt;&gt;"",H174*I174,"")</f>
        <v>5</v>
      </c>
      <c r="K174" s="70" t="s">
        <v>291</v>
      </c>
      <c r="L174" s="31" t="s">
        <v>22</v>
      </c>
      <c r="M174" s="34" t="s">
        <v>91</v>
      </c>
      <c r="N174" s="56"/>
      <c r="O174" s="159" t="s">
        <v>59</v>
      </c>
      <c r="P174" s="179" t="s">
        <v>47</v>
      </c>
    </row>
    <row r="175" spans="1:16" x14ac:dyDescent="0.25">
      <c r="A175" s="15">
        <v>887025</v>
      </c>
      <c r="B175" s="17" t="s">
        <v>159</v>
      </c>
      <c r="C175" s="18" t="s">
        <v>160</v>
      </c>
      <c r="D175" s="19" t="s">
        <v>281</v>
      </c>
      <c r="E175" s="16" t="s">
        <v>554</v>
      </c>
      <c r="F175" s="15" t="s">
        <v>134</v>
      </c>
      <c r="G175" s="16" t="s">
        <v>135</v>
      </c>
      <c r="H175" s="94">
        <v>1</v>
      </c>
      <c r="I175" s="94">
        <v>5</v>
      </c>
      <c r="J175" s="21">
        <f>IF(H175&lt;&gt;"",H175*I175,"")</f>
        <v>5</v>
      </c>
      <c r="K175" s="70" t="s">
        <v>291</v>
      </c>
      <c r="L175" s="31" t="s">
        <v>22</v>
      </c>
      <c r="M175" s="34" t="s">
        <v>91</v>
      </c>
      <c r="N175" s="56"/>
      <c r="O175" s="159" t="s">
        <v>60</v>
      </c>
      <c r="P175" s="179" t="s">
        <v>47</v>
      </c>
    </row>
    <row r="176" spans="1:16" hidden="1" x14ac:dyDescent="0.25">
      <c r="A176" s="75"/>
      <c r="B176" s="19"/>
      <c r="C176" s="69"/>
      <c r="D176" s="19"/>
      <c r="E176" s="69"/>
      <c r="F176" s="19"/>
      <c r="G176" s="69"/>
      <c r="H176" s="19"/>
      <c r="I176" s="19"/>
      <c r="J176" s="21" t="str">
        <f>IF(H176&lt;&gt;"",H176*I176,"")</f>
        <v/>
      </c>
      <c r="K176" s="70" t="s">
        <v>291</v>
      </c>
      <c r="L176" s="31" t="s">
        <v>22</v>
      </c>
      <c r="M176" s="34" t="s">
        <v>91</v>
      </c>
      <c r="N176" s="64"/>
      <c r="O176" s="159" t="s">
        <v>64</v>
      </c>
      <c r="P176" s="179" t="s">
        <v>47</v>
      </c>
    </row>
    <row r="177" spans="1:16" hidden="1" x14ac:dyDescent="0.25">
      <c r="A177" s="95"/>
      <c r="B177" s="19"/>
      <c r="C177" s="91"/>
      <c r="D177" s="15"/>
      <c r="E177" s="69"/>
      <c r="F177" s="15"/>
      <c r="G177" s="69"/>
      <c r="H177" s="15"/>
      <c r="I177" s="15"/>
      <c r="J177" s="21" t="str">
        <f>IF(H177&lt;&gt;"",H177*I177,"")</f>
        <v/>
      </c>
      <c r="K177" s="70" t="s">
        <v>291</v>
      </c>
      <c r="L177" s="31" t="s">
        <v>22</v>
      </c>
      <c r="M177" s="34" t="s">
        <v>91</v>
      </c>
      <c r="N177" s="64"/>
      <c r="O177" s="161" t="s">
        <v>65</v>
      </c>
      <c r="P177" s="179" t="s">
        <v>53</v>
      </c>
    </row>
    <row r="178" spans="1:16" hidden="1" x14ac:dyDescent="0.25">
      <c r="A178" s="95"/>
      <c r="B178" s="19"/>
      <c r="C178" s="152"/>
      <c r="D178" s="81"/>
      <c r="E178" s="69"/>
      <c r="F178" s="15"/>
      <c r="G178" s="69"/>
      <c r="H178" s="82"/>
      <c r="I178" s="82"/>
      <c r="J178" s="21" t="str">
        <f>IF(H178&lt;&gt;"",H178*I178,"")</f>
        <v/>
      </c>
      <c r="K178" s="70" t="s">
        <v>291</v>
      </c>
      <c r="L178" s="31" t="s">
        <v>22</v>
      </c>
      <c r="M178" s="34" t="s">
        <v>91</v>
      </c>
      <c r="N178" s="64"/>
      <c r="O178" s="161" t="s">
        <v>66</v>
      </c>
      <c r="P178" s="179" t="s">
        <v>47</v>
      </c>
    </row>
    <row r="179" spans="1:16" hidden="1" x14ac:dyDescent="0.25">
      <c r="A179" s="85"/>
      <c r="B179" s="86"/>
      <c r="C179" s="86"/>
      <c r="D179" s="57"/>
      <c r="E179" s="59" t="s">
        <v>63</v>
      </c>
      <c r="F179" s="57"/>
      <c r="G179" s="87"/>
      <c r="H179" s="88">
        <v>1E-3</v>
      </c>
      <c r="I179" s="61">
        <f>H179*10</f>
        <v>0.01</v>
      </c>
      <c r="J179" s="62">
        <f>SUM(J180:J184)/I179</f>
        <v>0</v>
      </c>
      <c r="K179" s="63" t="str">
        <f>SUM(J180:J184)&amp;" "&amp;"Hrs"&amp;" "&amp;"GRUPO 3"</f>
        <v>0 Hrs GRUPO 3</v>
      </c>
      <c r="L179" s="31" t="s">
        <v>24</v>
      </c>
      <c r="M179" s="34" t="s">
        <v>91</v>
      </c>
      <c r="N179" s="64"/>
      <c r="O179" s="161" t="s">
        <v>61</v>
      </c>
      <c r="P179" s="179" t="s">
        <v>47</v>
      </c>
    </row>
    <row r="180" spans="1:16" hidden="1" x14ac:dyDescent="0.25">
      <c r="A180" s="95"/>
      <c r="B180" s="67"/>
      <c r="C180" s="68"/>
      <c r="D180" s="67"/>
      <c r="E180" s="69"/>
      <c r="F180" s="15"/>
      <c r="G180" s="69"/>
      <c r="H180" s="15"/>
      <c r="I180" s="15"/>
      <c r="J180" s="21" t="str">
        <f>IF(H180&lt;&gt;"",H180*I180,"")</f>
        <v/>
      </c>
      <c r="K180" s="70"/>
      <c r="L180" s="31" t="s">
        <v>24</v>
      </c>
      <c r="M180" s="34" t="s">
        <v>91</v>
      </c>
      <c r="N180" s="64"/>
      <c r="O180" s="161" t="s">
        <v>62</v>
      </c>
      <c r="P180" s="179" t="s">
        <v>47</v>
      </c>
    </row>
    <row r="181" spans="1:16" hidden="1" x14ac:dyDescent="0.25">
      <c r="A181" s="75"/>
      <c r="B181" s="109"/>
      <c r="C181" s="110"/>
      <c r="D181" s="111"/>
      <c r="E181" s="73"/>
      <c r="F181" s="92"/>
      <c r="G181" s="93"/>
      <c r="H181" s="94"/>
      <c r="I181" s="94"/>
      <c r="J181" s="21" t="str">
        <f>IF(H181&lt;&gt;"",H181*I181,"")</f>
        <v/>
      </c>
      <c r="K181" s="70"/>
      <c r="L181" s="31" t="s">
        <v>24</v>
      </c>
      <c r="M181" s="34" t="s">
        <v>91</v>
      </c>
      <c r="N181" s="64"/>
      <c r="O181" s="161" t="s">
        <v>54</v>
      </c>
      <c r="P181" s="179" t="s">
        <v>47</v>
      </c>
    </row>
    <row r="182" spans="1:16" hidden="1" x14ac:dyDescent="0.25">
      <c r="A182" s="75"/>
      <c r="B182" s="67"/>
      <c r="C182" s="68"/>
      <c r="D182" s="67"/>
      <c r="E182" s="73"/>
      <c r="F182" s="92"/>
      <c r="G182" s="93"/>
      <c r="H182" s="94"/>
      <c r="I182" s="94"/>
      <c r="J182" s="21" t="str">
        <f>IF(H182&lt;&gt;"",H182*I182,"")</f>
        <v/>
      </c>
      <c r="K182" s="70"/>
      <c r="L182" s="31" t="s">
        <v>24</v>
      </c>
      <c r="M182" s="34" t="s">
        <v>91</v>
      </c>
      <c r="N182" s="64"/>
      <c r="O182" s="161" t="s">
        <v>67</v>
      </c>
      <c r="P182" s="184" t="s">
        <v>68</v>
      </c>
    </row>
    <row r="183" spans="1:16" hidden="1" x14ac:dyDescent="0.25">
      <c r="A183" s="75"/>
      <c r="B183" s="19"/>
      <c r="C183" s="69"/>
      <c r="D183" s="19"/>
      <c r="E183" s="73"/>
      <c r="F183" s="19"/>
      <c r="G183" s="69"/>
      <c r="H183" s="19"/>
      <c r="I183" s="19"/>
      <c r="J183" s="21" t="str">
        <f>IF(H183&lt;&gt;"",H183*I183,"")</f>
        <v/>
      </c>
      <c r="K183" s="70"/>
      <c r="L183" s="31" t="s">
        <v>24</v>
      </c>
      <c r="M183" s="34" t="s">
        <v>91</v>
      </c>
      <c r="N183" s="64"/>
      <c r="O183" s="180" t="s">
        <v>69</v>
      </c>
      <c r="P183" s="184" t="s">
        <v>68</v>
      </c>
    </row>
    <row r="184" spans="1:16" hidden="1" x14ac:dyDescent="0.25">
      <c r="A184" s="19"/>
      <c r="B184" s="19"/>
      <c r="C184" s="69"/>
      <c r="D184" s="15"/>
      <c r="E184" s="69"/>
      <c r="F184" s="19"/>
      <c r="G184" s="69"/>
      <c r="H184" s="19"/>
      <c r="I184" s="19"/>
      <c r="J184" s="21" t="str">
        <f>IF(H184&lt;&gt;"",H184*I184,"")</f>
        <v/>
      </c>
      <c r="K184" s="70"/>
      <c r="L184" s="31" t="s">
        <v>24</v>
      </c>
      <c r="M184" s="34" t="s">
        <v>91</v>
      </c>
      <c r="N184" s="64"/>
      <c r="O184" s="103"/>
    </row>
    <row r="185" spans="1:16" hidden="1" x14ac:dyDescent="0.25">
      <c r="A185" s="85"/>
      <c r="B185" s="86"/>
      <c r="C185" s="86"/>
      <c r="D185" s="57"/>
      <c r="E185" s="59" t="s">
        <v>70</v>
      </c>
      <c r="F185" s="57"/>
      <c r="G185" s="87"/>
      <c r="H185" s="88">
        <v>1E-3</v>
      </c>
      <c r="I185" s="61">
        <f>H185*10</f>
        <v>0.01</v>
      </c>
      <c r="J185" s="62">
        <f>SUM(J186:J190)/I185</f>
        <v>0</v>
      </c>
      <c r="K185" s="63" t="str">
        <f>SUM(J186:J190)&amp;" "&amp;"Hrs"&amp;" "&amp;"GRUPO 4"</f>
        <v>0 Hrs GRUPO 4</v>
      </c>
      <c r="L185" s="31" t="s">
        <v>26</v>
      </c>
      <c r="M185" s="34" t="s">
        <v>91</v>
      </c>
      <c r="N185" s="64"/>
      <c r="O185" s="104"/>
    </row>
    <row r="186" spans="1:16" hidden="1" x14ac:dyDescent="0.25">
      <c r="A186" s="95"/>
      <c r="B186" s="67"/>
      <c r="C186" s="68"/>
      <c r="D186" s="67"/>
      <c r="E186" s="73"/>
      <c r="F186" s="15"/>
      <c r="G186" s="69"/>
      <c r="H186" s="15"/>
      <c r="I186" s="15"/>
      <c r="J186" s="21" t="str">
        <f>IF(H186&lt;&gt;"",H186*I186,"")</f>
        <v/>
      </c>
      <c r="K186" s="164"/>
      <c r="L186" s="31" t="s">
        <v>26</v>
      </c>
      <c r="M186" s="34" t="s">
        <v>91</v>
      </c>
      <c r="N186" s="64"/>
      <c r="O186" s="107" t="s">
        <v>71</v>
      </c>
    </row>
    <row r="187" spans="1:16" hidden="1" x14ac:dyDescent="0.25">
      <c r="A187" s="95"/>
      <c r="B187" s="19"/>
      <c r="C187" s="91"/>
      <c r="D187" s="15"/>
      <c r="E187" s="73"/>
      <c r="F187" s="15"/>
      <c r="G187" s="69"/>
      <c r="H187" s="15"/>
      <c r="I187" s="15"/>
      <c r="J187" s="21" t="str">
        <f>IF(H187&lt;&gt;"",H187*I187,"")</f>
        <v/>
      </c>
      <c r="K187" s="164"/>
      <c r="L187" s="31" t="s">
        <v>26</v>
      </c>
      <c r="M187" s="34" t="s">
        <v>91</v>
      </c>
      <c r="N187" s="64"/>
      <c r="O187" s="107" t="s">
        <v>72</v>
      </c>
    </row>
    <row r="188" spans="1:16" hidden="1" x14ac:dyDescent="0.25">
      <c r="A188" s="19"/>
      <c r="B188" s="19"/>
      <c r="C188" s="69"/>
      <c r="D188" s="15"/>
      <c r="E188" s="69"/>
      <c r="F188" s="19"/>
      <c r="G188" s="69"/>
      <c r="H188" s="19"/>
      <c r="I188" s="19"/>
      <c r="J188" s="21" t="str">
        <f>IF(H188&lt;&gt;"",H188*I188,"")</f>
        <v/>
      </c>
      <c r="K188" s="164"/>
      <c r="L188" s="31" t="s">
        <v>26</v>
      </c>
      <c r="M188" s="34" t="s">
        <v>91</v>
      </c>
      <c r="N188" s="64"/>
      <c r="O188" s="35"/>
    </row>
    <row r="189" spans="1:16" hidden="1" x14ac:dyDescent="0.25">
      <c r="A189" s="19"/>
      <c r="B189" s="19"/>
      <c r="C189" s="69"/>
      <c r="D189" s="15"/>
      <c r="E189" s="69"/>
      <c r="F189" s="19"/>
      <c r="G189" s="69"/>
      <c r="H189" s="19"/>
      <c r="I189" s="19"/>
      <c r="J189" s="21" t="str">
        <f>IF(H189&lt;&gt;"",H189*I189,"")</f>
        <v/>
      </c>
      <c r="K189" s="164"/>
      <c r="L189" s="31" t="s">
        <v>26</v>
      </c>
      <c r="M189" s="34" t="s">
        <v>91</v>
      </c>
      <c r="N189" s="64"/>
      <c r="O189" s="35"/>
    </row>
    <row r="190" spans="1:16" hidden="1" x14ac:dyDescent="0.25">
      <c r="A190" s="100"/>
      <c r="B190" s="100"/>
      <c r="C190" s="100"/>
      <c r="D190" s="101"/>
      <c r="E190" s="102"/>
      <c r="F190" s="100"/>
      <c r="G190" s="100"/>
      <c r="H190" s="100"/>
      <c r="I190" s="100"/>
      <c r="J190" s="21" t="str">
        <f>IF(H190&lt;&gt;"",H190*I190,"")</f>
        <v/>
      </c>
      <c r="K190" s="70"/>
      <c r="L190" s="31" t="s">
        <v>26</v>
      </c>
      <c r="M190" s="34" t="s">
        <v>91</v>
      </c>
      <c r="N190" s="156"/>
      <c r="O190" s="35"/>
    </row>
    <row r="191" spans="1:16" hidden="1" x14ac:dyDescent="0.25">
      <c r="A191" s="85"/>
      <c r="B191" s="86"/>
      <c r="C191" s="86"/>
      <c r="D191" s="86"/>
      <c r="E191" s="115" t="s">
        <v>75</v>
      </c>
      <c r="F191" s="116"/>
      <c r="G191" s="117"/>
      <c r="H191" s="165">
        <v>2</v>
      </c>
      <c r="I191" s="61">
        <f>H191*10</f>
        <v>20</v>
      </c>
      <c r="J191" s="62">
        <f>SUM(J192:J197)/I191</f>
        <v>0.9</v>
      </c>
      <c r="K191" s="63" t="str">
        <f>SUM(J192:J197)&amp;" "&amp;"Hrs"&amp;" "&amp;"TURNO"&amp;" "&amp;"DIURNO"</f>
        <v>18 Hrs TURNO DIURNO</v>
      </c>
      <c r="L191" s="74" t="s">
        <v>76</v>
      </c>
      <c r="M191" s="34" t="s">
        <v>91</v>
      </c>
      <c r="N191" s="34"/>
      <c r="O191" s="35"/>
    </row>
    <row r="192" spans="1:16" x14ac:dyDescent="0.25">
      <c r="A192" s="15">
        <v>892625</v>
      </c>
      <c r="B192" s="17" t="s">
        <v>120</v>
      </c>
      <c r="C192" s="18" t="s">
        <v>121</v>
      </c>
      <c r="D192" s="19" t="s">
        <v>122</v>
      </c>
      <c r="E192" s="16" t="s">
        <v>130</v>
      </c>
      <c r="F192" s="15" t="s">
        <v>131</v>
      </c>
      <c r="G192" s="16" t="s">
        <v>132</v>
      </c>
      <c r="H192" s="94">
        <v>2</v>
      </c>
      <c r="I192" s="94">
        <v>4</v>
      </c>
      <c r="J192" s="21">
        <f t="shared" ref="J192:J197" si="0">IF(H192&lt;&gt;"",H192*I192,"")</f>
        <v>8</v>
      </c>
      <c r="K192" s="70" t="s">
        <v>543</v>
      </c>
      <c r="L192" s="74" t="s">
        <v>76</v>
      </c>
      <c r="M192" s="34" t="s">
        <v>91</v>
      </c>
      <c r="N192" s="34"/>
      <c r="O192" s="35"/>
    </row>
    <row r="193" spans="1:16" x14ac:dyDescent="0.25">
      <c r="A193" s="15">
        <v>892624</v>
      </c>
      <c r="B193" s="17" t="s">
        <v>120</v>
      </c>
      <c r="C193" s="18" t="s">
        <v>121</v>
      </c>
      <c r="D193" s="19" t="s">
        <v>122</v>
      </c>
      <c r="E193" s="16" t="s">
        <v>123</v>
      </c>
      <c r="F193" s="15" t="s">
        <v>128</v>
      </c>
      <c r="G193" s="16" t="s">
        <v>129</v>
      </c>
      <c r="H193" s="94">
        <v>2</v>
      </c>
      <c r="I193" s="94">
        <v>5</v>
      </c>
      <c r="J193" s="21">
        <f t="shared" si="0"/>
        <v>10</v>
      </c>
      <c r="K193" s="70" t="s">
        <v>543</v>
      </c>
      <c r="L193" s="74" t="s">
        <v>76</v>
      </c>
      <c r="M193" s="34" t="s">
        <v>91</v>
      </c>
      <c r="N193" s="34"/>
      <c r="O193" s="35"/>
    </row>
    <row r="194" spans="1:16" hidden="1" x14ac:dyDescent="0.25">
      <c r="A194" s="95"/>
      <c r="B194" s="109"/>
      <c r="C194" s="110"/>
      <c r="D194" s="111"/>
      <c r="E194" s="69"/>
      <c r="F194" s="15"/>
      <c r="G194" s="69"/>
      <c r="H194" s="15"/>
      <c r="I194" s="15"/>
      <c r="J194" s="21" t="str">
        <f t="shared" si="0"/>
        <v/>
      </c>
      <c r="K194" s="70" t="s">
        <v>543</v>
      </c>
      <c r="L194" s="74" t="s">
        <v>76</v>
      </c>
      <c r="M194" s="34" t="s">
        <v>91</v>
      </c>
      <c r="N194" s="34"/>
      <c r="O194" s="35"/>
    </row>
    <row r="195" spans="1:16" hidden="1" x14ac:dyDescent="0.25">
      <c r="A195" s="95"/>
      <c r="B195" s="109"/>
      <c r="C195" s="110"/>
      <c r="D195" s="111"/>
      <c r="E195" s="69"/>
      <c r="F195" s="15"/>
      <c r="G195" s="69"/>
      <c r="H195" s="15"/>
      <c r="I195" s="15"/>
      <c r="J195" s="21" t="str">
        <f t="shared" si="0"/>
        <v/>
      </c>
      <c r="K195" s="70" t="s">
        <v>543</v>
      </c>
      <c r="L195" s="74" t="s">
        <v>76</v>
      </c>
      <c r="M195" s="34" t="s">
        <v>91</v>
      </c>
      <c r="N195" s="34"/>
      <c r="O195" s="35"/>
    </row>
    <row r="196" spans="1:16" hidden="1" x14ac:dyDescent="0.25">
      <c r="A196" s="100"/>
      <c r="B196" s="100"/>
      <c r="C196" s="102"/>
      <c r="D196" s="101"/>
      <c r="E196" s="101"/>
      <c r="F196" s="101"/>
      <c r="G196" s="105"/>
      <c r="H196" s="101"/>
      <c r="I196" s="101"/>
      <c r="J196" s="21" t="str">
        <f t="shared" si="0"/>
        <v/>
      </c>
      <c r="K196" s="70" t="s">
        <v>543</v>
      </c>
      <c r="L196" s="74" t="s">
        <v>76</v>
      </c>
      <c r="M196" s="34" t="s">
        <v>91</v>
      </c>
      <c r="N196" s="34"/>
      <c r="O196" s="35"/>
    </row>
    <row r="197" spans="1:16" hidden="1" x14ac:dyDescent="0.25">
      <c r="A197" s="100"/>
      <c r="B197" s="100"/>
      <c r="C197" s="100"/>
      <c r="D197" s="101"/>
      <c r="E197" s="102"/>
      <c r="F197" s="100"/>
      <c r="G197" s="100"/>
      <c r="H197" s="100"/>
      <c r="I197" s="100"/>
      <c r="J197" s="21" t="str">
        <f t="shared" si="0"/>
        <v/>
      </c>
      <c r="K197" s="70" t="s">
        <v>543</v>
      </c>
      <c r="L197" s="74" t="s">
        <v>76</v>
      </c>
      <c r="M197" s="34" t="s">
        <v>91</v>
      </c>
      <c r="N197" s="34"/>
      <c r="O197" s="35"/>
    </row>
    <row r="198" spans="1:16" x14ac:dyDescent="0.25">
      <c r="A198" s="126"/>
      <c r="B198" s="127"/>
      <c r="C198" s="127"/>
      <c r="D198" s="127"/>
      <c r="E198" s="128" t="s">
        <v>83</v>
      </c>
      <c r="F198" s="129"/>
      <c r="G198" s="157"/>
      <c r="H198" s="131">
        <v>2</v>
      </c>
      <c r="I198" s="132">
        <f>H198*10</f>
        <v>20</v>
      </c>
      <c r="J198" s="133">
        <f>SUM(J199:J203)/I198</f>
        <v>1</v>
      </c>
      <c r="K198" s="163" t="str">
        <f>SUM(J199:J203)&amp;" "&amp;"Hrs"&amp;" "&amp;"TURNO"&amp;" "&amp;"NOCTURNO"</f>
        <v>20 Hrs TURNO NOCTURNO</v>
      </c>
      <c r="L198" s="31" t="s">
        <v>84</v>
      </c>
      <c r="M198" s="34" t="s">
        <v>91</v>
      </c>
      <c r="N198" s="34"/>
      <c r="O198" s="35"/>
    </row>
    <row r="199" spans="1:16" x14ac:dyDescent="0.25">
      <c r="A199" s="15">
        <v>892625</v>
      </c>
      <c r="B199" s="17" t="s">
        <v>120</v>
      </c>
      <c r="C199" s="18" t="s">
        <v>121</v>
      </c>
      <c r="D199" s="19" t="s">
        <v>122</v>
      </c>
      <c r="E199" s="16" t="s">
        <v>130</v>
      </c>
      <c r="F199" s="15" t="s">
        <v>131</v>
      </c>
      <c r="G199" s="16" t="s">
        <v>132</v>
      </c>
      <c r="H199" s="94">
        <v>2</v>
      </c>
      <c r="I199" s="94">
        <v>4</v>
      </c>
      <c r="J199" s="21">
        <f>IF(H199&lt;&gt;"",H199*I199,"")</f>
        <v>8</v>
      </c>
      <c r="K199" s="120" t="s">
        <v>292</v>
      </c>
      <c r="L199" s="31" t="s">
        <v>84</v>
      </c>
      <c r="M199" s="34" t="s">
        <v>91</v>
      </c>
      <c r="N199" s="34"/>
      <c r="O199" s="35"/>
    </row>
    <row r="200" spans="1:16" x14ac:dyDescent="0.25">
      <c r="A200" s="15">
        <v>892623</v>
      </c>
      <c r="B200" s="17" t="s">
        <v>120</v>
      </c>
      <c r="C200" s="18" t="s">
        <v>121</v>
      </c>
      <c r="D200" s="19" t="s">
        <v>122</v>
      </c>
      <c r="E200" s="16" t="s">
        <v>123</v>
      </c>
      <c r="F200" s="15" t="s">
        <v>126</v>
      </c>
      <c r="G200" s="16" t="s">
        <v>127</v>
      </c>
      <c r="H200" s="94">
        <v>2</v>
      </c>
      <c r="I200" s="94">
        <v>2</v>
      </c>
      <c r="J200" s="21">
        <f>IF(H200&lt;&gt;"",H200*I200,"")</f>
        <v>4</v>
      </c>
      <c r="K200" s="120" t="s">
        <v>292</v>
      </c>
      <c r="L200" s="31" t="s">
        <v>84</v>
      </c>
      <c r="M200" s="34" t="s">
        <v>91</v>
      </c>
      <c r="N200" s="34"/>
      <c r="O200" s="35"/>
    </row>
    <row r="201" spans="1:16" x14ac:dyDescent="0.25">
      <c r="A201" s="15">
        <v>893425</v>
      </c>
      <c r="B201" s="17" t="s">
        <v>120</v>
      </c>
      <c r="C201" s="18" t="s">
        <v>121</v>
      </c>
      <c r="D201" s="19" t="s">
        <v>122</v>
      </c>
      <c r="E201" s="16" t="s">
        <v>141</v>
      </c>
      <c r="F201" s="15" t="s">
        <v>547</v>
      </c>
      <c r="G201" s="16" t="s">
        <v>548</v>
      </c>
      <c r="H201" s="15">
        <v>2</v>
      </c>
      <c r="I201" s="15">
        <v>4</v>
      </c>
      <c r="J201" s="21">
        <f>IF(H201&lt;&gt;"",H201*I201,"")</f>
        <v>8</v>
      </c>
      <c r="K201" s="120" t="s">
        <v>292</v>
      </c>
      <c r="L201" s="31" t="s">
        <v>84</v>
      </c>
      <c r="M201" s="34" t="s">
        <v>91</v>
      </c>
      <c r="N201" s="34"/>
      <c r="O201" s="35"/>
    </row>
    <row r="202" spans="1:16" hidden="1" x14ac:dyDescent="0.25">
      <c r="A202" s="75"/>
      <c r="B202" s="109"/>
      <c r="C202" s="110"/>
      <c r="D202" s="111"/>
      <c r="E202" s="73"/>
      <c r="F202" s="92"/>
      <c r="G202" s="93"/>
      <c r="H202" s="94"/>
      <c r="I202" s="94"/>
      <c r="J202" s="21" t="str">
        <f>IF(H202&lt;&gt;"",H202*I202,"")</f>
        <v/>
      </c>
      <c r="K202" s="120" t="s">
        <v>292</v>
      </c>
      <c r="L202" s="31" t="s">
        <v>84</v>
      </c>
      <c r="M202" s="34" t="s">
        <v>91</v>
      </c>
      <c r="N202" s="34"/>
      <c r="O202" s="35"/>
    </row>
    <row r="203" spans="1:16" hidden="1" x14ac:dyDescent="0.25">
      <c r="A203" s="75"/>
      <c r="B203" s="109"/>
      <c r="C203" s="110"/>
      <c r="D203" s="19"/>
      <c r="E203" s="69"/>
      <c r="F203" s="19"/>
      <c r="G203" s="69"/>
      <c r="H203" s="19"/>
      <c r="I203" s="19"/>
      <c r="J203" s="21" t="str">
        <f>IF(H203&lt;&gt;"",H203*I203,"")</f>
        <v/>
      </c>
      <c r="K203" s="120" t="s">
        <v>292</v>
      </c>
      <c r="L203" s="31" t="s">
        <v>84</v>
      </c>
      <c r="M203" s="34" t="s">
        <v>91</v>
      </c>
      <c r="N203" s="34"/>
      <c r="O203" s="35"/>
    </row>
    <row r="204" spans="1:16" ht="14.25" thickBot="1" x14ac:dyDescent="0.3">
      <c r="A204" s="135"/>
      <c r="B204" s="136"/>
      <c r="C204" s="136"/>
      <c r="D204" s="136"/>
      <c r="E204" s="137" t="s">
        <v>85</v>
      </c>
      <c r="F204" s="138"/>
      <c r="G204" s="139"/>
      <c r="H204" s="140">
        <f>H167+H173+H179+H185+H191+H198</f>
        <v>7.0019999999999998</v>
      </c>
      <c r="I204" s="141">
        <f>H204*10</f>
        <v>70.02</v>
      </c>
      <c r="J204" s="142">
        <f>SUM(J168:J172,J174:J178,J180:J184,J186:J190,J192:J197,J199:J203)</f>
        <v>68</v>
      </c>
      <c r="K204" s="143">
        <f>J204/I204</f>
        <v>0.97115109968580415</v>
      </c>
      <c r="L204" s="31" t="s">
        <v>86</v>
      </c>
      <c r="M204" s="34" t="s">
        <v>91</v>
      </c>
      <c r="N204" s="34"/>
      <c r="O204" s="35"/>
    </row>
    <row r="205" spans="1:16" ht="15" thickTop="1" thickBot="1" x14ac:dyDescent="0.3">
      <c r="A205" s="45"/>
      <c r="B205" s="46"/>
      <c r="C205" s="46"/>
      <c r="D205" s="46"/>
      <c r="E205" s="297">
        <f>E165+1</f>
        <v>46109</v>
      </c>
      <c r="F205" s="298"/>
      <c r="G205" s="158"/>
      <c r="H205" s="48"/>
      <c r="I205" s="46"/>
      <c r="J205" s="49"/>
      <c r="K205" s="50"/>
      <c r="L205" s="31" t="s">
        <v>35</v>
      </c>
      <c r="M205" s="34" t="s">
        <v>92</v>
      </c>
      <c r="N205" s="34"/>
      <c r="O205" s="35"/>
    </row>
    <row r="206" spans="1:16" ht="28.5" thickTop="1" thickBot="1" x14ac:dyDescent="0.3">
      <c r="A206" s="147" t="s">
        <v>37</v>
      </c>
      <c r="B206" s="148" t="s">
        <v>38</v>
      </c>
      <c r="C206" s="148" t="s">
        <v>39</v>
      </c>
      <c r="D206" s="148" t="s">
        <v>4</v>
      </c>
      <c r="E206" s="52" t="s">
        <v>40</v>
      </c>
      <c r="F206" s="148" t="s">
        <v>6</v>
      </c>
      <c r="G206" s="149" t="s">
        <v>7</v>
      </c>
      <c r="H206" s="148" t="s">
        <v>41</v>
      </c>
      <c r="I206" s="148" t="s">
        <v>9</v>
      </c>
      <c r="J206" s="150" t="s">
        <v>42</v>
      </c>
      <c r="K206" s="151" t="s">
        <v>43</v>
      </c>
      <c r="L206" s="31" t="s">
        <v>44</v>
      </c>
      <c r="M206" s="34" t="s">
        <v>92</v>
      </c>
      <c r="N206" s="34"/>
      <c r="O206" s="56">
        <f>E205</f>
        <v>46109</v>
      </c>
    </row>
    <row r="207" spans="1:16" ht="14.25" thickTop="1" x14ac:dyDescent="0.25">
      <c r="A207" s="57"/>
      <c r="B207" s="57"/>
      <c r="C207" s="58"/>
      <c r="D207" s="57"/>
      <c r="E207" s="59" t="s">
        <v>45</v>
      </c>
      <c r="F207" s="57"/>
      <c r="G207" s="58"/>
      <c r="H207" s="88">
        <v>2</v>
      </c>
      <c r="I207" s="61">
        <f>H207*10</f>
        <v>20</v>
      </c>
      <c r="J207" s="62">
        <f>SUM(J208:J214)/I207</f>
        <v>1</v>
      </c>
      <c r="K207" s="63" t="str">
        <f>SUM(J208:J214)&amp;" "&amp;"Hrs"&amp;" "&amp;"GRUPO 1"</f>
        <v>20 Hrs GRUPO 1</v>
      </c>
      <c r="L207" s="31" t="s">
        <v>19</v>
      </c>
      <c r="M207" s="34" t="s">
        <v>92</v>
      </c>
      <c r="N207" s="64"/>
      <c r="O207" s="159" t="s">
        <v>48</v>
      </c>
      <c r="P207" s="179" t="s">
        <v>53</v>
      </c>
    </row>
    <row r="208" spans="1:16" x14ac:dyDescent="0.25">
      <c r="A208" s="15">
        <v>893739</v>
      </c>
      <c r="B208" s="17" t="s">
        <v>120</v>
      </c>
      <c r="C208" s="18" t="s">
        <v>121</v>
      </c>
      <c r="D208" s="19" t="s">
        <v>122</v>
      </c>
      <c r="E208" s="16" t="s">
        <v>552</v>
      </c>
      <c r="F208" s="15" t="s">
        <v>553</v>
      </c>
      <c r="G208" s="16" t="s">
        <v>140</v>
      </c>
      <c r="H208" s="15">
        <v>2</v>
      </c>
      <c r="I208" s="15">
        <v>10</v>
      </c>
      <c r="J208" s="21">
        <f t="shared" ref="J208:J214" si="1">IF(H208&lt;&gt;"",H208*I208,"")</f>
        <v>20</v>
      </c>
      <c r="K208" s="70" t="s">
        <v>542</v>
      </c>
      <c r="L208" s="31" t="s">
        <v>19</v>
      </c>
      <c r="M208" s="34" t="s">
        <v>92</v>
      </c>
      <c r="N208" s="64"/>
      <c r="O208" s="180" t="s">
        <v>50</v>
      </c>
      <c r="P208" s="179" t="s">
        <v>53</v>
      </c>
    </row>
    <row r="209" spans="1:16" hidden="1" x14ac:dyDescent="0.25">
      <c r="A209" s="75"/>
      <c r="B209" s="67"/>
      <c r="C209" s="68"/>
      <c r="D209" s="67"/>
      <c r="E209" s="73"/>
      <c r="F209" s="92"/>
      <c r="G209" s="93"/>
      <c r="H209" s="94"/>
      <c r="I209" s="94"/>
      <c r="J209" s="21" t="str">
        <f t="shared" si="1"/>
        <v/>
      </c>
      <c r="K209" s="70" t="s">
        <v>542</v>
      </c>
      <c r="L209" s="31" t="s">
        <v>19</v>
      </c>
      <c r="M209" s="34" t="s">
        <v>92</v>
      </c>
      <c r="N209" s="64"/>
      <c r="O209" s="159" t="s">
        <v>51</v>
      </c>
      <c r="P209" s="179" t="s">
        <v>53</v>
      </c>
    </row>
    <row r="210" spans="1:16" hidden="1" x14ac:dyDescent="0.25">
      <c r="A210" s="75"/>
      <c r="B210" s="67"/>
      <c r="C210" s="68"/>
      <c r="D210" s="67"/>
      <c r="E210" s="73"/>
      <c r="F210" s="92"/>
      <c r="G210" s="93"/>
      <c r="H210" s="94"/>
      <c r="I210" s="94"/>
      <c r="J210" s="21" t="str">
        <f t="shared" si="1"/>
        <v/>
      </c>
      <c r="K210" s="70" t="s">
        <v>542</v>
      </c>
      <c r="L210" s="31" t="s">
        <v>19</v>
      </c>
      <c r="M210" s="34" t="s">
        <v>92</v>
      </c>
      <c r="N210" s="64"/>
      <c r="O210" s="159" t="s">
        <v>46</v>
      </c>
      <c r="P210" s="181" t="s">
        <v>57</v>
      </c>
    </row>
    <row r="211" spans="1:16" hidden="1" x14ac:dyDescent="0.25">
      <c r="A211" s="95"/>
      <c r="B211" s="67"/>
      <c r="C211" s="68"/>
      <c r="D211" s="67"/>
      <c r="E211" s="69"/>
      <c r="F211" s="15"/>
      <c r="G211" s="69"/>
      <c r="H211" s="15"/>
      <c r="I211" s="15"/>
      <c r="J211" s="21" t="str">
        <f t="shared" si="1"/>
        <v/>
      </c>
      <c r="K211" s="70" t="s">
        <v>542</v>
      </c>
      <c r="L211" s="31" t="s">
        <v>19</v>
      </c>
      <c r="M211" s="34" t="s">
        <v>92</v>
      </c>
      <c r="N211" s="64"/>
      <c r="O211" s="161" t="s">
        <v>52</v>
      </c>
      <c r="P211" s="181" t="s">
        <v>57</v>
      </c>
    </row>
    <row r="212" spans="1:16" hidden="1" x14ac:dyDescent="0.25">
      <c r="A212" s="19"/>
      <c r="B212" s="67"/>
      <c r="C212" s="68"/>
      <c r="D212" s="67"/>
      <c r="E212" s="18"/>
      <c r="F212" s="17"/>
      <c r="G212" s="18"/>
      <c r="H212" s="94"/>
      <c r="I212" s="94"/>
      <c r="J212" s="21" t="str">
        <f t="shared" si="1"/>
        <v/>
      </c>
      <c r="K212" s="70" t="s">
        <v>542</v>
      </c>
      <c r="L212" s="31" t="s">
        <v>19</v>
      </c>
      <c r="M212" s="34" t="s">
        <v>92</v>
      </c>
      <c r="N212" s="64"/>
      <c r="O212" s="159" t="s">
        <v>56</v>
      </c>
      <c r="P212" s="179" t="s">
        <v>53</v>
      </c>
    </row>
    <row r="213" spans="1:16" hidden="1" x14ac:dyDescent="0.25">
      <c r="A213" s="19"/>
      <c r="B213" s="67"/>
      <c r="C213" s="68"/>
      <c r="D213" s="67"/>
      <c r="E213" s="69"/>
      <c r="F213" s="15"/>
      <c r="G213" s="69"/>
      <c r="H213" s="15"/>
      <c r="I213" s="15"/>
      <c r="J213" s="21" t="str">
        <f t="shared" si="1"/>
        <v/>
      </c>
      <c r="K213" s="70" t="s">
        <v>542</v>
      </c>
      <c r="L213" s="31" t="s">
        <v>19</v>
      </c>
      <c r="M213" s="34" t="s">
        <v>92</v>
      </c>
      <c r="N213" s="64"/>
      <c r="O213" s="159" t="s">
        <v>58</v>
      </c>
      <c r="P213" s="179" t="s">
        <v>53</v>
      </c>
    </row>
    <row r="214" spans="1:16" hidden="1" x14ac:dyDescent="0.25">
      <c r="A214" s="19"/>
      <c r="B214" s="19"/>
      <c r="C214" s="69"/>
      <c r="D214" s="15"/>
      <c r="E214" s="69"/>
      <c r="F214" s="15"/>
      <c r="G214" s="69"/>
      <c r="H214" s="15"/>
      <c r="I214" s="15"/>
      <c r="J214" s="21" t="str">
        <f t="shared" si="1"/>
        <v/>
      </c>
      <c r="K214" s="70" t="s">
        <v>542</v>
      </c>
      <c r="L214" s="31" t="s">
        <v>19</v>
      </c>
      <c r="M214" s="34" t="s">
        <v>92</v>
      </c>
      <c r="N214" s="64"/>
      <c r="O214" s="159" t="s">
        <v>59</v>
      </c>
      <c r="P214" s="179" t="s">
        <v>47</v>
      </c>
    </row>
    <row r="215" spans="1:16" hidden="1" x14ac:dyDescent="0.25">
      <c r="A215" s="85"/>
      <c r="B215" s="86"/>
      <c r="C215" s="86"/>
      <c r="D215" s="57"/>
      <c r="E215" s="59" t="s">
        <v>55</v>
      </c>
      <c r="F215" s="57"/>
      <c r="G215" s="87"/>
      <c r="H215" s="88">
        <v>1</v>
      </c>
      <c r="I215" s="61">
        <f>H215*10</f>
        <v>10</v>
      </c>
      <c r="J215" s="62">
        <f>SUM(J216:J220)/I215</f>
        <v>1</v>
      </c>
      <c r="K215" s="63" t="str">
        <f>SUM(J216:J220)&amp;" "&amp;"Hrs"&amp;" "&amp;"GRUPO 2"</f>
        <v>10 Hrs GRUPO 2</v>
      </c>
      <c r="L215" s="31" t="s">
        <v>22</v>
      </c>
      <c r="M215" s="34" t="s">
        <v>92</v>
      </c>
      <c r="N215" s="64"/>
      <c r="O215" s="159" t="s">
        <v>60</v>
      </c>
      <c r="P215" s="179" t="s">
        <v>47</v>
      </c>
    </row>
    <row r="216" spans="1:16" x14ac:dyDescent="0.25">
      <c r="A216" s="19">
        <v>905232</v>
      </c>
      <c r="B216" s="67" t="s">
        <v>209</v>
      </c>
      <c r="C216" s="68" t="s">
        <v>210</v>
      </c>
      <c r="D216" s="67">
        <v>3</v>
      </c>
      <c r="E216" s="69" t="s">
        <v>253</v>
      </c>
      <c r="F216" s="19" t="s">
        <v>254</v>
      </c>
      <c r="G216" s="69" t="s">
        <v>255</v>
      </c>
      <c r="H216" s="19">
        <v>1</v>
      </c>
      <c r="I216" s="19">
        <v>5</v>
      </c>
      <c r="J216" s="21">
        <f>IF(H216&lt;&gt;"",H216*I216,"")</f>
        <v>5</v>
      </c>
      <c r="K216" s="70" t="s">
        <v>291</v>
      </c>
      <c r="L216" s="31" t="s">
        <v>22</v>
      </c>
      <c r="M216" s="34" t="s">
        <v>92</v>
      </c>
      <c r="N216" s="64"/>
      <c r="O216" s="159" t="s">
        <v>64</v>
      </c>
      <c r="P216" s="179" t="s">
        <v>47</v>
      </c>
    </row>
    <row r="217" spans="1:16" x14ac:dyDescent="0.25">
      <c r="A217" s="15">
        <v>887025</v>
      </c>
      <c r="B217" s="17" t="s">
        <v>159</v>
      </c>
      <c r="C217" s="18" t="s">
        <v>160</v>
      </c>
      <c r="D217" s="19" t="s">
        <v>281</v>
      </c>
      <c r="E217" s="16" t="s">
        <v>554</v>
      </c>
      <c r="F217" s="15" t="s">
        <v>134</v>
      </c>
      <c r="G217" s="16" t="s">
        <v>135</v>
      </c>
      <c r="H217" s="94">
        <v>1</v>
      </c>
      <c r="I217" s="94">
        <v>5</v>
      </c>
      <c r="J217" s="21">
        <f>IF(H217&lt;&gt;"",H217*I217,"")</f>
        <v>5</v>
      </c>
      <c r="K217" s="70" t="s">
        <v>291</v>
      </c>
      <c r="L217" s="31" t="s">
        <v>22</v>
      </c>
      <c r="M217" s="34" t="s">
        <v>92</v>
      </c>
      <c r="N217" s="64"/>
      <c r="O217" s="161" t="s">
        <v>65</v>
      </c>
      <c r="P217" s="179" t="s">
        <v>53</v>
      </c>
    </row>
    <row r="218" spans="1:16" hidden="1" x14ac:dyDescent="0.25">
      <c r="A218" s="75"/>
      <c r="B218" s="109"/>
      <c r="C218" s="110"/>
      <c r="D218" s="111"/>
      <c r="E218" s="73"/>
      <c r="F218" s="92"/>
      <c r="G218" s="93"/>
      <c r="H218" s="94"/>
      <c r="I218" s="94"/>
      <c r="J218" s="21" t="str">
        <f>IF(H218&lt;&gt;"",H218*I218,"")</f>
        <v/>
      </c>
      <c r="K218" s="70" t="s">
        <v>291</v>
      </c>
      <c r="L218" s="31" t="s">
        <v>22</v>
      </c>
      <c r="M218" s="34" t="s">
        <v>92</v>
      </c>
      <c r="N218" s="64"/>
      <c r="O218" s="161" t="s">
        <v>66</v>
      </c>
      <c r="P218" s="179" t="s">
        <v>47</v>
      </c>
    </row>
    <row r="219" spans="1:16" hidden="1" x14ac:dyDescent="0.25">
      <c r="A219" s="15"/>
      <c r="B219" s="19"/>
      <c r="C219" s="152"/>
      <c r="D219" s="15"/>
      <c r="E219" s="69"/>
      <c r="F219" s="15"/>
      <c r="G219" s="69"/>
      <c r="H219" s="15"/>
      <c r="I219" s="15"/>
      <c r="J219" s="21" t="str">
        <f>IF(H219&lt;&gt;"",H219*I219,"")</f>
        <v/>
      </c>
      <c r="K219" s="70" t="s">
        <v>291</v>
      </c>
      <c r="L219" s="31" t="s">
        <v>22</v>
      </c>
      <c r="M219" s="34" t="s">
        <v>92</v>
      </c>
      <c r="N219" s="64"/>
      <c r="O219" s="161" t="s">
        <v>61</v>
      </c>
      <c r="P219" s="179" t="s">
        <v>47</v>
      </c>
    </row>
    <row r="220" spans="1:16" hidden="1" x14ac:dyDescent="0.25">
      <c r="A220" s="166"/>
      <c r="B220" s="95"/>
      <c r="C220" s="152"/>
      <c r="D220" s="67"/>
      <c r="E220" s="69"/>
      <c r="F220" s="77"/>
      <c r="G220" s="76"/>
      <c r="H220" s="167"/>
      <c r="I220" s="167"/>
      <c r="J220" s="21" t="str">
        <f>IF(H220&lt;&gt;"",H220*I220,"")</f>
        <v/>
      </c>
      <c r="K220" s="70" t="s">
        <v>291</v>
      </c>
      <c r="L220" s="31" t="s">
        <v>22</v>
      </c>
      <c r="M220" s="34" t="s">
        <v>92</v>
      </c>
      <c r="N220" s="64"/>
      <c r="O220" s="161" t="s">
        <v>62</v>
      </c>
      <c r="P220" s="179" t="s">
        <v>47</v>
      </c>
    </row>
    <row r="221" spans="1:16" hidden="1" x14ac:dyDescent="0.25">
      <c r="A221" s="85"/>
      <c r="B221" s="86"/>
      <c r="C221" s="86"/>
      <c r="D221" s="57"/>
      <c r="E221" s="59" t="s">
        <v>63</v>
      </c>
      <c r="F221" s="57"/>
      <c r="G221" s="87"/>
      <c r="H221" s="88">
        <v>1E-3</v>
      </c>
      <c r="I221" s="61">
        <f>H221*10</f>
        <v>0.01</v>
      </c>
      <c r="J221" s="62">
        <f>SUM(J222:J226)/I221</f>
        <v>0</v>
      </c>
      <c r="K221" s="63" t="str">
        <f>SUM(J222:J226)&amp;" "&amp;"Hrs"&amp;" "&amp;"GRUPO 3"</f>
        <v>0 Hrs GRUPO 3</v>
      </c>
      <c r="L221" s="31" t="s">
        <v>24</v>
      </c>
      <c r="M221" s="34" t="s">
        <v>92</v>
      </c>
      <c r="N221" s="64"/>
      <c r="O221" s="161" t="s">
        <v>54</v>
      </c>
      <c r="P221" s="179" t="s">
        <v>47</v>
      </c>
    </row>
    <row r="222" spans="1:16" hidden="1" x14ac:dyDescent="0.25">
      <c r="A222" s="75"/>
      <c r="B222" s="67"/>
      <c r="C222" s="68"/>
      <c r="D222" s="67"/>
      <c r="E222" s="69"/>
      <c r="F222" s="92"/>
      <c r="G222" s="93"/>
      <c r="H222" s="94"/>
      <c r="I222" s="94"/>
      <c r="J222" s="21" t="str">
        <f>IF(H222&lt;&gt;"",H222*I222,"")</f>
        <v/>
      </c>
      <c r="K222" s="70"/>
      <c r="L222" s="31" t="s">
        <v>24</v>
      </c>
      <c r="M222" s="34" t="s">
        <v>92</v>
      </c>
      <c r="N222" s="64"/>
      <c r="O222" s="161" t="s">
        <v>67</v>
      </c>
      <c r="P222" s="184" t="s">
        <v>68</v>
      </c>
    </row>
    <row r="223" spans="1:16" hidden="1" x14ac:dyDescent="0.25">
      <c r="A223" s="75"/>
      <c r="B223" s="109"/>
      <c r="C223" s="110"/>
      <c r="D223" s="111"/>
      <c r="E223" s="73"/>
      <c r="F223" s="92"/>
      <c r="G223" s="93"/>
      <c r="H223" s="94"/>
      <c r="I223" s="94"/>
      <c r="J223" s="21" t="str">
        <f>IF(H223&lt;&gt;"",H223*I223,"")</f>
        <v/>
      </c>
      <c r="K223" s="70"/>
      <c r="L223" s="31" t="s">
        <v>24</v>
      </c>
      <c r="M223" s="34" t="s">
        <v>92</v>
      </c>
      <c r="N223" s="64"/>
      <c r="O223" s="180" t="s">
        <v>69</v>
      </c>
      <c r="P223" s="184" t="s">
        <v>68</v>
      </c>
    </row>
    <row r="224" spans="1:16" hidden="1" x14ac:dyDescent="0.25">
      <c r="A224" s="75"/>
      <c r="B224" s="109"/>
      <c r="C224" s="110"/>
      <c r="D224" s="111"/>
      <c r="E224" s="73"/>
      <c r="F224" s="92"/>
      <c r="G224" s="93"/>
      <c r="H224" s="94"/>
      <c r="I224" s="94"/>
      <c r="J224" s="21" t="str">
        <f>IF(H224&lt;&gt;"",H224*I224,"")</f>
        <v/>
      </c>
      <c r="K224" s="70"/>
      <c r="L224" s="31" t="s">
        <v>24</v>
      </c>
      <c r="M224" s="34" t="s">
        <v>92</v>
      </c>
      <c r="N224" s="64"/>
      <c r="O224" s="103"/>
    </row>
    <row r="225" spans="1:16" hidden="1" x14ac:dyDescent="0.25">
      <c r="A225" s="19"/>
      <c r="B225" s="19"/>
      <c r="C225" s="69"/>
      <c r="D225" s="19"/>
      <c r="E225" s="69"/>
      <c r="F225" s="19"/>
      <c r="G225" s="69"/>
      <c r="H225" s="19"/>
      <c r="I225" s="19"/>
      <c r="J225" s="21" t="str">
        <f>IF(H225&lt;&gt;"",H225*I225,"")</f>
        <v/>
      </c>
      <c r="K225" s="70"/>
      <c r="L225" s="31" t="s">
        <v>24</v>
      </c>
      <c r="M225" s="34" t="s">
        <v>92</v>
      </c>
      <c r="N225" s="64"/>
      <c r="O225" s="104"/>
      <c r="P225" s="104"/>
    </row>
    <row r="226" spans="1:16" hidden="1" x14ac:dyDescent="0.25">
      <c r="A226" s="100"/>
      <c r="B226" s="100"/>
      <c r="C226" s="100"/>
      <c r="D226" s="101"/>
      <c r="E226" s="102"/>
      <c r="F226" s="100"/>
      <c r="G226" s="100"/>
      <c r="H226" s="100"/>
      <c r="I226" s="100"/>
      <c r="J226" s="21" t="str">
        <f>IF(H226&lt;&gt;"",H226*I226,"")</f>
        <v/>
      </c>
      <c r="K226" s="70"/>
      <c r="L226" s="31" t="s">
        <v>24</v>
      </c>
      <c r="M226" s="34" t="s">
        <v>92</v>
      </c>
      <c r="N226" s="64"/>
      <c r="O226" s="107" t="s">
        <v>71</v>
      </c>
    </row>
    <row r="227" spans="1:16" hidden="1" x14ac:dyDescent="0.25">
      <c r="A227" s="85"/>
      <c r="B227" s="86"/>
      <c r="C227" s="86"/>
      <c r="D227" s="57"/>
      <c r="E227" s="59" t="s">
        <v>70</v>
      </c>
      <c r="F227" s="57"/>
      <c r="G227" s="87"/>
      <c r="H227" s="88">
        <v>1E-3</v>
      </c>
      <c r="I227" s="61">
        <f>H227*10</f>
        <v>0.01</v>
      </c>
      <c r="J227" s="62">
        <f>SUM(J228:J232)/I227</f>
        <v>0</v>
      </c>
      <c r="K227" s="63" t="str">
        <f>SUM(J228:J232)&amp;" "&amp;"Hrs"&amp;" "&amp;"GRUPO 4"</f>
        <v>0 Hrs GRUPO 4</v>
      </c>
      <c r="L227" s="31" t="s">
        <v>26</v>
      </c>
      <c r="M227" s="34" t="s">
        <v>92</v>
      </c>
      <c r="N227" s="64"/>
      <c r="O227" s="107" t="s">
        <v>72</v>
      </c>
    </row>
    <row r="228" spans="1:16" hidden="1" x14ac:dyDescent="0.25">
      <c r="A228" s="100"/>
      <c r="B228" s="100"/>
      <c r="C228" s="102"/>
      <c r="D228" s="101"/>
      <c r="E228" s="101"/>
      <c r="F228" s="101"/>
      <c r="G228" s="105"/>
      <c r="H228" s="101"/>
      <c r="I228" s="101"/>
      <c r="J228" s="21" t="str">
        <f>IF(H228&lt;&gt;"",H228*I228,"")</f>
        <v/>
      </c>
      <c r="K228" s="70"/>
      <c r="L228" s="31" t="s">
        <v>26</v>
      </c>
      <c r="M228" s="34" t="s">
        <v>92</v>
      </c>
      <c r="N228" s="64"/>
      <c r="O228" s="104"/>
    </row>
    <row r="229" spans="1:16" hidden="1" x14ac:dyDescent="0.25">
      <c r="A229" s="100"/>
      <c r="B229" s="100"/>
      <c r="C229" s="102"/>
      <c r="D229" s="101"/>
      <c r="E229" s="101"/>
      <c r="F229" s="101"/>
      <c r="G229" s="105"/>
      <c r="H229" s="101"/>
      <c r="I229" s="101"/>
      <c r="J229" s="21" t="str">
        <f>IF(H229&lt;&gt;"",H229*I229,"")</f>
        <v/>
      </c>
      <c r="K229" s="70"/>
      <c r="L229" s="31" t="s">
        <v>26</v>
      </c>
      <c r="M229" s="34" t="s">
        <v>92</v>
      </c>
      <c r="N229" s="64"/>
      <c r="O229" s="104"/>
    </row>
    <row r="230" spans="1:16" hidden="1" x14ac:dyDescent="0.25">
      <c r="A230" s="100"/>
      <c r="B230" s="100"/>
      <c r="C230" s="102"/>
      <c r="D230" s="101"/>
      <c r="E230" s="101"/>
      <c r="F230" s="101"/>
      <c r="G230" s="105"/>
      <c r="H230" s="101"/>
      <c r="I230" s="101"/>
      <c r="J230" s="21" t="str">
        <f>IF(H230&lt;&gt;"",H230*I230,"")</f>
        <v/>
      </c>
      <c r="K230" s="70"/>
      <c r="L230" s="31" t="s">
        <v>26</v>
      </c>
      <c r="M230" s="34" t="s">
        <v>92</v>
      </c>
      <c r="N230" s="64"/>
      <c r="O230" s="35"/>
    </row>
    <row r="231" spans="1:16" hidden="1" x14ac:dyDescent="0.25">
      <c r="A231" s="100"/>
      <c r="B231" s="100"/>
      <c r="C231" s="102"/>
      <c r="D231" s="101"/>
      <c r="E231" s="101"/>
      <c r="F231" s="101"/>
      <c r="G231" s="105"/>
      <c r="H231" s="101"/>
      <c r="I231" s="101"/>
      <c r="J231" s="21" t="str">
        <f>IF(H231&lt;&gt;"",H231*I231,"")</f>
        <v/>
      </c>
      <c r="K231" s="70"/>
      <c r="L231" s="31" t="s">
        <v>26</v>
      </c>
      <c r="M231" s="34" t="s">
        <v>92</v>
      </c>
      <c r="N231" s="64"/>
      <c r="O231" s="35"/>
    </row>
    <row r="232" spans="1:16" hidden="1" x14ac:dyDescent="0.25">
      <c r="A232" s="100"/>
      <c r="B232" s="100"/>
      <c r="C232" s="100"/>
      <c r="D232" s="101"/>
      <c r="E232" s="102"/>
      <c r="F232" s="100"/>
      <c r="G232" s="100"/>
      <c r="H232" s="100"/>
      <c r="I232" s="100"/>
      <c r="J232" s="21" t="str">
        <f>IF(H232&lt;&gt;"",H232*I232,"")</f>
        <v/>
      </c>
      <c r="K232" s="70"/>
      <c r="L232" s="31" t="s">
        <v>26</v>
      </c>
      <c r="M232" s="34" t="s">
        <v>92</v>
      </c>
      <c r="N232" s="156"/>
      <c r="O232" s="35"/>
    </row>
    <row r="233" spans="1:16" hidden="1" x14ac:dyDescent="0.25">
      <c r="A233" s="85"/>
      <c r="B233" s="86"/>
      <c r="C233" s="86"/>
      <c r="D233" s="86"/>
      <c r="E233" s="115" t="s">
        <v>75</v>
      </c>
      <c r="F233" s="116"/>
      <c r="G233" s="117"/>
      <c r="H233" s="165">
        <v>2</v>
      </c>
      <c r="I233" s="61">
        <f>H233*10</f>
        <v>20</v>
      </c>
      <c r="J233" s="62">
        <f>SUM(J234:J239)/I233</f>
        <v>0.9</v>
      </c>
      <c r="K233" s="63" t="str">
        <f>SUM(J234:J239)&amp;" "&amp;"Hrs"&amp;" "&amp;"TURNO"&amp;" "&amp;"DIURNO"</f>
        <v>18 Hrs TURNO DIURNO</v>
      </c>
      <c r="L233" s="74" t="s">
        <v>76</v>
      </c>
      <c r="M233" s="34" t="s">
        <v>92</v>
      </c>
      <c r="N233" s="34"/>
      <c r="O233" s="35"/>
    </row>
    <row r="234" spans="1:16" x14ac:dyDescent="0.25">
      <c r="A234" s="15">
        <v>892625</v>
      </c>
      <c r="B234" s="17" t="s">
        <v>120</v>
      </c>
      <c r="C234" s="18" t="s">
        <v>121</v>
      </c>
      <c r="D234" s="19" t="s">
        <v>122</v>
      </c>
      <c r="E234" s="16" t="s">
        <v>130</v>
      </c>
      <c r="F234" s="15" t="s">
        <v>131</v>
      </c>
      <c r="G234" s="16" t="s">
        <v>132</v>
      </c>
      <c r="H234" s="94">
        <v>2</v>
      </c>
      <c r="I234" s="94">
        <v>4</v>
      </c>
      <c r="J234" s="21">
        <f t="shared" ref="J234:J239" si="2">IF(H234&lt;&gt;"",H234*I234,"")</f>
        <v>8</v>
      </c>
      <c r="K234" s="70" t="s">
        <v>543</v>
      </c>
      <c r="L234" s="74" t="s">
        <v>76</v>
      </c>
      <c r="M234" s="34" t="s">
        <v>92</v>
      </c>
      <c r="N234" s="34"/>
      <c r="O234" s="35"/>
    </row>
    <row r="235" spans="1:16" x14ac:dyDescent="0.25">
      <c r="A235" s="15">
        <v>893450</v>
      </c>
      <c r="B235" s="17" t="s">
        <v>120</v>
      </c>
      <c r="C235" s="18" t="s">
        <v>121</v>
      </c>
      <c r="D235" s="19" t="s">
        <v>122</v>
      </c>
      <c r="E235" s="16" t="s">
        <v>141</v>
      </c>
      <c r="F235" s="15" t="s">
        <v>142</v>
      </c>
      <c r="G235" s="16" t="s">
        <v>143</v>
      </c>
      <c r="H235" s="15">
        <v>2</v>
      </c>
      <c r="I235" s="15">
        <v>5</v>
      </c>
      <c r="J235" s="21">
        <f t="shared" si="2"/>
        <v>10</v>
      </c>
      <c r="K235" s="70" t="s">
        <v>543</v>
      </c>
      <c r="L235" s="74" t="s">
        <v>76</v>
      </c>
      <c r="M235" s="34" t="s">
        <v>92</v>
      </c>
      <c r="N235" s="34"/>
      <c r="O235" s="35"/>
    </row>
    <row r="236" spans="1:16" hidden="1" x14ac:dyDescent="0.25">
      <c r="A236" s="95"/>
      <c r="B236" s="19"/>
      <c r="C236" s="91"/>
      <c r="D236" s="15"/>
      <c r="E236" s="69"/>
      <c r="F236" s="15"/>
      <c r="G236" s="69"/>
      <c r="H236" s="15"/>
      <c r="I236" s="15"/>
      <c r="J236" s="21" t="str">
        <f t="shared" si="2"/>
        <v/>
      </c>
      <c r="K236" s="70" t="s">
        <v>543</v>
      </c>
      <c r="L236" s="74" t="s">
        <v>76</v>
      </c>
      <c r="M236" s="34" t="s">
        <v>92</v>
      </c>
      <c r="N236" s="34"/>
      <c r="O236" s="35"/>
    </row>
    <row r="237" spans="1:16" hidden="1" x14ac:dyDescent="0.25">
      <c r="A237" s="95"/>
      <c r="B237" s="19"/>
      <c r="C237" s="91"/>
      <c r="D237" s="15"/>
      <c r="E237" s="69"/>
      <c r="F237" s="15"/>
      <c r="G237" s="69"/>
      <c r="H237" s="15"/>
      <c r="I237" s="15"/>
      <c r="J237" s="21" t="str">
        <f t="shared" si="2"/>
        <v/>
      </c>
      <c r="K237" s="70" t="s">
        <v>543</v>
      </c>
      <c r="L237" s="74" t="s">
        <v>76</v>
      </c>
      <c r="M237" s="34" t="s">
        <v>92</v>
      </c>
      <c r="N237" s="34"/>
      <c r="O237" s="35"/>
    </row>
    <row r="238" spans="1:16" hidden="1" x14ac:dyDescent="0.25">
      <c r="A238" s="95"/>
      <c r="B238" s="19"/>
      <c r="C238" s="91"/>
      <c r="D238" s="15"/>
      <c r="E238" s="69"/>
      <c r="F238" s="15"/>
      <c r="G238" s="69"/>
      <c r="H238" s="15"/>
      <c r="I238" s="15"/>
      <c r="J238" s="21" t="str">
        <f t="shared" si="2"/>
        <v/>
      </c>
      <c r="K238" s="70" t="s">
        <v>543</v>
      </c>
      <c r="L238" s="74" t="s">
        <v>76</v>
      </c>
      <c r="M238" s="34" t="s">
        <v>92</v>
      </c>
      <c r="N238" s="34"/>
      <c r="O238" s="35"/>
    </row>
    <row r="239" spans="1:16" hidden="1" x14ac:dyDescent="0.25">
      <c r="A239" s="100"/>
      <c r="B239" s="100"/>
      <c r="C239" s="100"/>
      <c r="D239" s="101"/>
      <c r="E239" s="69"/>
      <c r="F239" s="15"/>
      <c r="G239" s="69"/>
      <c r="H239" s="100"/>
      <c r="I239" s="100"/>
      <c r="J239" s="21" t="str">
        <f t="shared" si="2"/>
        <v/>
      </c>
      <c r="K239" s="70" t="s">
        <v>543</v>
      </c>
      <c r="L239" s="74" t="s">
        <v>76</v>
      </c>
      <c r="M239" s="34" t="s">
        <v>92</v>
      </c>
      <c r="N239" s="34"/>
      <c r="O239" s="35"/>
    </row>
    <row r="240" spans="1:16" x14ac:dyDescent="0.25">
      <c r="A240" s="126"/>
      <c r="B240" s="127"/>
      <c r="C240" s="127"/>
      <c r="D240" s="127"/>
      <c r="E240" s="128" t="s">
        <v>83</v>
      </c>
      <c r="F240" s="129"/>
      <c r="G240" s="157"/>
      <c r="H240" s="131">
        <v>2</v>
      </c>
      <c r="I240" s="132">
        <f>H240*10</f>
        <v>20</v>
      </c>
      <c r="J240" s="133">
        <f>SUM(J241:J245)/I240</f>
        <v>1</v>
      </c>
      <c r="K240" s="163" t="str">
        <f>SUM(J241:J245)&amp;" "&amp;"Hrs"&amp;" "&amp;"TURNO"&amp;" "&amp;"NOCTURNO"</f>
        <v>20 Hrs TURNO NOCTURNO</v>
      </c>
      <c r="L240" s="31" t="s">
        <v>84</v>
      </c>
      <c r="M240" s="34" t="s">
        <v>92</v>
      </c>
      <c r="N240" s="34"/>
      <c r="O240" s="35"/>
    </row>
    <row r="241" spans="1:16" x14ac:dyDescent="0.25">
      <c r="A241" s="15">
        <v>892625</v>
      </c>
      <c r="B241" s="17" t="s">
        <v>120</v>
      </c>
      <c r="C241" s="18" t="s">
        <v>121</v>
      </c>
      <c r="D241" s="19" t="s">
        <v>122</v>
      </c>
      <c r="E241" s="16" t="s">
        <v>130</v>
      </c>
      <c r="F241" s="15" t="s">
        <v>131</v>
      </c>
      <c r="G241" s="16" t="s">
        <v>132</v>
      </c>
      <c r="H241" s="94">
        <v>2</v>
      </c>
      <c r="I241" s="94">
        <v>4</v>
      </c>
      <c r="J241" s="21">
        <f>IF(H241&lt;&gt;"",H241*I241,"")</f>
        <v>8</v>
      </c>
      <c r="K241" s="120" t="s">
        <v>292</v>
      </c>
      <c r="L241" s="31" t="s">
        <v>84</v>
      </c>
      <c r="M241" s="34" t="s">
        <v>92</v>
      </c>
      <c r="N241" s="34"/>
      <c r="O241" s="35"/>
    </row>
    <row r="242" spans="1:16" x14ac:dyDescent="0.25">
      <c r="A242" s="15">
        <v>892623</v>
      </c>
      <c r="B242" s="17" t="s">
        <v>120</v>
      </c>
      <c r="C242" s="18" t="s">
        <v>121</v>
      </c>
      <c r="D242" s="19" t="s">
        <v>122</v>
      </c>
      <c r="E242" s="16" t="s">
        <v>123</v>
      </c>
      <c r="F242" s="15" t="s">
        <v>126</v>
      </c>
      <c r="G242" s="16" t="s">
        <v>127</v>
      </c>
      <c r="H242" s="94">
        <v>2</v>
      </c>
      <c r="I242" s="94">
        <v>2</v>
      </c>
      <c r="J242" s="21">
        <f>IF(H242&lt;&gt;"",H242*I242,"")</f>
        <v>4</v>
      </c>
      <c r="K242" s="120" t="s">
        <v>292</v>
      </c>
      <c r="L242" s="31" t="s">
        <v>84</v>
      </c>
      <c r="M242" s="34" t="s">
        <v>92</v>
      </c>
      <c r="N242" s="34"/>
      <c r="O242" s="35"/>
    </row>
    <row r="243" spans="1:16" x14ac:dyDescent="0.25">
      <c r="A243" s="15">
        <v>893425</v>
      </c>
      <c r="B243" s="17" t="s">
        <v>120</v>
      </c>
      <c r="C243" s="18" t="s">
        <v>121</v>
      </c>
      <c r="D243" s="19" t="s">
        <v>122</v>
      </c>
      <c r="E243" s="16" t="s">
        <v>141</v>
      </c>
      <c r="F243" s="15" t="s">
        <v>547</v>
      </c>
      <c r="G243" s="16" t="s">
        <v>548</v>
      </c>
      <c r="H243" s="15">
        <v>2</v>
      </c>
      <c r="I243" s="15">
        <v>4</v>
      </c>
      <c r="J243" s="21">
        <f>IF(H243&lt;&gt;"",H243*I243,"")</f>
        <v>8</v>
      </c>
      <c r="K243" s="120" t="s">
        <v>292</v>
      </c>
      <c r="L243" s="31" t="s">
        <v>84</v>
      </c>
      <c r="M243" s="34" t="s">
        <v>92</v>
      </c>
      <c r="N243" s="34"/>
      <c r="O243" s="35"/>
    </row>
    <row r="244" spans="1:16" hidden="1" x14ac:dyDescent="0.25">
      <c r="A244" s="75"/>
      <c r="B244" s="109"/>
      <c r="C244" s="110"/>
      <c r="D244" s="111"/>
      <c r="E244" s="73"/>
      <c r="F244" s="92"/>
      <c r="G244" s="93"/>
      <c r="H244" s="94"/>
      <c r="I244" s="94"/>
      <c r="J244" s="21" t="str">
        <f>IF(H244&lt;&gt;"",H244*I244,"")</f>
        <v/>
      </c>
      <c r="K244" s="120" t="s">
        <v>292</v>
      </c>
      <c r="L244" s="31" t="s">
        <v>84</v>
      </c>
      <c r="M244" s="34" t="s">
        <v>92</v>
      </c>
      <c r="N244" s="34"/>
      <c r="O244" s="35"/>
    </row>
    <row r="245" spans="1:16" hidden="1" x14ac:dyDescent="0.25">
      <c r="A245" s="95"/>
      <c r="B245" s="19"/>
      <c r="C245" s="91"/>
      <c r="D245" s="15"/>
      <c r="E245" s="69"/>
      <c r="F245" s="15"/>
      <c r="G245" s="69"/>
      <c r="H245" s="15"/>
      <c r="I245" s="15"/>
      <c r="J245" s="21" t="str">
        <f>IF(H245&lt;&gt;"",H245*I245,"")</f>
        <v/>
      </c>
      <c r="K245" s="120" t="s">
        <v>292</v>
      </c>
      <c r="L245" s="31" t="s">
        <v>84</v>
      </c>
      <c r="M245" s="34" t="s">
        <v>92</v>
      </c>
      <c r="N245" s="34"/>
      <c r="O245" s="35"/>
    </row>
    <row r="246" spans="1:16" ht="14.25" thickBot="1" x14ac:dyDescent="0.3">
      <c r="A246" s="135"/>
      <c r="B246" s="136"/>
      <c r="C246" s="136"/>
      <c r="D246" s="136"/>
      <c r="E246" s="137" t="s">
        <v>85</v>
      </c>
      <c r="F246" s="138"/>
      <c r="G246" s="139"/>
      <c r="H246" s="140">
        <f>H207+H215+H221+H227+H233+H240</f>
        <v>7.0019999999999998</v>
      </c>
      <c r="I246" s="141">
        <f>H246*10</f>
        <v>70.02</v>
      </c>
      <c r="J246" s="142">
        <f>SUM(J208:J214,J216:J220,J222:J226,J228:J232,J234:J239,J241:J245)</f>
        <v>68</v>
      </c>
      <c r="K246" s="143">
        <f>J246/I246</f>
        <v>0.97115109968580415</v>
      </c>
      <c r="L246" s="31" t="s">
        <v>86</v>
      </c>
      <c r="M246" s="34" t="s">
        <v>92</v>
      </c>
      <c r="N246" s="34"/>
      <c r="O246" s="35"/>
    </row>
    <row r="247" spans="1:16" ht="15" thickTop="1" thickBot="1" x14ac:dyDescent="0.3">
      <c r="A247" s="45"/>
      <c r="B247" s="46"/>
      <c r="C247" s="46"/>
      <c r="D247" s="46"/>
      <c r="E247" s="297">
        <f>E205+1</f>
        <v>46110</v>
      </c>
      <c r="F247" s="298"/>
      <c r="G247" s="158"/>
      <c r="H247" s="48"/>
      <c r="I247" s="46"/>
      <c r="J247" s="49"/>
      <c r="K247" s="50"/>
      <c r="L247" s="31" t="s">
        <v>35</v>
      </c>
      <c r="M247" s="34" t="s">
        <v>93</v>
      </c>
      <c r="N247" s="34"/>
      <c r="O247" s="35"/>
    </row>
    <row r="248" spans="1:16" ht="28.5" thickTop="1" thickBot="1" x14ac:dyDescent="0.3">
      <c r="A248" s="147" t="s">
        <v>37</v>
      </c>
      <c r="B248" s="148" t="s">
        <v>38</v>
      </c>
      <c r="C248" s="148" t="s">
        <v>39</v>
      </c>
      <c r="D248" s="148" t="s">
        <v>4</v>
      </c>
      <c r="E248" s="52" t="s">
        <v>40</v>
      </c>
      <c r="F248" s="148" t="s">
        <v>6</v>
      </c>
      <c r="G248" s="149" t="s">
        <v>7</v>
      </c>
      <c r="H248" s="148" t="s">
        <v>41</v>
      </c>
      <c r="I248" s="148" t="s">
        <v>9</v>
      </c>
      <c r="J248" s="150" t="s">
        <v>42</v>
      </c>
      <c r="K248" s="151" t="s">
        <v>43</v>
      </c>
      <c r="L248" s="31" t="s">
        <v>44</v>
      </c>
      <c r="M248" s="34" t="s">
        <v>93</v>
      </c>
      <c r="N248" s="34"/>
      <c r="O248" s="56">
        <f>E247</f>
        <v>46110</v>
      </c>
    </row>
    <row r="249" spans="1:16" ht="14.25" thickTop="1" x14ac:dyDescent="0.25">
      <c r="A249" s="57"/>
      <c r="B249" s="57"/>
      <c r="C249" s="58"/>
      <c r="D249" s="57"/>
      <c r="E249" s="59" t="s">
        <v>45</v>
      </c>
      <c r="F249" s="57"/>
      <c r="G249" s="58"/>
      <c r="H249" s="88">
        <v>2</v>
      </c>
      <c r="I249" s="61">
        <f>H249*10</f>
        <v>20</v>
      </c>
      <c r="J249" s="62">
        <f>SUM(J250:J254)/I249</f>
        <v>1</v>
      </c>
      <c r="K249" s="63" t="str">
        <f>SUM(J250:J254)&amp;" "&amp;"Hrs"&amp;" "&amp;"GRUPO 1"</f>
        <v>20 Hrs GRUPO 1</v>
      </c>
      <c r="L249" s="31" t="s">
        <v>19</v>
      </c>
      <c r="M249" s="34" t="s">
        <v>93</v>
      </c>
      <c r="N249" s="64"/>
      <c r="O249" s="159" t="s">
        <v>48</v>
      </c>
      <c r="P249" s="179" t="s">
        <v>53</v>
      </c>
    </row>
    <row r="250" spans="1:16" x14ac:dyDescent="0.25">
      <c r="A250" s="15">
        <v>893739</v>
      </c>
      <c r="B250" s="17" t="s">
        <v>120</v>
      </c>
      <c r="C250" s="18" t="s">
        <v>121</v>
      </c>
      <c r="D250" s="19" t="s">
        <v>122</v>
      </c>
      <c r="E250" s="16" t="s">
        <v>552</v>
      </c>
      <c r="F250" s="15" t="s">
        <v>553</v>
      </c>
      <c r="G250" s="16" t="s">
        <v>140</v>
      </c>
      <c r="H250" s="15">
        <v>2</v>
      </c>
      <c r="I250" s="15">
        <v>4</v>
      </c>
      <c r="J250" s="21">
        <f>IF(H250&lt;&gt;"",H250*I250,"")</f>
        <v>8</v>
      </c>
      <c r="K250" s="70" t="s">
        <v>542</v>
      </c>
      <c r="L250" s="31" t="s">
        <v>19</v>
      </c>
      <c r="M250" s="34" t="s">
        <v>93</v>
      </c>
      <c r="N250" s="56"/>
      <c r="O250" s="180" t="s">
        <v>50</v>
      </c>
      <c r="P250" s="179" t="s">
        <v>53</v>
      </c>
    </row>
    <row r="251" spans="1:16" x14ac:dyDescent="0.25">
      <c r="A251" s="177">
        <v>931229</v>
      </c>
      <c r="B251" s="17" t="s">
        <v>159</v>
      </c>
      <c r="C251" s="18" t="s">
        <v>160</v>
      </c>
      <c r="D251" s="19" t="s">
        <v>282</v>
      </c>
      <c r="E251" s="16" t="s">
        <v>559</v>
      </c>
      <c r="F251" s="15" t="s">
        <v>531</v>
      </c>
      <c r="G251" s="16" t="s">
        <v>532</v>
      </c>
      <c r="H251" s="15">
        <v>2</v>
      </c>
      <c r="I251" s="15">
        <v>4</v>
      </c>
      <c r="J251" s="21">
        <f t="shared" ref="J251:J252" si="3">IF(H251&lt;&gt;"",H251*I251,"")</f>
        <v>8</v>
      </c>
      <c r="K251" s="70" t="s">
        <v>542</v>
      </c>
      <c r="L251" s="31" t="s">
        <v>19</v>
      </c>
      <c r="M251" s="34" t="s">
        <v>93</v>
      </c>
      <c r="N251" s="56"/>
      <c r="O251" s="180" t="s">
        <v>51</v>
      </c>
      <c r="P251" s="179" t="s">
        <v>53</v>
      </c>
    </row>
    <row r="252" spans="1:16" x14ac:dyDescent="0.25">
      <c r="A252" s="19">
        <v>892967</v>
      </c>
      <c r="B252" s="17" t="s">
        <v>167</v>
      </c>
      <c r="C252" s="18" t="s">
        <v>168</v>
      </c>
      <c r="D252" s="19">
        <v>3</v>
      </c>
      <c r="E252" s="18" t="s">
        <v>169</v>
      </c>
      <c r="F252" s="17" t="s">
        <v>145</v>
      </c>
      <c r="G252" s="18" t="s">
        <v>146</v>
      </c>
      <c r="H252" s="94">
        <v>2</v>
      </c>
      <c r="I252" s="94">
        <v>2</v>
      </c>
      <c r="J252" s="21">
        <f t="shared" si="3"/>
        <v>4</v>
      </c>
      <c r="K252" s="70" t="s">
        <v>542</v>
      </c>
      <c r="L252" s="31" t="s">
        <v>19</v>
      </c>
      <c r="M252" s="34" t="s">
        <v>93</v>
      </c>
      <c r="N252" s="56"/>
      <c r="O252" s="159" t="s">
        <v>46</v>
      </c>
      <c r="P252" s="181" t="s">
        <v>57</v>
      </c>
    </row>
    <row r="253" spans="1:16" hidden="1" x14ac:dyDescent="0.25">
      <c r="A253" s="95"/>
      <c r="B253" s="19"/>
      <c r="C253" s="91"/>
      <c r="D253" s="15"/>
      <c r="E253" s="69"/>
      <c r="F253" s="15"/>
      <c r="G253" s="69"/>
      <c r="H253" s="15"/>
      <c r="I253" s="15"/>
      <c r="J253" s="21" t="str">
        <f>IF(H253&lt;&gt;"",H253*I253,"")</f>
        <v/>
      </c>
      <c r="K253" s="70" t="s">
        <v>542</v>
      </c>
      <c r="L253" s="31" t="s">
        <v>19</v>
      </c>
      <c r="M253" s="34" t="s">
        <v>93</v>
      </c>
      <c r="N253" s="56"/>
      <c r="O253" s="161" t="s">
        <v>52</v>
      </c>
      <c r="P253" s="181" t="s">
        <v>57</v>
      </c>
    </row>
    <row r="254" spans="1:16" hidden="1" x14ac:dyDescent="0.25">
      <c r="A254" s="95"/>
      <c r="B254" s="19"/>
      <c r="C254" s="91"/>
      <c r="D254" s="15"/>
      <c r="E254" s="69"/>
      <c r="F254" s="15"/>
      <c r="G254" s="69"/>
      <c r="H254" s="15"/>
      <c r="I254" s="15"/>
      <c r="J254" s="21" t="str">
        <f>IF(H254&lt;&gt;"",H254*I254,"")</f>
        <v/>
      </c>
      <c r="K254" s="70" t="s">
        <v>542</v>
      </c>
      <c r="L254" s="31" t="s">
        <v>19</v>
      </c>
      <c r="M254" s="34" t="s">
        <v>93</v>
      </c>
      <c r="N254" s="56"/>
      <c r="O254" s="159" t="s">
        <v>56</v>
      </c>
      <c r="P254" s="179" t="s">
        <v>53</v>
      </c>
    </row>
    <row r="255" spans="1:16" hidden="1" x14ac:dyDescent="0.25">
      <c r="A255" s="85"/>
      <c r="B255" s="86"/>
      <c r="C255" s="86"/>
      <c r="D255" s="57"/>
      <c r="E255" s="59" t="s">
        <v>55</v>
      </c>
      <c r="F255" s="57"/>
      <c r="G255" s="87"/>
      <c r="H255" s="88">
        <v>1</v>
      </c>
      <c r="I255" s="61">
        <f>H255*10</f>
        <v>10</v>
      </c>
      <c r="J255" s="62">
        <f>SUM(J256:J260)/I255</f>
        <v>1</v>
      </c>
      <c r="K255" s="63" t="str">
        <f>SUM(J256:J260)&amp;" "&amp;"Hrs"&amp;" "&amp;"GRUPO 2"</f>
        <v>10 Hrs GRUPO 2</v>
      </c>
      <c r="L255" s="31" t="s">
        <v>22</v>
      </c>
      <c r="M255" s="34" t="s">
        <v>93</v>
      </c>
      <c r="N255" s="64"/>
      <c r="O255" s="159" t="s">
        <v>58</v>
      </c>
      <c r="P255" s="179" t="s">
        <v>53</v>
      </c>
    </row>
    <row r="256" spans="1:16" x14ac:dyDescent="0.25">
      <c r="A256" s="19">
        <v>905232</v>
      </c>
      <c r="B256" s="67" t="s">
        <v>209</v>
      </c>
      <c r="C256" s="68" t="s">
        <v>210</v>
      </c>
      <c r="D256" s="67">
        <v>3</v>
      </c>
      <c r="E256" s="69" t="s">
        <v>253</v>
      </c>
      <c r="F256" s="19" t="s">
        <v>254</v>
      </c>
      <c r="G256" s="69" t="s">
        <v>255</v>
      </c>
      <c r="H256" s="19">
        <v>1</v>
      </c>
      <c r="I256" s="19">
        <v>4</v>
      </c>
      <c r="J256" s="21">
        <f>IF(H256&lt;&gt;"",H256*I256,"")</f>
        <v>4</v>
      </c>
      <c r="K256" s="70" t="s">
        <v>291</v>
      </c>
      <c r="L256" s="74" t="s">
        <v>22</v>
      </c>
      <c r="M256" s="34" t="s">
        <v>93</v>
      </c>
      <c r="N256" s="56"/>
      <c r="O256" s="159" t="s">
        <v>59</v>
      </c>
      <c r="P256" s="179" t="s">
        <v>47</v>
      </c>
    </row>
    <row r="257" spans="1:16" x14ac:dyDescent="0.25">
      <c r="A257" s="15">
        <v>887025</v>
      </c>
      <c r="B257" s="17" t="s">
        <v>159</v>
      </c>
      <c r="C257" s="18" t="s">
        <v>160</v>
      </c>
      <c r="D257" s="19" t="s">
        <v>281</v>
      </c>
      <c r="E257" s="16" t="s">
        <v>554</v>
      </c>
      <c r="F257" s="15" t="s">
        <v>134</v>
      </c>
      <c r="G257" s="16" t="s">
        <v>135</v>
      </c>
      <c r="H257" s="94">
        <v>1</v>
      </c>
      <c r="I257" s="94">
        <v>4</v>
      </c>
      <c r="J257" s="21">
        <f>IF(H257&lt;&gt;"",H257*I257,"")</f>
        <v>4</v>
      </c>
      <c r="K257" s="70" t="s">
        <v>291</v>
      </c>
      <c r="L257" s="74" t="s">
        <v>22</v>
      </c>
      <c r="M257" s="34" t="s">
        <v>93</v>
      </c>
      <c r="N257" s="56"/>
      <c r="O257" s="159" t="s">
        <v>60</v>
      </c>
      <c r="P257" s="179" t="s">
        <v>47</v>
      </c>
    </row>
    <row r="258" spans="1:16" x14ac:dyDescent="0.25">
      <c r="A258" s="19">
        <v>892967</v>
      </c>
      <c r="B258" s="17" t="s">
        <v>167</v>
      </c>
      <c r="C258" s="18" t="s">
        <v>168</v>
      </c>
      <c r="D258" s="19">
        <v>3</v>
      </c>
      <c r="E258" s="18" t="s">
        <v>169</v>
      </c>
      <c r="F258" s="17" t="s">
        <v>145</v>
      </c>
      <c r="G258" s="18" t="s">
        <v>146</v>
      </c>
      <c r="H258" s="94">
        <v>1</v>
      </c>
      <c r="I258" s="94">
        <v>2</v>
      </c>
      <c r="J258" s="21">
        <f>IF(H258&lt;&gt;"",H258*I258,"")</f>
        <v>2</v>
      </c>
      <c r="K258" s="70" t="s">
        <v>291</v>
      </c>
      <c r="L258" s="74" t="s">
        <v>22</v>
      </c>
      <c r="M258" s="34" t="s">
        <v>93</v>
      </c>
      <c r="N258" s="56"/>
      <c r="O258" s="159" t="s">
        <v>64</v>
      </c>
      <c r="P258" s="179" t="s">
        <v>47</v>
      </c>
    </row>
    <row r="259" spans="1:16" hidden="1" x14ac:dyDescent="0.25">
      <c r="A259" s="95"/>
      <c r="B259" s="19"/>
      <c r="C259" s="91"/>
      <c r="D259" s="15"/>
      <c r="E259" s="69"/>
      <c r="F259" s="15"/>
      <c r="G259" s="69"/>
      <c r="H259" s="15"/>
      <c r="I259" s="15"/>
      <c r="J259" s="21" t="str">
        <f>IF(H259&lt;&gt;"",H259*I259,"")</f>
        <v/>
      </c>
      <c r="K259" s="70" t="s">
        <v>291</v>
      </c>
      <c r="L259" s="74" t="s">
        <v>22</v>
      </c>
      <c r="M259" s="34" t="s">
        <v>93</v>
      </c>
      <c r="N259" s="64"/>
      <c r="O259" s="161" t="s">
        <v>65</v>
      </c>
      <c r="P259" s="179" t="s">
        <v>53</v>
      </c>
    </row>
    <row r="260" spans="1:16" hidden="1" x14ac:dyDescent="0.25">
      <c r="A260" s="95"/>
      <c r="B260" s="19"/>
      <c r="C260" s="91"/>
      <c r="D260" s="15"/>
      <c r="E260" s="69"/>
      <c r="F260" s="15"/>
      <c r="G260" s="69"/>
      <c r="H260" s="15"/>
      <c r="I260" s="15"/>
      <c r="J260" s="21" t="str">
        <f>IF(H260&lt;&gt;"",H260*I260,"")</f>
        <v/>
      </c>
      <c r="K260" s="70" t="s">
        <v>291</v>
      </c>
      <c r="L260" s="31" t="s">
        <v>22</v>
      </c>
      <c r="M260" s="34" t="s">
        <v>93</v>
      </c>
      <c r="N260" s="64"/>
      <c r="O260" s="161" t="s">
        <v>66</v>
      </c>
      <c r="P260" s="179" t="s">
        <v>47</v>
      </c>
    </row>
    <row r="261" spans="1:16" hidden="1" x14ac:dyDescent="0.25">
      <c r="A261" s="85"/>
      <c r="B261" s="86"/>
      <c r="C261" s="86"/>
      <c r="D261" s="57"/>
      <c r="E261" s="59" t="s">
        <v>63</v>
      </c>
      <c r="F261" s="57"/>
      <c r="G261" s="87"/>
      <c r="H261" s="88">
        <v>1E-3</v>
      </c>
      <c r="I261" s="61">
        <f>H261*10</f>
        <v>0.01</v>
      </c>
      <c r="J261" s="62">
        <f>SUM(J262:J266)/I261</f>
        <v>0</v>
      </c>
      <c r="K261" s="63" t="str">
        <f>SUM(J262:J266)&amp;" "&amp;"Hrs"&amp;" "&amp;"GRUPO 3"</f>
        <v>0 Hrs GRUPO 3</v>
      </c>
      <c r="L261" s="31" t="s">
        <v>24</v>
      </c>
      <c r="M261" s="34" t="s">
        <v>93</v>
      </c>
      <c r="N261" s="64"/>
      <c r="O261" s="161" t="s">
        <v>61</v>
      </c>
      <c r="P261" s="179" t="s">
        <v>47</v>
      </c>
    </row>
    <row r="262" spans="1:16" hidden="1" x14ac:dyDescent="0.25">
      <c r="A262" s="75"/>
      <c r="B262" s="109"/>
      <c r="C262" s="110"/>
      <c r="D262" s="111"/>
      <c r="E262" s="73"/>
      <c r="F262" s="92"/>
      <c r="G262" s="93"/>
      <c r="H262" s="94"/>
      <c r="I262" s="94"/>
      <c r="J262" s="21" t="str">
        <f>IF(H262&lt;&gt;"",H262*I262,"")</f>
        <v/>
      </c>
      <c r="K262" s="70"/>
      <c r="L262" s="31" t="s">
        <v>24</v>
      </c>
      <c r="M262" s="34" t="s">
        <v>93</v>
      </c>
      <c r="N262" s="64"/>
      <c r="O262" s="161" t="s">
        <v>62</v>
      </c>
      <c r="P262" s="179" t="s">
        <v>47</v>
      </c>
    </row>
    <row r="263" spans="1:16" hidden="1" x14ac:dyDescent="0.25">
      <c r="A263" s="95"/>
      <c r="B263" s="19"/>
      <c r="C263" s="91"/>
      <c r="D263" s="15"/>
      <c r="E263" s="69"/>
      <c r="F263" s="15"/>
      <c r="G263" s="69"/>
      <c r="H263" s="15"/>
      <c r="I263" s="15"/>
      <c r="J263" s="21" t="str">
        <f>IF(H263&lt;&gt;"",H263*I263,"")</f>
        <v/>
      </c>
      <c r="K263" s="70"/>
      <c r="L263" s="31" t="s">
        <v>24</v>
      </c>
      <c r="M263" s="34" t="s">
        <v>93</v>
      </c>
      <c r="N263" s="64"/>
      <c r="O263" s="161" t="s">
        <v>54</v>
      </c>
      <c r="P263" s="179" t="s">
        <v>47</v>
      </c>
    </row>
    <row r="264" spans="1:16" hidden="1" x14ac:dyDescent="0.25">
      <c r="A264" s="95"/>
      <c r="B264" s="19"/>
      <c r="C264" s="91"/>
      <c r="D264" s="15"/>
      <c r="E264" s="69"/>
      <c r="F264" s="15"/>
      <c r="G264" s="69"/>
      <c r="H264" s="15"/>
      <c r="I264" s="15"/>
      <c r="J264" s="21" t="str">
        <f>IF(H264&lt;&gt;"",H264*I264,"")</f>
        <v/>
      </c>
      <c r="K264" s="70"/>
      <c r="L264" s="31" t="s">
        <v>24</v>
      </c>
      <c r="M264" s="34" t="s">
        <v>93</v>
      </c>
      <c r="N264" s="64"/>
      <c r="O264" s="161" t="s">
        <v>67</v>
      </c>
      <c r="P264" s="184" t="s">
        <v>68</v>
      </c>
    </row>
    <row r="265" spans="1:16" hidden="1" x14ac:dyDescent="0.25">
      <c r="A265" s="95"/>
      <c r="B265" s="19"/>
      <c r="C265" s="91"/>
      <c r="D265" s="15"/>
      <c r="E265" s="69"/>
      <c r="F265" s="15"/>
      <c r="G265" s="69"/>
      <c r="H265" s="15"/>
      <c r="I265" s="15"/>
      <c r="J265" s="21" t="str">
        <f>IF(H265&lt;&gt;"",H265*I265,"")</f>
        <v/>
      </c>
      <c r="K265" s="70"/>
      <c r="L265" s="31" t="s">
        <v>24</v>
      </c>
      <c r="M265" s="34" t="s">
        <v>93</v>
      </c>
      <c r="N265" s="64"/>
      <c r="O265" s="180" t="s">
        <v>69</v>
      </c>
      <c r="P265" s="184" t="s">
        <v>68</v>
      </c>
    </row>
    <row r="266" spans="1:16" hidden="1" x14ac:dyDescent="0.25">
      <c r="A266" s="95"/>
      <c r="B266" s="19"/>
      <c r="C266" s="91"/>
      <c r="D266" s="15"/>
      <c r="E266" s="69"/>
      <c r="F266" s="15"/>
      <c r="G266" s="69"/>
      <c r="H266" s="15"/>
      <c r="I266" s="15"/>
      <c r="J266" s="21" t="str">
        <f>IF(H266&lt;&gt;"",H266*I266,"")</f>
        <v/>
      </c>
      <c r="K266" s="70"/>
      <c r="L266" s="31" t="s">
        <v>24</v>
      </c>
      <c r="M266" s="34" t="s">
        <v>93</v>
      </c>
      <c r="N266" s="64"/>
      <c r="O266" s="103"/>
    </row>
    <row r="267" spans="1:16" hidden="1" x14ac:dyDescent="0.25">
      <c r="A267" s="85"/>
      <c r="B267" s="86"/>
      <c r="C267" s="86"/>
      <c r="D267" s="57"/>
      <c r="E267" s="59" t="s">
        <v>70</v>
      </c>
      <c r="F267" s="57"/>
      <c r="G267" s="87"/>
      <c r="H267" s="88">
        <v>1E-3</v>
      </c>
      <c r="I267" s="61">
        <f>H267*10</f>
        <v>0.01</v>
      </c>
      <c r="J267" s="62">
        <f>SUM(J268:J272)/I267</f>
        <v>0</v>
      </c>
      <c r="K267" s="63" t="str">
        <f>SUM(J268:J272)&amp;" "&amp;"Hrs"&amp;" "&amp;"GRUPO 4"</f>
        <v>0 Hrs GRUPO 4</v>
      </c>
      <c r="L267" s="31" t="s">
        <v>26</v>
      </c>
      <c r="M267" s="34" t="s">
        <v>93</v>
      </c>
      <c r="N267" s="64"/>
      <c r="O267" s="104"/>
      <c r="P267" s="104"/>
    </row>
    <row r="268" spans="1:16" hidden="1" x14ac:dyDescent="0.25">
      <c r="A268" s="100"/>
      <c r="B268" s="100"/>
      <c r="C268" s="102"/>
      <c r="D268" s="101"/>
      <c r="E268" s="101"/>
      <c r="F268" s="101"/>
      <c r="G268" s="105"/>
      <c r="H268" s="101"/>
      <c r="I268" s="101"/>
      <c r="J268" s="21" t="str">
        <f>IF(H268&lt;&gt;"",H268*I268,"")</f>
        <v/>
      </c>
      <c r="K268" s="164"/>
      <c r="L268" s="31" t="s">
        <v>26</v>
      </c>
      <c r="M268" s="34" t="s">
        <v>93</v>
      </c>
      <c r="N268" s="64"/>
      <c r="O268" s="107" t="s">
        <v>71</v>
      </c>
    </row>
    <row r="269" spans="1:16" hidden="1" x14ac:dyDescent="0.25">
      <c r="A269" s="100"/>
      <c r="B269" s="100"/>
      <c r="C269" s="102"/>
      <c r="D269" s="101"/>
      <c r="E269" s="101"/>
      <c r="F269" s="101"/>
      <c r="G269" s="105"/>
      <c r="H269" s="101"/>
      <c r="I269" s="101"/>
      <c r="J269" s="21" t="str">
        <f>IF(H269&lt;&gt;"",H269*I269,"")</f>
        <v/>
      </c>
      <c r="K269" s="70"/>
      <c r="L269" s="31" t="s">
        <v>26</v>
      </c>
      <c r="M269" s="34" t="s">
        <v>93</v>
      </c>
      <c r="N269" s="64"/>
      <c r="O269" s="107" t="s">
        <v>72</v>
      </c>
    </row>
    <row r="270" spans="1:16" hidden="1" x14ac:dyDescent="0.25">
      <c r="A270" s="100"/>
      <c r="B270" s="100"/>
      <c r="C270" s="102"/>
      <c r="D270" s="101"/>
      <c r="E270" s="101"/>
      <c r="F270" s="101"/>
      <c r="G270" s="105"/>
      <c r="H270" s="101"/>
      <c r="I270" s="101"/>
      <c r="J270" s="21" t="str">
        <f>IF(H270&lt;&gt;"",H270*I270,"")</f>
        <v/>
      </c>
      <c r="K270" s="70"/>
      <c r="L270" s="31" t="s">
        <v>26</v>
      </c>
      <c r="M270" s="34" t="s">
        <v>93</v>
      </c>
      <c r="N270" s="64"/>
      <c r="O270" s="35"/>
    </row>
    <row r="271" spans="1:16" hidden="1" x14ac:dyDescent="0.25">
      <c r="A271" s="100"/>
      <c r="B271" s="100"/>
      <c r="C271" s="102"/>
      <c r="D271" s="101"/>
      <c r="E271" s="101"/>
      <c r="F271" s="101"/>
      <c r="G271" s="105"/>
      <c r="H271" s="101"/>
      <c r="I271" s="101"/>
      <c r="J271" s="21" t="str">
        <f>IF(H271&lt;&gt;"",H271*I271,"")</f>
        <v/>
      </c>
      <c r="K271" s="70"/>
      <c r="L271" s="31" t="s">
        <v>26</v>
      </c>
      <c r="M271" s="34" t="s">
        <v>93</v>
      </c>
      <c r="N271" s="64"/>
      <c r="O271" s="35"/>
    </row>
    <row r="272" spans="1:16" hidden="1" x14ac:dyDescent="0.25">
      <c r="A272" s="100"/>
      <c r="B272" s="100"/>
      <c r="C272" s="100"/>
      <c r="D272" s="101"/>
      <c r="E272" s="102"/>
      <c r="F272" s="100"/>
      <c r="G272" s="100"/>
      <c r="H272" s="100"/>
      <c r="I272" s="100"/>
      <c r="J272" s="21" t="str">
        <f>IF(H272&lt;&gt;"",H272*I272,"")</f>
        <v/>
      </c>
      <c r="K272" s="164"/>
      <c r="L272" s="31" t="s">
        <v>26</v>
      </c>
      <c r="M272" s="34" t="s">
        <v>93</v>
      </c>
      <c r="N272" s="156"/>
      <c r="O272" s="35"/>
    </row>
    <row r="273" spans="1:15" hidden="1" x14ac:dyDescent="0.25">
      <c r="A273" s="85"/>
      <c r="B273" s="86"/>
      <c r="C273" s="86"/>
      <c r="D273" s="86"/>
      <c r="E273" s="115" t="s">
        <v>75</v>
      </c>
      <c r="F273" s="116"/>
      <c r="G273" s="117"/>
      <c r="H273" s="165">
        <v>2</v>
      </c>
      <c r="I273" s="61">
        <f>H273*10</f>
        <v>20</v>
      </c>
      <c r="J273" s="62">
        <f>SUM(J274:J278)/I273</f>
        <v>1</v>
      </c>
      <c r="K273" s="63" t="str">
        <f>SUM(J274:J278)&amp;" "&amp;"Hrs"&amp;" "&amp;"TURNO"&amp;" "&amp;"DIURNO"</f>
        <v>20 Hrs TURNO DIURNO</v>
      </c>
      <c r="L273" s="74" t="s">
        <v>76</v>
      </c>
      <c r="M273" s="34" t="s">
        <v>93</v>
      </c>
      <c r="N273" s="34"/>
      <c r="O273" s="35"/>
    </row>
    <row r="274" spans="1:15" x14ac:dyDescent="0.25">
      <c r="A274" s="15">
        <v>892625</v>
      </c>
      <c r="B274" s="17" t="s">
        <v>120</v>
      </c>
      <c r="C274" s="18" t="s">
        <v>121</v>
      </c>
      <c r="D274" s="19" t="s">
        <v>122</v>
      </c>
      <c r="E274" s="16" t="s">
        <v>130</v>
      </c>
      <c r="F274" s="15" t="s">
        <v>131</v>
      </c>
      <c r="G274" s="16" t="s">
        <v>132</v>
      </c>
      <c r="H274" s="94">
        <v>2</v>
      </c>
      <c r="I274" s="94">
        <v>4</v>
      </c>
      <c r="J274" s="21">
        <f>IF(H274&lt;&gt;"",H274*I274,"")</f>
        <v>8</v>
      </c>
      <c r="K274" s="70" t="s">
        <v>543</v>
      </c>
      <c r="L274" s="74" t="s">
        <v>76</v>
      </c>
      <c r="M274" s="34" t="s">
        <v>93</v>
      </c>
      <c r="N274" s="34"/>
      <c r="O274" s="35"/>
    </row>
    <row r="275" spans="1:15" x14ac:dyDescent="0.25">
      <c r="A275" s="15">
        <v>893005</v>
      </c>
      <c r="B275" s="17" t="s">
        <v>120</v>
      </c>
      <c r="C275" s="18" t="s">
        <v>121</v>
      </c>
      <c r="D275" s="19" t="s">
        <v>122</v>
      </c>
      <c r="E275" s="16" t="s">
        <v>138</v>
      </c>
      <c r="F275" s="15" t="s">
        <v>139</v>
      </c>
      <c r="G275" s="16" t="s">
        <v>140</v>
      </c>
      <c r="H275" s="94">
        <v>2</v>
      </c>
      <c r="I275" s="94">
        <v>4</v>
      </c>
      <c r="J275" s="21">
        <f>IF(H275&lt;&gt;"",H275*I275,"")</f>
        <v>8</v>
      </c>
      <c r="K275" s="70" t="s">
        <v>543</v>
      </c>
      <c r="L275" s="74" t="s">
        <v>76</v>
      </c>
      <c r="M275" s="34" t="s">
        <v>93</v>
      </c>
      <c r="N275" s="34"/>
      <c r="O275" s="35"/>
    </row>
    <row r="276" spans="1:15" x14ac:dyDescent="0.25">
      <c r="A276" s="19">
        <v>892967</v>
      </c>
      <c r="B276" s="17" t="s">
        <v>167</v>
      </c>
      <c r="C276" s="18" t="s">
        <v>168</v>
      </c>
      <c r="D276" s="19">
        <v>3</v>
      </c>
      <c r="E276" s="18" t="s">
        <v>169</v>
      </c>
      <c r="F276" s="17" t="s">
        <v>145</v>
      </c>
      <c r="G276" s="18" t="s">
        <v>146</v>
      </c>
      <c r="H276" s="94">
        <v>2</v>
      </c>
      <c r="I276" s="94">
        <v>2</v>
      </c>
      <c r="J276" s="21">
        <f>IF(H276&lt;&gt;"",H276*I276,"")</f>
        <v>4</v>
      </c>
      <c r="K276" s="70" t="s">
        <v>543</v>
      </c>
      <c r="L276" s="74" t="s">
        <v>76</v>
      </c>
      <c r="M276" s="34" t="s">
        <v>93</v>
      </c>
      <c r="N276" s="34"/>
      <c r="O276" s="35"/>
    </row>
    <row r="277" spans="1:15" hidden="1" x14ac:dyDescent="0.25">
      <c r="A277" s="19"/>
      <c r="B277" s="19"/>
      <c r="C277" s="69"/>
      <c r="D277" s="15"/>
      <c r="E277" s="69"/>
      <c r="F277" s="19"/>
      <c r="G277" s="69"/>
      <c r="H277" s="19"/>
      <c r="I277" s="19"/>
      <c r="J277" s="21" t="str">
        <f>IF(H277&lt;&gt;"",H277*I277,"")</f>
        <v/>
      </c>
      <c r="K277" s="70" t="s">
        <v>543</v>
      </c>
      <c r="L277" s="74" t="s">
        <v>76</v>
      </c>
      <c r="M277" s="34" t="s">
        <v>93</v>
      </c>
      <c r="N277" s="34"/>
      <c r="O277" s="35"/>
    </row>
    <row r="278" spans="1:15" hidden="1" x14ac:dyDescent="0.25">
      <c r="A278" s="100"/>
      <c r="B278" s="100"/>
      <c r="C278" s="100"/>
      <c r="D278" s="101"/>
      <c r="E278" s="102"/>
      <c r="F278" s="100"/>
      <c r="G278" s="100"/>
      <c r="H278" s="100"/>
      <c r="I278" s="100"/>
      <c r="J278" s="21" t="str">
        <f>IF(H278&lt;&gt;"",H278*I278,"")</f>
        <v/>
      </c>
      <c r="K278" s="70" t="s">
        <v>543</v>
      </c>
      <c r="L278" s="74" t="s">
        <v>76</v>
      </c>
      <c r="M278" s="34" t="s">
        <v>93</v>
      </c>
      <c r="N278" s="34"/>
      <c r="O278" s="35"/>
    </row>
    <row r="279" spans="1:15" x14ac:dyDescent="0.25">
      <c r="A279" s="126"/>
      <c r="B279" s="127"/>
      <c r="C279" s="127"/>
      <c r="D279" s="127"/>
      <c r="E279" s="128" t="s">
        <v>83</v>
      </c>
      <c r="F279" s="129"/>
      <c r="G279" s="157"/>
      <c r="H279" s="131">
        <v>2</v>
      </c>
      <c r="I279" s="132">
        <f>H279*10</f>
        <v>20</v>
      </c>
      <c r="J279" s="133">
        <f>SUM(J280:J284)/I279</f>
        <v>1</v>
      </c>
      <c r="K279" s="163" t="str">
        <f>SUM(J280:J284)&amp;" "&amp;"Hrs"&amp;" "&amp;"TURNO"&amp;" "&amp;"NOCTURNO"</f>
        <v>20 Hrs TURNO NOCTURNO</v>
      </c>
      <c r="L279" s="31" t="s">
        <v>84</v>
      </c>
      <c r="M279" s="34" t="s">
        <v>93</v>
      </c>
      <c r="N279" s="34"/>
      <c r="O279" s="35"/>
    </row>
    <row r="280" spans="1:15" x14ac:dyDescent="0.25">
      <c r="A280" s="15">
        <v>892625</v>
      </c>
      <c r="B280" s="17" t="s">
        <v>120</v>
      </c>
      <c r="C280" s="18" t="s">
        <v>121</v>
      </c>
      <c r="D280" s="19" t="s">
        <v>122</v>
      </c>
      <c r="E280" s="16" t="s">
        <v>130</v>
      </c>
      <c r="F280" s="15" t="s">
        <v>131</v>
      </c>
      <c r="G280" s="16" t="s">
        <v>132</v>
      </c>
      <c r="H280" s="94">
        <v>2</v>
      </c>
      <c r="I280" s="94">
        <v>4</v>
      </c>
      <c r="J280" s="21">
        <f>IF(H280&lt;&gt;"",H280*I280,"")</f>
        <v>8</v>
      </c>
      <c r="K280" s="120" t="s">
        <v>292</v>
      </c>
      <c r="L280" s="31" t="s">
        <v>84</v>
      </c>
      <c r="M280" s="34" t="s">
        <v>93</v>
      </c>
      <c r="N280" s="34"/>
      <c r="O280" s="35"/>
    </row>
    <row r="281" spans="1:15" x14ac:dyDescent="0.25">
      <c r="A281" s="15">
        <v>892623</v>
      </c>
      <c r="B281" s="17" t="s">
        <v>120</v>
      </c>
      <c r="C281" s="18" t="s">
        <v>121</v>
      </c>
      <c r="D281" s="19" t="s">
        <v>122</v>
      </c>
      <c r="E281" s="16" t="s">
        <v>123</v>
      </c>
      <c r="F281" s="15" t="s">
        <v>126</v>
      </c>
      <c r="G281" s="16" t="s">
        <v>127</v>
      </c>
      <c r="H281" s="94">
        <v>2</v>
      </c>
      <c r="I281" s="94">
        <v>2</v>
      </c>
      <c r="J281" s="21">
        <f>IF(H281&lt;&gt;"",H281*I281,"")</f>
        <v>4</v>
      </c>
      <c r="K281" s="120" t="s">
        <v>292</v>
      </c>
      <c r="L281" s="31" t="s">
        <v>84</v>
      </c>
      <c r="M281" s="34" t="s">
        <v>93</v>
      </c>
      <c r="N281" s="34"/>
      <c r="O281" s="35"/>
    </row>
    <row r="282" spans="1:15" x14ac:dyDescent="0.25">
      <c r="A282" s="15">
        <v>893364</v>
      </c>
      <c r="B282" s="17" t="s">
        <v>120</v>
      </c>
      <c r="C282" s="18" t="s">
        <v>121</v>
      </c>
      <c r="D282" s="19" t="s">
        <v>122</v>
      </c>
      <c r="E282" s="16" t="s">
        <v>141</v>
      </c>
      <c r="F282" s="15" t="s">
        <v>546</v>
      </c>
      <c r="G282" s="16" t="s">
        <v>504</v>
      </c>
      <c r="H282" s="94">
        <v>2</v>
      </c>
      <c r="I282" s="15">
        <v>4</v>
      </c>
      <c r="J282" s="21">
        <f>IF(H282&lt;&gt;"",H282*I282,"")</f>
        <v>8</v>
      </c>
      <c r="K282" s="120" t="s">
        <v>292</v>
      </c>
      <c r="L282" s="31" t="s">
        <v>84</v>
      </c>
      <c r="M282" s="34" t="s">
        <v>93</v>
      </c>
      <c r="N282" s="34"/>
      <c r="O282" s="35"/>
    </row>
    <row r="283" spans="1:15" hidden="1" x14ac:dyDescent="0.25">
      <c r="A283" s="75"/>
      <c r="B283" s="109"/>
      <c r="C283" s="110"/>
      <c r="D283" s="111"/>
      <c r="E283" s="73"/>
      <c r="F283" s="92"/>
      <c r="G283" s="93"/>
      <c r="H283" s="94"/>
      <c r="I283" s="94"/>
      <c r="J283" s="21" t="str">
        <f>IF(H283&lt;&gt;"",H283*I283,"")</f>
        <v/>
      </c>
      <c r="K283" s="120" t="s">
        <v>292</v>
      </c>
      <c r="L283" s="31" t="s">
        <v>84</v>
      </c>
      <c r="M283" s="34" t="s">
        <v>93</v>
      </c>
      <c r="N283" s="34"/>
      <c r="O283" s="35"/>
    </row>
    <row r="284" spans="1:15" hidden="1" x14ac:dyDescent="0.25">
      <c r="A284" s="95"/>
      <c r="B284" s="19"/>
      <c r="C284" s="91"/>
      <c r="D284" s="15"/>
      <c r="E284" s="69"/>
      <c r="F284" s="15"/>
      <c r="G284" s="69"/>
      <c r="H284" s="15"/>
      <c r="I284" s="15"/>
      <c r="J284" s="21" t="str">
        <f>IF(H284&lt;&gt;"",H284*I284,"")</f>
        <v/>
      </c>
      <c r="K284" s="120" t="s">
        <v>292</v>
      </c>
      <c r="L284" s="31" t="s">
        <v>84</v>
      </c>
      <c r="M284" s="34" t="s">
        <v>93</v>
      </c>
      <c r="N284" s="34"/>
      <c r="O284" s="35"/>
    </row>
    <row r="285" spans="1:15" ht="14.25" thickBot="1" x14ac:dyDescent="0.3">
      <c r="A285" s="168"/>
      <c r="B285" s="169"/>
      <c r="C285" s="169"/>
      <c r="D285" s="169"/>
      <c r="E285" s="170" t="s">
        <v>85</v>
      </c>
      <c r="F285" s="171"/>
      <c r="G285" s="172"/>
      <c r="H285" s="140">
        <f>H249+H255+H261+H267+H273+H279</f>
        <v>7.0019999999999998</v>
      </c>
      <c r="I285" s="142">
        <f>H285*10</f>
        <v>70.02</v>
      </c>
      <c r="J285" s="142">
        <f>SUM(J250:J254,J256:J260,J262:J266,J268:J272,J274:J278,J280:J284)</f>
        <v>70</v>
      </c>
      <c r="K285" s="143">
        <f>J285/I285</f>
        <v>0.99971436732362184</v>
      </c>
      <c r="L285" s="31" t="s">
        <v>86</v>
      </c>
      <c r="M285" s="34" t="s">
        <v>93</v>
      </c>
      <c r="N285" s="34"/>
      <c r="O285" s="35"/>
    </row>
    <row r="286" spans="1:15" ht="14.25" thickTop="1" x14ac:dyDescent="0.25">
      <c r="A286" s="32"/>
      <c r="B286" s="32"/>
      <c r="C286" s="32"/>
      <c r="D286" s="173"/>
      <c r="E286" s="32"/>
      <c r="F286" s="174"/>
      <c r="G286" s="39"/>
      <c r="H286" s="32"/>
      <c r="I286" s="32"/>
      <c r="J286" s="29"/>
      <c r="K286" s="33"/>
      <c r="L286" s="31"/>
      <c r="M286" s="34"/>
      <c r="N286" s="34"/>
      <c r="O286" s="35"/>
    </row>
    <row r="287" spans="1:15" x14ac:dyDescent="0.25">
      <c r="A287" s="32"/>
      <c r="B287" s="32"/>
      <c r="C287" s="32"/>
      <c r="D287" s="173"/>
      <c r="E287" s="32"/>
      <c r="F287" s="174"/>
      <c r="G287" s="39"/>
      <c r="H287" s="32"/>
      <c r="I287" s="32"/>
      <c r="J287" s="29"/>
      <c r="K287" s="33"/>
      <c r="L287" s="31"/>
      <c r="M287" s="34"/>
      <c r="N287" s="34"/>
      <c r="O287" s="35"/>
    </row>
    <row r="288" spans="1:15" x14ac:dyDescent="0.25">
      <c r="A288" s="32"/>
      <c r="B288" s="32"/>
      <c r="C288" s="32"/>
      <c r="D288" s="173"/>
      <c r="E288" s="32"/>
      <c r="F288" s="174"/>
      <c r="G288" s="39"/>
      <c r="H288" s="32"/>
      <c r="I288" s="32"/>
      <c r="J288" s="29"/>
      <c r="K288" s="33"/>
      <c r="L288" s="31"/>
      <c r="M288" s="34"/>
      <c r="N288" s="34"/>
      <c r="O288" s="35"/>
    </row>
    <row r="289" spans="1:15" x14ac:dyDescent="0.25">
      <c r="A289" s="32"/>
      <c r="B289" s="32"/>
      <c r="C289" s="32"/>
      <c r="D289" s="173"/>
      <c r="E289" s="32"/>
      <c r="F289" s="174"/>
      <c r="G289" s="39"/>
      <c r="H289" s="32"/>
      <c r="I289" s="32"/>
      <c r="J289" s="29"/>
      <c r="K289" s="33"/>
      <c r="L289" s="31"/>
      <c r="M289" s="34"/>
      <c r="N289" s="34"/>
      <c r="O289" s="35"/>
    </row>
    <row r="290" spans="1:15" x14ac:dyDescent="0.25">
      <c r="A290" s="32"/>
      <c r="B290" s="32"/>
      <c r="C290" s="32"/>
      <c r="D290" s="173"/>
      <c r="E290" s="32"/>
      <c r="F290" s="174"/>
      <c r="G290" s="39"/>
      <c r="H290" s="32"/>
      <c r="I290" s="32"/>
      <c r="J290" s="29"/>
      <c r="K290" s="33"/>
      <c r="L290" s="31"/>
      <c r="M290" s="34"/>
      <c r="N290" s="34"/>
      <c r="O290" s="35"/>
    </row>
    <row r="291" spans="1:15" x14ac:dyDescent="0.25">
      <c r="A291" s="32"/>
      <c r="B291" s="32"/>
      <c r="C291" s="32"/>
      <c r="D291" s="173"/>
      <c r="E291" s="32"/>
      <c r="F291" s="174"/>
      <c r="G291" s="39"/>
      <c r="H291" s="32"/>
      <c r="I291" s="32"/>
      <c r="J291" s="29"/>
      <c r="K291" s="33"/>
      <c r="L291" s="31"/>
      <c r="M291" s="34"/>
      <c r="N291" s="34"/>
      <c r="O291" s="35"/>
    </row>
    <row r="292" spans="1:15" x14ac:dyDescent="0.25">
      <c r="A292" s="32"/>
      <c r="B292" s="32"/>
      <c r="C292" s="32"/>
      <c r="D292" s="173"/>
      <c r="E292" s="32"/>
      <c r="F292" s="174"/>
      <c r="G292" s="39"/>
      <c r="H292" s="32"/>
      <c r="I292" s="32"/>
      <c r="J292" s="29"/>
      <c r="K292" s="33"/>
      <c r="L292" s="31"/>
      <c r="M292" s="34"/>
      <c r="N292" s="34"/>
      <c r="O292" s="35"/>
    </row>
    <row r="293" spans="1:15" x14ac:dyDescent="0.25">
      <c r="A293" s="32"/>
      <c r="B293" s="32"/>
      <c r="C293" s="32"/>
      <c r="D293" s="173"/>
      <c r="E293" s="32"/>
      <c r="F293" s="174"/>
      <c r="G293" s="39"/>
      <c r="H293" s="32"/>
      <c r="I293" s="32"/>
      <c r="J293" s="29"/>
      <c r="K293" s="33"/>
      <c r="L293" s="31"/>
      <c r="M293" s="34"/>
      <c r="N293" s="34"/>
      <c r="O293" s="35"/>
    </row>
    <row r="294" spans="1:15" x14ac:dyDescent="0.25">
      <c r="A294" s="32"/>
      <c r="B294" s="32"/>
      <c r="C294" s="32"/>
      <c r="D294" s="173"/>
      <c r="E294" s="32"/>
      <c r="F294" s="174"/>
      <c r="G294" s="39"/>
      <c r="H294" s="32"/>
      <c r="I294" s="32"/>
      <c r="J294" s="29"/>
      <c r="K294" s="33"/>
      <c r="L294" s="31"/>
      <c r="M294" s="34"/>
      <c r="N294" s="34"/>
      <c r="O294" s="35"/>
    </row>
    <row r="295" spans="1:15" x14ac:dyDescent="0.25">
      <c r="A295" s="32"/>
      <c r="B295" s="32"/>
      <c r="C295" s="32"/>
      <c r="D295" s="173"/>
      <c r="E295" s="32"/>
      <c r="F295" s="174"/>
      <c r="G295" s="39"/>
      <c r="H295" s="32"/>
      <c r="I295" s="32"/>
      <c r="J295" s="29"/>
      <c r="K295" s="33"/>
      <c r="L295" s="31"/>
      <c r="M295" s="34"/>
      <c r="N295" s="34"/>
      <c r="O295" s="35"/>
    </row>
    <row r="296" spans="1:15" x14ac:dyDescent="0.25">
      <c r="A296" s="32"/>
      <c r="B296" s="32"/>
      <c r="C296" s="32"/>
      <c r="D296" s="173"/>
      <c r="E296" s="32"/>
      <c r="F296" s="174"/>
      <c r="G296" s="39"/>
      <c r="H296" s="32"/>
      <c r="I296" s="32"/>
      <c r="J296" s="29"/>
      <c r="K296" s="33"/>
      <c r="L296" s="31"/>
      <c r="M296" s="34"/>
      <c r="N296" s="34"/>
      <c r="O296" s="35"/>
    </row>
    <row r="297" spans="1:15" x14ac:dyDescent="0.25">
      <c r="A297" s="32"/>
      <c r="B297" s="32"/>
      <c r="C297" s="32"/>
      <c r="D297" s="173"/>
      <c r="E297" s="32"/>
      <c r="F297" s="174"/>
      <c r="G297" s="39"/>
      <c r="H297" s="32"/>
      <c r="I297" s="32"/>
      <c r="J297" s="29"/>
      <c r="K297" s="33"/>
      <c r="L297" s="31"/>
      <c r="M297" s="34"/>
      <c r="N297" s="34"/>
      <c r="O297" s="35"/>
    </row>
    <row r="298" spans="1:15" x14ac:dyDescent="0.25">
      <c r="A298" s="32"/>
      <c r="B298" s="32"/>
      <c r="C298" s="32"/>
      <c r="D298" s="173"/>
      <c r="E298" s="32"/>
      <c r="F298" s="174"/>
      <c r="G298" s="39"/>
      <c r="H298" s="32"/>
      <c r="I298" s="32"/>
      <c r="J298" s="29"/>
      <c r="K298" s="33"/>
      <c r="L298" s="31"/>
      <c r="M298" s="34"/>
      <c r="N298" s="34"/>
      <c r="O298" s="35"/>
    </row>
    <row r="299" spans="1:15" x14ac:dyDescent="0.25">
      <c r="A299" s="32"/>
      <c r="B299" s="32"/>
      <c r="C299" s="32"/>
      <c r="D299" s="173"/>
      <c r="E299" s="32"/>
      <c r="F299" s="174"/>
      <c r="G299" s="39"/>
      <c r="H299" s="32"/>
      <c r="I299" s="32"/>
      <c r="J299" s="29"/>
      <c r="K299" s="33"/>
      <c r="L299" s="31"/>
      <c r="M299" s="34"/>
      <c r="N299" s="34"/>
      <c r="O299" s="35"/>
    </row>
    <row r="300" spans="1:15" x14ac:dyDescent="0.25">
      <c r="A300" s="32"/>
      <c r="B300" s="32"/>
      <c r="C300" s="32"/>
      <c r="D300" s="173"/>
      <c r="E300" s="32"/>
      <c r="F300" s="174"/>
      <c r="G300" s="39"/>
      <c r="H300" s="32"/>
      <c r="I300" s="32"/>
      <c r="J300" s="29"/>
      <c r="K300" s="33"/>
      <c r="L300" s="31"/>
      <c r="M300" s="34"/>
      <c r="N300" s="34"/>
      <c r="O300" s="35"/>
    </row>
    <row r="301" spans="1:15" x14ac:dyDescent="0.25">
      <c r="A301" s="32"/>
      <c r="B301" s="32"/>
      <c r="C301" s="32"/>
      <c r="D301" s="173"/>
      <c r="E301" s="32"/>
      <c r="F301" s="174"/>
      <c r="G301" s="39"/>
      <c r="H301" s="32"/>
      <c r="I301" s="32"/>
      <c r="J301" s="29"/>
      <c r="K301" s="33"/>
      <c r="L301" s="31"/>
      <c r="M301" s="34"/>
      <c r="N301" s="34"/>
      <c r="O301" s="35"/>
    </row>
    <row r="302" spans="1:15" x14ac:dyDescent="0.25">
      <c r="A302" s="32"/>
      <c r="B302" s="32"/>
      <c r="C302" s="32"/>
      <c r="D302" s="173"/>
      <c r="E302" s="32"/>
      <c r="F302" s="174"/>
      <c r="G302" s="39"/>
      <c r="H302" s="32"/>
      <c r="I302" s="32"/>
      <c r="J302" s="29"/>
      <c r="K302" s="33"/>
      <c r="L302" s="31"/>
      <c r="M302" s="34"/>
      <c r="N302" s="34"/>
      <c r="O302" s="35"/>
    </row>
    <row r="303" spans="1:15" x14ac:dyDescent="0.25">
      <c r="A303" s="32"/>
      <c r="B303" s="32"/>
      <c r="C303" s="32"/>
      <c r="D303" s="173"/>
      <c r="E303" s="32"/>
      <c r="F303" s="174"/>
      <c r="G303" s="39"/>
      <c r="H303" s="32"/>
      <c r="I303" s="32"/>
      <c r="J303" s="29"/>
      <c r="K303" s="33"/>
      <c r="L303" s="31"/>
      <c r="M303" s="34"/>
      <c r="N303" s="34"/>
      <c r="O303" s="35"/>
    </row>
  </sheetData>
  <autoFilter ref="A10:WUJ285" xr:uid="{9CA8C514-E981-4E30-8542-53AD2FE080C6}">
    <filterColumn colId="4">
      <filters>
        <filter val="13S Inspección - Eq Operando"/>
        <filter val="1S Inspección"/>
        <filter val="1S Inspección - Eq Operando"/>
        <filter val="1S Orden y Limpieza"/>
        <filter val="4S Inspección - Eq Operando"/>
        <filter val="52S Calibración"/>
        <filter val="Apoyo a Ingeniería"/>
        <filter val="Contractación de manometros  24 manometros"/>
        <filter val="Descripcion de Trabajo"/>
        <filter val="FUSIONADO DE FIBRA OPTICA"/>
        <filter val="GRUPO 1"/>
        <filter val="Instalar Medidor de Lodos"/>
        <filter val="Revisión o cambio"/>
        <filter val="TURNO NOCTURNO"/>
        <filter val="UTILIZACION"/>
        <dateGroupItem year="2026" dateTimeGrouping="year"/>
      </filters>
    </filterColumn>
  </autoFilter>
  <mergeCells count="9">
    <mergeCell ref="E165:F165"/>
    <mergeCell ref="E205:F205"/>
    <mergeCell ref="E247:F247"/>
    <mergeCell ref="E8:G8"/>
    <mergeCell ref="I8:K8"/>
    <mergeCell ref="E9:F9"/>
    <mergeCell ref="E48:F48"/>
    <mergeCell ref="E87:F87"/>
    <mergeCell ref="E126:F126"/>
  </mergeCells>
  <conditionalFormatting sqref="B1:B7">
    <cfRule type="cellIs" dxfId="25" priority="1" stopIfTrue="1" operator="greaterThan">
      <formula>0.9</formula>
    </cfRule>
    <cfRule type="cellIs" dxfId="24" priority="2" stopIfTrue="1" operator="greaterThan">
      <formula>0.8</formula>
    </cfRule>
  </conditionalFormatting>
  <pageMargins left="0.11811023622047245" right="0.11811023622047245" top="0.15748031496062992" bottom="0.15748031496062992" header="0.31496062992125984" footer="0.31496062992125984"/>
  <pageSetup paperSize="17" scale="66" orientation="portrait" horizontalDpi="1200" verticalDpi="1200" r:id="rId1"/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1C834-0468-4D80-B0A4-06159E5E5BE0}">
  <sheetPr filterMode="1">
    <pageSetUpPr fitToPage="1"/>
  </sheetPr>
  <dimension ref="A1:P303"/>
  <sheetViews>
    <sheetView topLeftCell="A90" zoomScale="115" zoomScaleNormal="115" workbookViewId="0">
      <selection activeCell="A135" sqref="A135:I135"/>
    </sheetView>
  </sheetViews>
  <sheetFormatPr defaultRowHeight="13.5" x14ac:dyDescent="0.25"/>
  <cols>
    <col min="1" max="1" width="10.140625" style="175" customWidth="1"/>
    <col min="2" max="2" width="9.7109375" style="175" customWidth="1"/>
    <col min="3" max="3" width="22" style="36" customWidth="1"/>
    <col min="4" max="4" width="11.42578125" style="36" customWidth="1"/>
    <col min="5" max="5" width="35.7109375" style="36" customWidth="1"/>
    <col min="6" max="6" width="15.7109375" style="175" customWidth="1"/>
    <col min="7" max="7" width="23.85546875" style="36" customWidth="1"/>
    <col min="8" max="8" width="6.5703125" style="36" customWidth="1"/>
    <col min="9" max="9" width="6.85546875" style="36" customWidth="1"/>
    <col min="10" max="10" width="10.85546875" style="36" customWidth="1"/>
    <col min="11" max="11" width="27.42578125" style="36" customWidth="1"/>
    <col min="12" max="12" width="13.7109375" style="36" customWidth="1"/>
    <col min="13" max="13" width="6" style="36" customWidth="1"/>
    <col min="14" max="14" width="3.7109375" style="36" customWidth="1"/>
    <col min="15" max="15" width="38.5703125" style="176" customWidth="1"/>
    <col min="16" max="217" width="9.140625" style="36"/>
    <col min="218" max="218" width="11.5703125" style="36" customWidth="1"/>
    <col min="219" max="219" width="12" style="36" customWidth="1"/>
    <col min="220" max="220" width="22.42578125" style="36" bestFit="1" customWidth="1"/>
    <col min="221" max="221" width="11.42578125" style="36" customWidth="1"/>
    <col min="222" max="222" width="46.42578125" style="36" bestFit="1" customWidth="1"/>
    <col min="223" max="223" width="15.7109375" style="36" customWidth="1"/>
    <col min="224" max="224" width="44" style="36" bestFit="1" customWidth="1"/>
    <col min="225" max="225" width="6.5703125" style="36" customWidth="1"/>
    <col min="226" max="226" width="6.85546875" style="36" customWidth="1"/>
    <col min="227" max="227" width="10.85546875" style="36" customWidth="1"/>
    <col min="228" max="228" width="38.28515625" style="36" customWidth="1"/>
    <col min="229" max="229" width="13.7109375" style="36" customWidth="1"/>
    <col min="230" max="230" width="6" style="36" customWidth="1"/>
    <col min="231" max="231" width="3.7109375" style="36" customWidth="1"/>
    <col min="232" max="232" width="38.5703125" style="36" customWidth="1"/>
    <col min="233" max="473" width="9.140625" style="36"/>
    <col min="474" max="474" width="11.5703125" style="36" customWidth="1"/>
    <col min="475" max="475" width="12" style="36" customWidth="1"/>
    <col min="476" max="476" width="22.42578125" style="36" bestFit="1" customWidth="1"/>
    <col min="477" max="477" width="11.42578125" style="36" customWidth="1"/>
    <col min="478" max="478" width="46.42578125" style="36" bestFit="1" customWidth="1"/>
    <col min="479" max="479" width="15.7109375" style="36" customWidth="1"/>
    <col min="480" max="480" width="44" style="36" bestFit="1" customWidth="1"/>
    <col min="481" max="481" width="6.5703125" style="36" customWidth="1"/>
    <col min="482" max="482" width="6.85546875" style="36" customWidth="1"/>
    <col min="483" max="483" width="10.85546875" style="36" customWidth="1"/>
    <col min="484" max="484" width="38.28515625" style="36" customWidth="1"/>
    <col min="485" max="485" width="13.7109375" style="36" customWidth="1"/>
    <col min="486" max="486" width="6" style="36" customWidth="1"/>
    <col min="487" max="487" width="3.7109375" style="36" customWidth="1"/>
    <col min="488" max="488" width="38.5703125" style="36" customWidth="1"/>
    <col min="489" max="729" width="9.140625" style="36"/>
    <col min="730" max="730" width="11.5703125" style="36" customWidth="1"/>
    <col min="731" max="731" width="12" style="36" customWidth="1"/>
    <col min="732" max="732" width="22.42578125" style="36" bestFit="1" customWidth="1"/>
    <col min="733" max="733" width="11.42578125" style="36" customWidth="1"/>
    <col min="734" max="734" width="46.42578125" style="36" bestFit="1" customWidth="1"/>
    <col min="735" max="735" width="15.7109375" style="36" customWidth="1"/>
    <col min="736" max="736" width="44" style="36" bestFit="1" customWidth="1"/>
    <col min="737" max="737" width="6.5703125" style="36" customWidth="1"/>
    <col min="738" max="738" width="6.85546875" style="36" customWidth="1"/>
    <col min="739" max="739" width="10.85546875" style="36" customWidth="1"/>
    <col min="740" max="740" width="38.28515625" style="36" customWidth="1"/>
    <col min="741" max="741" width="13.7109375" style="36" customWidth="1"/>
    <col min="742" max="742" width="6" style="36" customWidth="1"/>
    <col min="743" max="743" width="3.7109375" style="36" customWidth="1"/>
    <col min="744" max="744" width="38.5703125" style="36" customWidth="1"/>
    <col min="745" max="985" width="9.140625" style="36"/>
    <col min="986" max="986" width="11.5703125" style="36" customWidth="1"/>
    <col min="987" max="987" width="12" style="36" customWidth="1"/>
    <col min="988" max="988" width="22.42578125" style="36" bestFit="1" customWidth="1"/>
    <col min="989" max="989" width="11.42578125" style="36" customWidth="1"/>
    <col min="990" max="990" width="46.42578125" style="36" bestFit="1" customWidth="1"/>
    <col min="991" max="991" width="15.7109375" style="36" customWidth="1"/>
    <col min="992" max="992" width="44" style="36" bestFit="1" customWidth="1"/>
    <col min="993" max="993" width="6.5703125" style="36" customWidth="1"/>
    <col min="994" max="994" width="6.85546875" style="36" customWidth="1"/>
    <col min="995" max="995" width="10.85546875" style="36" customWidth="1"/>
    <col min="996" max="996" width="38.28515625" style="36" customWidth="1"/>
    <col min="997" max="997" width="13.7109375" style="36" customWidth="1"/>
    <col min="998" max="998" width="6" style="36" customWidth="1"/>
    <col min="999" max="999" width="3.7109375" style="36" customWidth="1"/>
    <col min="1000" max="1000" width="38.5703125" style="36" customWidth="1"/>
    <col min="1001" max="1241" width="9.140625" style="36"/>
    <col min="1242" max="1242" width="11.5703125" style="36" customWidth="1"/>
    <col min="1243" max="1243" width="12" style="36" customWidth="1"/>
    <col min="1244" max="1244" width="22.42578125" style="36" bestFit="1" customWidth="1"/>
    <col min="1245" max="1245" width="11.42578125" style="36" customWidth="1"/>
    <col min="1246" max="1246" width="46.42578125" style="36" bestFit="1" customWidth="1"/>
    <col min="1247" max="1247" width="15.7109375" style="36" customWidth="1"/>
    <col min="1248" max="1248" width="44" style="36" bestFit="1" customWidth="1"/>
    <col min="1249" max="1249" width="6.5703125" style="36" customWidth="1"/>
    <col min="1250" max="1250" width="6.85546875" style="36" customWidth="1"/>
    <col min="1251" max="1251" width="10.85546875" style="36" customWidth="1"/>
    <col min="1252" max="1252" width="38.28515625" style="36" customWidth="1"/>
    <col min="1253" max="1253" width="13.7109375" style="36" customWidth="1"/>
    <col min="1254" max="1254" width="6" style="36" customWidth="1"/>
    <col min="1255" max="1255" width="3.7109375" style="36" customWidth="1"/>
    <col min="1256" max="1256" width="38.5703125" style="36" customWidth="1"/>
    <col min="1257" max="1497" width="9.140625" style="36"/>
    <col min="1498" max="1498" width="11.5703125" style="36" customWidth="1"/>
    <col min="1499" max="1499" width="12" style="36" customWidth="1"/>
    <col min="1500" max="1500" width="22.42578125" style="36" bestFit="1" customWidth="1"/>
    <col min="1501" max="1501" width="11.42578125" style="36" customWidth="1"/>
    <col min="1502" max="1502" width="46.42578125" style="36" bestFit="1" customWidth="1"/>
    <col min="1503" max="1503" width="15.7109375" style="36" customWidth="1"/>
    <col min="1504" max="1504" width="44" style="36" bestFit="1" customWidth="1"/>
    <col min="1505" max="1505" width="6.5703125" style="36" customWidth="1"/>
    <col min="1506" max="1506" width="6.85546875" style="36" customWidth="1"/>
    <col min="1507" max="1507" width="10.85546875" style="36" customWidth="1"/>
    <col min="1508" max="1508" width="38.28515625" style="36" customWidth="1"/>
    <col min="1509" max="1509" width="13.7109375" style="36" customWidth="1"/>
    <col min="1510" max="1510" width="6" style="36" customWidth="1"/>
    <col min="1511" max="1511" width="3.7109375" style="36" customWidth="1"/>
    <col min="1512" max="1512" width="38.5703125" style="36" customWidth="1"/>
    <col min="1513" max="1753" width="9.140625" style="36"/>
    <col min="1754" max="1754" width="11.5703125" style="36" customWidth="1"/>
    <col min="1755" max="1755" width="12" style="36" customWidth="1"/>
    <col min="1756" max="1756" width="22.42578125" style="36" bestFit="1" customWidth="1"/>
    <col min="1757" max="1757" width="11.42578125" style="36" customWidth="1"/>
    <col min="1758" max="1758" width="46.42578125" style="36" bestFit="1" customWidth="1"/>
    <col min="1759" max="1759" width="15.7109375" style="36" customWidth="1"/>
    <col min="1760" max="1760" width="44" style="36" bestFit="1" customWidth="1"/>
    <col min="1761" max="1761" width="6.5703125" style="36" customWidth="1"/>
    <col min="1762" max="1762" width="6.85546875" style="36" customWidth="1"/>
    <col min="1763" max="1763" width="10.85546875" style="36" customWidth="1"/>
    <col min="1764" max="1764" width="38.28515625" style="36" customWidth="1"/>
    <col min="1765" max="1765" width="13.7109375" style="36" customWidth="1"/>
    <col min="1766" max="1766" width="6" style="36" customWidth="1"/>
    <col min="1767" max="1767" width="3.7109375" style="36" customWidth="1"/>
    <col min="1768" max="1768" width="38.5703125" style="36" customWidth="1"/>
    <col min="1769" max="2009" width="9.140625" style="36"/>
    <col min="2010" max="2010" width="11.5703125" style="36" customWidth="1"/>
    <col min="2011" max="2011" width="12" style="36" customWidth="1"/>
    <col min="2012" max="2012" width="22.42578125" style="36" bestFit="1" customWidth="1"/>
    <col min="2013" max="2013" width="11.42578125" style="36" customWidth="1"/>
    <col min="2014" max="2014" width="46.42578125" style="36" bestFit="1" customWidth="1"/>
    <col min="2015" max="2015" width="15.7109375" style="36" customWidth="1"/>
    <col min="2016" max="2016" width="44" style="36" bestFit="1" customWidth="1"/>
    <col min="2017" max="2017" width="6.5703125" style="36" customWidth="1"/>
    <col min="2018" max="2018" width="6.85546875" style="36" customWidth="1"/>
    <col min="2019" max="2019" width="10.85546875" style="36" customWidth="1"/>
    <col min="2020" max="2020" width="38.28515625" style="36" customWidth="1"/>
    <col min="2021" max="2021" width="13.7109375" style="36" customWidth="1"/>
    <col min="2022" max="2022" width="6" style="36" customWidth="1"/>
    <col min="2023" max="2023" width="3.7109375" style="36" customWidth="1"/>
    <col min="2024" max="2024" width="38.5703125" style="36" customWidth="1"/>
    <col min="2025" max="2265" width="9.140625" style="36"/>
    <col min="2266" max="2266" width="11.5703125" style="36" customWidth="1"/>
    <col min="2267" max="2267" width="12" style="36" customWidth="1"/>
    <col min="2268" max="2268" width="22.42578125" style="36" bestFit="1" customWidth="1"/>
    <col min="2269" max="2269" width="11.42578125" style="36" customWidth="1"/>
    <col min="2270" max="2270" width="46.42578125" style="36" bestFit="1" customWidth="1"/>
    <col min="2271" max="2271" width="15.7109375" style="36" customWidth="1"/>
    <col min="2272" max="2272" width="44" style="36" bestFit="1" customWidth="1"/>
    <col min="2273" max="2273" width="6.5703125" style="36" customWidth="1"/>
    <col min="2274" max="2274" width="6.85546875" style="36" customWidth="1"/>
    <col min="2275" max="2275" width="10.85546875" style="36" customWidth="1"/>
    <col min="2276" max="2276" width="38.28515625" style="36" customWidth="1"/>
    <col min="2277" max="2277" width="13.7109375" style="36" customWidth="1"/>
    <col min="2278" max="2278" width="6" style="36" customWidth="1"/>
    <col min="2279" max="2279" width="3.7109375" style="36" customWidth="1"/>
    <col min="2280" max="2280" width="38.5703125" style="36" customWidth="1"/>
    <col min="2281" max="2521" width="9.140625" style="36"/>
    <col min="2522" max="2522" width="11.5703125" style="36" customWidth="1"/>
    <col min="2523" max="2523" width="12" style="36" customWidth="1"/>
    <col min="2524" max="2524" width="22.42578125" style="36" bestFit="1" customWidth="1"/>
    <col min="2525" max="2525" width="11.42578125" style="36" customWidth="1"/>
    <col min="2526" max="2526" width="46.42578125" style="36" bestFit="1" customWidth="1"/>
    <col min="2527" max="2527" width="15.7109375" style="36" customWidth="1"/>
    <col min="2528" max="2528" width="44" style="36" bestFit="1" customWidth="1"/>
    <col min="2529" max="2529" width="6.5703125" style="36" customWidth="1"/>
    <col min="2530" max="2530" width="6.85546875" style="36" customWidth="1"/>
    <col min="2531" max="2531" width="10.85546875" style="36" customWidth="1"/>
    <col min="2532" max="2532" width="38.28515625" style="36" customWidth="1"/>
    <col min="2533" max="2533" width="13.7109375" style="36" customWidth="1"/>
    <col min="2534" max="2534" width="6" style="36" customWidth="1"/>
    <col min="2535" max="2535" width="3.7109375" style="36" customWidth="1"/>
    <col min="2536" max="2536" width="38.5703125" style="36" customWidth="1"/>
    <col min="2537" max="2777" width="9.140625" style="36"/>
    <col min="2778" max="2778" width="11.5703125" style="36" customWidth="1"/>
    <col min="2779" max="2779" width="12" style="36" customWidth="1"/>
    <col min="2780" max="2780" width="22.42578125" style="36" bestFit="1" customWidth="1"/>
    <col min="2781" max="2781" width="11.42578125" style="36" customWidth="1"/>
    <col min="2782" max="2782" width="46.42578125" style="36" bestFit="1" customWidth="1"/>
    <col min="2783" max="2783" width="15.7109375" style="36" customWidth="1"/>
    <col min="2784" max="2784" width="44" style="36" bestFit="1" customWidth="1"/>
    <col min="2785" max="2785" width="6.5703125" style="36" customWidth="1"/>
    <col min="2786" max="2786" width="6.85546875" style="36" customWidth="1"/>
    <col min="2787" max="2787" width="10.85546875" style="36" customWidth="1"/>
    <col min="2788" max="2788" width="38.28515625" style="36" customWidth="1"/>
    <col min="2789" max="2789" width="13.7109375" style="36" customWidth="1"/>
    <col min="2790" max="2790" width="6" style="36" customWidth="1"/>
    <col min="2791" max="2791" width="3.7109375" style="36" customWidth="1"/>
    <col min="2792" max="2792" width="38.5703125" style="36" customWidth="1"/>
    <col min="2793" max="3033" width="9.140625" style="36"/>
    <col min="3034" max="3034" width="11.5703125" style="36" customWidth="1"/>
    <col min="3035" max="3035" width="12" style="36" customWidth="1"/>
    <col min="3036" max="3036" width="22.42578125" style="36" bestFit="1" customWidth="1"/>
    <col min="3037" max="3037" width="11.42578125" style="36" customWidth="1"/>
    <col min="3038" max="3038" width="46.42578125" style="36" bestFit="1" customWidth="1"/>
    <col min="3039" max="3039" width="15.7109375" style="36" customWidth="1"/>
    <col min="3040" max="3040" width="44" style="36" bestFit="1" customWidth="1"/>
    <col min="3041" max="3041" width="6.5703125" style="36" customWidth="1"/>
    <col min="3042" max="3042" width="6.85546875" style="36" customWidth="1"/>
    <col min="3043" max="3043" width="10.85546875" style="36" customWidth="1"/>
    <col min="3044" max="3044" width="38.28515625" style="36" customWidth="1"/>
    <col min="3045" max="3045" width="13.7109375" style="36" customWidth="1"/>
    <col min="3046" max="3046" width="6" style="36" customWidth="1"/>
    <col min="3047" max="3047" width="3.7109375" style="36" customWidth="1"/>
    <col min="3048" max="3048" width="38.5703125" style="36" customWidth="1"/>
    <col min="3049" max="3289" width="9.140625" style="36"/>
    <col min="3290" max="3290" width="11.5703125" style="36" customWidth="1"/>
    <col min="3291" max="3291" width="12" style="36" customWidth="1"/>
    <col min="3292" max="3292" width="22.42578125" style="36" bestFit="1" customWidth="1"/>
    <col min="3293" max="3293" width="11.42578125" style="36" customWidth="1"/>
    <col min="3294" max="3294" width="46.42578125" style="36" bestFit="1" customWidth="1"/>
    <col min="3295" max="3295" width="15.7109375" style="36" customWidth="1"/>
    <col min="3296" max="3296" width="44" style="36" bestFit="1" customWidth="1"/>
    <col min="3297" max="3297" width="6.5703125" style="36" customWidth="1"/>
    <col min="3298" max="3298" width="6.85546875" style="36" customWidth="1"/>
    <col min="3299" max="3299" width="10.85546875" style="36" customWidth="1"/>
    <col min="3300" max="3300" width="38.28515625" style="36" customWidth="1"/>
    <col min="3301" max="3301" width="13.7109375" style="36" customWidth="1"/>
    <col min="3302" max="3302" width="6" style="36" customWidth="1"/>
    <col min="3303" max="3303" width="3.7109375" style="36" customWidth="1"/>
    <col min="3304" max="3304" width="38.5703125" style="36" customWidth="1"/>
    <col min="3305" max="3545" width="9.140625" style="36"/>
    <col min="3546" max="3546" width="11.5703125" style="36" customWidth="1"/>
    <col min="3547" max="3547" width="12" style="36" customWidth="1"/>
    <col min="3548" max="3548" width="22.42578125" style="36" bestFit="1" customWidth="1"/>
    <col min="3549" max="3549" width="11.42578125" style="36" customWidth="1"/>
    <col min="3550" max="3550" width="46.42578125" style="36" bestFit="1" customWidth="1"/>
    <col min="3551" max="3551" width="15.7109375" style="36" customWidth="1"/>
    <col min="3552" max="3552" width="44" style="36" bestFit="1" customWidth="1"/>
    <col min="3553" max="3553" width="6.5703125" style="36" customWidth="1"/>
    <col min="3554" max="3554" width="6.85546875" style="36" customWidth="1"/>
    <col min="3555" max="3555" width="10.85546875" style="36" customWidth="1"/>
    <col min="3556" max="3556" width="38.28515625" style="36" customWidth="1"/>
    <col min="3557" max="3557" width="13.7109375" style="36" customWidth="1"/>
    <col min="3558" max="3558" width="6" style="36" customWidth="1"/>
    <col min="3559" max="3559" width="3.7109375" style="36" customWidth="1"/>
    <col min="3560" max="3560" width="38.5703125" style="36" customWidth="1"/>
    <col min="3561" max="3801" width="9.140625" style="36"/>
    <col min="3802" max="3802" width="11.5703125" style="36" customWidth="1"/>
    <col min="3803" max="3803" width="12" style="36" customWidth="1"/>
    <col min="3804" max="3804" width="22.42578125" style="36" bestFit="1" customWidth="1"/>
    <col min="3805" max="3805" width="11.42578125" style="36" customWidth="1"/>
    <col min="3806" max="3806" width="46.42578125" style="36" bestFit="1" customWidth="1"/>
    <col min="3807" max="3807" width="15.7109375" style="36" customWidth="1"/>
    <col min="3808" max="3808" width="44" style="36" bestFit="1" customWidth="1"/>
    <col min="3809" max="3809" width="6.5703125" style="36" customWidth="1"/>
    <col min="3810" max="3810" width="6.85546875" style="36" customWidth="1"/>
    <col min="3811" max="3811" width="10.85546875" style="36" customWidth="1"/>
    <col min="3812" max="3812" width="38.28515625" style="36" customWidth="1"/>
    <col min="3813" max="3813" width="13.7109375" style="36" customWidth="1"/>
    <col min="3814" max="3814" width="6" style="36" customWidth="1"/>
    <col min="3815" max="3815" width="3.7109375" style="36" customWidth="1"/>
    <col min="3816" max="3816" width="38.5703125" style="36" customWidth="1"/>
    <col min="3817" max="4057" width="9.140625" style="36"/>
    <col min="4058" max="4058" width="11.5703125" style="36" customWidth="1"/>
    <col min="4059" max="4059" width="12" style="36" customWidth="1"/>
    <col min="4060" max="4060" width="22.42578125" style="36" bestFit="1" customWidth="1"/>
    <col min="4061" max="4061" width="11.42578125" style="36" customWidth="1"/>
    <col min="4062" max="4062" width="46.42578125" style="36" bestFit="1" customWidth="1"/>
    <col min="4063" max="4063" width="15.7109375" style="36" customWidth="1"/>
    <col min="4064" max="4064" width="44" style="36" bestFit="1" customWidth="1"/>
    <col min="4065" max="4065" width="6.5703125" style="36" customWidth="1"/>
    <col min="4066" max="4066" width="6.85546875" style="36" customWidth="1"/>
    <col min="4067" max="4067" width="10.85546875" style="36" customWidth="1"/>
    <col min="4068" max="4068" width="38.28515625" style="36" customWidth="1"/>
    <col min="4069" max="4069" width="13.7109375" style="36" customWidth="1"/>
    <col min="4070" max="4070" width="6" style="36" customWidth="1"/>
    <col min="4071" max="4071" width="3.7109375" style="36" customWidth="1"/>
    <col min="4072" max="4072" width="38.5703125" style="36" customWidth="1"/>
    <col min="4073" max="4313" width="9.140625" style="36"/>
    <col min="4314" max="4314" width="11.5703125" style="36" customWidth="1"/>
    <col min="4315" max="4315" width="12" style="36" customWidth="1"/>
    <col min="4316" max="4316" width="22.42578125" style="36" bestFit="1" customWidth="1"/>
    <col min="4317" max="4317" width="11.42578125" style="36" customWidth="1"/>
    <col min="4318" max="4318" width="46.42578125" style="36" bestFit="1" customWidth="1"/>
    <col min="4319" max="4319" width="15.7109375" style="36" customWidth="1"/>
    <col min="4320" max="4320" width="44" style="36" bestFit="1" customWidth="1"/>
    <col min="4321" max="4321" width="6.5703125" style="36" customWidth="1"/>
    <col min="4322" max="4322" width="6.85546875" style="36" customWidth="1"/>
    <col min="4323" max="4323" width="10.85546875" style="36" customWidth="1"/>
    <col min="4324" max="4324" width="38.28515625" style="36" customWidth="1"/>
    <col min="4325" max="4325" width="13.7109375" style="36" customWidth="1"/>
    <col min="4326" max="4326" width="6" style="36" customWidth="1"/>
    <col min="4327" max="4327" width="3.7109375" style="36" customWidth="1"/>
    <col min="4328" max="4328" width="38.5703125" style="36" customWidth="1"/>
    <col min="4329" max="4569" width="9.140625" style="36"/>
    <col min="4570" max="4570" width="11.5703125" style="36" customWidth="1"/>
    <col min="4571" max="4571" width="12" style="36" customWidth="1"/>
    <col min="4572" max="4572" width="22.42578125" style="36" bestFit="1" customWidth="1"/>
    <col min="4573" max="4573" width="11.42578125" style="36" customWidth="1"/>
    <col min="4574" max="4574" width="46.42578125" style="36" bestFit="1" customWidth="1"/>
    <col min="4575" max="4575" width="15.7109375" style="36" customWidth="1"/>
    <col min="4576" max="4576" width="44" style="36" bestFit="1" customWidth="1"/>
    <col min="4577" max="4577" width="6.5703125" style="36" customWidth="1"/>
    <col min="4578" max="4578" width="6.85546875" style="36" customWidth="1"/>
    <col min="4579" max="4579" width="10.85546875" style="36" customWidth="1"/>
    <col min="4580" max="4580" width="38.28515625" style="36" customWidth="1"/>
    <col min="4581" max="4581" width="13.7109375" style="36" customWidth="1"/>
    <col min="4582" max="4582" width="6" style="36" customWidth="1"/>
    <col min="4583" max="4583" width="3.7109375" style="36" customWidth="1"/>
    <col min="4584" max="4584" width="38.5703125" style="36" customWidth="1"/>
    <col min="4585" max="4825" width="9.140625" style="36"/>
    <col min="4826" max="4826" width="11.5703125" style="36" customWidth="1"/>
    <col min="4827" max="4827" width="12" style="36" customWidth="1"/>
    <col min="4828" max="4828" width="22.42578125" style="36" bestFit="1" customWidth="1"/>
    <col min="4829" max="4829" width="11.42578125" style="36" customWidth="1"/>
    <col min="4830" max="4830" width="46.42578125" style="36" bestFit="1" customWidth="1"/>
    <col min="4831" max="4831" width="15.7109375" style="36" customWidth="1"/>
    <col min="4832" max="4832" width="44" style="36" bestFit="1" customWidth="1"/>
    <col min="4833" max="4833" width="6.5703125" style="36" customWidth="1"/>
    <col min="4834" max="4834" width="6.85546875" style="36" customWidth="1"/>
    <col min="4835" max="4835" width="10.85546875" style="36" customWidth="1"/>
    <col min="4836" max="4836" width="38.28515625" style="36" customWidth="1"/>
    <col min="4837" max="4837" width="13.7109375" style="36" customWidth="1"/>
    <col min="4838" max="4838" width="6" style="36" customWidth="1"/>
    <col min="4839" max="4839" width="3.7109375" style="36" customWidth="1"/>
    <col min="4840" max="4840" width="38.5703125" style="36" customWidth="1"/>
    <col min="4841" max="5081" width="9.140625" style="36"/>
    <col min="5082" max="5082" width="11.5703125" style="36" customWidth="1"/>
    <col min="5083" max="5083" width="12" style="36" customWidth="1"/>
    <col min="5084" max="5084" width="22.42578125" style="36" bestFit="1" customWidth="1"/>
    <col min="5085" max="5085" width="11.42578125" style="36" customWidth="1"/>
    <col min="5086" max="5086" width="46.42578125" style="36" bestFit="1" customWidth="1"/>
    <col min="5087" max="5087" width="15.7109375" style="36" customWidth="1"/>
    <col min="5088" max="5088" width="44" style="36" bestFit="1" customWidth="1"/>
    <col min="5089" max="5089" width="6.5703125" style="36" customWidth="1"/>
    <col min="5090" max="5090" width="6.85546875" style="36" customWidth="1"/>
    <col min="5091" max="5091" width="10.85546875" style="36" customWidth="1"/>
    <col min="5092" max="5092" width="38.28515625" style="36" customWidth="1"/>
    <col min="5093" max="5093" width="13.7109375" style="36" customWidth="1"/>
    <col min="5094" max="5094" width="6" style="36" customWidth="1"/>
    <col min="5095" max="5095" width="3.7109375" style="36" customWidth="1"/>
    <col min="5096" max="5096" width="38.5703125" style="36" customWidth="1"/>
    <col min="5097" max="5337" width="9.140625" style="36"/>
    <col min="5338" max="5338" width="11.5703125" style="36" customWidth="1"/>
    <col min="5339" max="5339" width="12" style="36" customWidth="1"/>
    <col min="5340" max="5340" width="22.42578125" style="36" bestFit="1" customWidth="1"/>
    <col min="5341" max="5341" width="11.42578125" style="36" customWidth="1"/>
    <col min="5342" max="5342" width="46.42578125" style="36" bestFit="1" customWidth="1"/>
    <col min="5343" max="5343" width="15.7109375" style="36" customWidth="1"/>
    <col min="5344" max="5344" width="44" style="36" bestFit="1" customWidth="1"/>
    <col min="5345" max="5345" width="6.5703125" style="36" customWidth="1"/>
    <col min="5346" max="5346" width="6.85546875" style="36" customWidth="1"/>
    <col min="5347" max="5347" width="10.85546875" style="36" customWidth="1"/>
    <col min="5348" max="5348" width="38.28515625" style="36" customWidth="1"/>
    <col min="5349" max="5349" width="13.7109375" style="36" customWidth="1"/>
    <col min="5350" max="5350" width="6" style="36" customWidth="1"/>
    <col min="5351" max="5351" width="3.7109375" style="36" customWidth="1"/>
    <col min="5352" max="5352" width="38.5703125" style="36" customWidth="1"/>
    <col min="5353" max="5593" width="9.140625" style="36"/>
    <col min="5594" max="5594" width="11.5703125" style="36" customWidth="1"/>
    <col min="5595" max="5595" width="12" style="36" customWidth="1"/>
    <col min="5596" max="5596" width="22.42578125" style="36" bestFit="1" customWidth="1"/>
    <col min="5597" max="5597" width="11.42578125" style="36" customWidth="1"/>
    <col min="5598" max="5598" width="46.42578125" style="36" bestFit="1" customWidth="1"/>
    <col min="5599" max="5599" width="15.7109375" style="36" customWidth="1"/>
    <col min="5600" max="5600" width="44" style="36" bestFit="1" customWidth="1"/>
    <col min="5601" max="5601" width="6.5703125" style="36" customWidth="1"/>
    <col min="5602" max="5602" width="6.85546875" style="36" customWidth="1"/>
    <col min="5603" max="5603" width="10.85546875" style="36" customWidth="1"/>
    <col min="5604" max="5604" width="38.28515625" style="36" customWidth="1"/>
    <col min="5605" max="5605" width="13.7109375" style="36" customWidth="1"/>
    <col min="5606" max="5606" width="6" style="36" customWidth="1"/>
    <col min="5607" max="5607" width="3.7109375" style="36" customWidth="1"/>
    <col min="5608" max="5608" width="38.5703125" style="36" customWidth="1"/>
    <col min="5609" max="5849" width="9.140625" style="36"/>
    <col min="5850" max="5850" width="11.5703125" style="36" customWidth="1"/>
    <col min="5851" max="5851" width="12" style="36" customWidth="1"/>
    <col min="5852" max="5852" width="22.42578125" style="36" bestFit="1" customWidth="1"/>
    <col min="5853" max="5853" width="11.42578125" style="36" customWidth="1"/>
    <col min="5854" max="5854" width="46.42578125" style="36" bestFit="1" customWidth="1"/>
    <col min="5855" max="5855" width="15.7109375" style="36" customWidth="1"/>
    <col min="5856" max="5856" width="44" style="36" bestFit="1" customWidth="1"/>
    <col min="5857" max="5857" width="6.5703125" style="36" customWidth="1"/>
    <col min="5858" max="5858" width="6.85546875" style="36" customWidth="1"/>
    <col min="5859" max="5859" width="10.85546875" style="36" customWidth="1"/>
    <col min="5860" max="5860" width="38.28515625" style="36" customWidth="1"/>
    <col min="5861" max="5861" width="13.7109375" style="36" customWidth="1"/>
    <col min="5862" max="5862" width="6" style="36" customWidth="1"/>
    <col min="5863" max="5863" width="3.7109375" style="36" customWidth="1"/>
    <col min="5864" max="5864" width="38.5703125" style="36" customWidth="1"/>
    <col min="5865" max="6105" width="9.140625" style="36"/>
    <col min="6106" max="6106" width="11.5703125" style="36" customWidth="1"/>
    <col min="6107" max="6107" width="12" style="36" customWidth="1"/>
    <col min="6108" max="6108" width="22.42578125" style="36" bestFit="1" customWidth="1"/>
    <col min="6109" max="6109" width="11.42578125" style="36" customWidth="1"/>
    <col min="6110" max="6110" width="46.42578125" style="36" bestFit="1" customWidth="1"/>
    <col min="6111" max="6111" width="15.7109375" style="36" customWidth="1"/>
    <col min="6112" max="6112" width="44" style="36" bestFit="1" customWidth="1"/>
    <col min="6113" max="6113" width="6.5703125" style="36" customWidth="1"/>
    <col min="6114" max="6114" width="6.85546875" style="36" customWidth="1"/>
    <col min="6115" max="6115" width="10.85546875" style="36" customWidth="1"/>
    <col min="6116" max="6116" width="38.28515625" style="36" customWidth="1"/>
    <col min="6117" max="6117" width="13.7109375" style="36" customWidth="1"/>
    <col min="6118" max="6118" width="6" style="36" customWidth="1"/>
    <col min="6119" max="6119" width="3.7109375" style="36" customWidth="1"/>
    <col min="6120" max="6120" width="38.5703125" style="36" customWidth="1"/>
    <col min="6121" max="6361" width="9.140625" style="36"/>
    <col min="6362" max="6362" width="11.5703125" style="36" customWidth="1"/>
    <col min="6363" max="6363" width="12" style="36" customWidth="1"/>
    <col min="6364" max="6364" width="22.42578125" style="36" bestFit="1" customWidth="1"/>
    <col min="6365" max="6365" width="11.42578125" style="36" customWidth="1"/>
    <col min="6366" max="6366" width="46.42578125" style="36" bestFit="1" customWidth="1"/>
    <col min="6367" max="6367" width="15.7109375" style="36" customWidth="1"/>
    <col min="6368" max="6368" width="44" style="36" bestFit="1" customWidth="1"/>
    <col min="6369" max="6369" width="6.5703125" style="36" customWidth="1"/>
    <col min="6370" max="6370" width="6.85546875" style="36" customWidth="1"/>
    <col min="6371" max="6371" width="10.85546875" style="36" customWidth="1"/>
    <col min="6372" max="6372" width="38.28515625" style="36" customWidth="1"/>
    <col min="6373" max="6373" width="13.7109375" style="36" customWidth="1"/>
    <col min="6374" max="6374" width="6" style="36" customWidth="1"/>
    <col min="6375" max="6375" width="3.7109375" style="36" customWidth="1"/>
    <col min="6376" max="6376" width="38.5703125" style="36" customWidth="1"/>
    <col min="6377" max="6617" width="9.140625" style="36"/>
    <col min="6618" max="6618" width="11.5703125" style="36" customWidth="1"/>
    <col min="6619" max="6619" width="12" style="36" customWidth="1"/>
    <col min="6620" max="6620" width="22.42578125" style="36" bestFit="1" customWidth="1"/>
    <col min="6621" max="6621" width="11.42578125" style="36" customWidth="1"/>
    <col min="6622" max="6622" width="46.42578125" style="36" bestFit="1" customWidth="1"/>
    <col min="6623" max="6623" width="15.7109375" style="36" customWidth="1"/>
    <col min="6624" max="6624" width="44" style="36" bestFit="1" customWidth="1"/>
    <col min="6625" max="6625" width="6.5703125" style="36" customWidth="1"/>
    <col min="6626" max="6626" width="6.85546875" style="36" customWidth="1"/>
    <col min="6627" max="6627" width="10.85546875" style="36" customWidth="1"/>
    <col min="6628" max="6628" width="38.28515625" style="36" customWidth="1"/>
    <col min="6629" max="6629" width="13.7109375" style="36" customWidth="1"/>
    <col min="6630" max="6630" width="6" style="36" customWidth="1"/>
    <col min="6631" max="6631" width="3.7109375" style="36" customWidth="1"/>
    <col min="6632" max="6632" width="38.5703125" style="36" customWidth="1"/>
    <col min="6633" max="6873" width="9.140625" style="36"/>
    <col min="6874" max="6874" width="11.5703125" style="36" customWidth="1"/>
    <col min="6875" max="6875" width="12" style="36" customWidth="1"/>
    <col min="6876" max="6876" width="22.42578125" style="36" bestFit="1" customWidth="1"/>
    <col min="6877" max="6877" width="11.42578125" style="36" customWidth="1"/>
    <col min="6878" max="6878" width="46.42578125" style="36" bestFit="1" customWidth="1"/>
    <col min="6879" max="6879" width="15.7109375" style="36" customWidth="1"/>
    <col min="6880" max="6880" width="44" style="36" bestFit="1" customWidth="1"/>
    <col min="6881" max="6881" width="6.5703125" style="36" customWidth="1"/>
    <col min="6882" max="6882" width="6.85546875" style="36" customWidth="1"/>
    <col min="6883" max="6883" width="10.85546875" style="36" customWidth="1"/>
    <col min="6884" max="6884" width="38.28515625" style="36" customWidth="1"/>
    <col min="6885" max="6885" width="13.7109375" style="36" customWidth="1"/>
    <col min="6886" max="6886" width="6" style="36" customWidth="1"/>
    <col min="6887" max="6887" width="3.7109375" style="36" customWidth="1"/>
    <col min="6888" max="6888" width="38.5703125" style="36" customWidth="1"/>
    <col min="6889" max="7129" width="9.140625" style="36"/>
    <col min="7130" max="7130" width="11.5703125" style="36" customWidth="1"/>
    <col min="7131" max="7131" width="12" style="36" customWidth="1"/>
    <col min="7132" max="7132" width="22.42578125" style="36" bestFit="1" customWidth="1"/>
    <col min="7133" max="7133" width="11.42578125" style="36" customWidth="1"/>
    <col min="7134" max="7134" width="46.42578125" style="36" bestFit="1" customWidth="1"/>
    <col min="7135" max="7135" width="15.7109375" style="36" customWidth="1"/>
    <col min="7136" max="7136" width="44" style="36" bestFit="1" customWidth="1"/>
    <col min="7137" max="7137" width="6.5703125" style="36" customWidth="1"/>
    <col min="7138" max="7138" width="6.85546875" style="36" customWidth="1"/>
    <col min="7139" max="7139" width="10.85546875" style="36" customWidth="1"/>
    <col min="7140" max="7140" width="38.28515625" style="36" customWidth="1"/>
    <col min="7141" max="7141" width="13.7109375" style="36" customWidth="1"/>
    <col min="7142" max="7142" width="6" style="36" customWidth="1"/>
    <col min="7143" max="7143" width="3.7109375" style="36" customWidth="1"/>
    <col min="7144" max="7144" width="38.5703125" style="36" customWidth="1"/>
    <col min="7145" max="7385" width="9.140625" style="36"/>
    <col min="7386" max="7386" width="11.5703125" style="36" customWidth="1"/>
    <col min="7387" max="7387" width="12" style="36" customWidth="1"/>
    <col min="7388" max="7388" width="22.42578125" style="36" bestFit="1" customWidth="1"/>
    <col min="7389" max="7389" width="11.42578125" style="36" customWidth="1"/>
    <col min="7390" max="7390" width="46.42578125" style="36" bestFit="1" customWidth="1"/>
    <col min="7391" max="7391" width="15.7109375" style="36" customWidth="1"/>
    <col min="7392" max="7392" width="44" style="36" bestFit="1" customWidth="1"/>
    <col min="7393" max="7393" width="6.5703125" style="36" customWidth="1"/>
    <col min="7394" max="7394" width="6.85546875" style="36" customWidth="1"/>
    <col min="7395" max="7395" width="10.85546875" style="36" customWidth="1"/>
    <col min="7396" max="7396" width="38.28515625" style="36" customWidth="1"/>
    <col min="7397" max="7397" width="13.7109375" style="36" customWidth="1"/>
    <col min="7398" max="7398" width="6" style="36" customWidth="1"/>
    <col min="7399" max="7399" width="3.7109375" style="36" customWidth="1"/>
    <col min="7400" max="7400" width="38.5703125" style="36" customWidth="1"/>
    <col min="7401" max="7641" width="9.140625" style="36"/>
    <col min="7642" max="7642" width="11.5703125" style="36" customWidth="1"/>
    <col min="7643" max="7643" width="12" style="36" customWidth="1"/>
    <col min="7644" max="7644" width="22.42578125" style="36" bestFit="1" customWidth="1"/>
    <col min="7645" max="7645" width="11.42578125" style="36" customWidth="1"/>
    <col min="7646" max="7646" width="46.42578125" style="36" bestFit="1" customWidth="1"/>
    <col min="7647" max="7647" width="15.7109375" style="36" customWidth="1"/>
    <col min="7648" max="7648" width="44" style="36" bestFit="1" customWidth="1"/>
    <col min="7649" max="7649" width="6.5703125" style="36" customWidth="1"/>
    <col min="7650" max="7650" width="6.85546875" style="36" customWidth="1"/>
    <col min="7651" max="7651" width="10.85546875" style="36" customWidth="1"/>
    <col min="7652" max="7652" width="38.28515625" style="36" customWidth="1"/>
    <col min="7653" max="7653" width="13.7109375" style="36" customWidth="1"/>
    <col min="7654" max="7654" width="6" style="36" customWidth="1"/>
    <col min="7655" max="7655" width="3.7109375" style="36" customWidth="1"/>
    <col min="7656" max="7656" width="38.5703125" style="36" customWidth="1"/>
    <col min="7657" max="7897" width="9.140625" style="36"/>
    <col min="7898" max="7898" width="11.5703125" style="36" customWidth="1"/>
    <col min="7899" max="7899" width="12" style="36" customWidth="1"/>
    <col min="7900" max="7900" width="22.42578125" style="36" bestFit="1" customWidth="1"/>
    <col min="7901" max="7901" width="11.42578125" style="36" customWidth="1"/>
    <col min="7902" max="7902" width="46.42578125" style="36" bestFit="1" customWidth="1"/>
    <col min="7903" max="7903" width="15.7109375" style="36" customWidth="1"/>
    <col min="7904" max="7904" width="44" style="36" bestFit="1" customWidth="1"/>
    <col min="7905" max="7905" width="6.5703125" style="36" customWidth="1"/>
    <col min="7906" max="7906" width="6.85546875" style="36" customWidth="1"/>
    <col min="7907" max="7907" width="10.85546875" style="36" customWidth="1"/>
    <col min="7908" max="7908" width="38.28515625" style="36" customWidth="1"/>
    <col min="7909" max="7909" width="13.7109375" style="36" customWidth="1"/>
    <col min="7910" max="7910" width="6" style="36" customWidth="1"/>
    <col min="7911" max="7911" width="3.7109375" style="36" customWidth="1"/>
    <col min="7912" max="7912" width="38.5703125" style="36" customWidth="1"/>
    <col min="7913" max="8153" width="9.140625" style="36"/>
    <col min="8154" max="8154" width="11.5703125" style="36" customWidth="1"/>
    <col min="8155" max="8155" width="12" style="36" customWidth="1"/>
    <col min="8156" max="8156" width="22.42578125" style="36" bestFit="1" customWidth="1"/>
    <col min="8157" max="8157" width="11.42578125" style="36" customWidth="1"/>
    <col min="8158" max="8158" width="46.42578125" style="36" bestFit="1" customWidth="1"/>
    <col min="8159" max="8159" width="15.7109375" style="36" customWidth="1"/>
    <col min="8160" max="8160" width="44" style="36" bestFit="1" customWidth="1"/>
    <col min="8161" max="8161" width="6.5703125" style="36" customWidth="1"/>
    <col min="8162" max="8162" width="6.85546875" style="36" customWidth="1"/>
    <col min="8163" max="8163" width="10.85546875" style="36" customWidth="1"/>
    <col min="8164" max="8164" width="38.28515625" style="36" customWidth="1"/>
    <col min="8165" max="8165" width="13.7109375" style="36" customWidth="1"/>
    <col min="8166" max="8166" width="6" style="36" customWidth="1"/>
    <col min="8167" max="8167" width="3.7109375" style="36" customWidth="1"/>
    <col min="8168" max="8168" width="38.5703125" style="36" customWidth="1"/>
    <col min="8169" max="8409" width="9.140625" style="36"/>
    <col min="8410" max="8410" width="11.5703125" style="36" customWidth="1"/>
    <col min="8411" max="8411" width="12" style="36" customWidth="1"/>
    <col min="8412" max="8412" width="22.42578125" style="36" bestFit="1" customWidth="1"/>
    <col min="8413" max="8413" width="11.42578125" style="36" customWidth="1"/>
    <col min="8414" max="8414" width="46.42578125" style="36" bestFit="1" customWidth="1"/>
    <col min="8415" max="8415" width="15.7109375" style="36" customWidth="1"/>
    <col min="8416" max="8416" width="44" style="36" bestFit="1" customWidth="1"/>
    <col min="8417" max="8417" width="6.5703125" style="36" customWidth="1"/>
    <col min="8418" max="8418" width="6.85546875" style="36" customWidth="1"/>
    <col min="8419" max="8419" width="10.85546875" style="36" customWidth="1"/>
    <col min="8420" max="8420" width="38.28515625" style="36" customWidth="1"/>
    <col min="8421" max="8421" width="13.7109375" style="36" customWidth="1"/>
    <col min="8422" max="8422" width="6" style="36" customWidth="1"/>
    <col min="8423" max="8423" width="3.7109375" style="36" customWidth="1"/>
    <col min="8424" max="8424" width="38.5703125" style="36" customWidth="1"/>
    <col min="8425" max="8665" width="9.140625" style="36"/>
    <col min="8666" max="8666" width="11.5703125" style="36" customWidth="1"/>
    <col min="8667" max="8667" width="12" style="36" customWidth="1"/>
    <col min="8668" max="8668" width="22.42578125" style="36" bestFit="1" customWidth="1"/>
    <col min="8669" max="8669" width="11.42578125" style="36" customWidth="1"/>
    <col min="8670" max="8670" width="46.42578125" style="36" bestFit="1" customWidth="1"/>
    <col min="8671" max="8671" width="15.7109375" style="36" customWidth="1"/>
    <col min="8672" max="8672" width="44" style="36" bestFit="1" customWidth="1"/>
    <col min="8673" max="8673" width="6.5703125" style="36" customWidth="1"/>
    <col min="8674" max="8674" width="6.85546875" style="36" customWidth="1"/>
    <col min="8675" max="8675" width="10.85546875" style="36" customWidth="1"/>
    <col min="8676" max="8676" width="38.28515625" style="36" customWidth="1"/>
    <col min="8677" max="8677" width="13.7109375" style="36" customWidth="1"/>
    <col min="8678" max="8678" width="6" style="36" customWidth="1"/>
    <col min="8679" max="8679" width="3.7109375" style="36" customWidth="1"/>
    <col min="8680" max="8680" width="38.5703125" style="36" customWidth="1"/>
    <col min="8681" max="8921" width="9.140625" style="36"/>
    <col min="8922" max="8922" width="11.5703125" style="36" customWidth="1"/>
    <col min="8923" max="8923" width="12" style="36" customWidth="1"/>
    <col min="8924" max="8924" width="22.42578125" style="36" bestFit="1" customWidth="1"/>
    <col min="8925" max="8925" width="11.42578125" style="36" customWidth="1"/>
    <col min="8926" max="8926" width="46.42578125" style="36" bestFit="1" customWidth="1"/>
    <col min="8927" max="8927" width="15.7109375" style="36" customWidth="1"/>
    <col min="8928" max="8928" width="44" style="36" bestFit="1" customWidth="1"/>
    <col min="8929" max="8929" width="6.5703125" style="36" customWidth="1"/>
    <col min="8930" max="8930" width="6.85546875" style="36" customWidth="1"/>
    <col min="8931" max="8931" width="10.85546875" style="36" customWidth="1"/>
    <col min="8932" max="8932" width="38.28515625" style="36" customWidth="1"/>
    <col min="8933" max="8933" width="13.7109375" style="36" customWidth="1"/>
    <col min="8934" max="8934" width="6" style="36" customWidth="1"/>
    <col min="8935" max="8935" width="3.7109375" style="36" customWidth="1"/>
    <col min="8936" max="8936" width="38.5703125" style="36" customWidth="1"/>
    <col min="8937" max="9177" width="9.140625" style="36"/>
    <col min="9178" max="9178" width="11.5703125" style="36" customWidth="1"/>
    <col min="9179" max="9179" width="12" style="36" customWidth="1"/>
    <col min="9180" max="9180" width="22.42578125" style="36" bestFit="1" customWidth="1"/>
    <col min="9181" max="9181" width="11.42578125" style="36" customWidth="1"/>
    <col min="9182" max="9182" width="46.42578125" style="36" bestFit="1" customWidth="1"/>
    <col min="9183" max="9183" width="15.7109375" style="36" customWidth="1"/>
    <col min="9184" max="9184" width="44" style="36" bestFit="1" customWidth="1"/>
    <col min="9185" max="9185" width="6.5703125" style="36" customWidth="1"/>
    <col min="9186" max="9186" width="6.85546875" style="36" customWidth="1"/>
    <col min="9187" max="9187" width="10.85546875" style="36" customWidth="1"/>
    <col min="9188" max="9188" width="38.28515625" style="36" customWidth="1"/>
    <col min="9189" max="9189" width="13.7109375" style="36" customWidth="1"/>
    <col min="9190" max="9190" width="6" style="36" customWidth="1"/>
    <col min="9191" max="9191" width="3.7109375" style="36" customWidth="1"/>
    <col min="9192" max="9192" width="38.5703125" style="36" customWidth="1"/>
    <col min="9193" max="9433" width="9.140625" style="36"/>
    <col min="9434" max="9434" width="11.5703125" style="36" customWidth="1"/>
    <col min="9435" max="9435" width="12" style="36" customWidth="1"/>
    <col min="9436" max="9436" width="22.42578125" style="36" bestFit="1" customWidth="1"/>
    <col min="9437" max="9437" width="11.42578125" style="36" customWidth="1"/>
    <col min="9438" max="9438" width="46.42578125" style="36" bestFit="1" customWidth="1"/>
    <col min="9439" max="9439" width="15.7109375" style="36" customWidth="1"/>
    <col min="9440" max="9440" width="44" style="36" bestFit="1" customWidth="1"/>
    <col min="9441" max="9441" width="6.5703125" style="36" customWidth="1"/>
    <col min="9442" max="9442" width="6.85546875" style="36" customWidth="1"/>
    <col min="9443" max="9443" width="10.85546875" style="36" customWidth="1"/>
    <col min="9444" max="9444" width="38.28515625" style="36" customWidth="1"/>
    <col min="9445" max="9445" width="13.7109375" style="36" customWidth="1"/>
    <col min="9446" max="9446" width="6" style="36" customWidth="1"/>
    <col min="9447" max="9447" width="3.7109375" style="36" customWidth="1"/>
    <col min="9448" max="9448" width="38.5703125" style="36" customWidth="1"/>
    <col min="9449" max="9689" width="9.140625" style="36"/>
    <col min="9690" max="9690" width="11.5703125" style="36" customWidth="1"/>
    <col min="9691" max="9691" width="12" style="36" customWidth="1"/>
    <col min="9692" max="9692" width="22.42578125" style="36" bestFit="1" customWidth="1"/>
    <col min="9693" max="9693" width="11.42578125" style="36" customWidth="1"/>
    <col min="9694" max="9694" width="46.42578125" style="36" bestFit="1" customWidth="1"/>
    <col min="9695" max="9695" width="15.7109375" style="36" customWidth="1"/>
    <col min="9696" max="9696" width="44" style="36" bestFit="1" customWidth="1"/>
    <col min="9697" max="9697" width="6.5703125" style="36" customWidth="1"/>
    <col min="9698" max="9698" width="6.85546875" style="36" customWidth="1"/>
    <col min="9699" max="9699" width="10.85546875" style="36" customWidth="1"/>
    <col min="9700" max="9700" width="38.28515625" style="36" customWidth="1"/>
    <col min="9701" max="9701" width="13.7109375" style="36" customWidth="1"/>
    <col min="9702" max="9702" width="6" style="36" customWidth="1"/>
    <col min="9703" max="9703" width="3.7109375" style="36" customWidth="1"/>
    <col min="9704" max="9704" width="38.5703125" style="36" customWidth="1"/>
    <col min="9705" max="9945" width="9.140625" style="36"/>
    <col min="9946" max="9946" width="11.5703125" style="36" customWidth="1"/>
    <col min="9947" max="9947" width="12" style="36" customWidth="1"/>
    <col min="9948" max="9948" width="22.42578125" style="36" bestFit="1" customWidth="1"/>
    <col min="9949" max="9949" width="11.42578125" style="36" customWidth="1"/>
    <col min="9950" max="9950" width="46.42578125" style="36" bestFit="1" customWidth="1"/>
    <col min="9951" max="9951" width="15.7109375" style="36" customWidth="1"/>
    <col min="9952" max="9952" width="44" style="36" bestFit="1" customWidth="1"/>
    <col min="9953" max="9953" width="6.5703125" style="36" customWidth="1"/>
    <col min="9954" max="9954" width="6.85546875" style="36" customWidth="1"/>
    <col min="9955" max="9955" width="10.85546875" style="36" customWidth="1"/>
    <col min="9956" max="9956" width="38.28515625" style="36" customWidth="1"/>
    <col min="9957" max="9957" width="13.7109375" style="36" customWidth="1"/>
    <col min="9958" max="9958" width="6" style="36" customWidth="1"/>
    <col min="9959" max="9959" width="3.7109375" style="36" customWidth="1"/>
    <col min="9960" max="9960" width="38.5703125" style="36" customWidth="1"/>
    <col min="9961" max="10201" width="9.140625" style="36"/>
    <col min="10202" max="10202" width="11.5703125" style="36" customWidth="1"/>
    <col min="10203" max="10203" width="12" style="36" customWidth="1"/>
    <col min="10204" max="10204" width="22.42578125" style="36" bestFit="1" customWidth="1"/>
    <col min="10205" max="10205" width="11.42578125" style="36" customWidth="1"/>
    <col min="10206" max="10206" width="46.42578125" style="36" bestFit="1" customWidth="1"/>
    <col min="10207" max="10207" width="15.7109375" style="36" customWidth="1"/>
    <col min="10208" max="10208" width="44" style="36" bestFit="1" customWidth="1"/>
    <col min="10209" max="10209" width="6.5703125" style="36" customWidth="1"/>
    <col min="10210" max="10210" width="6.85546875" style="36" customWidth="1"/>
    <col min="10211" max="10211" width="10.85546875" style="36" customWidth="1"/>
    <col min="10212" max="10212" width="38.28515625" style="36" customWidth="1"/>
    <col min="10213" max="10213" width="13.7109375" style="36" customWidth="1"/>
    <col min="10214" max="10214" width="6" style="36" customWidth="1"/>
    <col min="10215" max="10215" width="3.7109375" style="36" customWidth="1"/>
    <col min="10216" max="10216" width="38.5703125" style="36" customWidth="1"/>
    <col min="10217" max="10457" width="9.140625" style="36"/>
    <col min="10458" max="10458" width="11.5703125" style="36" customWidth="1"/>
    <col min="10459" max="10459" width="12" style="36" customWidth="1"/>
    <col min="10460" max="10460" width="22.42578125" style="36" bestFit="1" customWidth="1"/>
    <col min="10461" max="10461" width="11.42578125" style="36" customWidth="1"/>
    <col min="10462" max="10462" width="46.42578125" style="36" bestFit="1" customWidth="1"/>
    <col min="10463" max="10463" width="15.7109375" style="36" customWidth="1"/>
    <col min="10464" max="10464" width="44" style="36" bestFit="1" customWidth="1"/>
    <col min="10465" max="10465" width="6.5703125" style="36" customWidth="1"/>
    <col min="10466" max="10466" width="6.85546875" style="36" customWidth="1"/>
    <col min="10467" max="10467" width="10.85546875" style="36" customWidth="1"/>
    <col min="10468" max="10468" width="38.28515625" style="36" customWidth="1"/>
    <col min="10469" max="10469" width="13.7109375" style="36" customWidth="1"/>
    <col min="10470" max="10470" width="6" style="36" customWidth="1"/>
    <col min="10471" max="10471" width="3.7109375" style="36" customWidth="1"/>
    <col min="10472" max="10472" width="38.5703125" style="36" customWidth="1"/>
    <col min="10473" max="10713" width="9.140625" style="36"/>
    <col min="10714" max="10714" width="11.5703125" style="36" customWidth="1"/>
    <col min="10715" max="10715" width="12" style="36" customWidth="1"/>
    <col min="10716" max="10716" width="22.42578125" style="36" bestFit="1" customWidth="1"/>
    <col min="10717" max="10717" width="11.42578125" style="36" customWidth="1"/>
    <col min="10718" max="10718" width="46.42578125" style="36" bestFit="1" customWidth="1"/>
    <col min="10719" max="10719" width="15.7109375" style="36" customWidth="1"/>
    <col min="10720" max="10720" width="44" style="36" bestFit="1" customWidth="1"/>
    <col min="10721" max="10721" width="6.5703125" style="36" customWidth="1"/>
    <col min="10722" max="10722" width="6.85546875" style="36" customWidth="1"/>
    <col min="10723" max="10723" width="10.85546875" style="36" customWidth="1"/>
    <col min="10724" max="10724" width="38.28515625" style="36" customWidth="1"/>
    <col min="10725" max="10725" width="13.7109375" style="36" customWidth="1"/>
    <col min="10726" max="10726" width="6" style="36" customWidth="1"/>
    <col min="10727" max="10727" width="3.7109375" style="36" customWidth="1"/>
    <col min="10728" max="10728" width="38.5703125" style="36" customWidth="1"/>
    <col min="10729" max="10969" width="9.140625" style="36"/>
    <col min="10970" max="10970" width="11.5703125" style="36" customWidth="1"/>
    <col min="10971" max="10971" width="12" style="36" customWidth="1"/>
    <col min="10972" max="10972" width="22.42578125" style="36" bestFit="1" customWidth="1"/>
    <col min="10973" max="10973" width="11.42578125" style="36" customWidth="1"/>
    <col min="10974" max="10974" width="46.42578125" style="36" bestFit="1" customWidth="1"/>
    <col min="10975" max="10975" width="15.7109375" style="36" customWidth="1"/>
    <col min="10976" max="10976" width="44" style="36" bestFit="1" customWidth="1"/>
    <col min="10977" max="10977" width="6.5703125" style="36" customWidth="1"/>
    <col min="10978" max="10978" width="6.85546875" style="36" customWidth="1"/>
    <col min="10979" max="10979" width="10.85546875" style="36" customWidth="1"/>
    <col min="10980" max="10980" width="38.28515625" style="36" customWidth="1"/>
    <col min="10981" max="10981" width="13.7109375" style="36" customWidth="1"/>
    <col min="10982" max="10982" width="6" style="36" customWidth="1"/>
    <col min="10983" max="10983" width="3.7109375" style="36" customWidth="1"/>
    <col min="10984" max="10984" width="38.5703125" style="36" customWidth="1"/>
    <col min="10985" max="11225" width="9.140625" style="36"/>
    <col min="11226" max="11226" width="11.5703125" style="36" customWidth="1"/>
    <col min="11227" max="11227" width="12" style="36" customWidth="1"/>
    <col min="11228" max="11228" width="22.42578125" style="36" bestFit="1" customWidth="1"/>
    <col min="11229" max="11229" width="11.42578125" style="36" customWidth="1"/>
    <col min="11230" max="11230" width="46.42578125" style="36" bestFit="1" customWidth="1"/>
    <col min="11231" max="11231" width="15.7109375" style="36" customWidth="1"/>
    <col min="11232" max="11232" width="44" style="36" bestFit="1" customWidth="1"/>
    <col min="11233" max="11233" width="6.5703125" style="36" customWidth="1"/>
    <col min="11234" max="11234" width="6.85546875" style="36" customWidth="1"/>
    <col min="11235" max="11235" width="10.85546875" style="36" customWidth="1"/>
    <col min="11236" max="11236" width="38.28515625" style="36" customWidth="1"/>
    <col min="11237" max="11237" width="13.7109375" style="36" customWidth="1"/>
    <col min="11238" max="11238" width="6" style="36" customWidth="1"/>
    <col min="11239" max="11239" width="3.7109375" style="36" customWidth="1"/>
    <col min="11240" max="11240" width="38.5703125" style="36" customWidth="1"/>
    <col min="11241" max="11481" width="9.140625" style="36"/>
    <col min="11482" max="11482" width="11.5703125" style="36" customWidth="1"/>
    <col min="11483" max="11483" width="12" style="36" customWidth="1"/>
    <col min="11484" max="11484" width="22.42578125" style="36" bestFit="1" customWidth="1"/>
    <col min="11485" max="11485" width="11.42578125" style="36" customWidth="1"/>
    <col min="11486" max="11486" width="46.42578125" style="36" bestFit="1" customWidth="1"/>
    <col min="11487" max="11487" width="15.7109375" style="36" customWidth="1"/>
    <col min="11488" max="11488" width="44" style="36" bestFit="1" customWidth="1"/>
    <col min="11489" max="11489" width="6.5703125" style="36" customWidth="1"/>
    <col min="11490" max="11490" width="6.85546875" style="36" customWidth="1"/>
    <col min="11491" max="11491" width="10.85546875" style="36" customWidth="1"/>
    <col min="11492" max="11492" width="38.28515625" style="36" customWidth="1"/>
    <col min="11493" max="11493" width="13.7109375" style="36" customWidth="1"/>
    <col min="11494" max="11494" width="6" style="36" customWidth="1"/>
    <col min="11495" max="11495" width="3.7109375" style="36" customWidth="1"/>
    <col min="11496" max="11496" width="38.5703125" style="36" customWidth="1"/>
    <col min="11497" max="11737" width="9.140625" style="36"/>
    <col min="11738" max="11738" width="11.5703125" style="36" customWidth="1"/>
    <col min="11739" max="11739" width="12" style="36" customWidth="1"/>
    <col min="11740" max="11740" width="22.42578125" style="36" bestFit="1" customWidth="1"/>
    <col min="11741" max="11741" width="11.42578125" style="36" customWidth="1"/>
    <col min="11742" max="11742" width="46.42578125" style="36" bestFit="1" customWidth="1"/>
    <col min="11743" max="11743" width="15.7109375" style="36" customWidth="1"/>
    <col min="11744" max="11744" width="44" style="36" bestFit="1" customWidth="1"/>
    <col min="11745" max="11745" width="6.5703125" style="36" customWidth="1"/>
    <col min="11746" max="11746" width="6.85546875" style="36" customWidth="1"/>
    <col min="11747" max="11747" width="10.85546875" style="36" customWidth="1"/>
    <col min="11748" max="11748" width="38.28515625" style="36" customWidth="1"/>
    <col min="11749" max="11749" width="13.7109375" style="36" customWidth="1"/>
    <col min="11750" max="11750" width="6" style="36" customWidth="1"/>
    <col min="11751" max="11751" width="3.7109375" style="36" customWidth="1"/>
    <col min="11752" max="11752" width="38.5703125" style="36" customWidth="1"/>
    <col min="11753" max="11993" width="9.140625" style="36"/>
    <col min="11994" max="11994" width="11.5703125" style="36" customWidth="1"/>
    <col min="11995" max="11995" width="12" style="36" customWidth="1"/>
    <col min="11996" max="11996" width="22.42578125" style="36" bestFit="1" customWidth="1"/>
    <col min="11997" max="11997" width="11.42578125" style="36" customWidth="1"/>
    <col min="11998" max="11998" width="46.42578125" style="36" bestFit="1" customWidth="1"/>
    <col min="11999" max="11999" width="15.7109375" style="36" customWidth="1"/>
    <col min="12000" max="12000" width="44" style="36" bestFit="1" customWidth="1"/>
    <col min="12001" max="12001" width="6.5703125" style="36" customWidth="1"/>
    <col min="12002" max="12002" width="6.85546875" style="36" customWidth="1"/>
    <col min="12003" max="12003" width="10.85546875" style="36" customWidth="1"/>
    <col min="12004" max="12004" width="38.28515625" style="36" customWidth="1"/>
    <col min="12005" max="12005" width="13.7109375" style="36" customWidth="1"/>
    <col min="12006" max="12006" width="6" style="36" customWidth="1"/>
    <col min="12007" max="12007" width="3.7109375" style="36" customWidth="1"/>
    <col min="12008" max="12008" width="38.5703125" style="36" customWidth="1"/>
    <col min="12009" max="12249" width="9.140625" style="36"/>
    <col min="12250" max="12250" width="11.5703125" style="36" customWidth="1"/>
    <col min="12251" max="12251" width="12" style="36" customWidth="1"/>
    <col min="12252" max="12252" width="22.42578125" style="36" bestFit="1" customWidth="1"/>
    <col min="12253" max="12253" width="11.42578125" style="36" customWidth="1"/>
    <col min="12254" max="12254" width="46.42578125" style="36" bestFit="1" customWidth="1"/>
    <col min="12255" max="12255" width="15.7109375" style="36" customWidth="1"/>
    <col min="12256" max="12256" width="44" style="36" bestFit="1" customWidth="1"/>
    <col min="12257" max="12257" width="6.5703125" style="36" customWidth="1"/>
    <col min="12258" max="12258" width="6.85546875" style="36" customWidth="1"/>
    <col min="12259" max="12259" width="10.85546875" style="36" customWidth="1"/>
    <col min="12260" max="12260" width="38.28515625" style="36" customWidth="1"/>
    <col min="12261" max="12261" width="13.7109375" style="36" customWidth="1"/>
    <col min="12262" max="12262" width="6" style="36" customWidth="1"/>
    <col min="12263" max="12263" width="3.7109375" style="36" customWidth="1"/>
    <col min="12264" max="12264" width="38.5703125" style="36" customWidth="1"/>
    <col min="12265" max="12505" width="9.140625" style="36"/>
    <col min="12506" max="12506" width="11.5703125" style="36" customWidth="1"/>
    <col min="12507" max="12507" width="12" style="36" customWidth="1"/>
    <col min="12508" max="12508" width="22.42578125" style="36" bestFit="1" customWidth="1"/>
    <col min="12509" max="12509" width="11.42578125" style="36" customWidth="1"/>
    <col min="12510" max="12510" width="46.42578125" style="36" bestFit="1" customWidth="1"/>
    <col min="12511" max="12511" width="15.7109375" style="36" customWidth="1"/>
    <col min="12512" max="12512" width="44" style="36" bestFit="1" customWidth="1"/>
    <col min="12513" max="12513" width="6.5703125" style="36" customWidth="1"/>
    <col min="12514" max="12514" width="6.85546875" style="36" customWidth="1"/>
    <col min="12515" max="12515" width="10.85546875" style="36" customWidth="1"/>
    <col min="12516" max="12516" width="38.28515625" style="36" customWidth="1"/>
    <col min="12517" max="12517" width="13.7109375" style="36" customWidth="1"/>
    <col min="12518" max="12518" width="6" style="36" customWidth="1"/>
    <col min="12519" max="12519" width="3.7109375" style="36" customWidth="1"/>
    <col min="12520" max="12520" width="38.5703125" style="36" customWidth="1"/>
    <col min="12521" max="12761" width="9.140625" style="36"/>
    <col min="12762" max="12762" width="11.5703125" style="36" customWidth="1"/>
    <col min="12763" max="12763" width="12" style="36" customWidth="1"/>
    <col min="12764" max="12764" width="22.42578125" style="36" bestFit="1" customWidth="1"/>
    <col min="12765" max="12765" width="11.42578125" style="36" customWidth="1"/>
    <col min="12766" max="12766" width="46.42578125" style="36" bestFit="1" customWidth="1"/>
    <col min="12767" max="12767" width="15.7109375" style="36" customWidth="1"/>
    <col min="12768" max="12768" width="44" style="36" bestFit="1" customWidth="1"/>
    <col min="12769" max="12769" width="6.5703125" style="36" customWidth="1"/>
    <col min="12770" max="12770" width="6.85546875" style="36" customWidth="1"/>
    <col min="12771" max="12771" width="10.85546875" style="36" customWidth="1"/>
    <col min="12772" max="12772" width="38.28515625" style="36" customWidth="1"/>
    <col min="12773" max="12773" width="13.7109375" style="36" customWidth="1"/>
    <col min="12774" max="12774" width="6" style="36" customWidth="1"/>
    <col min="12775" max="12775" width="3.7109375" style="36" customWidth="1"/>
    <col min="12776" max="12776" width="38.5703125" style="36" customWidth="1"/>
    <col min="12777" max="13017" width="9.140625" style="36"/>
    <col min="13018" max="13018" width="11.5703125" style="36" customWidth="1"/>
    <col min="13019" max="13019" width="12" style="36" customWidth="1"/>
    <col min="13020" max="13020" width="22.42578125" style="36" bestFit="1" customWidth="1"/>
    <col min="13021" max="13021" width="11.42578125" style="36" customWidth="1"/>
    <col min="13022" max="13022" width="46.42578125" style="36" bestFit="1" customWidth="1"/>
    <col min="13023" max="13023" width="15.7109375" style="36" customWidth="1"/>
    <col min="13024" max="13024" width="44" style="36" bestFit="1" customWidth="1"/>
    <col min="13025" max="13025" width="6.5703125" style="36" customWidth="1"/>
    <col min="13026" max="13026" width="6.85546875" style="36" customWidth="1"/>
    <col min="13027" max="13027" width="10.85546875" style="36" customWidth="1"/>
    <col min="13028" max="13028" width="38.28515625" style="36" customWidth="1"/>
    <col min="13029" max="13029" width="13.7109375" style="36" customWidth="1"/>
    <col min="13030" max="13030" width="6" style="36" customWidth="1"/>
    <col min="13031" max="13031" width="3.7109375" style="36" customWidth="1"/>
    <col min="13032" max="13032" width="38.5703125" style="36" customWidth="1"/>
    <col min="13033" max="13273" width="9.140625" style="36"/>
    <col min="13274" max="13274" width="11.5703125" style="36" customWidth="1"/>
    <col min="13275" max="13275" width="12" style="36" customWidth="1"/>
    <col min="13276" max="13276" width="22.42578125" style="36" bestFit="1" customWidth="1"/>
    <col min="13277" max="13277" width="11.42578125" style="36" customWidth="1"/>
    <col min="13278" max="13278" width="46.42578125" style="36" bestFit="1" customWidth="1"/>
    <col min="13279" max="13279" width="15.7109375" style="36" customWidth="1"/>
    <col min="13280" max="13280" width="44" style="36" bestFit="1" customWidth="1"/>
    <col min="13281" max="13281" width="6.5703125" style="36" customWidth="1"/>
    <col min="13282" max="13282" width="6.85546875" style="36" customWidth="1"/>
    <col min="13283" max="13283" width="10.85546875" style="36" customWidth="1"/>
    <col min="13284" max="13284" width="38.28515625" style="36" customWidth="1"/>
    <col min="13285" max="13285" width="13.7109375" style="36" customWidth="1"/>
    <col min="13286" max="13286" width="6" style="36" customWidth="1"/>
    <col min="13287" max="13287" width="3.7109375" style="36" customWidth="1"/>
    <col min="13288" max="13288" width="38.5703125" style="36" customWidth="1"/>
    <col min="13289" max="13529" width="9.140625" style="36"/>
    <col min="13530" max="13530" width="11.5703125" style="36" customWidth="1"/>
    <col min="13531" max="13531" width="12" style="36" customWidth="1"/>
    <col min="13532" max="13532" width="22.42578125" style="36" bestFit="1" customWidth="1"/>
    <col min="13533" max="13533" width="11.42578125" style="36" customWidth="1"/>
    <col min="13534" max="13534" width="46.42578125" style="36" bestFit="1" customWidth="1"/>
    <col min="13535" max="13535" width="15.7109375" style="36" customWidth="1"/>
    <col min="13536" max="13536" width="44" style="36" bestFit="1" customWidth="1"/>
    <col min="13537" max="13537" width="6.5703125" style="36" customWidth="1"/>
    <col min="13538" max="13538" width="6.85546875" style="36" customWidth="1"/>
    <col min="13539" max="13539" width="10.85546875" style="36" customWidth="1"/>
    <col min="13540" max="13540" width="38.28515625" style="36" customWidth="1"/>
    <col min="13541" max="13541" width="13.7109375" style="36" customWidth="1"/>
    <col min="13542" max="13542" width="6" style="36" customWidth="1"/>
    <col min="13543" max="13543" width="3.7109375" style="36" customWidth="1"/>
    <col min="13544" max="13544" width="38.5703125" style="36" customWidth="1"/>
    <col min="13545" max="13785" width="9.140625" style="36"/>
    <col min="13786" max="13786" width="11.5703125" style="36" customWidth="1"/>
    <col min="13787" max="13787" width="12" style="36" customWidth="1"/>
    <col min="13788" max="13788" width="22.42578125" style="36" bestFit="1" customWidth="1"/>
    <col min="13789" max="13789" width="11.42578125" style="36" customWidth="1"/>
    <col min="13790" max="13790" width="46.42578125" style="36" bestFit="1" customWidth="1"/>
    <col min="13791" max="13791" width="15.7109375" style="36" customWidth="1"/>
    <col min="13792" max="13792" width="44" style="36" bestFit="1" customWidth="1"/>
    <col min="13793" max="13793" width="6.5703125" style="36" customWidth="1"/>
    <col min="13794" max="13794" width="6.85546875" style="36" customWidth="1"/>
    <col min="13795" max="13795" width="10.85546875" style="36" customWidth="1"/>
    <col min="13796" max="13796" width="38.28515625" style="36" customWidth="1"/>
    <col min="13797" max="13797" width="13.7109375" style="36" customWidth="1"/>
    <col min="13798" max="13798" width="6" style="36" customWidth="1"/>
    <col min="13799" max="13799" width="3.7109375" style="36" customWidth="1"/>
    <col min="13800" max="13800" width="38.5703125" style="36" customWidth="1"/>
    <col min="13801" max="14041" width="9.140625" style="36"/>
    <col min="14042" max="14042" width="11.5703125" style="36" customWidth="1"/>
    <col min="14043" max="14043" width="12" style="36" customWidth="1"/>
    <col min="14044" max="14044" width="22.42578125" style="36" bestFit="1" customWidth="1"/>
    <col min="14045" max="14045" width="11.42578125" style="36" customWidth="1"/>
    <col min="14046" max="14046" width="46.42578125" style="36" bestFit="1" customWidth="1"/>
    <col min="14047" max="14047" width="15.7109375" style="36" customWidth="1"/>
    <col min="14048" max="14048" width="44" style="36" bestFit="1" customWidth="1"/>
    <col min="14049" max="14049" width="6.5703125" style="36" customWidth="1"/>
    <col min="14050" max="14050" width="6.85546875" style="36" customWidth="1"/>
    <col min="14051" max="14051" width="10.85546875" style="36" customWidth="1"/>
    <col min="14052" max="14052" width="38.28515625" style="36" customWidth="1"/>
    <col min="14053" max="14053" width="13.7109375" style="36" customWidth="1"/>
    <col min="14054" max="14054" width="6" style="36" customWidth="1"/>
    <col min="14055" max="14055" width="3.7109375" style="36" customWidth="1"/>
    <col min="14056" max="14056" width="38.5703125" style="36" customWidth="1"/>
    <col min="14057" max="14297" width="9.140625" style="36"/>
    <col min="14298" max="14298" width="11.5703125" style="36" customWidth="1"/>
    <col min="14299" max="14299" width="12" style="36" customWidth="1"/>
    <col min="14300" max="14300" width="22.42578125" style="36" bestFit="1" customWidth="1"/>
    <col min="14301" max="14301" width="11.42578125" style="36" customWidth="1"/>
    <col min="14302" max="14302" width="46.42578125" style="36" bestFit="1" customWidth="1"/>
    <col min="14303" max="14303" width="15.7109375" style="36" customWidth="1"/>
    <col min="14304" max="14304" width="44" style="36" bestFit="1" customWidth="1"/>
    <col min="14305" max="14305" width="6.5703125" style="36" customWidth="1"/>
    <col min="14306" max="14306" width="6.85546875" style="36" customWidth="1"/>
    <col min="14307" max="14307" width="10.85546875" style="36" customWidth="1"/>
    <col min="14308" max="14308" width="38.28515625" style="36" customWidth="1"/>
    <col min="14309" max="14309" width="13.7109375" style="36" customWidth="1"/>
    <col min="14310" max="14310" width="6" style="36" customWidth="1"/>
    <col min="14311" max="14311" width="3.7109375" style="36" customWidth="1"/>
    <col min="14312" max="14312" width="38.5703125" style="36" customWidth="1"/>
    <col min="14313" max="14553" width="9.140625" style="36"/>
    <col min="14554" max="14554" width="11.5703125" style="36" customWidth="1"/>
    <col min="14555" max="14555" width="12" style="36" customWidth="1"/>
    <col min="14556" max="14556" width="22.42578125" style="36" bestFit="1" customWidth="1"/>
    <col min="14557" max="14557" width="11.42578125" style="36" customWidth="1"/>
    <col min="14558" max="14558" width="46.42578125" style="36" bestFit="1" customWidth="1"/>
    <col min="14559" max="14559" width="15.7109375" style="36" customWidth="1"/>
    <col min="14560" max="14560" width="44" style="36" bestFit="1" customWidth="1"/>
    <col min="14561" max="14561" width="6.5703125" style="36" customWidth="1"/>
    <col min="14562" max="14562" width="6.85546875" style="36" customWidth="1"/>
    <col min="14563" max="14563" width="10.85546875" style="36" customWidth="1"/>
    <col min="14564" max="14564" width="38.28515625" style="36" customWidth="1"/>
    <col min="14565" max="14565" width="13.7109375" style="36" customWidth="1"/>
    <col min="14566" max="14566" width="6" style="36" customWidth="1"/>
    <col min="14567" max="14567" width="3.7109375" style="36" customWidth="1"/>
    <col min="14568" max="14568" width="38.5703125" style="36" customWidth="1"/>
    <col min="14569" max="14809" width="9.140625" style="36"/>
    <col min="14810" max="14810" width="11.5703125" style="36" customWidth="1"/>
    <col min="14811" max="14811" width="12" style="36" customWidth="1"/>
    <col min="14812" max="14812" width="22.42578125" style="36" bestFit="1" customWidth="1"/>
    <col min="14813" max="14813" width="11.42578125" style="36" customWidth="1"/>
    <col min="14814" max="14814" width="46.42578125" style="36" bestFit="1" customWidth="1"/>
    <col min="14815" max="14815" width="15.7109375" style="36" customWidth="1"/>
    <col min="14816" max="14816" width="44" style="36" bestFit="1" customWidth="1"/>
    <col min="14817" max="14817" width="6.5703125" style="36" customWidth="1"/>
    <col min="14818" max="14818" width="6.85546875" style="36" customWidth="1"/>
    <col min="14819" max="14819" width="10.85546875" style="36" customWidth="1"/>
    <col min="14820" max="14820" width="38.28515625" style="36" customWidth="1"/>
    <col min="14821" max="14821" width="13.7109375" style="36" customWidth="1"/>
    <col min="14822" max="14822" width="6" style="36" customWidth="1"/>
    <col min="14823" max="14823" width="3.7109375" style="36" customWidth="1"/>
    <col min="14824" max="14824" width="38.5703125" style="36" customWidth="1"/>
    <col min="14825" max="15065" width="9.140625" style="36"/>
    <col min="15066" max="15066" width="11.5703125" style="36" customWidth="1"/>
    <col min="15067" max="15067" width="12" style="36" customWidth="1"/>
    <col min="15068" max="15068" width="22.42578125" style="36" bestFit="1" customWidth="1"/>
    <col min="15069" max="15069" width="11.42578125" style="36" customWidth="1"/>
    <col min="15070" max="15070" width="46.42578125" style="36" bestFit="1" customWidth="1"/>
    <col min="15071" max="15071" width="15.7109375" style="36" customWidth="1"/>
    <col min="15072" max="15072" width="44" style="36" bestFit="1" customWidth="1"/>
    <col min="15073" max="15073" width="6.5703125" style="36" customWidth="1"/>
    <col min="15074" max="15074" width="6.85546875" style="36" customWidth="1"/>
    <col min="15075" max="15075" width="10.85546875" style="36" customWidth="1"/>
    <col min="15076" max="15076" width="38.28515625" style="36" customWidth="1"/>
    <col min="15077" max="15077" width="13.7109375" style="36" customWidth="1"/>
    <col min="15078" max="15078" width="6" style="36" customWidth="1"/>
    <col min="15079" max="15079" width="3.7109375" style="36" customWidth="1"/>
    <col min="15080" max="15080" width="38.5703125" style="36" customWidth="1"/>
    <col min="15081" max="15321" width="9.140625" style="36"/>
    <col min="15322" max="15322" width="11.5703125" style="36" customWidth="1"/>
    <col min="15323" max="15323" width="12" style="36" customWidth="1"/>
    <col min="15324" max="15324" width="22.42578125" style="36" bestFit="1" customWidth="1"/>
    <col min="15325" max="15325" width="11.42578125" style="36" customWidth="1"/>
    <col min="15326" max="15326" width="46.42578125" style="36" bestFit="1" customWidth="1"/>
    <col min="15327" max="15327" width="15.7109375" style="36" customWidth="1"/>
    <col min="15328" max="15328" width="44" style="36" bestFit="1" customWidth="1"/>
    <col min="15329" max="15329" width="6.5703125" style="36" customWidth="1"/>
    <col min="15330" max="15330" width="6.85546875" style="36" customWidth="1"/>
    <col min="15331" max="15331" width="10.85546875" style="36" customWidth="1"/>
    <col min="15332" max="15332" width="38.28515625" style="36" customWidth="1"/>
    <col min="15333" max="15333" width="13.7109375" style="36" customWidth="1"/>
    <col min="15334" max="15334" width="6" style="36" customWidth="1"/>
    <col min="15335" max="15335" width="3.7109375" style="36" customWidth="1"/>
    <col min="15336" max="15336" width="38.5703125" style="36" customWidth="1"/>
    <col min="15337" max="15577" width="9.140625" style="36"/>
    <col min="15578" max="15578" width="11.5703125" style="36" customWidth="1"/>
    <col min="15579" max="15579" width="12" style="36" customWidth="1"/>
    <col min="15580" max="15580" width="22.42578125" style="36" bestFit="1" customWidth="1"/>
    <col min="15581" max="15581" width="11.42578125" style="36" customWidth="1"/>
    <col min="15582" max="15582" width="46.42578125" style="36" bestFit="1" customWidth="1"/>
    <col min="15583" max="15583" width="15.7109375" style="36" customWidth="1"/>
    <col min="15584" max="15584" width="44" style="36" bestFit="1" customWidth="1"/>
    <col min="15585" max="15585" width="6.5703125" style="36" customWidth="1"/>
    <col min="15586" max="15586" width="6.85546875" style="36" customWidth="1"/>
    <col min="15587" max="15587" width="10.85546875" style="36" customWidth="1"/>
    <col min="15588" max="15588" width="38.28515625" style="36" customWidth="1"/>
    <col min="15589" max="15589" width="13.7109375" style="36" customWidth="1"/>
    <col min="15590" max="15590" width="6" style="36" customWidth="1"/>
    <col min="15591" max="15591" width="3.7109375" style="36" customWidth="1"/>
    <col min="15592" max="15592" width="38.5703125" style="36" customWidth="1"/>
    <col min="15593" max="15833" width="9.140625" style="36"/>
    <col min="15834" max="15834" width="11.5703125" style="36" customWidth="1"/>
    <col min="15835" max="15835" width="12" style="36" customWidth="1"/>
    <col min="15836" max="15836" width="22.42578125" style="36" bestFit="1" customWidth="1"/>
    <col min="15837" max="15837" width="11.42578125" style="36" customWidth="1"/>
    <col min="15838" max="15838" width="46.42578125" style="36" bestFit="1" customWidth="1"/>
    <col min="15839" max="15839" width="15.7109375" style="36" customWidth="1"/>
    <col min="15840" max="15840" width="44" style="36" bestFit="1" customWidth="1"/>
    <col min="15841" max="15841" width="6.5703125" style="36" customWidth="1"/>
    <col min="15842" max="15842" width="6.85546875" style="36" customWidth="1"/>
    <col min="15843" max="15843" width="10.85546875" style="36" customWidth="1"/>
    <col min="15844" max="15844" width="38.28515625" style="36" customWidth="1"/>
    <col min="15845" max="15845" width="13.7109375" style="36" customWidth="1"/>
    <col min="15846" max="15846" width="6" style="36" customWidth="1"/>
    <col min="15847" max="15847" width="3.7109375" style="36" customWidth="1"/>
    <col min="15848" max="15848" width="38.5703125" style="36" customWidth="1"/>
    <col min="15849" max="16089" width="9.140625" style="36"/>
    <col min="16090" max="16090" width="11.5703125" style="36" customWidth="1"/>
    <col min="16091" max="16091" width="12" style="36" customWidth="1"/>
    <col min="16092" max="16092" width="22.42578125" style="36" bestFit="1" customWidth="1"/>
    <col min="16093" max="16093" width="11.42578125" style="36" customWidth="1"/>
    <col min="16094" max="16094" width="46.42578125" style="36" bestFit="1" customWidth="1"/>
    <col min="16095" max="16095" width="15.7109375" style="36" customWidth="1"/>
    <col min="16096" max="16096" width="44" style="36" bestFit="1" customWidth="1"/>
    <col min="16097" max="16097" width="6.5703125" style="36" customWidth="1"/>
    <col min="16098" max="16098" width="6.85546875" style="36" customWidth="1"/>
    <col min="16099" max="16099" width="10.85546875" style="36" customWidth="1"/>
    <col min="16100" max="16100" width="38.28515625" style="36" customWidth="1"/>
    <col min="16101" max="16101" width="13.7109375" style="36" customWidth="1"/>
    <col min="16102" max="16102" width="6" style="36" customWidth="1"/>
    <col min="16103" max="16103" width="3.7109375" style="36" customWidth="1"/>
    <col min="16104" max="16104" width="38.5703125" style="36" customWidth="1"/>
    <col min="16105" max="16364" width="9.140625" style="36"/>
    <col min="16365" max="16384" width="9.140625" style="36" customWidth="1"/>
  </cols>
  <sheetData>
    <row r="1" spans="1:16" x14ac:dyDescent="0.25">
      <c r="A1" s="26" t="s">
        <v>18</v>
      </c>
      <c r="B1" s="27">
        <f>K47</f>
        <v>0.97756054210175503</v>
      </c>
      <c r="C1" s="28">
        <f>AVERAGE(B1:B7)</f>
        <v>0.9852419007425407</v>
      </c>
      <c r="D1" s="29">
        <f>H47</f>
        <v>9.0020000000000007</v>
      </c>
      <c r="E1" s="30">
        <f>AVERAGE(F1:F6)</f>
        <v>0.65714285714285714</v>
      </c>
      <c r="F1" s="30">
        <f>AVERAGE(J11,J50,J89,J128,J167,J207,J249)</f>
        <v>0.98571428571428577</v>
      </c>
      <c r="G1" s="31" t="s">
        <v>19</v>
      </c>
      <c r="H1" s="32"/>
      <c r="I1" s="32"/>
      <c r="J1" s="29"/>
      <c r="K1" s="33"/>
      <c r="L1" s="31"/>
      <c r="M1" s="34"/>
      <c r="N1" s="34"/>
      <c r="O1" s="35"/>
    </row>
    <row r="2" spans="1:16" x14ac:dyDescent="0.25">
      <c r="A2" s="26" t="s">
        <v>20</v>
      </c>
      <c r="B2" s="27">
        <f>K86</f>
        <v>0.99977782714952224</v>
      </c>
      <c r="C2" s="37" t="s">
        <v>21</v>
      </c>
      <c r="D2" s="29">
        <f>H86</f>
        <v>9.0020000000000007</v>
      </c>
      <c r="E2" s="32" t="str">
        <f>SUM(D1:D7)*10&amp;" "&amp;"Horas"&amp;" "&amp;"Hombre"&amp;" "&amp;"Disponibles"&amp;" "&amp;"Semana"</f>
        <v>570,14 Horas Hombre Disponibles Semana</v>
      </c>
      <c r="F2" s="30">
        <f>AVERAGE(J17,J56,J95,J134,J173,J215,J255)</f>
        <v>1</v>
      </c>
      <c r="G2" s="31" t="s">
        <v>22</v>
      </c>
      <c r="H2" s="32"/>
      <c r="I2" s="32"/>
      <c r="J2" s="29"/>
      <c r="K2" s="33"/>
      <c r="L2" s="31"/>
      <c r="M2" s="34"/>
      <c r="N2" s="34"/>
      <c r="O2" s="35"/>
    </row>
    <row r="3" spans="1:16" x14ac:dyDescent="0.25">
      <c r="A3" s="26" t="s">
        <v>23</v>
      </c>
      <c r="B3" s="27">
        <f>K125</f>
        <v>0.97756054210175503</v>
      </c>
      <c r="C3" s="32"/>
      <c r="D3" s="29">
        <f>H125</f>
        <v>9.0020000000000007</v>
      </c>
      <c r="E3" s="32" t="str">
        <f>SUM(J47,J86,J125,J164,J204,J246,J285)&amp;" "&amp;"Horas"&amp;" "&amp;"Hombre"&amp;" "&amp;"Programadas"</f>
        <v>562 Horas Hombre Programadas</v>
      </c>
      <c r="F3" s="30">
        <f>AVERAGE(J23,J62,J101,J140,J179,J221,J261)</f>
        <v>0</v>
      </c>
      <c r="G3" s="31" t="s">
        <v>24</v>
      </c>
      <c r="H3" s="32"/>
      <c r="I3" s="32"/>
      <c r="J3" s="29"/>
      <c r="K3" s="33"/>
      <c r="L3" s="31"/>
      <c r="M3" s="34"/>
      <c r="N3" s="34"/>
      <c r="O3" s="35"/>
    </row>
    <row r="4" spans="1:16" ht="12.75" customHeight="1" x14ac:dyDescent="0.25">
      <c r="A4" s="26" t="s">
        <v>25</v>
      </c>
      <c r="B4" s="27">
        <f>K164</f>
        <v>0.99971436732362184</v>
      </c>
      <c r="C4" s="28">
        <f>1-C1</f>
        <v>1.4758099257459301E-2</v>
      </c>
      <c r="D4" s="29">
        <f>H164</f>
        <v>7.0019999999999998</v>
      </c>
      <c r="E4" s="32" t="str">
        <f>(SUM(D1:D7)*10)-(SUM(J47,J86,J125,J164,J204,J246,J285))&amp;" "&amp;"Horas"&amp;" "&amp;"Atención"&amp;" "&amp;"OT"&amp;" "&amp;"Reactivo"</f>
        <v>8,1400000000001 Horas Atención OT Reactivo</v>
      </c>
      <c r="F4" s="38">
        <f>AVERAGE(J29,J68,J107,J146,J185,J227,J267)</f>
        <v>0</v>
      </c>
      <c r="G4" s="31" t="s">
        <v>26</v>
      </c>
      <c r="H4" s="32"/>
      <c r="I4" s="32"/>
      <c r="J4" s="29"/>
      <c r="K4" s="33"/>
      <c r="L4" s="31"/>
      <c r="M4" s="34"/>
      <c r="N4" s="34"/>
      <c r="O4" s="35"/>
    </row>
    <row r="5" spans="1:16" x14ac:dyDescent="0.25">
      <c r="A5" s="26" t="s">
        <v>27</v>
      </c>
      <c r="B5" s="27">
        <f>K204</f>
        <v>0.99977782714952224</v>
      </c>
      <c r="C5" s="37" t="s">
        <v>28</v>
      </c>
      <c r="D5" s="29">
        <f>H204</f>
        <v>9.0020000000000007</v>
      </c>
      <c r="E5" s="32"/>
      <c r="F5" s="30">
        <f>AVERAGE(J35,J74,J113,J152,J191,J233,J273)</f>
        <v>0.97142857142857142</v>
      </c>
      <c r="G5" s="39" t="s">
        <v>29</v>
      </c>
      <c r="H5" s="32"/>
      <c r="I5" s="32"/>
      <c r="J5" s="29"/>
      <c r="K5" s="33"/>
      <c r="L5" s="31"/>
      <c r="M5" s="34"/>
      <c r="N5" s="34"/>
      <c r="O5" s="35"/>
    </row>
    <row r="6" spans="1:16" x14ac:dyDescent="0.25">
      <c r="A6" s="26" t="s">
        <v>30</v>
      </c>
      <c r="B6" s="27">
        <f>K246</f>
        <v>0.97115109968580415</v>
      </c>
      <c r="C6" s="32"/>
      <c r="D6" s="29">
        <f>H246</f>
        <v>7.0019999999999998</v>
      </c>
      <c r="E6" s="32"/>
      <c r="F6" s="30">
        <f>AVERAGE(J41,J80,J119,J158,J198,J240,J279)</f>
        <v>0.98571428571428577</v>
      </c>
      <c r="G6" s="39" t="s">
        <v>31</v>
      </c>
      <c r="H6" s="32"/>
      <c r="I6" s="32"/>
      <c r="J6" s="29"/>
      <c r="K6" s="33"/>
      <c r="L6" s="31"/>
      <c r="M6" s="34"/>
      <c r="N6" s="34"/>
      <c r="O6" s="35"/>
    </row>
    <row r="7" spans="1:16" x14ac:dyDescent="0.25">
      <c r="A7" s="26" t="s">
        <v>32</v>
      </c>
      <c r="B7" s="27">
        <f>K285</f>
        <v>0.97115109968580415</v>
      </c>
      <c r="C7" s="32"/>
      <c r="D7" s="29">
        <f>H285</f>
        <v>7.0019999999999998</v>
      </c>
      <c r="E7" s="32"/>
      <c r="F7" s="29"/>
      <c r="G7" s="39"/>
      <c r="H7" s="32"/>
      <c r="I7" s="32"/>
      <c r="J7" s="29"/>
      <c r="K7" s="33"/>
      <c r="L7" s="31"/>
      <c r="M7" s="34"/>
      <c r="N7" s="34"/>
      <c r="O7" s="35"/>
    </row>
    <row r="8" spans="1:16" ht="28.5" customHeight="1" thickBot="1" x14ac:dyDescent="0.3">
      <c r="A8" s="40"/>
      <c r="B8" s="41"/>
      <c r="C8" s="42" t="s">
        <v>14</v>
      </c>
      <c r="D8" s="43" t="s">
        <v>498</v>
      </c>
      <c r="E8" s="299" t="s">
        <v>33</v>
      </c>
      <c r="F8" s="300"/>
      <c r="G8" s="301"/>
      <c r="H8" s="44"/>
      <c r="I8" s="302" t="s">
        <v>34</v>
      </c>
      <c r="J8" s="303"/>
      <c r="K8" s="304"/>
      <c r="L8" s="31"/>
      <c r="M8" s="34"/>
      <c r="N8" s="34"/>
      <c r="O8" s="35"/>
    </row>
    <row r="9" spans="1:16" ht="15" thickTop="1" thickBot="1" x14ac:dyDescent="0.3">
      <c r="A9" s="45"/>
      <c r="B9" s="46"/>
      <c r="C9" s="46"/>
      <c r="D9" s="46"/>
      <c r="E9" s="305">
        <v>46097</v>
      </c>
      <c r="F9" s="305"/>
      <c r="G9" s="47"/>
      <c r="H9" s="48"/>
      <c r="I9" s="46"/>
      <c r="J9" s="49"/>
      <c r="K9" s="50"/>
      <c r="L9" s="31" t="s">
        <v>35</v>
      </c>
      <c r="M9" s="34" t="s">
        <v>36</v>
      </c>
      <c r="N9" s="34"/>
      <c r="O9" s="35"/>
    </row>
    <row r="10" spans="1:16" ht="27.75" thickTop="1" x14ac:dyDescent="0.25">
      <c r="A10" s="51" t="s">
        <v>37</v>
      </c>
      <c r="B10" s="52" t="s">
        <v>38</v>
      </c>
      <c r="C10" s="52" t="s">
        <v>39</v>
      </c>
      <c r="D10" s="52" t="s">
        <v>4</v>
      </c>
      <c r="E10" s="52" t="s">
        <v>40</v>
      </c>
      <c r="F10" s="52" t="s">
        <v>6</v>
      </c>
      <c r="G10" s="53" t="s">
        <v>7</v>
      </c>
      <c r="H10" s="52" t="s">
        <v>41</v>
      </c>
      <c r="I10" s="52" t="s">
        <v>9</v>
      </c>
      <c r="J10" s="54" t="s">
        <v>42</v>
      </c>
      <c r="K10" s="55" t="s">
        <v>43</v>
      </c>
      <c r="L10" s="31" t="s">
        <v>44</v>
      </c>
      <c r="M10" s="34" t="s">
        <v>36</v>
      </c>
      <c r="N10" s="34"/>
      <c r="O10" s="56">
        <f>E9</f>
        <v>46097</v>
      </c>
    </row>
    <row r="11" spans="1:16" x14ac:dyDescent="0.25">
      <c r="A11" s="57"/>
      <c r="B11" s="57"/>
      <c r="C11" s="58"/>
      <c r="D11" s="57"/>
      <c r="E11" s="59" t="s">
        <v>45</v>
      </c>
      <c r="F11" s="57"/>
      <c r="G11" s="58"/>
      <c r="H11" s="60">
        <v>4</v>
      </c>
      <c r="I11" s="61">
        <f>H11*10</f>
        <v>40</v>
      </c>
      <c r="J11" s="62">
        <f>SUM(J12:J16)/I11</f>
        <v>1</v>
      </c>
      <c r="K11" s="63" t="str">
        <f>SUM(J12:J16)&amp;" "&amp;"Hrs"&amp;" "&amp;"GRUPO 1"</f>
        <v>40 Hrs GRUPO 1</v>
      </c>
      <c r="L11" s="31" t="s">
        <v>19</v>
      </c>
      <c r="M11" s="34" t="s">
        <v>36</v>
      </c>
      <c r="N11" s="64"/>
      <c r="O11" s="97" t="s">
        <v>48</v>
      </c>
      <c r="P11" s="84" t="s">
        <v>53</v>
      </c>
    </row>
    <row r="12" spans="1:16" x14ac:dyDescent="0.25">
      <c r="A12" s="185">
        <v>898166</v>
      </c>
      <c r="B12" s="256" t="s">
        <v>502</v>
      </c>
      <c r="C12" s="257" t="s">
        <v>503</v>
      </c>
      <c r="D12" s="256">
        <v>3</v>
      </c>
      <c r="E12" s="189" t="s">
        <v>524</v>
      </c>
      <c r="F12" s="185" t="s">
        <v>520</v>
      </c>
      <c r="G12" s="189" t="s">
        <v>521</v>
      </c>
      <c r="H12" s="185">
        <v>2</v>
      </c>
      <c r="I12" s="185">
        <v>10</v>
      </c>
      <c r="J12" s="190">
        <f>IF(H12&lt;&gt;"",H12*I12,"")</f>
        <v>20</v>
      </c>
      <c r="K12" s="191" t="s">
        <v>516</v>
      </c>
      <c r="L12" s="31" t="s">
        <v>19</v>
      </c>
      <c r="M12" s="34" t="s">
        <v>36</v>
      </c>
      <c r="N12" s="64"/>
      <c r="O12" s="180" t="s">
        <v>50</v>
      </c>
      <c r="P12" s="160" t="s">
        <v>53</v>
      </c>
    </row>
    <row r="13" spans="1:16" x14ac:dyDescent="0.25">
      <c r="A13" s="185">
        <v>898166</v>
      </c>
      <c r="B13" s="256" t="s">
        <v>502</v>
      </c>
      <c r="C13" s="257" t="s">
        <v>503</v>
      </c>
      <c r="D13" s="256">
        <v>3</v>
      </c>
      <c r="E13" s="189" t="s">
        <v>524</v>
      </c>
      <c r="F13" s="185" t="s">
        <v>520</v>
      </c>
      <c r="G13" s="189" t="s">
        <v>521</v>
      </c>
      <c r="H13" s="185">
        <v>2</v>
      </c>
      <c r="I13" s="185">
        <v>10</v>
      </c>
      <c r="J13" s="190">
        <f>IF(H13&lt;&gt;"",H13*I13,"")</f>
        <v>20</v>
      </c>
      <c r="K13" s="191" t="s">
        <v>517</v>
      </c>
      <c r="L13" s="74" t="s">
        <v>19</v>
      </c>
      <c r="M13" s="34" t="s">
        <v>36</v>
      </c>
      <c r="N13" s="34"/>
      <c r="O13" s="89" t="s">
        <v>51</v>
      </c>
      <c r="P13" s="90" t="s">
        <v>57</v>
      </c>
    </row>
    <row r="14" spans="1:16" hidden="1" x14ac:dyDescent="0.25">
      <c r="A14" s="75"/>
      <c r="B14" s="67"/>
      <c r="C14" s="68"/>
      <c r="D14" s="67"/>
      <c r="E14" s="76"/>
      <c r="F14" s="77"/>
      <c r="G14" s="76"/>
      <c r="H14" s="78"/>
      <c r="I14" s="78"/>
      <c r="J14" s="21"/>
      <c r="K14" s="70"/>
      <c r="L14" s="31" t="s">
        <v>19</v>
      </c>
      <c r="M14" s="34" t="s">
        <v>36</v>
      </c>
      <c r="N14" s="64"/>
      <c r="O14" s="159" t="s">
        <v>46</v>
      </c>
      <c r="P14" s="160" t="s">
        <v>53</v>
      </c>
    </row>
    <row r="15" spans="1:16" hidden="1" x14ac:dyDescent="0.25">
      <c r="A15" s="75"/>
      <c r="B15" s="79"/>
      <c r="C15" s="80"/>
      <c r="D15" s="81"/>
      <c r="E15" s="76"/>
      <c r="F15" s="77"/>
      <c r="G15" s="76"/>
      <c r="H15" s="82"/>
      <c r="I15" s="82"/>
      <c r="J15" s="21" t="str">
        <f>IF(H15&lt;&gt;"",H15*I15,"")</f>
        <v/>
      </c>
      <c r="K15" s="70"/>
      <c r="L15" s="31" t="s">
        <v>19</v>
      </c>
      <c r="M15" s="34" t="s">
        <v>36</v>
      </c>
      <c r="N15" s="64"/>
      <c r="O15" s="98" t="s">
        <v>52</v>
      </c>
      <c r="P15" s="66" t="s">
        <v>47</v>
      </c>
    </row>
    <row r="16" spans="1:16" hidden="1" x14ac:dyDescent="0.25">
      <c r="A16" s="19"/>
      <c r="B16" s="19"/>
      <c r="C16" s="69"/>
      <c r="D16" s="15"/>
      <c r="E16" s="69"/>
      <c r="F16" s="15"/>
      <c r="G16" s="69"/>
      <c r="H16" s="15"/>
      <c r="I16" s="15"/>
      <c r="J16" s="21" t="str">
        <f>IF(H16&lt;&gt;"",H16*I16,"")</f>
        <v/>
      </c>
      <c r="K16" s="70"/>
      <c r="L16" s="31" t="s">
        <v>19</v>
      </c>
      <c r="M16" s="34" t="s">
        <v>36</v>
      </c>
      <c r="N16" s="64"/>
      <c r="O16" s="159" t="s">
        <v>56</v>
      </c>
      <c r="P16" s="160" t="s">
        <v>53</v>
      </c>
    </row>
    <row r="17" spans="1:16" x14ac:dyDescent="0.25">
      <c r="A17" s="85"/>
      <c r="B17" s="86"/>
      <c r="C17" s="86"/>
      <c r="D17" s="57"/>
      <c r="E17" s="59" t="s">
        <v>55</v>
      </c>
      <c r="F17" s="57"/>
      <c r="G17" s="87"/>
      <c r="H17" s="88">
        <v>1</v>
      </c>
      <c r="I17" s="61">
        <f>H17*10</f>
        <v>10</v>
      </c>
      <c r="J17" s="62">
        <f>SUM(J18:J22)/I17</f>
        <v>1</v>
      </c>
      <c r="K17" s="63" t="str">
        <f>SUM(J18:J22)&amp;" "&amp;"Hrs"&amp;" "&amp;"GRUPO 2"</f>
        <v>10 Hrs GRUPO 2</v>
      </c>
      <c r="L17" s="31" t="s">
        <v>22</v>
      </c>
      <c r="M17" s="34" t="s">
        <v>36</v>
      </c>
      <c r="N17" s="64"/>
      <c r="O17" s="65" t="s">
        <v>58</v>
      </c>
      <c r="P17" s="66" t="s">
        <v>47</v>
      </c>
    </row>
    <row r="18" spans="1:16" x14ac:dyDescent="0.25">
      <c r="A18" s="19">
        <v>905232</v>
      </c>
      <c r="B18" s="67" t="s">
        <v>209</v>
      </c>
      <c r="C18" s="68" t="s">
        <v>210</v>
      </c>
      <c r="D18" s="67">
        <v>3</v>
      </c>
      <c r="E18" s="69" t="s">
        <v>253</v>
      </c>
      <c r="F18" s="19" t="s">
        <v>254</v>
      </c>
      <c r="G18" s="69" t="s">
        <v>255</v>
      </c>
      <c r="H18" s="19">
        <v>1</v>
      </c>
      <c r="I18" s="19">
        <v>10</v>
      </c>
      <c r="J18" s="21">
        <f>IF(H18&lt;&gt;"",H18*I18,"")</f>
        <v>10</v>
      </c>
      <c r="K18" s="70" t="s">
        <v>518</v>
      </c>
      <c r="L18" s="31" t="s">
        <v>22</v>
      </c>
      <c r="M18" s="34" t="s">
        <v>36</v>
      </c>
      <c r="N18" s="64"/>
      <c r="O18" s="159" t="s">
        <v>59</v>
      </c>
      <c r="P18" s="160" t="s">
        <v>53</v>
      </c>
    </row>
    <row r="19" spans="1:16" hidden="1" x14ac:dyDescent="0.25">
      <c r="A19" s="75"/>
      <c r="B19" s="19"/>
      <c r="C19" s="91"/>
      <c r="D19" s="15"/>
      <c r="E19" s="73"/>
      <c r="F19" s="92"/>
      <c r="G19" s="93"/>
      <c r="H19" s="94"/>
      <c r="I19" s="94"/>
      <c r="J19" s="21" t="str">
        <f>IF(H19&lt;&gt;"",H19*I19,"")</f>
        <v/>
      </c>
      <c r="K19" s="70"/>
      <c r="L19" s="31" t="s">
        <v>22</v>
      </c>
      <c r="M19" s="34" t="s">
        <v>36</v>
      </c>
      <c r="N19" s="64"/>
      <c r="O19" s="65" t="s">
        <v>60</v>
      </c>
      <c r="P19" s="66" t="s">
        <v>47</v>
      </c>
    </row>
    <row r="20" spans="1:16" hidden="1" x14ac:dyDescent="0.25">
      <c r="A20" s="95"/>
      <c r="B20" s="19"/>
      <c r="C20" s="91"/>
      <c r="D20" s="15"/>
      <c r="E20" s="69"/>
      <c r="F20" s="15"/>
      <c r="G20" s="69"/>
      <c r="H20" s="15"/>
      <c r="I20" s="15"/>
      <c r="J20" s="21" t="str">
        <f>IF(H20&lt;&gt;"",H20*I20,"")</f>
        <v/>
      </c>
      <c r="K20" s="96"/>
      <c r="L20" s="31" t="s">
        <v>22</v>
      </c>
      <c r="M20" s="34" t="s">
        <v>36</v>
      </c>
      <c r="N20" s="64"/>
      <c r="O20" s="65" t="s">
        <v>64</v>
      </c>
      <c r="P20" s="66" t="s">
        <v>47</v>
      </c>
    </row>
    <row r="21" spans="1:16" hidden="1" x14ac:dyDescent="0.25">
      <c r="A21" s="95"/>
      <c r="B21" s="19"/>
      <c r="C21" s="91"/>
      <c r="D21" s="15"/>
      <c r="E21" s="69"/>
      <c r="F21" s="15"/>
      <c r="G21" s="69"/>
      <c r="H21" s="15"/>
      <c r="I21" s="15"/>
      <c r="J21" s="21" t="str">
        <f>IF(H21&lt;&gt;"",H21*I21,"")</f>
        <v/>
      </c>
      <c r="K21" s="96"/>
      <c r="L21" s="31" t="s">
        <v>22</v>
      </c>
      <c r="M21" s="34" t="s">
        <v>36</v>
      </c>
      <c r="N21" s="64"/>
      <c r="O21" s="83" t="s">
        <v>65</v>
      </c>
      <c r="P21" s="84" t="s">
        <v>53</v>
      </c>
    </row>
    <row r="22" spans="1:16" hidden="1" x14ac:dyDescent="0.25">
      <c r="A22" s="95"/>
      <c r="B22" s="19"/>
      <c r="C22" s="91"/>
      <c r="D22" s="15"/>
      <c r="E22" s="69"/>
      <c r="F22" s="15"/>
      <c r="G22" s="69"/>
      <c r="H22" s="15"/>
      <c r="I22" s="15"/>
      <c r="J22" s="21" t="str">
        <f>IF(H22&lt;&gt;"",H22*I22,"")</f>
        <v/>
      </c>
      <c r="K22" s="96"/>
      <c r="L22" s="31" t="s">
        <v>22</v>
      </c>
      <c r="M22" s="34" t="s">
        <v>36</v>
      </c>
      <c r="N22" s="64"/>
      <c r="O22" s="162" t="s">
        <v>66</v>
      </c>
      <c r="P22" s="90" t="s">
        <v>57</v>
      </c>
    </row>
    <row r="23" spans="1:16" hidden="1" x14ac:dyDescent="0.25">
      <c r="A23" s="85"/>
      <c r="B23" s="86"/>
      <c r="C23" s="86"/>
      <c r="D23" s="57"/>
      <c r="E23" s="59" t="s">
        <v>63</v>
      </c>
      <c r="F23" s="57"/>
      <c r="G23" s="87"/>
      <c r="H23" s="60">
        <v>1E-3</v>
      </c>
      <c r="I23" s="61">
        <f>H23*10</f>
        <v>0.01</v>
      </c>
      <c r="J23" s="62">
        <f>SUM(J24:J28)/I23</f>
        <v>0</v>
      </c>
      <c r="K23" s="63" t="str">
        <f>SUM(J24:J28)&amp;" "&amp;"Hrs"&amp;" "&amp;"GRUPO 3"</f>
        <v>0 Hrs GRUPO 3</v>
      </c>
      <c r="L23" s="31" t="s">
        <v>24</v>
      </c>
      <c r="M23" s="34" t="s">
        <v>36</v>
      </c>
      <c r="N23" s="64"/>
      <c r="O23" s="161" t="s">
        <v>61</v>
      </c>
      <c r="P23" s="160" t="s">
        <v>53</v>
      </c>
    </row>
    <row r="24" spans="1:16" hidden="1" x14ac:dyDescent="0.25">
      <c r="A24" s="19"/>
      <c r="B24" s="67"/>
      <c r="C24" s="68"/>
      <c r="D24" s="67"/>
      <c r="E24" s="69"/>
      <c r="F24" s="19"/>
      <c r="G24" s="69"/>
      <c r="H24" s="19"/>
      <c r="I24" s="19"/>
      <c r="J24" s="21" t="str">
        <f>IF(H24&lt;&gt;"",H24*I24,"")</f>
        <v/>
      </c>
      <c r="K24" s="96"/>
      <c r="L24" s="31" t="s">
        <v>24</v>
      </c>
      <c r="M24" s="34" t="s">
        <v>36</v>
      </c>
      <c r="N24" s="64"/>
      <c r="O24" s="98" t="s">
        <v>62</v>
      </c>
      <c r="P24" s="66" t="s">
        <v>47</v>
      </c>
    </row>
    <row r="25" spans="1:16" hidden="1" x14ac:dyDescent="0.25">
      <c r="A25" s="95"/>
      <c r="B25" s="19"/>
      <c r="C25" s="91"/>
      <c r="D25" s="15"/>
      <c r="E25" s="69"/>
      <c r="F25" s="15"/>
      <c r="G25" s="69"/>
      <c r="H25" s="15"/>
      <c r="I25" s="15"/>
      <c r="J25" s="21" t="str">
        <f>IF(H25&lt;&gt;"",H25*I25,"")</f>
        <v/>
      </c>
      <c r="K25" s="70"/>
      <c r="L25" s="31" t="s">
        <v>24</v>
      </c>
      <c r="M25" s="34" t="s">
        <v>36</v>
      </c>
      <c r="N25" s="64"/>
      <c r="O25" s="98" t="s">
        <v>54</v>
      </c>
      <c r="P25" s="182" t="s">
        <v>68</v>
      </c>
    </row>
    <row r="26" spans="1:16" hidden="1" x14ac:dyDescent="0.25">
      <c r="A26" s="95"/>
      <c r="B26" s="19"/>
      <c r="C26" s="91"/>
      <c r="D26" s="15"/>
      <c r="E26" s="69"/>
      <c r="F26" s="15"/>
      <c r="G26" s="69"/>
      <c r="H26" s="15"/>
      <c r="I26" s="15"/>
      <c r="J26" s="21" t="str">
        <f>IF(H26&lt;&gt;"",H26*I26,"")</f>
        <v/>
      </c>
      <c r="K26" s="70"/>
      <c r="L26" s="31" t="s">
        <v>24</v>
      </c>
      <c r="M26" s="34" t="s">
        <v>36</v>
      </c>
      <c r="N26" s="64"/>
      <c r="O26" s="98" t="s">
        <v>67</v>
      </c>
      <c r="P26" s="182" t="s">
        <v>68</v>
      </c>
    </row>
    <row r="27" spans="1:16" hidden="1" x14ac:dyDescent="0.25">
      <c r="A27" s="19"/>
      <c r="B27" s="19"/>
      <c r="C27" s="69"/>
      <c r="D27" s="19"/>
      <c r="E27" s="69"/>
      <c r="F27" s="19"/>
      <c r="G27" s="69"/>
      <c r="H27" s="19"/>
      <c r="I27" s="19"/>
      <c r="J27" s="21" t="str">
        <f>IF(H27&lt;&gt;"",H27*I27,"")</f>
        <v/>
      </c>
      <c r="K27" s="70"/>
      <c r="L27" s="31" t="s">
        <v>24</v>
      </c>
      <c r="M27" s="34" t="s">
        <v>36</v>
      </c>
      <c r="N27" s="64"/>
      <c r="O27" s="71" t="s">
        <v>69</v>
      </c>
      <c r="P27" s="182" t="s">
        <v>68</v>
      </c>
    </row>
    <row r="28" spans="1:16" hidden="1" x14ac:dyDescent="0.25">
      <c r="A28" s="100"/>
      <c r="B28" s="100"/>
      <c r="C28" s="100"/>
      <c r="D28" s="101"/>
      <c r="E28" s="102"/>
      <c r="F28" s="100"/>
      <c r="G28" s="100"/>
      <c r="H28" s="100"/>
      <c r="I28" s="100"/>
      <c r="J28" s="21" t="str">
        <f>IF(H28&lt;&gt;"",H28*I28,"")</f>
        <v/>
      </c>
      <c r="K28" s="70"/>
      <c r="L28" s="31" t="s">
        <v>24</v>
      </c>
      <c r="M28" s="34" t="s">
        <v>36</v>
      </c>
      <c r="N28" s="64"/>
      <c r="O28" s="103"/>
    </row>
    <row r="29" spans="1:16" hidden="1" x14ac:dyDescent="0.25">
      <c r="A29" s="85"/>
      <c r="B29" s="86"/>
      <c r="C29" s="86"/>
      <c r="D29" s="57"/>
      <c r="E29" s="59" t="s">
        <v>70</v>
      </c>
      <c r="F29" s="57"/>
      <c r="G29" s="87"/>
      <c r="H29" s="88">
        <v>1E-3</v>
      </c>
      <c r="I29" s="61">
        <f>H29*10</f>
        <v>0.01</v>
      </c>
      <c r="J29" s="62">
        <f>SUM(J30:J34)/I29</f>
        <v>0</v>
      </c>
      <c r="K29" s="63" t="str">
        <f>SUM(J30:J34)&amp;" "&amp;"Hrs"&amp;" "&amp;"GRUPO 4"</f>
        <v>0 Hrs GRUPO 4</v>
      </c>
      <c r="L29" s="31" t="s">
        <v>26</v>
      </c>
      <c r="M29" s="34" t="s">
        <v>36</v>
      </c>
      <c r="N29" s="64"/>
      <c r="O29" s="104"/>
    </row>
    <row r="30" spans="1:16" hidden="1" x14ac:dyDescent="0.25">
      <c r="A30" s="100"/>
      <c r="B30" s="100"/>
      <c r="C30" s="102"/>
      <c r="D30" s="101"/>
      <c r="E30" s="101"/>
      <c r="F30" s="101"/>
      <c r="G30" s="105"/>
      <c r="H30" s="101"/>
      <c r="I30" s="101"/>
      <c r="J30" s="21" t="str">
        <f>IF(H30&lt;&gt;"",H30*I30,"")</f>
        <v/>
      </c>
      <c r="K30" s="96"/>
      <c r="L30" s="31" t="s">
        <v>26</v>
      </c>
      <c r="M30" s="34" t="s">
        <v>36</v>
      </c>
      <c r="N30" s="106"/>
      <c r="O30" s="107" t="s">
        <v>71</v>
      </c>
    </row>
    <row r="31" spans="1:16" hidden="1" x14ac:dyDescent="0.25">
      <c r="A31" s="100"/>
      <c r="B31" s="100"/>
      <c r="C31" s="102"/>
      <c r="D31" s="101"/>
      <c r="E31" s="101"/>
      <c r="F31" s="101"/>
      <c r="G31" s="105"/>
      <c r="H31" s="101"/>
      <c r="I31" s="101"/>
      <c r="J31" s="21" t="str">
        <f>IF(H31&lt;&gt;"",H31*I31,"")</f>
        <v/>
      </c>
      <c r="K31" s="96"/>
      <c r="L31" s="31" t="s">
        <v>26</v>
      </c>
      <c r="M31" s="34" t="s">
        <v>36</v>
      </c>
      <c r="N31" s="108"/>
      <c r="O31" s="107" t="s">
        <v>72</v>
      </c>
    </row>
    <row r="32" spans="1:16" hidden="1" x14ac:dyDescent="0.25">
      <c r="A32" s="95"/>
      <c r="B32" s="109"/>
      <c r="C32" s="110"/>
      <c r="D32" s="111"/>
      <c r="E32" s="69"/>
      <c r="F32" s="15"/>
      <c r="G32" s="69"/>
      <c r="H32" s="15"/>
      <c r="I32" s="15"/>
      <c r="J32" s="21" t="str">
        <f>IF(H32&lt;&gt;"",H32*I32,"")</f>
        <v/>
      </c>
      <c r="K32" s="70"/>
      <c r="L32" s="31" t="s">
        <v>26</v>
      </c>
      <c r="M32" s="34" t="s">
        <v>36</v>
      </c>
      <c r="N32" s="112"/>
      <c r="O32" s="107"/>
    </row>
    <row r="33" spans="1:15" hidden="1" x14ac:dyDescent="0.25">
      <c r="A33" s="100"/>
      <c r="B33" s="100"/>
      <c r="C33" s="102"/>
      <c r="D33" s="101"/>
      <c r="E33" s="101"/>
      <c r="F33" s="101"/>
      <c r="G33" s="105"/>
      <c r="H33" s="101"/>
      <c r="I33" s="101"/>
      <c r="J33" s="21" t="str">
        <f>IF(H33&lt;&gt;"",H33*I33,"")</f>
        <v/>
      </c>
      <c r="K33" s="70"/>
      <c r="L33" s="31" t="s">
        <v>26</v>
      </c>
      <c r="M33" s="34" t="s">
        <v>36</v>
      </c>
      <c r="N33" s="113"/>
      <c r="O33" s="107" t="s">
        <v>73</v>
      </c>
    </row>
    <row r="34" spans="1:15" hidden="1" x14ac:dyDescent="0.25">
      <c r="A34" s="100"/>
      <c r="B34" s="100"/>
      <c r="C34" s="100"/>
      <c r="D34" s="101"/>
      <c r="E34" s="102"/>
      <c r="F34" s="100"/>
      <c r="G34" s="100"/>
      <c r="H34" s="100"/>
      <c r="I34" s="100"/>
      <c r="J34" s="21" t="str">
        <f>IF(H34&lt;&gt;"",H34*I34,"")</f>
        <v/>
      </c>
      <c r="K34" s="70"/>
      <c r="L34" s="31" t="s">
        <v>26</v>
      </c>
      <c r="M34" s="34" t="s">
        <v>36</v>
      </c>
      <c r="N34" s="114"/>
      <c r="O34" s="107" t="s">
        <v>74</v>
      </c>
    </row>
    <row r="35" spans="1:15" x14ac:dyDescent="0.25">
      <c r="A35" s="85"/>
      <c r="B35" s="86"/>
      <c r="C35" s="86"/>
      <c r="D35" s="86"/>
      <c r="E35" s="115" t="s">
        <v>75</v>
      </c>
      <c r="F35" s="116"/>
      <c r="G35" s="117"/>
      <c r="H35" s="118">
        <v>2</v>
      </c>
      <c r="I35" s="61">
        <f>H35*10</f>
        <v>20</v>
      </c>
      <c r="J35" s="62">
        <f>SUM(J36:J40)/I35</f>
        <v>0.9</v>
      </c>
      <c r="K35" s="63" t="str">
        <f>SUM(J36:J40)&amp;" "&amp;"Hrs"&amp;" "&amp;"TURNO"&amp;" "&amp;"DIURNO"</f>
        <v>18 Hrs TURNO DIURNO</v>
      </c>
      <c r="L35" s="74" t="s">
        <v>76</v>
      </c>
      <c r="M35" s="34" t="s">
        <v>36</v>
      </c>
      <c r="N35" s="119"/>
      <c r="O35" s="107" t="s">
        <v>77</v>
      </c>
    </row>
    <row r="36" spans="1:15" x14ac:dyDescent="0.25">
      <c r="A36" s="19">
        <v>892600</v>
      </c>
      <c r="B36" s="17" t="s">
        <v>207</v>
      </c>
      <c r="C36" s="18" t="s">
        <v>208</v>
      </c>
      <c r="D36" s="19">
        <v>3</v>
      </c>
      <c r="E36" s="18" t="s">
        <v>130</v>
      </c>
      <c r="F36" s="17" t="s">
        <v>131</v>
      </c>
      <c r="G36" s="18" t="s">
        <v>132</v>
      </c>
      <c r="H36" s="94">
        <v>2</v>
      </c>
      <c r="I36" s="94">
        <v>5</v>
      </c>
      <c r="J36" s="21">
        <f>IF(H36&lt;&gt;"",H36*I36,"")</f>
        <v>10</v>
      </c>
      <c r="K36" s="120" t="s">
        <v>499</v>
      </c>
      <c r="L36" s="74" t="s">
        <v>76</v>
      </c>
      <c r="M36" s="34" t="s">
        <v>36</v>
      </c>
      <c r="N36" s="121"/>
      <c r="O36" s="107" t="s">
        <v>78</v>
      </c>
    </row>
    <row r="37" spans="1:15" ht="14.25" thickBot="1" x14ac:dyDescent="0.3">
      <c r="A37" s="75">
        <v>892603</v>
      </c>
      <c r="B37" s="109" t="s">
        <v>207</v>
      </c>
      <c r="C37" s="110" t="s">
        <v>208</v>
      </c>
      <c r="D37" s="111">
        <v>3</v>
      </c>
      <c r="E37" s="73" t="s">
        <v>123</v>
      </c>
      <c r="F37" s="92" t="s">
        <v>134</v>
      </c>
      <c r="G37" s="93" t="s">
        <v>135</v>
      </c>
      <c r="H37" s="94">
        <v>2</v>
      </c>
      <c r="I37" s="94">
        <v>2</v>
      </c>
      <c r="J37" s="21">
        <f>IF(H37&lt;&gt;"",H37*I37,"")</f>
        <v>4</v>
      </c>
      <c r="K37" s="120" t="s">
        <v>499</v>
      </c>
      <c r="L37" s="74" t="s">
        <v>76</v>
      </c>
      <c r="M37" s="34" t="s">
        <v>36</v>
      </c>
      <c r="N37" s="122"/>
      <c r="O37" s="107" t="s">
        <v>79</v>
      </c>
    </row>
    <row r="38" spans="1:15" ht="14.25" thickBot="1" x14ac:dyDescent="0.3">
      <c r="A38" s="95">
        <v>893462</v>
      </c>
      <c r="B38" s="109" t="s">
        <v>207</v>
      </c>
      <c r="C38" s="110" t="s">
        <v>208</v>
      </c>
      <c r="D38" s="111">
        <v>3</v>
      </c>
      <c r="E38" s="69" t="s">
        <v>141</v>
      </c>
      <c r="F38" s="15" t="s">
        <v>525</v>
      </c>
      <c r="G38" s="69" t="s">
        <v>526</v>
      </c>
      <c r="H38" s="15">
        <v>2</v>
      </c>
      <c r="I38" s="15">
        <v>2</v>
      </c>
      <c r="J38" s="21">
        <f>IF(H38&lt;&gt;"",H38*I38,"")</f>
        <v>4</v>
      </c>
      <c r="K38" s="120" t="s">
        <v>499</v>
      </c>
      <c r="L38" s="74" t="s">
        <v>76</v>
      </c>
      <c r="M38" s="34" t="s">
        <v>36</v>
      </c>
      <c r="N38" s="123"/>
      <c r="O38" s="107" t="s">
        <v>80</v>
      </c>
    </row>
    <row r="39" spans="1:15" hidden="1" x14ac:dyDescent="0.25">
      <c r="A39" s="95"/>
      <c r="B39" s="19"/>
      <c r="C39" s="91"/>
      <c r="D39" s="15"/>
      <c r="E39" s="69"/>
      <c r="F39" s="15"/>
      <c r="G39" s="69"/>
      <c r="H39" s="15"/>
      <c r="I39" s="15"/>
      <c r="J39" s="21" t="str">
        <f>IF(H39&lt;&gt;"",H39*I39,"")</f>
        <v/>
      </c>
      <c r="K39" s="120"/>
      <c r="L39" s="74" t="s">
        <v>76</v>
      </c>
      <c r="M39" s="34" t="s">
        <v>36</v>
      </c>
      <c r="N39" s="124"/>
      <c r="O39" s="107" t="s">
        <v>81</v>
      </c>
    </row>
    <row r="40" spans="1:15" hidden="1" x14ac:dyDescent="0.25">
      <c r="A40" s="95"/>
      <c r="B40" s="19"/>
      <c r="C40" s="91"/>
      <c r="D40" s="15"/>
      <c r="E40" s="69"/>
      <c r="F40" s="15"/>
      <c r="G40" s="69"/>
      <c r="H40" s="15"/>
      <c r="I40" s="15"/>
      <c r="J40" s="21" t="str">
        <f>IF(H40&lt;&gt;"",H40*I40,"")</f>
        <v/>
      </c>
      <c r="K40" s="120"/>
      <c r="L40" s="74" t="s">
        <v>76</v>
      </c>
      <c r="M40" s="34" t="s">
        <v>36</v>
      </c>
      <c r="N40" s="125">
        <v>20</v>
      </c>
      <c r="O40" s="107" t="s">
        <v>82</v>
      </c>
    </row>
    <row r="41" spans="1:15" x14ac:dyDescent="0.25">
      <c r="A41" s="126"/>
      <c r="B41" s="127"/>
      <c r="C41" s="127"/>
      <c r="D41" s="127"/>
      <c r="E41" s="128" t="s">
        <v>83</v>
      </c>
      <c r="F41" s="129"/>
      <c r="G41" s="130"/>
      <c r="H41" s="131">
        <v>2</v>
      </c>
      <c r="I41" s="132">
        <f>H41*10</f>
        <v>20</v>
      </c>
      <c r="J41" s="133">
        <f>SUM(J42:J46)/I41</f>
        <v>1</v>
      </c>
      <c r="K41" s="134" t="str">
        <f>SUM(J42:J46)&amp;" "&amp;"Hrs"&amp;" "&amp;"TURNO"&amp;" "&amp;"NOCTURNO"</f>
        <v>20 Hrs TURNO NOCTURNO</v>
      </c>
      <c r="L41" s="31" t="s">
        <v>84</v>
      </c>
      <c r="M41" s="34" t="s">
        <v>36</v>
      </c>
      <c r="N41" s="34"/>
      <c r="O41" s="35"/>
    </row>
    <row r="42" spans="1:15" x14ac:dyDescent="0.25">
      <c r="A42" s="19">
        <v>892600</v>
      </c>
      <c r="B42" s="17" t="s">
        <v>207</v>
      </c>
      <c r="C42" s="18" t="s">
        <v>208</v>
      </c>
      <c r="D42" s="19">
        <v>3</v>
      </c>
      <c r="E42" s="18" t="s">
        <v>130</v>
      </c>
      <c r="F42" s="17" t="s">
        <v>131</v>
      </c>
      <c r="G42" s="18" t="s">
        <v>132</v>
      </c>
      <c r="H42" s="94">
        <v>2</v>
      </c>
      <c r="I42" s="94">
        <v>5</v>
      </c>
      <c r="J42" s="21">
        <f>IF(H42&lt;&gt;"",H42*I42,"")</f>
        <v>10</v>
      </c>
      <c r="K42" s="120" t="s">
        <v>500</v>
      </c>
      <c r="L42" s="31" t="s">
        <v>84</v>
      </c>
      <c r="M42" s="34" t="s">
        <v>36</v>
      </c>
      <c r="N42" s="34"/>
      <c r="O42" s="35"/>
    </row>
    <row r="43" spans="1:15" x14ac:dyDescent="0.25">
      <c r="A43" s="75">
        <v>892597</v>
      </c>
      <c r="B43" s="109" t="s">
        <v>207</v>
      </c>
      <c r="C43" s="110" t="s">
        <v>208</v>
      </c>
      <c r="D43" s="111">
        <v>3</v>
      </c>
      <c r="E43" s="73" t="s">
        <v>123</v>
      </c>
      <c r="F43" s="92" t="s">
        <v>126</v>
      </c>
      <c r="G43" s="93" t="s">
        <v>127</v>
      </c>
      <c r="H43" s="94">
        <v>2</v>
      </c>
      <c r="I43" s="94">
        <v>2</v>
      </c>
      <c r="J43" s="21">
        <f>IF(H43&lt;&gt;"",H43*I43,"")</f>
        <v>4</v>
      </c>
      <c r="K43" s="120" t="s">
        <v>500</v>
      </c>
      <c r="L43" s="31" t="s">
        <v>84</v>
      </c>
      <c r="M43" s="34" t="s">
        <v>36</v>
      </c>
      <c r="N43" s="34"/>
      <c r="O43" s="35"/>
    </row>
    <row r="44" spans="1:15" ht="14.25" thickBot="1" x14ac:dyDescent="0.3">
      <c r="A44" s="75">
        <v>893642</v>
      </c>
      <c r="B44" s="109" t="s">
        <v>207</v>
      </c>
      <c r="C44" s="110" t="s">
        <v>208</v>
      </c>
      <c r="D44" s="111">
        <v>3</v>
      </c>
      <c r="E44" s="73" t="s">
        <v>201</v>
      </c>
      <c r="F44" s="92" t="s">
        <v>507</v>
      </c>
      <c r="G44" s="93" t="s">
        <v>508</v>
      </c>
      <c r="H44" s="94">
        <v>2</v>
      </c>
      <c r="I44" s="94">
        <v>3</v>
      </c>
      <c r="J44" s="21">
        <f>IF(H44&lt;&gt;"",H44*I44,"")</f>
        <v>6</v>
      </c>
      <c r="K44" s="120" t="s">
        <v>500</v>
      </c>
      <c r="L44" s="31" t="s">
        <v>84</v>
      </c>
      <c r="M44" s="34" t="s">
        <v>36</v>
      </c>
      <c r="N44" s="34"/>
      <c r="O44" s="35"/>
    </row>
    <row r="45" spans="1:15" ht="14.25" hidden="1" thickBot="1" x14ac:dyDescent="0.3">
      <c r="A45" s="75"/>
      <c r="B45" s="109"/>
      <c r="C45" s="110"/>
      <c r="D45" s="111"/>
      <c r="E45" s="73"/>
      <c r="F45" s="92"/>
      <c r="G45" s="93"/>
      <c r="H45" s="94"/>
      <c r="I45" s="94"/>
      <c r="J45" s="21" t="str">
        <f>IF(H45&lt;&gt;"",H45*I45,"")</f>
        <v/>
      </c>
      <c r="K45" s="120"/>
      <c r="L45" s="31" t="s">
        <v>84</v>
      </c>
      <c r="M45" s="34" t="s">
        <v>36</v>
      </c>
      <c r="N45" s="34"/>
      <c r="O45" s="35"/>
    </row>
    <row r="46" spans="1:15" ht="14.25" hidden="1" thickBot="1" x14ac:dyDescent="0.3">
      <c r="A46" s="95"/>
      <c r="B46" s="19"/>
      <c r="C46" s="91"/>
      <c r="D46" s="15"/>
      <c r="E46" s="69"/>
      <c r="F46" s="15"/>
      <c r="G46" s="69"/>
      <c r="H46" s="15"/>
      <c r="I46" s="15"/>
      <c r="J46" s="21" t="str">
        <f>IF(H46&lt;&gt;"",H46*I46,"")</f>
        <v/>
      </c>
      <c r="K46" s="120"/>
      <c r="L46" s="31" t="s">
        <v>84</v>
      </c>
      <c r="M46" s="34" t="s">
        <v>36</v>
      </c>
      <c r="N46" s="34"/>
      <c r="O46" s="35"/>
    </row>
    <row r="47" spans="1:15" ht="14.25" hidden="1" thickBot="1" x14ac:dyDescent="0.3">
      <c r="A47" s="135"/>
      <c r="B47" s="136"/>
      <c r="C47" s="136"/>
      <c r="D47" s="136"/>
      <c r="E47" s="137" t="s">
        <v>85</v>
      </c>
      <c r="F47" s="138"/>
      <c r="G47" s="139"/>
      <c r="H47" s="140">
        <f>H11+H17+H23+H29+H35+H41</f>
        <v>9.0020000000000007</v>
      </c>
      <c r="I47" s="141">
        <f>H47*10</f>
        <v>90.02000000000001</v>
      </c>
      <c r="J47" s="142">
        <f>SUM(J12:J16,J18:J22,J24:J28,J30:J34,J36:J40,J42:J46)</f>
        <v>88</v>
      </c>
      <c r="K47" s="143">
        <f>J47/I47</f>
        <v>0.97756054210175503</v>
      </c>
      <c r="L47" s="31" t="s">
        <v>86</v>
      </c>
      <c r="M47" s="34" t="s">
        <v>36</v>
      </c>
      <c r="N47" s="34"/>
      <c r="O47" s="35"/>
    </row>
    <row r="48" spans="1:15" ht="15" thickTop="1" thickBot="1" x14ac:dyDescent="0.3">
      <c r="A48" s="144"/>
      <c r="B48" s="145"/>
      <c r="C48" s="145"/>
      <c r="D48" s="145"/>
      <c r="E48" s="306">
        <f>E9+1</f>
        <v>46098</v>
      </c>
      <c r="F48" s="307"/>
      <c r="G48" s="146"/>
      <c r="H48" s="48"/>
      <c r="I48" s="46"/>
      <c r="J48" s="49"/>
      <c r="K48" s="50"/>
      <c r="L48" s="31" t="s">
        <v>35</v>
      </c>
      <c r="M48" s="34" t="s">
        <v>87</v>
      </c>
      <c r="N48" s="34"/>
      <c r="O48" s="35"/>
    </row>
    <row r="49" spans="1:16" ht="28.5" thickTop="1" thickBot="1" x14ac:dyDescent="0.3">
      <c r="A49" s="147" t="s">
        <v>37</v>
      </c>
      <c r="B49" s="148" t="s">
        <v>38</v>
      </c>
      <c r="C49" s="148" t="s">
        <v>39</v>
      </c>
      <c r="D49" s="148" t="s">
        <v>4</v>
      </c>
      <c r="E49" s="52" t="s">
        <v>40</v>
      </c>
      <c r="F49" s="148" t="s">
        <v>6</v>
      </c>
      <c r="G49" s="149" t="s">
        <v>7</v>
      </c>
      <c r="H49" s="148" t="s">
        <v>41</v>
      </c>
      <c r="I49" s="148" t="s">
        <v>9</v>
      </c>
      <c r="J49" s="150" t="s">
        <v>42</v>
      </c>
      <c r="K49" s="151" t="s">
        <v>43</v>
      </c>
      <c r="L49" s="31" t="s">
        <v>44</v>
      </c>
      <c r="M49" s="34" t="s">
        <v>87</v>
      </c>
      <c r="N49" s="34"/>
      <c r="O49" s="56">
        <f>E48</f>
        <v>46098</v>
      </c>
    </row>
    <row r="50" spans="1:16" ht="14.25" thickTop="1" x14ac:dyDescent="0.25">
      <c r="A50" s="57"/>
      <c r="B50" s="57"/>
      <c r="C50" s="58"/>
      <c r="D50" s="57"/>
      <c r="E50" s="59" t="s">
        <v>45</v>
      </c>
      <c r="F50" s="57"/>
      <c r="G50" s="58"/>
      <c r="H50" s="88">
        <v>4</v>
      </c>
      <c r="I50" s="61">
        <f>H50*10</f>
        <v>40</v>
      </c>
      <c r="J50" s="62">
        <f>SUM(J51:J55)/I50</f>
        <v>1</v>
      </c>
      <c r="K50" s="63" t="str">
        <f>SUM(J51:J55)&amp;" "&amp;"Hrs"&amp;" "&amp;"GRUPO 1"</f>
        <v>40 Hrs GRUPO 1</v>
      </c>
      <c r="L50" s="31" t="s">
        <v>19</v>
      </c>
      <c r="M50" s="34" t="s">
        <v>87</v>
      </c>
      <c r="N50" s="64"/>
      <c r="O50" s="97" t="s">
        <v>48</v>
      </c>
      <c r="P50" s="84" t="s">
        <v>53</v>
      </c>
    </row>
    <row r="51" spans="1:16" x14ac:dyDescent="0.25">
      <c r="A51" s="185">
        <v>898166</v>
      </c>
      <c r="B51" s="256" t="s">
        <v>502</v>
      </c>
      <c r="C51" s="257" t="s">
        <v>503</v>
      </c>
      <c r="D51" s="256">
        <v>3</v>
      </c>
      <c r="E51" s="189" t="s">
        <v>528</v>
      </c>
      <c r="F51" s="185" t="s">
        <v>520</v>
      </c>
      <c r="G51" s="189" t="s">
        <v>521</v>
      </c>
      <c r="H51" s="185">
        <v>2</v>
      </c>
      <c r="I51" s="185">
        <v>10</v>
      </c>
      <c r="J51" s="190">
        <f>IF(H51&lt;&gt;"",H51*I51,"")</f>
        <v>20</v>
      </c>
      <c r="K51" s="191" t="s">
        <v>516</v>
      </c>
      <c r="L51" s="31" t="s">
        <v>19</v>
      </c>
      <c r="M51" s="34" t="s">
        <v>87</v>
      </c>
      <c r="N51" s="64"/>
      <c r="O51" s="180" t="s">
        <v>50</v>
      </c>
      <c r="P51" s="160" t="s">
        <v>53</v>
      </c>
    </row>
    <row r="52" spans="1:16" x14ac:dyDescent="0.25">
      <c r="A52" s="185">
        <v>898166</v>
      </c>
      <c r="B52" s="256" t="s">
        <v>502</v>
      </c>
      <c r="C52" s="257" t="s">
        <v>503</v>
      </c>
      <c r="D52" s="256">
        <v>3</v>
      </c>
      <c r="E52" s="189" t="s">
        <v>528</v>
      </c>
      <c r="F52" s="185" t="s">
        <v>520</v>
      </c>
      <c r="G52" s="189" t="s">
        <v>521</v>
      </c>
      <c r="H52" s="185">
        <v>2</v>
      </c>
      <c r="I52" s="185">
        <v>10</v>
      </c>
      <c r="J52" s="190">
        <f>IF(H52&lt;&gt;"",H52*I52,"")</f>
        <v>20</v>
      </c>
      <c r="K52" s="191" t="s">
        <v>517</v>
      </c>
      <c r="L52" s="31" t="s">
        <v>19</v>
      </c>
      <c r="M52" s="34" t="s">
        <v>87</v>
      </c>
      <c r="N52" s="64"/>
      <c r="O52" s="89" t="s">
        <v>51</v>
      </c>
      <c r="P52" s="90" t="s">
        <v>57</v>
      </c>
    </row>
    <row r="53" spans="1:16" hidden="1" x14ac:dyDescent="0.25">
      <c r="A53" s="75"/>
      <c r="B53" s="109"/>
      <c r="C53" s="110"/>
      <c r="D53" s="111"/>
      <c r="E53" s="73"/>
      <c r="F53" s="92"/>
      <c r="G53" s="93"/>
      <c r="H53" s="94"/>
      <c r="I53" s="94"/>
      <c r="J53" s="21" t="str">
        <f>IF(H53&lt;&gt;"",H53*I53,"")</f>
        <v/>
      </c>
      <c r="K53" s="70"/>
      <c r="L53" s="31" t="s">
        <v>19</v>
      </c>
      <c r="M53" s="34" t="s">
        <v>87</v>
      </c>
      <c r="N53" s="64"/>
      <c r="O53" s="159" t="s">
        <v>46</v>
      </c>
      <c r="P53" s="160" t="s">
        <v>53</v>
      </c>
    </row>
    <row r="54" spans="1:16" hidden="1" x14ac:dyDescent="0.25">
      <c r="A54" s="95"/>
      <c r="B54" s="19"/>
      <c r="C54" s="91"/>
      <c r="D54" s="15"/>
      <c r="E54" s="69"/>
      <c r="F54" s="15"/>
      <c r="G54" s="69"/>
      <c r="H54" s="15"/>
      <c r="I54" s="15"/>
      <c r="J54" s="21" t="str">
        <f>IF(H54&lt;&gt;"",H54*I54,"")</f>
        <v/>
      </c>
      <c r="K54" s="70"/>
      <c r="L54" s="31" t="s">
        <v>19</v>
      </c>
      <c r="M54" s="34" t="s">
        <v>87</v>
      </c>
      <c r="N54" s="64"/>
      <c r="O54" s="98" t="s">
        <v>52</v>
      </c>
      <c r="P54" s="66" t="s">
        <v>47</v>
      </c>
    </row>
    <row r="55" spans="1:16" hidden="1" x14ac:dyDescent="0.25">
      <c r="A55" s="19"/>
      <c r="B55" s="19"/>
      <c r="C55" s="69"/>
      <c r="D55" s="15"/>
      <c r="E55" s="69"/>
      <c r="F55" s="15"/>
      <c r="G55" s="69"/>
      <c r="H55" s="15"/>
      <c r="I55" s="15"/>
      <c r="J55" s="21" t="str">
        <f>IF(H55&lt;&gt;"",H55*I55,"")</f>
        <v/>
      </c>
      <c r="K55" s="70"/>
      <c r="L55" s="31" t="s">
        <v>19</v>
      </c>
      <c r="M55" s="34" t="s">
        <v>87</v>
      </c>
      <c r="N55" s="64"/>
      <c r="O55" s="159" t="s">
        <v>56</v>
      </c>
      <c r="P55" s="160" t="s">
        <v>53</v>
      </c>
    </row>
    <row r="56" spans="1:16" x14ac:dyDescent="0.25">
      <c r="A56" s="85"/>
      <c r="B56" s="86"/>
      <c r="C56" s="86"/>
      <c r="D56" s="57"/>
      <c r="E56" s="59" t="s">
        <v>55</v>
      </c>
      <c r="F56" s="57"/>
      <c r="G56" s="87"/>
      <c r="H56" s="88">
        <v>1</v>
      </c>
      <c r="I56" s="61">
        <f>H56*10</f>
        <v>10</v>
      </c>
      <c r="J56" s="62">
        <f>SUM(J57:J61)/I56</f>
        <v>1</v>
      </c>
      <c r="K56" s="63" t="str">
        <f>SUM(J57:J61)&amp;" "&amp;"Hrs"&amp;" "&amp;"GRUPO 2"</f>
        <v>10 Hrs GRUPO 2</v>
      </c>
      <c r="L56" s="31" t="s">
        <v>22</v>
      </c>
      <c r="M56" s="34" t="s">
        <v>87</v>
      </c>
      <c r="N56" s="64"/>
      <c r="O56" s="65" t="s">
        <v>58</v>
      </c>
      <c r="P56" s="66" t="s">
        <v>47</v>
      </c>
    </row>
    <row r="57" spans="1:16" x14ac:dyDescent="0.25">
      <c r="A57" s="19">
        <v>905232</v>
      </c>
      <c r="B57" s="67" t="s">
        <v>209</v>
      </c>
      <c r="C57" s="68" t="s">
        <v>210</v>
      </c>
      <c r="D57" s="67">
        <v>3</v>
      </c>
      <c r="E57" s="69" t="s">
        <v>253</v>
      </c>
      <c r="F57" s="19" t="s">
        <v>254</v>
      </c>
      <c r="G57" s="69" t="s">
        <v>255</v>
      </c>
      <c r="H57" s="19">
        <v>1</v>
      </c>
      <c r="I57" s="19">
        <v>10</v>
      </c>
      <c r="J57" s="21">
        <f>IF(H57&lt;&gt;"",H57*I57,"")</f>
        <v>10</v>
      </c>
      <c r="K57" s="96" t="s">
        <v>518</v>
      </c>
      <c r="L57" s="31" t="s">
        <v>22</v>
      </c>
      <c r="M57" s="34" t="s">
        <v>87</v>
      </c>
      <c r="N57" s="64"/>
      <c r="O57" s="159" t="s">
        <v>59</v>
      </c>
      <c r="P57" s="160" t="s">
        <v>53</v>
      </c>
    </row>
    <row r="58" spans="1:16" hidden="1" x14ac:dyDescent="0.25">
      <c r="A58" s="15"/>
      <c r="B58" s="19"/>
      <c r="C58" s="152"/>
      <c r="D58" s="15"/>
      <c r="E58" s="69"/>
      <c r="F58" s="15"/>
      <c r="G58" s="69"/>
      <c r="H58" s="15"/>
      <c r="I58" s="15"/>
      <c r="J58" s="21" t="str">
        <f>IF(H58&lt;&gt;"",H58*I58,"")</f>
        <v/>
      </c>
      <c r="K58" s="96"/>
      <c r="L58" s="31" t="s">
        <v>22</v>
      </c>
      <c r="M58" s="34" t="s">
        <v>87</v>
      </c>
      <c r="N58" s="64"/>
      <c r="O58" s="65" t="s">
        <v>60</v>
      </c>
      <c r="P58" s="66" t="s">
        <v>47</v>
      </c>
    </row>
    <row r="59" spans="1:16" hidden="1" x14ac:dyDescent="0.25">
      <c r="A59" s="95"/>
      <c r="B59" s="19"/>
      <c r="C59" s="152"/>
      <c r="D59" s="15"/>
      <c r="E59" s="69"/>
      <c r="F59" s="15"/>
      <c r="G59" s="69"/>
      <c r="H59" s="15"/>
      <c r="I59" s="15"/>
      <c r="J59" s="21" t="str">
        <f>IF(H59&lt;&gt;"",H59*I59,"")</f>
        <v/>
      </c>
      <c r="K59" s="96"/>
      <c r="L59" s="31" t="s">
        <v>22</v>
      </c>
      <c r="M59" s="34" t="s">
        <v>87</v>
      </c>
      <c r="N59" s="64"/>
      <c r="O59" s="65" t="s">
        <v>64</v>
      </c>
      <c r="P59" s="66" t="s">
        <v>47</v>
      </c>
    </row>
    <row r="60" spans="1:16" hidden="1" x14ac:dyDescent="0.25">
      <c r="A60" s="19"/>
      <c r="B60" s="19"/>
      <c r="C60" s="69"/>
      <c r="D60" s="19"/>
      <c r="E60" s="69"/>
      <c r="F60" s="19"/>
      <c r="G60" s="69"/>
      <c r="H60" s="19"/>
      <c r="I60" s="19"/>
      <c r="J60" s="21" t="str">
        <f>IF(H60&lt;&gt;"",H60*I60,"")</f>
        <v/>
      </c>
      <c r="K60" s="96"/>
      <c r="L60" s="31" t="s">
        <v>22</v>
      </c>
      <c r="M60" s="34" t="s">
        <v>87</v>
      </c>
      <c r="N60" s="64"/>
      <c r="O60" s="83" t="s">
        <v>65</v>
      </c>
      <c r="P60" s="84" t="s">
        <v>53</v>
      </c>
    </row>
    <row r="61" spans="1:16" hidden="1" x14ac:dyDescent="0.25">
      <c r="A61" s="19"/>
      <c r="B61" s="19"/>
      <c r="C61" s="69"/>
      <c r="D61" s="15"/>
      <c r="E61" s="153"/>
      <c r="F61" s="19"/>
      <c r="G61" s="69"/>
      <c r="H61" s="19"/>
      <c r="I61" s="19"/>
      <c r="J61" s="21" t="str">
        <f>IF(H61&lt;&gt;"",H61*I61,"")</f>
        <v/>
      </c>
      <c r="K61" s="96"/>
      <c r="L61" s="31" t="s">
        <v>22</v>
      </c>
      <c r="M61" s="34" t="s">
        <v>87</v>
      </c>
      <c r="N61" s="64"/>
      <c r="O61" s="162" t="s">
        <v>66</v>
      </c>
      <c r="P61" s="90" t="s">
        <v>57</v>
      </c>
    </row>
    <row r="62" spans="1:16" hidden="1" x14ac:dyDescent="0.25">
      <c r="A62" s="85"/>
      <c r="B62" s="86"/>
      <c r="C62" s="86"/>
      <c r="D62" s="57"/>
      <c r="E62" s="59" t="s">
        <v>63</v>
      </c>
      <c r="F62" s="57"/>
      <c r="G62" s="87"/>
      <c r="H62" s="88">
        <v>1E-3</v>
      </c>
      <c r="I62" s="61">
        <f>H62*10</f>
        <v>0.01</v>
      </c>
      <c r="J62" s="62">
        <f>SUM(J63:J67)/I62</f>
        <v>0</v>
      </c>
      <c r="K62" s="63" t="str">
        <f>SUM(J63:J67)&amp;" "&amp;"Hrs"&amp;" "&amp;"GRUPO 3"</f>
        <v>0 Hrs GRUPO 3</v>
      </c>
      <c r="L62" s="31" t="s">
        <v>24</v>
      </c>
      <c r="M62" s="34" t="s">
        <v>87</v>
      </c>
      <c r="N62" s="64"/>
      <c r="O62" s="161" t="s">
        <v>61</v>
      </c>
      <c r="P62" s="160" t="s">
        <v>53</v>
      </c>
    </row>
    <row r="63" spans="1:16" hidden="1" x14ac:dyDescent="0.25">
      <c r="A63" s="95"/>
      <c r="B63" s="19"/>
      <c r="C63" s="91"/>
      <c r="D63" s="15"/>
      <c r="E63" s="69"/>
      <c r="F63" s="15"/>
      <c r="G63" s="69"/>
      <c r="H63" s="15"/>
      <c r="I63" s="15"/>
      <c r="J63" s="21" t="str">
        <f>IF(H63&lt;&gt;"",H63*I63,"")</f>
        <v/>
      </c>
      <c r="K63" s="70"/>
      <c r="L63" s="31" t="s">
        <v>24</v>
      </c>
      <c r="M63" s="34" t="s">
        <v>87</v>
      </c>
      <c r="N63" s="64"/>
      <c r="O63" s="98" t="s">
        <v>62</v>
      </c>
      <c r="P63" s="66" t="s">
        <v>47</v>
      </c>
    </row>
    <row r="64" spans="1:16" hidden="1" x14ac:dyDescent="0.25">
      <c r="A64" s="100"/>
      <c r="B64" s="67"/>
      <c r="C64" s="68"/>
      <c r="D64" s="67"/>
      <c r="E64" s="105"/>
      <c r="F64" s="101"/>
      <c r="G64" s="105"/>
      <c r="H64" s="82"/>
      <c r="I64" s="82"/>
      <c r="J64" s="21" t="str">
        <f>IF(H64&lt;&gt;"",H64*I64,"")</f>
        <v/>
      </c>
      <c r="K64" s="70"/>
      <c r="L64" s="31" t="s">
        <v>24</v>
      </c>
      <c r="M64" s="34" t="s">
        <v>87</v>
      </c>
      <c r="N64" s="64"/>
      <c r="O64" s="98" t="s">
        <v>54</v>
      </c>
      <c r="P64" s="182" t="s">
        <v>68</v>
      </c>
    </row>
    <row r="65" spans="1:16" hidden="1" x14ac:dyDescent="0.25">
      <c r="A65" s="75"/>
      <c r="B65" s="79"/>
      <c r="C65" s="80"/>
      <c r="D65" s="81"/>
      <c r="E65" s="76"/>
      <c r="F65" s="77"/>
      <c r="G65" s="76"/>
      <c r="H65" s="82"/>
      <c r="I65" s="82"/>
      <c r="J65" s="21" t="str">
        <f>IF(H65&lt;&gt;"",H65*I65,"")</f>
        <v/>
      </c>
      <c r="K65" s="70"/>
      <c r="L65" s="31" t="s">
        <v>24</v>
      </c>
      <c r="M65" s="34" t="s">
        <v>87</v>
      </c>
      <c r="N65" s="64"/>
      <c r="O65" s="98" t="s">
        <v>67</v>
      </c>
      <c r="P65" s="182" t="s">
        <v>68</v>
      </c>
    </row>
    <row r="66" spans="1:16" hidden="1" x14ac:dyDescent="0.25">
      <c r="A66" s="19"/>
      <c r="B66" s="19"/>
      <c r="C66" s="69"/>
      <c r="D66" s="19"/>
      <c r="E66" s="69"/>
      <c r="F66" s="19"/>
      <c r="G66" s="69"/>
      <c r="H66" s="19"/>
      <c r="I66" s="19"/>
      <c r="J66" s="21" t="str">
        <f>IF(H66&lt;&gt;"",H66*I66,"")</f>
        <v/>
      </c>
      <c r="K66" s="70"/>
      <c r="L66" s="31" t="s">
        <v>24</v>
      </c>
      <c r="M66" s="34" t="s">
        <v>87</v>
      </c>
      <c r="N66" s="64"/>
      <c r="O66" s="71" t="s">
        <v>69</v>
      </c>
      <c r="P66" s="182" t="s">
        <v>68</v>
      </c>
    </row>
    <row r="67" spans="1:16" hidden="1" x14ac:dyDescent="0.25">
      <c r="A67" s="19"/>
      <c r="B67" s="19"/>
      <c r="C67" s="69"/>
      <c r="D67" s="19"/>
      <c r="E67" s="69"/>
      <c r="F67" s="19"/>
      <c r="G67" s="69"/>
      <c r="H67" s="19"/>
      <c r="I67" s="19"/>
      <c r="J67" s="21" t="str">
        <f>IF(H67&lt;&gt;"",H67*I67,"")</f>
        <v/>
      </c>
      <c r="K67" s="70"/>
      <c r="L67" s="31" t="s">
        <v>24</v>
      </c>
      <c r="M67" s="34" t="s">
        <v>87</v>
      </c>
      <c r="N67" s="64"/>
      <c r="O67" s="103"/>
    </row>
    <row r="68" spans="1:16" hidden="1" x14ac:dyDescent="0.25">
      <c r="A68" s="85"/>
      <c r="B68" s="86"/>
      <c r="C68" s="86"/>
      <c r="D68" s="57"/>
      <c r="E68" s="59" t="s">
        <v>70</v>
      </c>
      <c r="F68" s="57"/>
      <c r="G68" s="87"/>
      <c r="H68" s="88">
        <v>1E-3</v>
      </c>
      <c r="I68" s="61">
        <f>H68*10</f>
        <v>0.01</v>
      </c>
      <c r="J68" s="62">
        <f>SUM(J69:J73)/I68</f>
        <v>0</v>
      </c>
      <c r="K68" s="63" t="str">
        <f>SUM(J69:J73)&amp;" "&amp;"Hrs"&amp;" "&amp;"GRUPO 4"</f>
        <v>0 Hrs GRUPO 4</v>
      </c>
      <c r="L68" s="31" t="s">
        <v>26</v>
      </c>
      <c r="M68" s="34" t="s">
        <v>87</v>
      </c>
      <c r="N68" s="64"/>
      <c r="O68" s="104"/>
    </row>
    <row r="69" spans="1:16" hidden="1" x14ac:dyDescent="0.25">
      <c r="A69" s="19"/>
      <c r="B69" s="19"/>
      <c r="C69" s="91"/>
      <c r="D69" s="15"/>
      <c r="E69" s="69"/>
      <c r="F69" s="19"/>
      <c r="G69" s="69"/>
      <c r="H69" s="19"/>
      <c r="I69" s="19"/>
      <c r="J69" s="21" t="str">
        <f>IF(H69&lt;&gt;"",H69*I69,"")</f>
        <v/>
      </c>
      <c r="K69" s="96"/>
      <c r="L69" s="31" t="s">
        <v>26</v>
      </c>
      <c r="M69" s="34" t="s">
        <v>87</v>
      </c>
      <c r="N69" s="64"/>
      <c r="O69" s="107" t="s">
        <v>71</v>
      </c>
    </row>
    <row r="70" spans="1:16" hidden="1" x14ac:dyDescent="0.25">
      <c r="A70" s="75"/>
      <c r="B70" s="19"/>
      <c r="C70" s="91"/>
      <c r="D70" s="15"/>
      <c r="E70" s="73"/>
      <c r="F70" s="92"/>
      <c r="G70" s="93"/>
      <c r="H70" s="94"/>
      <c r="I70" s="94"/>
      <c r="J70" s="21" t="str">
        <f>IF(H70&lt;&gt;"",H70*I70,"")</f>
        <v/>
      </c>
      <c r="K70" s="96"/>
      <c r="L70" s="31" t="s">
        <v>26</v>
      </c>
      <c r="M70" s="34" t="s">
        <v>87</v>
      </c>
      <c r="N70" s="64"/>
      <c r="O70" s="107" t="s">
        <v>72</v>
      </c>
    </row>
    <row r="71" spans="1:16" hidden="1" x14ac:dyDescent="0.25">
      <c r="A71" s="94"/>
      <c r="B71" s="67"/>
      <c r="C71" s="68"/>
      <c r="D71" s="67"/>
      <c r="E71" s="154"/>
      <c r="F71" s="111"/>
      <c r="G71" s="154"/>
      <c r="H71" s="111"/>
      <c r="I71" s="111"/>
      <c r="J71" s="21" t="str">
        <f>IF(H71&lt;&gt;"",H71*I71,"")</f>
        <v/>
      </c>
      <c r="K71" s="70"/>
      <c r="L71" s="31" t="s">
        <v>26</v>
      </c>
      <c r="M71" s="34" t="s">
        <v>87</v>
      </c>
      <c r="N71" s="64"/>
      <c r="O71" s="35"/>
    </row>
    <row r="72" spans="1:16" hidden="1" x14ac:dyDescent="0.25">
      <c r="A72" s="95"/>
      <c r="B72" s="19"/>
      <c r="C72" s="91"/>
      <c r="D72" s="15"/>
      <c r="E72" s="69"/>
      <c r="F72" s="15"/>
      <c r="G72" s="69"/>
      <c r="H72" s="15"/>
      <c r="I72" s="15"/>
      <c r="J72" s="21" t="str">
        <f>IF(H72&lt;&gt;"",H72*I72,"")</f>
        <v/>
      </c>
      <c r="K72" s="70"/>
      <c r="L72" s="31" t="s">
        <v>26</v>
      </c>
      <c r="M72" s="34" t="s">
        <v>87</v>
      </c>
      <c r="N72" s="64"/>
      <c r="O72" s="35"/>
    </row>
    <row r="73" spans="1:16" hidden="1" x14ac:dyDescent="0.25">
      <c r="A73" s="94"/>
      <c r="B73" s="94"/>
      <c r="C73" s="94"/>
      <c r="D73" s="111"/>
      <c r="E73" s="155"/>
      <c r="F73" s="94"/>
      <c r="G73" s="94"/>
      <c r="H73" s="94"/>
      <c r="I73" s="94"/>
      <c r="J73" s="21" t="str">
        <f>IF(H73&lt;&gt;"",H73*I73,"")</f>
        <v/>
      </c>
      <c r="K73" s="70"/>
      <c r="L73" s="31" t="s">
        <v>26</v>
      </c>
      <c r="M73" s="34" t="s">
        <v>87</v>
      </c>
      <c r="N73" s="156"/>
      <c r="O73" s="35"/>
    </row>
    <row r="74" spans="1:16" x14ac:dyDescent="0.25">
      <c r="A74" s="85"/>
      <c r="B74" s="86"/>
      <c r="C74" s="86"/>
      <c r="D74" s="86"/>
      <c r="E74" s="115" t="s">
        <v>75</v>
      </c>
      <c r="F74" s="116"/>
      <c r="G74" s="117"/>
      <c r="H74" s="118">
        <v>2</v>
      </c>
      <c r="I74" s="61">
        <f>H74*10</f>
        <v>20</v>
      </c>
      <c r="J74" s="62">
        <f>SUM(J75:J79)/I74</f>
        <v>1</v>
      </c>
      <c r="K74" s="63" t="str">
        <f>SUM(J75:J79)&amp;" "&amp;"Hrs"&amp;" "&amp;"TURNO"&amp;" "&amp;"DIURNO"</f>
        <v>20 Hrs TURNO DIURNO</v>
      </c>
      <c r="L74" s="74" t="s">
        <v>76</v>
      </c>
      <c r="M74" s="34" t="s">
        <v>87</v>
      </c>
      <c r="N74" s="34"/>
      <c r="O74" s="35"/>
    </row>
    <row r="75" spans="1:16" x14ac:dyDescent="0.25">
      <c r="A75" s="19">
        <v>892600</v>
      </c>
      <c r="B75" s="17" t="s">
        <v>207</v>
      </c>
      <c r="C75" s="18" t="s">
        <v>208</v>
      </c>
      <c r="D75" s="19">
        <v>3</v>
      </c>
      <c r="E75" s="18" t="s">
        <v>130</v>
      </c>
      <c r="F75" s="17" t="s">
        <v>131</v>
      </c>
      <c r="G75" s="18" t="s">
        <v>132</v>
      </c>
      <c r="H75" s="94">
        <v>2</v>
      </c>
      <c r="I75" s="94">
        <v>5</v>
      </c>
      <c r="J75" s="21">
        <f>IF(H75&lt;&gt;"",H75*I75,"")</f>
        <v>10</v>
      </c>
      <c r="K75" s="120" t="s">
        <v>499</v>
      </c>
      <c r="L75" s="74" t="s">
        <v>76</v>
      </c>
      <c r="M75" s="34" t="s">
        <v>87</v>
      </c>
      <c r="N75" s="34"/>
      <c r="O75" s="35"/>
    </row>
    <row r="76" spans="1:16" x14ac:dyDescent="0.25">
      <c r="A76" s="95">
        <v>893215</v>
      </c>
      <c r="B76" s="109" t="s">
        <v>502</v>
      </c>
      <c r="C76" s="110" t="s">
        <v>503</v>
      </c>
      <c r="D76" s="111">
        <v>3</v>
      </c>
      <c r="E76" s="69" t="s">
        <v>315</v>
      </c>
      <c r="F76" s="15" t="s">
        <v>316</v>
      </c>
      <c r="G76" s="69" t="s">
        <v>137</v>
      </c>
      <c r="H76" s="15">
        <v>2</v>
      </c>
      <c r="I76" s="15">
        <v>5</v>
      </c>
      <c r="J76" s="21">
        <f>IF(H76&lt;&gt;"",H76*I76,"")</f>
        <v>10</v>
      </c>
      <c r="K76" s="120" t="s">
        <v>499</v>
      </c>
      <c r="L76" s="74" t="s">
        <v>76</v>
      </c>
      <c r="M76" s="34" t="s">
        <v>87</v>
      </c>
      <c r="N76" s="34"/>
      <c r="O76" s="35"/>
    </row>
    <row r="77" spans="1:16" hidden="1" x14ac:dyDescent="0.25">
      <c r="A77" s="95"/>
      <c r="B77" s="17"/>
      <c r="C77" s="18"/>
      <c r="D77" s="15"/>
      <c r="E77" s="69"/>
      <c r="F77" s="15"/>
      <c r="G77" s="69"/>
      <c r="H77" s="15"/>
      <c r="I77" s="15"/>
      <c r="J77" s="21" t="str">
        <f>IF(H77&lt;&gt;"",H77*I77,"")</f>
        <v/>
      </c>
      <c r="K77" s="120"/>
      <c r="L77" s="74" t="s">
        <v>76</v>
      </c>
      <c r="M77" s="34" t="s">
        <v>87</v>
      </c>
      <c r="N77" s="34"/>
      <c r="O77" s="35"/>
    </row>
    <row r="78" spans="1:16" hidden="1" x14ac:dyDescent="0.25">
      <c r="A78" s="19"/>
      <c r="B78" s="19"/>
      <c r="C78" s="91"/>
      <c r="D78" s="15"/>
      <c r="E78" s="69"/>
      <c r="F78" s="19"/>
      <c r="G78" s="69"/>
      <c r="H78" s="19"/>
      <c r="I78" s="19"/>
      <c r="J78" s="21" t="str">
        <f>IF(H78&lt;&gt;"",H78*I78,"")</f>
        <v/>
      </c>
      <c r="K78" s="120"/>
      <c r="L78" s="74" t="s">
        <v>76</v>
      </c>
      <c r="M78" s="34" t="s">
        <v>87</v>
      </c>
      <c r="N78" s="34"/>
      <c r="O78" s="35"/>
    </row>
    <row r="79" spans="1:16" hidden="1" x14ac:dyDescent="0.25">
      <c r="A79" s="100"/>
      <c r="B79" s="100"/>
      <c r="C79" s="100"/>
      <c r="D79" s="101"/>
      <c r="E79" s="102"/>
      <c r="F79" s="100"/>
      <c r="G79" s="100"/>
      <c r="H79" s="100"/>
      <c r="I79" s="100"/>
      <c r="J79" s="21" t="str">
        <f>IF(H79&lt;&gt;"",H79*I79,"")</f>
        <v/>
      </c>
      <c r="K79" s="120"/>
      <c r="L79" s="74" t="s">
        <v>76</v>
      </c>
      <c r="M79" s="34" t="s">
        <v>87</v>
      </c>
      <c r="N79" s="34"/>
      <c r="O79" s="35"/>
    </row>
    <row r="80" spans="1:16" x14ac:dyDescent="0.25">
      <c r="A80" s="126"/>
      <c r="B80" s="127"/>
      <c r="C80" s="127"/>
      <c r="D80" s="127"/>
      <c r="E80" s="128" t="s">
        <v>83</v>
      </c>
      <c r="F80" s="129"/>
      <c r="G80" s="157"/>
      <c r="H80" s="131">
        <v>2</v>
      </c>
      <c r="I80" s="132">
        <f>H80*10</f>
        <v>20</v>
      </c>
      <c r="J80" s="133">
        <f>SUM(J81:J85)/I80</f>
        <v>1</v>
      </c>
      <c r="K80" s="134" t="str">
        <f>SUM(J81:J85)&amp;" "&amp;"Hrs"&amp;" "&amp;"TURNO"&amp;" "&amp;"NOCTURNO"</f>
        <v>20 Hrs TURNO NOCTURNO</v>
      </c>
      <c r="L80" s="31" t="s">
        <v>84</v>
      </c>
      <c r="M80" s="34" t="s">
        <v>87</v>
      </c>
      <c r="N80" s="34"/>
      <c r="O80" s="35"/>
    </row>
    <row r="81" spans="1:16" x14ac:dyDescent="0.25">
      <c r="A81" s="19">
        <v>892600</v>
      </c>
      <c r="B81" s="17" t="s">
        <v>207</v>
      </c>
      <c r="C81" s="18" t="s">
        <v>208</v>
      </c>
      <c r="D81" s="19">
        <v>3</v>
      </c>
      <c r="E81" s="18" t="s">
        <v>130</v>
      </c>
      <c r="F81" s="17" t="s">
        <v>131</v>
      </c>
      <c r="G81" s="18" t="s">
        <v>132</v>
      </c>
      <c r="H81" s="94">
        <v>2</v>
      </c>
      <c r="I81" s="94">
        <v>5</v>
      </c>
      <c r="J81" s="21">
        <f>IF(H81&lt;&gt;"",H81*I81,"")</f>
        <v>10</v>
      </c>
      <c r="K81" s="120" t="s">
        <v>500</v>
      </c>
      <c r="L81" s="31" t="s">
        <v>84</v>
      </c>
      <c r="M81" s="34" t="s">
        <v>87</v>
      </c>
      <c r="N81" s="34"/>
      <c r="O81" s="35"/>
    </row>
    <row r="82" spans="1:16" ht="14.25" thickBot="1" x14ac:dyDescent="0.3">
      <c r="A82" s="75">
        <v>893642</v>
      </c>
      <c r="B82" s="109" t="s">
        <v>207</v>
      </c>
      <c r="C82" s="110" t="s">
        <v>208</v>
      </c>
      <c r="D82" s="111">
        <v>3</v>
      </c>
      <c r="E82" s="73" t="s">
        <v>201</v>
      </c>
      <c r="F82" s="92" t="s">
        <v>507</v>
      </c>
      <c r="G82" s="93" t="s">
        <v>508</v>
      </c>
      <c r="H82" s="94">
        <v>2</v>
      </c>
      <c r="I82" s="94">
        <v>5</v>
      </c>
      <c r="J82" s="21">
        <f>IF(H82&lt;&gt;"",H82*I82,"")</f>
        <v>10</v>
      </c>
      <c r="K82" s="120" t="s">
        <v>500</v>
      </c>
      <c r="L82" s="31" t="s">
        <v>84</v>
      </c>
      <c r="M82" s="34" t="s">
        <v>87</v>
      </c>
      <c r="N82" s="34"/>
      <c r="O82" s="35"/>
    </row>
    <row r="83" spans="1:16" ht="14.25" hidden="1" thickBot="1" x14ac:dyDescent="0.3">
      <c r="A83" s="75"/>
      <c r="B83" s="109"/>
      <c r="C83" s="110"/>
      <c r="D83" s="111"/>
      <c r="E83" s="73"/>
      <c r="F83" s="92"/>
      <c r="G83" s="93"/>
      <c r="H83" s="94"/>
      <c r="I83" s="94"/>
      <c r="J83" s="21" t="str">
        <f>IF(H83&lt;&gt;"",H83*I83,"")</f>
        <v/>
      </c>
      <c r="K83" s="120"/>
      <c r="L83" s="31" t="s">
        <v>84</v>
      </c>
      <c r="M83" s="34" t="s">
        <v>87</v>
      </c>
      <c r="N83" s="34"/>
      <c r="O83" s="35"/>
    </row>
    <row r="84" spans="1:16" ht="14.25" hidden="1" thickBot="1" x14ac:dyDescent="0.3">
      <c r="A84" s="95"/>
      <c r="B84" s="19"/>
      <c r="C84" s="91"/>
      <c r="D84" s="15"/>
      <c r="E84" s="69"/>
      <c r="F84" s="15"/>
      <c r="G84" s="69"/>
      <c r="H84" s="15"/>
      <c r="I84" s="15"/>
      <c r="J84" s="21" t="str">
        <f>IF(H84&lt;&gt;"",H84*I84,"")</f>
        <v/>
      </c>
      <c r="K84" s="120"/>
      <c r="L84" s="31" t="s">
        <v>84</v>
      </c>
      <c r="M84" s="34" t="s">
        <v>87</v>
      </c>
      <c r="N84" s="34"/>
      <c r="O84" s="35"/>
    </row>
    <row r="85" spans="1:16" ht="14.25" hidden="1" thickBot="1" x14ac:dyDescent="0.3">
      <c r="A85" s="95"/>
      <c r="B85" s="19"/>
      <c r="C85" s="91"/>
      <c r="D85" s="15"/>
      <c r="E85" s="69"/>
      <c r="F85" s="15"/>
      <c r="G85" s="69"/>
      <c r="H85" s="15"/>
      <c r="I85" s="15"/>
      <c r="J85" s="21" t="str">
        <f>IF(H85&lt;&gt;"",H85*I85,"")</f>
        <v/>
      </c>
      <c r="K85" s="120"/>
      <c r="L85" s="31" t="s">
        <v>84</v>
      </c>
      <c r="M85" s="34" t="s">
        <v>87</v>
      </c>
      <c r="N85" s="34"/>
      <c r="O85" s="35"/>
    </row>
    <row r="86" spans="1:16" ht="14.25" hidden="1" thickBot="1" x14ac:dyDescent="0.3">
      <c r="A86" s="135"/>
      <c r="B86" s="136"/>
      <c r="C86" s="136"/>
      <c r="D86" s="136"/>
      <c r="E86" s="137" t="s">
        <v>85</v>
      </c>
      <c r="F86" s="138"/>
      <c r="G86" s="139"/>
      <c r="H86" s="140">
        <f>H50+H56+H62+H68+H74+H80</f>
        <v>9.0020000000000007</v>
      </c>
      <c r="I86" s="141">
        <f>H86*10</f>
        <v>90.02000000000001</v>
      </c>
      <c r="J86" s="142">
        <f>SUM(J51:J55,J57:J61,J63:J67,J69:J73,J75:J79,J81:J85)</f>
        <v>90</v>
      </c>
      <c r="K86" s="143">
        <f>J86/I86</f>
        <v>0.99977782714952224</v>
      </c>
      <c r="L86" s="31" t="s">
        <v>86</v>
      </c>
      <c r="M86" s="34" t="s">
        <v>87</v>
      </c>
      <c r="N86" s="34"/>
      <c r="O86" s="35"/>
    </row>
    <row r="87" spans="1:16" ht="15" thickTop="1" thickBot="1" x14ac:dyDescent="0.3">
      <c r="A87" s="45"/>
      <c r="B87" s="46"/>
      <c r="C87" s="46"/>
      <c r="D87" s="46"/>
      <c r="E87" s="297">
        <f>E48+1</f>
        <v>46099</v>
      </c>
      <c r="F87" s="298"/>
      <c r="G87" s="158"/>
      <c r="H87" s="48"/>
      <c r="I87" s="46"/>
      <c r="J87" s="49"/>
      <c r="K87" s="50"/>
      <c r="L87" s="31" t="s">
        <v>35</v>
      </c>
      <c r="M87" s="34" t="s">
        <v>88</v>
      </c>
      <c r="N87" s="34"/>
      <c r="O87" s="35"/>
    </row>
    <row r="88" spans="1:16" ht="28.5" thickTop="1" thickBot="1" x14ac:dyDescent="0.3">
      <c r="A88" s="147" t="s">
        <v>37</v>
      </c>
      <c r="B88" s="148" t="s">
        <v>38</v>
      </c>
      <c r="C88" s="148" t="s">
        <v>39</v>
      </c>
      <c r="D88" s="148" t="s">
        <v>4</v>
      </c>
      <c r="E88" s="52" t="s">
        <v>40</v>
      </c>
      <c r="F88" s="148" t="s">
        <v>6</v>
      </c>
      <c r="G88" s="149" t="s">
        <v>7</v>
      </c>
      <c r="H88" s="148" t="s">
        <v>41</v>
      </c>
      <c r="I88" s="148" t="s">
        <v>9</v>
      </c>
      <c r="J88" s="150" t="s">
        <v>42</v>
      </c>
      <c r="K88" s="151" t="s">
        <v>43</v>
      </c>
      <c r="L88" s="31" t="s">
        <v>44</v>
      </c>
      <c r="M88" s="34" t="s">
        <v>88</v>
      </c>
      <c r="N88" s="34"/>
      <c r="O88" s="56">
        <f>E87</f>
        <v>46099</v>
      </c>
    </row>
    <row r="89" spans="1:16" ht="14.25" thickTop="1" x14ac:dyDescent="0.25">
      <c r="A89" s="57"/>
      <c r="B89" s="57"/>
      <c r="C89" s="58"/>
      <c r="D89" s="57"/>
      <c r="E89" s="59" t="s">
        <v>45</v>
      </c>
      <c r="F89" s="57"/>
      <c r="G89" s="58"/>
      <c r="H89" s="88">
        <v>4</v>
      </c>
      <c r="I89" s="61">
        <f>H89*10</f>
        <v>40</v>
      </c>
      <c r="J89" s="62">
        <f>SUM(J90:J94)/I89</f>
        <v>1</v>
      </c>
      <c r="K89" s="63" t="str">
        <f>SUM(J90:J94)&amp;" "&amp;"Hrs"&amp;" "&amp;"GRUPO 1"</f>
        <v>40 Hrs GRUPO 1</v>
      </c>
      <c r="L89" s="31" t="s">
        <v>19</v>
      </c>
      <c r="M89" s="34" t="s">
        <v>88</v>
      </c>
      <c r="N89" s="64"/>
      <c r="O89" s="97" t="s">
        <v>48</v>
      </c>
      <c r="P89" s="84" t="s">
        <v>53</v>
      </c>
    </row>
    <row r="90" spans="1:16" x14ac:dyDescent="0.25">
      <c r="A90" s="185">
        <v>898166</v>
      </c>
      <c r="B90" s="256" t="s">
        <v>502</v>
      </c>
      <c r="C90" s="257" t="s">
        <v>503</v>
      </c>
      <c r="D90" s="256">
        <v>3</v>
      </c>
      <c r="E90" s="189" t="s">
        <v>529</v>
      </c>
      <c r="F90" s="185" t="s">
        <v>520</v>
      </c>
      <c r="G90" s="189" t="s">
        <v>521</v>
      </c>
      <c r="H90" s="185">
        <v>2</v>
      </c>
      <c r="I90" s="185">
        <v>10</v>
      </c>
      <c r="J90" s="190">
        <f>IF(H90&lt;&gt;"",H90*I90,"")</f>
        <v>20</v>
      </c>
      <c r="K90" s="191" t="s">
        <v>516</v>
      </c>
      <c r="L90" s="31" t="s">
        <v>19</v>
      </c>
      <c r="M90" s="34" t="s">
        <v>88</v>
      </c>
      <c r="N90" s="64"/>
      <c r="O90" s="180" t="s">
        <v>50</v>
      </c>
      <c r="P90" s="160" t="s">
        <v>53</v>
      </c>
    </row>
    <row r="91" spans="1:16" x14ac:dyDescent="0.25">
      <c r="A91" s="185">
        <v>898166</v>
      </c>
      <c r="B91" s="256" t="s">
        <v>502</v>
      </c>
      <c r="C91" s="257" t="s">
        <v>503</v>
      </c>
      <c r="D91" s="256">
        <v>3</v>
      </c>
      <c r="E91" s="189" t="s">
        <v>529</v>
      </c>
      <c r="F91" s="185" t="s">
        <v>520</v>
      </c>
      <c r="G91" s="189" t="s">
        <v>521</v>
      </c>
      <c r="H91" s="185">
        <v>2</v>
      </c>
      <c r="I91" s="185">
        <v>10</v>
      </c>
      <c r="J91" s="190">
        <f>IF(H91&lt;&gt;"",H91*I91,"")</f>
        <v>20</v>
      </c>
      <c r="K91" s="191" t="s">
        <v>517</v>
      </c>
      <c r="L91" s="31" t="s">
        <v>19</v>
      </c>
      <c r="M91" s="34" t="s">
        <v>88</v>
      </c>
      <c r="N91" s="64"/>
      <c r="O91" s="89" t="s">
        <v>51</v>
      </c>
      <c r="P91" s="90" t="s">
        <v>57</v>
      </c>
    </row>
    <row r="92" spans="1:16" hidden="1" x14ac:dyDescent="0.25">
      <c r="A92" s="75"/>
      <c r="B92" s="109"/>
      <c r="C92" s="110"/>
      <c r="D92" s="111"/>
      <c r="E92" s="73"/>
      <c r="F92" s="92"/>
      <c r="G92" s="93"/>
      <c r="H92" s="94"/>
      <c r="I92" s="94"/>
      <c r="J92" s="21" t="str">
        <f>IF(H92&lt;&gt;"",H92*I92,"")</f>
        <v/>
      </c>
      <c r="K92" s="70"/>
      <c r="L92" s="31" t="s">
        <v>19</v>
      </c>
      <c r="M92" s="34" t="s">
        <v>88</v>
      </c>
      <c r="N92" s="64"/>
      <c r="O92" s="159" t="s">
        <v>46</v>
      </c>
      <c r="P92" s="160" t="s">
        <v>53</v>
      </c>
    </row>
    <row r="93" spans="1:16" hidden="1" x14ac:dyDescent="0.25">
      <c r="A93" s="95"/>
      <c r="B93" s="19"/>
      <c r="C93" s="91"/>
      <c r="D93" s="15"/>
      <c r="E93" s="69"/>
      <c r="F93" s="15"/>
      <c r="G93" s="69"/>
      <c r="H93" s="15"/>
      <c r="I93" s="15"/>
      <c r="J93" s="21" t="str">
        <f>IF(H93&lt;&gt;"",H93*I93,"")</f>
        <v/>
      </c>
      <c r="K93" s="70"/>
      <c r="L93" s="31" t="s">
        <v>19</v>
      </c>
      <c r="M93" s="34" t="s">
        <v>88</v>
      </c>
      <c r="N93" s="64"/>
      <c r="O93" s="98" t="s">
        <v>52</v>
      </c>
      <c r="P93" s="66" t="s">
        <v>47</v>
      </c>
    </row>
    <row r="94" spans="1:16" hidden="1" x14ac:dyDescent="0.25">
      <c r="A94" s="95"/>
      <c r="B94" s="19"/>
      <c r="C94" s="91"/>
      <c r="D94" s="15"/>
      <c r="E94" s="69"/>
      <c r="F94" s="15"/>
      <c r="G94" s="69"/>
      <c r="H94" s="15"/>
      <c r="I94" s="15"/>
      <c r="J94" s="21" t="str">
        <f>IF(H94&lt;&gt;"",H94*I94,"")</f>
        <v/>
      </c>
      <c r="K94" s="70"/>
      <c r="L94" s="31" t="s">
        <v>19</v>
      </c>
      <c r="M94" s="34" t="s">
        <v>88</v>
      </c>
      <c r="N94" s="64"/>
      <c r="O94" s="159" t="s">
        <v>56</v>
      </c>
      <c r="P94" s="160" t="s">
        <v>53</v>
      </c>
    </row>
    <row r="95" spans="1:16" x14ac:dyDescent="0.25">
      <c r="A95" s="85"/>
      <c r="B95" s="86"/>
      <c r="C95" s="86"/>
      <c r="D95" s="57"/>
      <c r="E95" s="59" t="s">
        <v>55</v>
      </c>
      <c r="F95" s="57"/>
      <c r="G95" s="87"/>
      <c r="H95" s="88">
        <v>1</v>
      </c>
      <c r="I95" s="61">
        <f>H95*10</f>
        <v>10</v>
      </c>
      <c r="J95" s="62">
        <f>SUM(J96:J100)/I95</f>
        <v>1</v>
      </c>
      <c r="K95" s="63" t="str">
        <f>SUM(J96:J100)&amp;" "&amp;"Hrs"&amp;" "&amp;"GRUPO 2"</f>
        <v>10 Hrs GRUPO 2</v>
      </c>
      <c r="L95" s="31" t="s">
        <v>22</v>
      </c>
      <c r="M95" s="34" t="s">
        <v>88</v>
      </c>
      <c r="N95" s="64"/>
      <c r="O95" s="65" t="s">
        <v>58</v>
      </c>
      <c r="P95" s="66" t="s">
        <v>47</v>
      </c>
    </row>
    <row r="96" spans="1:16" x14ac:dyDescent="0.25">
      <c r="A96" s="19">
        <v>905232</v>
      </c>
      <c r="B96" s="67" t="s">
        <v>209</v>
      </c>
      <c r="C96" s="68" t="s">
        <v>210</v>
      </c>
      <c r="D96" s="67">
        <v>3</v>
      </c>
      <c r="E96" s="69" t="s">
        <v>253</v>
      </c>
      <c r="F96" s="19" t="s">
        <v>254</v>
      </c>
      <c r="G96" s="69" t="s">
        <v>255</v>
      </c>
      <c r="H96" s="19">
        <v>1</v>
      </c>
      <c r="I96" s="19">
        <v>10</v>
      </c>
      <c r="J96" s="21">
        <f>IF(H96&lt;&gt;"",H96*I96,"")</f>
        <v>10</v>
      </c>
      <c r="K96" s="96" t="s">
        <v>518</v>
      </c>
      <c r="L96" s="31" t="s">
        <v>22</v>
      </c>
      <c r="M96" s="34" t="s">
        <v>88</v>
      </c>
      <c r="N96" s="64"/>
      <c r="O96" s="159" t="s">
        <v>59</v>
      </c>
      <c r="P96" s="160" t="s">
        <v>53</v>
      </c>
    </row>
    <row r="97" spans="1:16" hidden="1" x14ac:dyDescent="0.25">
      <c r="A97" s="95"/>
      <c r="B97" s="19"/>
      <c r="C97" s="91"/>
      <c r="D97" s="15"/>
      <c r="E97" s="69"/>
      <c r="F97" s="15"/>
      <c r="G97" s="69"/>
      <c r="H97" s="15"/>
      <c r="I97" s="15"/>
      <c r="J97" s="21" t="str">
        <f>IF(H97&lt;&gt;"",H97*I97,"")</f>
        <v/>
      </c>
      <c r="K97" s="96"/>
      <c r="L97" s="31" t="s">
        <v>22</v>
      </c>
      <c r="M97" s="34" t="s">
        <v>88</v>
      </c>
      <c r="N97" s="64"/>
      <c r="O97" s="65" t="s">
        <v>60</v>
      </c>
      <c r="P97" s="66" t="s">
        <v>47</v>
      </c>
    </row>
    <row r="98" spans="1:16" hidden="1" x14ac:dyDescent="0.25">
      <c r="A98" s="95"/>
      <c r="B98" s="19"/>
      <c r="C98" s="91"/>
      <c r="D98" s="15"/>
      <c r="E98" s="69"/>
      <c r="F98" s="15"/>
      <c r="G98" s="69"/>
      <c r="H98" s="15"/>
      <c r="I98" s="15"/>
      <c r="J98" s="21" t="str">
        <f>IF(H98&lt;&gt;"",H98*I98,"")</f>
        <v/>
      </c>
      <c r="K98" s="96"/>
      <c r="L98" s="31" t="s">
        <v>22</v>
      </c>
      <c r="M98" s="34" t="s">
        <v>88</v>
      </c>
      <c r="N98" s="64"/>
      <c r="O98" s="65" t="s">
        <v>64</v>
      </c>
      <c r="P98" s="66" t="s">
        <v>47</v>
      </c>
    </row>
    <row r="99" spans="1:16" hidden="1" x14ac:dyDescent="0.25">
      <c r="A99" s="95"/>
      <c r="B99" s="19"/>
      <c r="C99" s="91"/>
      <c r="D99" s="15"/>
      <c r="E99" s="69"/>
      <c r="F99" s="15"/>
      <c r="G99" s="69"/>
      <c r="H99" s="15"/>
      <c r="I99" s="15"/>
      <c r="J99" s="21" t="str">
        <f>IF(H99&lt;&gt;"",H99*I99,"")</f>
        <v/>
      </c>
      <c r="K99" s="96"/>
      <c r="L99" s="31" t="s">
        <v>22</v>
      </c>
      <c r="M99" s="34" t="s">
        <v>88</v>
      </c>
      <c r="N99" s="64"/>
      <c r="O99" s="83" t="s">
        <v>65</v>
      </c>
      <c r="P99" s="84" t="s">
        <v>53</v>
      </c>
    </row>
    <row r="100" spans="1:16" hidden="1" x14ac:dyDescent="0.25">
      <c r="A100" s="19"/>
      <c r="B100" s="19"/>
      <c r="C100" s="69"/>
      <c r="D100" s="15"/>
      <c r="E100" s="69"/>
      <c r="F100" s="19"/>
      <c r="G100" s="69"/>
      <c r="H100" s="19"/>
      <c r="I100" s="19"/>
      <c r="J100" s="21" t="str">
        <f>IF(H100&lt;&gt;"",H100*I100,"")</f>
        <v/>
      </c>
      <c r="K100" s="96"/>
      <c r="L100" s="31" t="s">
        <v>22</v>
      </c>
      <c r="M100" s="34" t="s">
        <v>88</v>
      </c>
      <c r="N100" s="64"/>
      <c r="O100" s="162" t="s">
        <v>66</v>
      </c>
      <c r="P100" s="90" t="s">
        <v>57</v>
      </c>
    </row>
    <row r="101" spans="1:16" hidden="1" x14ac:dyDescent="0.25">
      <c r="A101" s="85"/>
      <c r="B101" s="86"/>
      <c r="C101" s="86"/>
      <c r="D101" s="57"/>
      <c r="E101" s="59" t="s">
        <v>63</v>
      </c>
      <c r="F101" s="57"/>
      <c r="G101" s="87"/>
      <c r="H101" s="88">
        <v>1E-3</v>
      </c>
      <c r="I101" s="61">
        <f>H101*10</f>
        <v>0.01</v>
      </c>
      <c r="J101" s="62">
        <f>SUM(J102:J106)/I101</f>
        <v>0</v>
      </c>
      <c r="K101" s="63" t="str">
        <f>SUM(J102:J106)&amp;" "&amp;"Hrs"&amp;" "&amp;"GRUPO 3"</f>
        <v>0 Hrs GRUPO 3</v>
      </c>
      <c r="L101" s="31" t="s">
        <v>24</v>
      </c>
      <c r="M101" s="34" t="s">
        <v>88</v>
      </c>
      <c r="N101" s="64"/>
      <c r="O101" s="161" t="s">
        <v>61</v>
      </c>
      <c r="P101" s="160" t="s">
        <v>53</v>
      </c>
    </row>
    <row r="102" spans="1:16" hidden="1" x14ac:dyDescent="0.25">
      <c r="A102" s="95"/>
      <c r="B102" s="19"/>
      <c r="C102" s="91"/>
      <c r="D102" s="15"/>
      <c r="E102" s="69"/>
      <c r="F102" s="15"/>
      <c r="G102" s="69"/>
      <c r="H102" s="15"/>
      <c r="I102" s="15"/>
      <c r="J102" s="21" t="str">
        <f>IF(H102&lt;&gt;"",H102*I102,"")</f>
        <v/>
      </c>
      <c r="K102" s="70"/>
      <c r="L102" s="31" t="s">
        <v>24</v>
      </c>
      <c r="M102" s="34" t="s">
        <v>88</v>
      </c>
      <c r="N102" s="64"/>
      <c r="O102" s="98" t="s">
        <v>62</v>
      </c>
      <c r="P102" s="66" t="s">
        <v>47</v>
      </c>
    </row>
    <row r="103" spans="1:16" hidden="1" x14ac:dyDescent="0.25">
      <c r="A103" s="100"/>
      <c r="B103" s="67"/>
      <c r="C103" s="68"/>
      <c r="D103" s="67"/>
      <c r="E103" s="105"/>
      <c r="F103" s="101"/>
      <c r="G103" s="105"/>
      <c r="H103" s="101"/>
      <c r="I103" s="101"/>
      <c r="J103" s="21" t="str">
        <f>IF(H103&lt;&gt;"",H103*I103,"")</f>
        <v/>
      </c>
      <c r="K103" s="70"/>
      <c r="L103" s="31" t="s">
        <v>24</v>
      </c>
      <c r="M103" s="34" t="s">
        <v>88</v>
      </c>
      <c r="N103" s="64"/>
      <c r="O103" s="98" t="s">
        <v>54</v>
      </c>
      <c r="P103" s="182" t="s">
        <v>68</v>
      </c>
    </row>
    <row r="104" spans="1:16" hidden="1" x14ac:dyDescent="0.25">
      <c r="A104" s="100"/>
      <c r="B104" s="67"/>
      <c r="C104" s="68"/>
      <c r="D104" s="67"/>
      <c r="E104" s="105"/>
      <c r="F104" s="101"/>
      <c r="G104" s="105"/>
      <c r="H104" s="101"/>
      <c r="I104" s="101"/>
      <c r="J104" s="21" t="str">
        <f>IF(H104&lt;&gt;"",H104*I104,"")</f>
        <v/>
      </c>
      <c r="K104" s="70"/>
      <c r="L104" s="31" t="s">
        <v>24</v>
      </c>
      <c r="M104" s="34" t="s">
        <v>88</v>
      </c>
      <c r="N104" s="64"/>
      <c r="O104" s="98" t="s">
        <v>67</v>
      </c>
      <c r="P104" s="182" t="s">
        <v>68</v>
      </c>
    </row>
    <row r="105" spans="1:16" hidden="1" x14ac:dyDescent="0.25">
      <c r="A105" s="19"/>
      <c r="B105" s="19"/>
      <c r="C105" s="69"/>
      <c r="D105" s="15"/>
      <c r="E105" s="69"/>
      <c r="F105" s="19"/>
      <c r="G105" s="69"/>
      <c r="H105" s="19"/>
      <c r="I105" s="19"/>
      <c r="J105" s="21" t="str">
        <f>IF(H105&lt;&gt;"",H105*I105,"")</f>
        <v/>
      </c>
      <c r="K105" s="70"/>
      <c r="L105" s="31" t="s">
        <v>24</v>
      </c>
      <c r="M105" s="34" t="s">
        <v>88</v>
      </c>
      <c r="N105" s="64"/>
      <c r="O105" s="71" t="s">
        <v>69</v>
      </c>
      <c r="P105" s="182" t="s">
        <v>68</v>
      </c>
    </row>
    <row r="106" spans="1:16" hidden="1" x14ac:dyDescent="0.25">
      <c r="A106" s="100"/>
      <c r="B106" s="100"/>
      <c r="C106" s="100"/>
      <c r="D106" s="101"/>
      <c r="E106" s="102"/>
      <c r="F106" s="100"/>
      <c r="G106" s="100"/>
      <c r="H106" s="100"/>
      <c r="I106" s="100"/>
      <c r="J106" s="21" t="str">
        <f>IF(H106&lt;&gt;"",H106*I106,"")</f>
        <v/>
      </c>
      <c r="K106" s="70"/>
      <c r="L106" s="31" t="s">
        <v>24</v>
      </c>
      <c r="M106" s="34" t="s">
        <v>88</v>
      </c>
      <c r="N106" s="64"/>
      <c r="O106" s="103"/>
    </row>
    <row r="107" spans="1:16" hidden="1" x14ac:dyDescent="0.25">
      <c r="A107" s="85"/>
      <c r="B107" s="86"/>
      <c r="C107" s="86"/>
      <c r="D107" s="57"/>
      <c r="E107" s="59" t="s">
        <v>70</v>
      </c>
      <c r="F107" s="57"/>
      <c r="G107" s="87"/>
      <c r="H107" s="88">
        <v>1E-3</v>
      </c>
      <c r="I107" s="61">
        <f>H107*10</f>
        <v>0.01</v>
      </c>
      <c r="J107" s="62">
        <f>SUM(J108:J112)/I107</f>
        <v>0</v>
      </c>
      <c r="K107" s="63" t="str">
        <f>SUM(J108:J112)&amp;" "&amp;"Hrs"&amp;" "&amp;"GRUPO 4"</f>
        <v>0 Hrs GRUPO 4</v>
      </c>
      <c r="L107" s="31" t="s">
        <v>26</v>
      </c>
      <c r="M107" s="34" t="s">
        <v>88</v>
      </c>
      <c r="N107" s="64"/>
      <c r="O107" s="104"/>
    </row>
    <row r="108" spans="1:16" hidden="1" x14ac:dyDescent="0.25">
      <c r="A108" s="75"/>
      <c r="B108" s="79"/>
      <c r="C108" s="80"/>
      <c r="D108" s="81"/>
      <c r="E108" s="76"/>
      <c r="F108" s="77"/>
      <c r="G108" s="76"/>
      <c r="H108" s="82"/>
      <c r="I108" s="82"/>
      <c r="J108" s="21" t="str">
        <f>IF(H108&lt;&gt;"",H108*I108,"")</f>
        <v/>
      </c>
      <c r="K108" s="70"/>
      <c r="L108" s="31" t="s">
        <v>26</v>
      </c>
      <c r="M108" s="34" t="s">
        <v>88</v>
      </c>
      <c r="N108" s="64"/>
      <c r="O108" s="107" t="s">
        <v>71</v>
      </c>
    </row>
    <row r="109" spans="1:16" hidden="1" x14ac:dyDescent="0.25">
      <c r="A109" s="75"/>
      <c r="B109" s="79"/>
      <c r="C109" s="80"/>
      <c r="D109" s="81"/>
      <c r="E109" s="76"/>
      <c r="F109" s="77"/>
      <c r="G109" s="76"/>
      <c r="H109" s="82"/>
      <c r="I109" s="82"/>
      <c r="J109" s="21" t="str">
        <f>IF(H109&lt;&gt;"",H109*I109,"")</f>
        <v/>
      </c>
      <c r="K109" s="70"/>
      <c r="L109" s="31" t="s">
        <v>26</v>
      </c>
      <c r="M109" s="34" t="s">
        <v>88</v>
      </c>
      <c r="N109" s="64"/>
      <c r="O109" s="107" t="s">
        <v>72</v>
      </c>
    </row>
    <row r="110" spans="1:16" hidden="1" x14ac:dyDescent="0.25">
      <c r="A110" s="19"/>
      <c r="B110" s="19"/>
      <c r="C110" s="69"/>
      <c r="D110" s="15"/>
      <c r="E110" s="69"/>
      <c r="F110" s="19"/>
      <c r="G110" s="69"/>
      <c r="H110" s="19"/>
      <c r="I110" s="19"/>
      <c r="J110" s="21" t="str">
        <f>IF(H110&lt;&gt;"",H110*I110,"")</f>
        <v/>
      </c>
      <c r="K110" s="70"/>
      <c r="L110" s="31" t="s">
        <v>26</v>
      </c>
      <c r="M110" s="34" t="s">
        <v>88</v>
      </c>
      <c r="N110" s="64"/>
      <c r="O110" s="35"/>
    </row>
    <row r="111" spans="1:16" hidden="1" x14ac:dyDescent="0.25">
      <c r="A111" s="100"/>
      <c r="B111" s="100"/>
      <c r="C111" s="102"/>
      <c r="D111" s="101"/>
      <c r="E111" s="101"/>
      <c r="F111" s="101"/>
      <c r="G111" s="105"/>
      <c r="H111" s="101"/>
      <c r="I111" s="101"/>
      <c r="J111" s="21" t="str">
        <f>IF(H111&lt;&gt;"",H111*I111,"")</f>
        <v/>
      </c>
      <c r="K111" s="70"/>
      <c r="L111" s="31" t="s">
        <v>26</v>
      </c>
      <c r="M111" s="34" t="s">
        <v>88</v>
      </c>
      <c r="N111" s="64"/>
      <c r="O111" s="35"/>
    </row>
    <row r="112" spans="1:16" hidden="1" x14ac:dyDescent="0.25">
      <c r="A112" s="100"/>
      <c r="B112" s="100"/>
      <c r="C112" s="100"/>
      <c r="D112" s="101"/>
      <c r="E112" s="102"/>
      <c r="F112" s="100"/>
      <c r="G112" s="100"/>
      <c r="H112" s="100"/>
      <c r="I112" s="100"/>
      <c r="J112" s="21" t="str">
        <f>IF(H112&lt;&gt;"",H112*I112,"")</f>
        <v/>
      </c>
      <c r="K112" s="70"/>
      <c r="L112" s="31" t="s">
        <v>26</v>
      </c>
      <c r="M112" s="34" t="s">
        <v>88</v>
      </c>
      <c r="N112" s="156"/>
      <c r="O112" s="35"/>
    </row>
    <row r="113" spans="1:16" x14ac:dyDescent="0.25">
      <c r="A113" s="85"/>
      <c r="B113" s="86"/>
      <c r="C113" s="86"/>
      <c r="D113" s="86"/>
      <c r="E113" s="115" t="s">
        <v>75</v>
      </c>
      <c r="F113" s="116"/>
      <c r="G113" s="117"/>
      <c r="H113" s="118">
        <v>2</v>
      </c>
      <c r="I113" s="61">
        <f>H113*10</f>
        <v>20</v>
      </c>
      <c r="J113" s="62">
        <f>SUM(J114:J118)/I113</f>
        <v>0.9</v>
      </c>
      <c r="K113" s="63" t="str">
        <f>SUM(J114:J118)&amp;" "&amp;"Hrs"&amp;" "&amp;"TURNO"&amp;" "&amp;"DIURNO"</f>
        <v>18 Hrs TURNO DIURNO</v>
      </c>
      <c r="L113" s="74" t="s">
        <v>76</v>
      </c>
      <c r="M113" s="34" t="s">
        <v>88</v>
      </c>
      <c r="N113" s="34"/>
      <c r="O113" s="35"/>
    </row>
    <row r="114" spans="1:16" x14ac:dyDescent="0.25">
      <c r="A114" s="19">
        <v>892600</v>
      </c>
      <c r="B114" s="17" t="s">
        <v>207</v>
      </c>
      <c r="C114" s="18" t="s">
        <v>208</v>
      </c>
      <c r="D114" s="19">
        <v>3</v>
      </c>
      <c r="E114" s="18" t="s">
        <v>130</v>
      </c>
      <c r="F114" s="17" t="s">
        <v>131</v>
      </c>
      <c r="G114" s="18" t="s">
        <v>132</v>
      </c>
      <c r="H114" s="94">
        <v>2</v>
      </c>
      <c r="I114" s="94">
        <v>5</v>
      </c>
      <c r="J114" s="21">
        <f>IF(H114&lt;&gt;"",H114*I114,"")</f>
        <v>10</v>
      </c>
      <c r="K114" s="120" t="s">
        <v>499</v>
      </c>
      <c r="L114" s="74" t="s">
        <v>76</v>
      </c>
      <c r="M114" s="34" t="s">
        <v>88</v>
      </c>
      <c r="N114" s="34"/>
      <c r="O114" s="35"/>
    </row>
    <row r="115" spans="1:16" x14ac:dyDescent="0.25">
      <c r="A115" s="95">
        <v>893468</v>
      </c>
      <c r="B115" s="17" t="s">
        <v>207</v>
      </c>
      <c r="C115" s="18" t="s">
        <v>208</v>
      </c>
      <c r="D115" s="19">
        <v>3</v>
      </c>
      <c r="E115" s="69" t="s">
        <v>141</v>
      </c>
      <c r="F115" s="15" t="s">
        <v>527</v>
      </c>
      <c r="G115" s="69" t="s">
        <v>135</v>
      </c>
      <c r="H115" s="15">
        <v>2</v>
      </c>
      <c r="I115" s="15">
        <v>4</v>
      </c>
      <c r="J115" s="21">
        <f>IF(H115&lt;&gt;"",H115*I115,"")</f>
        <v>8</v>
      </c>
      <c r="K115" s="120" t="s">
        <v>499</v>
      </c>
      <c r="L115" s="74" t="s">
        <v>76</v>
      </c>
      <c r="M115" s="34" t="s">
        <v>88</v>
      </c>
      <c r="N115" s="34"/>
      <c r="O115" s="35"/>
    </row>
    <row r="116" spans="1:16" hidden="1" x14ac:dyDescent="0.25">
      <c r="A116" s="19"/>
      <c r="B116" s="19"/>
      <c r="C116" s="69"/>
      <c r="D116" s="15"/>
      <c r="E116" s="69"/>
      <c r="F116" s="15"/>
      <c r="G116" s="69"/>
      <c r="H116" s="15"/>
      <c r="I116" s="15"/>
      <c r="J116" s="21" t="str">
        <f>IF(H116&lt;&gt;"",H116*I116,"")</f>
        <v/>
      </c>
      <c r="K116" s="120"/>
      <c r="L116" s="74" t="s">
        <v>76</v>
      </c>
      <c r="M116" s="34" t="s">
        <v>88</v>
      </c>
      <c r="N116" s="34"/>
      <c r="O116" s="35"/>
    </row>
    <row r="117" spans="1:16" hidden="1" x14ac:dyDescent="0.25">
      <c r="A117" s="100"/>
      <c r="B117" s="100"/>
      <c r="C117" s="102"/>
      <c r="D117" s="101"/>
      <c r="E117" s="101"/>
      <c r="F117" s="101"/>
      <c r="G117" s="105"/>
      <c r="H117" s="101"/>
      <c r="I117" s="101"/>
      <c r="J117" s="21" t="str">
        <f>IF(H117&lt;&gt;"",H117*I117,"")</f>
        <v/>
      </c>
      <c r="K117" s="120"/>
      <c r="L117" s="74" t="s">
        <v>76</v>
      </c>
      <c r="M117" s="34" t="s">
        <v>88</v>
      </c>
      <c r="N117" s="34"/>
      <c r="O117" s="35"/>
    </row>
    <row r="118" spans="1:16" hidden="1" x14ac:dyDescent="0.25">
      <c r="A118" s="100"/>
      <c r="B118" s="100"/>
      <c r="C118" s="100"/>
      <c r="D118" s="101"/>
      <c r="E118" s="102"/>
      <c r="F118" s="100"/>
      <c r="G118" s="100"/>
      <c r="H118" s="100"/>
      <c r="I118" s="100"/>
      <c r="J118" s="21" t="str">
        <f>IF(H118&lt;&gt;"",H118*I118,"")</f>
        <v/>
      </c>
      <c r="K118" s="120"/>
      <c r="L118" s="74" t="s">
        <v>76</v>
      </c>
      <c r="M118" s="34" t="s">
        <v>88</v>
      </c>
      <c r="N118" s="34"/>
      <c r="O118" s="35"/>
    </row>
    <row r="119" spans="1:16" x14ac:dyDescent="0.25">
      <c r="A119" s="126"/>
      <c r="B119" s="127"/>
      <c r="C119" s="127"/>
      <c r="D119" s="127"/>
      <c r="E119" s="128" t="s">
        <v>83</v>
      </c>
      <c r="F119" s="129"/>
      <c r="G119" s="157"/>
      <c r="H119" s="131">
        <v>2</v>
      </c>
      <c r="I119" s="132">
        <f>H119*10</f>
        <v>20</v>
      </c>
      <c r="J119" s="133">
        <f>SUM(J120:J124)/I119</f>
        <v>1</v>
      </c>
      <c r="K119" s="134" t="str">
        <f>SUM(J120:J124)&amp;" "&amp;"Hrs"&amp;" "&amp;"TURNO"&amp;" "&amp;"NOCTURNO"</f>
        <v>20 Hrs TURNO NOCTURNO</v>
      </c>
      <c r="L119" s="31" t="s">
        <v>84</v>
      </c>
      <c r="M119" s="34" t="s">
        <v>88</v>
      </c>
      <c r="N119" s="34"/>
      <c r="O119" s="35"/>
    </row>
    <row r="120" spans="1:16" x14ac:dyDescent="0.25">
      <c r="A120" s="19">
        <v>892600</v>
      </c>
      <c r="B120" s="17" t="s">
        <v>207</v>
      </c>
      <c r="C120" s="18" t="s">
        <v>208</v>
      </c>
      <c r="D120" s="19">
        <v>3</v>
      </c>
      <c r="E120" s="18" t="s">
        <v>130</v>
      </c>
      <c r="F120" s="17" t="s">
        <v>131</v>
      </c>
      <c r="G120" s="18" t="s">
        <v>132</v>
      </c>
      <c r="H120" s="94">
        <v>2</v>
      </c>
      <c r="I120" s="94">
        <v>5</v>
      </c>
      <c r="J120" s="21">
        <f>IF(H120&lt;&gt;"",H120*I120,"")</f>
        <v>10</v>
      </c>
      <c r="K120" s="120" t="s">
        <v>500</v>
      </c>
      <c r="L120" s="31" t="s">
        <v>84</v>
      </c>
      <c r="M120" s="34" t="s">
        <v>88</v>
      </c>
      <c r="N120" s="34"/>
      <c r="O120" s="35"/>
    </row>
    <row r="121" spans="1:16" x14ac:dyDescent="0.25">
      <c r="A121" s="75">
        <v>892597</v>
      </c>
      <c r="B121" s="109" t="s">
        <v>207</v>
      </c>
      <c r="C121" s="110" t="s">
        <v>208</v>
      </c>
      <c r="D121" s="111">
        <v>3</v>
      </c>
      <c r="E121" s="73" t="s">
        <v>123</v>
      </c>
      <c r="F121" s="92" t="s">
        <v>126</v>
      </c>
      <c r="G121" s="93" t="s">
        <v>127</v>
      </c>
      <c r="H121" s="94">
        <v>2</v>
      </c>
      <c r="I121" s="94">
        <v>2</v>
      </c>
      <c r="J121" s="21">
        <f>IF(H121&lt;&gt;"",H121*I121,"")</f>
        <v>4</v>
      </c>
      <c r="K121" s="120" t="s">
        <v>500</v>
      </c>
      <c r="L121" s="31" t="s">
        <v>84</v>
      </c>
      <c r="M121" s="34" t="s">
        <v>88</v>
      </c>
      <c r="N121" s="34"/>
      <c r="O121" s="35"/>
    </row>
    <row r="122" spans="1:16" ht="14.25" thickBot="1" x14ac:dyDescent="0.3">
      <c r="A122" s="75">
        <v>893643</v>
      </c>
      <c r="B122" s="109" t="s">
        <v>207</v>
      </c>
      <c r="C122" s="110" t="s">
        <v>208</v>
      </c>
      <c r="D122" s="111">
        <v>3</v>
      </c>
      <c r="E122" s="73" t="s">
        <v>201</v>
      </c>
      <c r="F122" s="92" t="s">
        <v>509</v>
      </c>
      <c r="G122" s="93" t="s">
        <v>510</v>
      </c>
      <c r="H122" s="94">
        <v>2</v>
      </c>
      <c r="I122" s="15">
        <v>3</v>
      </c>
      <c r="J122" s="21">
        <f>IF(H122&lt;&gt;"",H122*I122,"")</f>
        <v>6</v>
      </c>
      <c r="K122" s="120" t="s">
        <v>500</v>
      </c>
      <c r="L122" s="31" t="s">
        <v>84</v>
      </c>
      <c r="M122" s="34" t="s">
        <v>88</v>
      </c>
      <c r="N122" s="34"/>
      <c r="O122" s="35"/>
    </row>
    <row r="123" spans="1:16" ht="14.25" hidden="1" thickBot="1" x14ac:dyDescent="0.3">
      <c r="A123" s="75"/>
      <c r="B123" s="109"/>
      <c r="C123" s="110"/>
      <c r="D123" s="111"/>
      <c r="E123" s="73"/>
      <c r="F123" s="92"/>
      <c r="G123" s="93"/>
      <c r="H123" s="94"/>
      <c r="I123" s="94"/>
      <c r="J123" s="21" t="str">
        <f>IF(H123&lt;&gt;"",H123*I123,"")</f>
        <v/>
      </c>
      <c r="K123" s="120"/>
      <c r="L123" s="31" t="s">
        <v>84</v>
      </c>
      <c r="M123" s="34" t="s">
        <v>88</v>
      </c>
      <c r="N123" s="34"/>
      <c r="O123" s="35"/>
    </row>
    <row r="124" spans="1:16" ht="14.25" hidden="1" thickBot="1" x14ac:dyDescent="0.3">
      <c r="A124" s="95"/>
      <c r="B124" s="19"/>
      <c r="C124" s="91"/>
      <c r="D124" s="15"/>
      <c r="E124" s="69"/>
      <c r="F124" s="15"/>
      <c r="G124" s="69"/>
      <c r="H124" s="15"/>
      <c r="I124" s="15"/>
      <c r="J124" s="21" t="str">
        <f>IF(H124&lt;&gt;"",H124*I124,"")</f>
        <v/>
      </c>
      <c r="K124" s="120"/>
      <c r="L124" s="31" t="s">
        <v>84</v>
      </c>
      <c r="M124" s="34" t="s">
        <v>88</v>
      </c>
      <c r="N124" s="34"/>
      <c r="O124" s="35"/>
    </row>
    <row r="125" spans="1:16" ht="14.25" hidden="1" thickBot="1" x14ac:dyDescent="0.3">
      <c r="A125" s="135"/>
      <c r="B125" s="136"/>
      <c r="C125" s="136"/>
      <c r="D125" s="136"/>
      <c r="E125" s="137" t="s">
        <v>85</v>
      </c>
      <c r="F125" s="138"/>
      <c r="G125" s="139"/>
      <c r="H125" s="140">
        <f>H89+H95+H101+H107+H113+H119</f>
        <v>9.0020000000000007</v>
      </c>
      <c r="I125" s="141">
        <f>H125*10</f>
        <v>90.02000000000001</v>
      </c>
      <c r="J125" s="142">
        <f>SUM(J90:J94,J96:J100,J102:J106,J108:J112,J114:J118,J120:J124)</f>
        <v>88</v>
      </c>
      <c r="K125" s="143">
        <f>J125/I125</f>
        <v>0.97756054210175503</v>
      </c>
      <c r="L125" s="31" t="s">
        <v>86</v>
      </c>
      <c r="M125" s="34" t="s">
        <v>88</v>
      </c>
      <c r="N125" s="34"/>
      <c r="O125" s="35"/>
    </row>
    <row r="126" spans="1:16" ht="15" thickTop="1" thickBot="1" x14ac:dyDescent="0.3">
      <c r="A126" s="45"/>
      <c r="B126" s="46"/>
      <c r="C126" s="46"/>
      <c r="D126" s="46"/>
      <c r="E126" s="297">
        <f>E87+1</f>
        <v>46100</v>
      </c>
      <c r="F126" s="298"/>
      <c r="G126" s="158"/>
      <c r="H126" s="48"/>
      <c r="I126" s="46"/>
      <c r="J126" s="49"/>
      <c r="K126" s="50"/>
      <c r="L126" s="31" t="s">
        <v>35</v>
      </c>
      <c r="M126" s="34" t="s">
        <v>89</v>
      </c>
      <c r="N126" s="34"/>
      <c r="O126" s="35"/>
    </row>
    <row r="127" spans="1:16" ht="28.5" thickTop="1" thickBot="1" x14ac:dyDescent="0.3">
      <c r="A127" s="147" t="s">
        <v>37</v>
      </c>
      <c r="B127" s="148" t="s">
        <v>38</v>
      </c>
      <c r="C127" s="148" t="s">
        <v>39</v>
      </c>
      <c r="D127" s="148" t="s">
        <v>4</v>
      </c>
      <c r="E127" s="52" t="s">
        <v>40</v>
      </c>
      <c r="F127" s="148" t="s">
        <v>6</v>
      </c>
      <c r="G127" s="149" t="s">
        <v>7</v>
      </c>
      <c r="H127" s="148" t="s">
        <v>41</v>
      </c>
      <c r="I127" s="148" t="s">
        <v>9</v>
      </c>
      <c r="J127" s="150" t="s">
        <v>42</v>
      </c>
      <c r="K127" s="151" t="s">
        <v>43</v>
      </c>
      <c r="L127" s="31" t="s">
        <v>44</v>
      </c>
      <c r="M127" s="34" t="s">
        <v>89</v>
      </c>
      <c r="N127" s="34"/>
      <c r="O127" s="56">
        <f>E126</f>
        <v>46100</v>
      </c>
    </row>
    <row r="128" spans="1:16" ht="14.25" thickTop="1" x14ac:dyDescent="0.25">
      <c r="A128" s="57"/>
      <c r="B128" s="57"/>
      <c r="C128" s="58"/>
      <c r="D128" s="57"/>
      <c r="E128" s="59" t="s">
        <v>45</v>
      </c>
      <c r="F128" s="57"/>
      <c r="G128" s="58"/>
      <c r="H128" s="88">
        <v>2</v>
      </c>
      <c r="I128" s="61">
        <f>H128*10</f>
        <v>20</v>
      </c>
      <c r="J128" s="62">
        <f>SUM(J129:J133)/I128</f>
        <v>1</v>
      </c>
      <c r="K128" s="63" t="str">
        <f>SUM(J129:J133)&amp;" "&amp;"Hrs"&amp;" "&amp;"GRUPO 1"</f>
        <v>20 Hrs GRUPO 1</v>
      </c>
      <c r="L128" s="31" t="s">
        <v>19</v>
      </c>
      <c r="M128" s="34" t="s">
        <v>89</v>
      </c>
      <c r="N128" s="64"/>
      <c r="O128" s="97" t="s">
        <v>48</v>
      </c>
      <c r="P128" s="84" t="s">
        <v>53</v>
      </c>
    </row>
    <row r="129" spans="1:16" x14ac:dyDescent="0.25">
      <c r="A129" s="185">
        <v>898166</v>
      </c>
      <c r="B129" s="256" t="s">
        <v>502</v>
      </c>
      <c r="C129" s="257" t="s">
        <v>503</v>
      </c>
      <c r="D129" s="256">
        <v>3</v>
      </c>
      <c r="E129" s="189" t="s">
        <v>530</v>
      </c>
      <c r="F129" s="185" t="s">
        <v>520</v>
      </c>
      <c r="G129" s="189" t="s">
        <v>521</v>
      </c>
      <c r="H129" s="185">
        <v>2</v>
      </c>
      <c r="I129" s="185">
        <v>10</v>
      </c>
      <c r="J129" s="190">
        <f>IF(H129&lt;&gt;"",H129*I129,"")</f>
        <v>20</v>
      </c>
      <c r="K129" s="191" t="s">
        <v>523</v>
      </c>
      <c r="L129" s="31" t="s">
        <v>19</v>
      </c>
      <c r="M129" s="34" t="s">
        <v>89</v>
      </c>
      <c r="N129" s="64"/>
      <c r="O129" s="71" t="s">
        <v>50</v>
      </c>
      <c r="P129" s="66" t="s">
        <v>47</v>
      </c>
    </row>
    <row r="130" spans="1:16" hidden="1" x14ac:dyDescent="0.25">
      <c r="A130" s="19"/>
      <c r="B130" s="67"/>
      <c r="C130" s="68"/>
      <c r="D130" s="67"/>
      <c r="E130" s="69"/>
      <c r="F130" s="19"/>
      <c r="G130" s="69"/>
      <c r="H130" s="19"/>
      <c r="I130" s="19"/>
      <c r="J130" s="21" t="str">
        <f>IF(H130&lt;&gt;"",H130*I130,"")</f>
        <v/>
      </c>
      <c r="K130" s="70"/>
      <c r="L130" s="31" t="s">
        <v>19</v>
      </c>
      <c r="M130" s="34" t="s">
        <v>89</v>
      </c>
      <c r="N130" s="34"/>
      <c r="O130" s="89" t="s">
        <v>51</v>
      </c>
      <c r="P130" s="90" t="s">
        <v>57</v>
      </c>
    </row>
    <row r="131" spans="1:16" hidden="1" x14ac:dyDescent="0.25">
      <c r="A131" s="75"/>
      <c r="B131" s="67"/>
      <c r="C131" s="68"/>
      <c r="D131" s="67"/>
      <c r="E131" s="76"/>
      <c r="F131" s="77"/>
      <c r="G131" s="76"/>
      <c r="H131" s="78"/>
      <c r="I131" s="78"/>
      <c r="J131" s="21" t="str">
        <f>IF(H131&lt;&gt;"",H131*I131,"")</f>
        <v/>
      </c>
      <c r="K131" s="70"/>
      <c r="L131" s="31" t="s">
        <v>19</v>
      </c>
      <c r="M131" s="34" t="s">
        <v>89</v>
      </c>
      <c r="N131" s="64"/>
      <c r="O131" s="159" t="s">
        <v>46</v>
      </c>
      <c r="P131" s="160" t="s">
        <v>53</v>
      </c>
    </row>
    <row r="132" spans="1:16" hidden="1" x14ac:dyDescent="0.25">
      <c r="A132" s="75"/>
      <c r="B132" s="109"/>
      <c r="C132" s="110"/>
      <c r="D132" s="111"/>
      <c r="E132" s="73"/>
      <c r="F132" s="92"/>
      <c r="G132" s="93"/>
      <c r="H132" s="94"/>
      <c r="I132" s="94"/>
      <c r="J132" s="21" t="str">
        <f>IF(H132&lt;&gt;"",H132*I132,"")</f>
        <v/>
      </c>
      <c r="K132" s="70"/>
      <c r="L132" s="31" t="s">
        <v>19</v>
      </c>
      <c r="M132" s="34" t="s">
        <v>89</v>
      </c>
      <c r="N132" s="64"/>
      <c r="O132" s="162" t="s">
        <v>52</v>
      </c>
      <c r="P132" s="90" t="s">
        <v>57</v>
      </c>
    </row>
    <row r="133" spans="1:16" hidden="1" x14ac:dyDescent="0.25">
      <c r="A133" s="75"/>
      <c r="B133" s="109"/>
      <c r="C133" s="110"/>
      <c r="D133" s="111"/>
      <c r="E133" s="73"/>
      <c r="F133" s="92"/>
      <c r="G133" s="93"/>
      <c r="H133" s="94"/>
      <c r="I133" s="94"/>
      <c r="J133" s="21" t="str">
        <f>IF(H133&lt;&gt;"",H133*I133,"")</f>
        <v/>
      </c>
      <c r="K133" s="70"/>
      <c r="L133" s="31" t="s">
        <v>19</v>
      </c>
      <c r="M133" s="34" t="s">
        <v>89</v>
      </c>
      <c r="N133" s="64"/>
      <c r="O133" s="97" t="s">
        <v>56</v>
      </c>
      <c r="P133" s="84" t="s">
        <v>53</v>
      </c>
    </row>
    <row r="134" spans="1:16" x14ac:dyDescent="0.25">
      <c r="A134" s="85"/>
      <c r="B134" s="86"/>
      <c r="C134" s="86"/>
      <c r="D134" s="57"/>
      <c r="E134" s="59" t="s">
        <v>55</v>
      </c>
      <c r="F134" s="57"/>
      <c r="G134" s="87"/>
      <c r="H134" s="88">
        <v>1</v>
      </c>
      <c r="I134" s="61">
        <f>H134*10</f>
        <v>10</v>
      </c>
      <c r="J134" s="62">
        <f>SUM(J135:J139)/I134</f>
        <v>1</v>
      </c>
      <c r="K134" s="63" t="str">
        <f>SUM(J135:J139)&amp;" "&amp;"Hrs"&amp;" "&amp;"GRUPO 2"</f>
        <v>10 Hrs GRUPO 2</v>
      </c>
      <c r="L134" s="31" t="s">
        <v>22</v>
      </c>
      <c r="M134" s="34" t="s">
        <v>89</v>
      </c>
      <c r="N134" s="64"/>
      <c r="O134" s="65" t="s">
        <v>58</v>
      </c>
      <c r="P134" s="66" t="s">
        <v>47</v>
      </c>
    </row>
    <row r="135" spans="1:16" x14ac:dyDescent="0.25">
      <c r="A135" s="19">
        <v>905232</v>
      </c>
      <c r="B135" s="67" t="s">
        <v>209</v>
      </c>
      <c r="C135" s="68" t="s">
        <v>210</v>
      </c>
      <c r="D135" s="67">
        <v>3</v>
      </c>
      <c r="E135" s="69" t="s">
        <v>253</v>
      </c>
      <c r="F135" s="19" t="s">
        <v>254</v>
      </c>
      <c r="G135" s="69" t="s">
        <v>255</v>
      </c>
      <c r="H135" s="19">
        <v>1</v>
      </c>
      <c r="I135" s="19">
        <v>10</v>
      </c>
      <c r="J135" s="21">
        <f>IF(H135&lt;&gt;"",H135*I135,"")</f>
        <v>10</v>
      </c>
      <c r="K135" s="96" t="s">
        <v>518</v>
      </c>
      <c r="L135" s="31" t="s">
        <v>22</v>
      </c>
      <c r="M135" s="34" t="s">
        <v>89</v>
      </c>
      <c r="N135" s="64"/>
      <c r="O135" s="159" t="s">
        <v>59</v>
      </c>
      <c r="P135" s="160" t="s">
        <v>53</v>
      </c>
    </row>
    <row r="136" spans="1:16" hidden="1" x14ac:dyDescent="0.25">
      <c r="A136" s="75"/>
      <c r="B136" s="109"/>
      <c r="C136" s="110"/>
      <c r="D136" s="111"/>
      <c r="E136" s="73"/>
      <c r="F136" s="92"/>
      <c r="G136" s="93"/>
      <c r="H136" s="94"/>
      <c r="I136" s="94"/>
      <c r="J136" s="21" t="str">
        <f>IF(H136&lt;&gt;"",H136*I136,"")</f>
        <v/>
      </c>
      <c r="K136" s="96"/>
      <c r="L136" s="31" t="s">
        <v>22</v>
      </c>
      <c r="M136" s="34" t="s">
        <v>89</v>
      </c>
      <c r="N136" s="64"/>
      <c r="O136" s="65" t="s">
        <v>60</v>
      </c>
      <c r="P136" s="66" t="s">
        <v>47</v>
      </c>
    </row>
    <row r="137" spans="1:16" hidden="1" x14ac:dyDescent="0.25">
      <c r="A137" s="75"/>
      <c r="B137" s="109"/>
      <c r="C137" s="110"/>
      <c r="D137" s="111"/>
      <c r="E137" s="73"/>
      <c r="F137" s="92"/>
      <c r="G137" s="93"/>
      <c r="H137" s="94"/>
      <c r="I137" s="94"/>
      <c r="J137" s="21" t="str">
        <f>IF(H137&lt;&gt;"",H137*I137,"")</f>
        <v/>
      </c>
      <c r="K137" s="96"/>
      <c r="L137" s="31" t="s">
        <v>22</v>
      </c>
      <c r="M137" s="34" t="s">
        <v>89</v>
      </c>
      <c r="N137" s="64"/>
      <c r="O137" s="65" t="s">
        <v>64</v>
      </c>
      <c r="P137" s="66" t="s">
        <v>47</v>
      </c>
    </row>
    <row r="138" spans="1:16" hidden="1" x14ac:dyDescent="0.25">
      <c r="A138" s="95"/>
      <c r="B138" s="19"/>
      <c r="C138" s="91"/>
      <c r="D138" s="15"/>
      <c r="E138" s="69"/>
      <c r="F138" s="15"/>
      <c r="G138" s="69"/>
      <c r="H138" s="15"/>
      <c r="I138" s="15"/>
      <c r="J138" s="21" t="str">
        <f>IF(H138&lt;&gt;"",H138*I138,"")</f>
        <v/>
      </c>
      <c r="K138" s="96"/>
      <c r="L138" s="31" t="s">
        <v>22</v>
      </c>
      <c r="M138" s="34" t="s">
        <v>89</v>
      </c>
      <c r="N138" s="64"/>
      <c r="O138" s="98" t="s">
        <v>65</v>
      </c>
      <c r="P138" s="66" t="s">
        <v>47</v>
      </c>
    </row>
    <row r="139" spans="1:16" hidden="1" x14ac:dyDescent="0.25">
      <c r="A139" s="100"/>
      <c r="B139" s="100"/>
      <c r="C139" s="100"/>
      <c r="D139" s="101"/>
      <c r="E139" s="102"/>
      <c r="F139" s="100"/>
      <c r="G139" s="100"/>
      <c r="H139" s="100"/>
      <c r="I139" s="100"/>
      <c r="J139" s="21" t="str">
        <f>IF(H139&lt;&gt;"",H139*I139,"")</f>
        <v/>
      </c>
      <c r="K139" s="96"/>
      <c r="L139" s="31" t="s">
        <v>22</v>
      </c>
      <c r="M139" s="34" t="s">
        <v>89</v>
      </c>
      <c r="N139" s="64"/>
      <c r="O139" s="98" t="s">
        <v>66</v>
      </c>
      <c r="P139" s="66" t="s">
        <v>47</v>
      </c>
    </row>
    <row r="140" spans="1:16" hidden="1" x14ac:dyDescent="0.25">
      <c r="A140" s="85"/>
      <c r="B140" s="86"/>
      <c r="C140" s="86"/>
      <c r="D140" s="57"/>
      <c r="E140" s="59" t="s">
        <v>63</v>
      </c>
      <c r="F140" s="57"/>
      <c r="G140" s="87"/>
      <c r="H140" s="88">
        <v>1E-3</v>
      </c>
      <c r="I140" s="61">
        <f>H140*10</f>
        <v>0.01</v>
      </c>
      <c r="J140" s="62">
        <f>SUM(J141:J145)/I140</f>
        <v>0</v>
      </c>
      <c r="K140" s="63" t="str">
        <f>SUM(J141:J145)&amp;" "&amp;"Hrs"&amp;" "&amp;"GRUPO 3"</f>
        <v>0 Hrs GRUPO 3</v>
      </c>
      <c r="L140" s="31" t="s">
        <v>24</v>
      </c>
      <c r="M140" s="34" t="s">
        <v>89</v>
      </c>
      <c r="N140" s="64"/>
      <c r="O140" s="161" t="s">
        <v>61</v>
      </c>
      <c r="P140" s="160" t="s">
        <v>53</v>
      </c>
    </row>
    <row r="141" spans="1:16" hidden="1" x14ac:dyDescent="0.25">
      <c r="A141" s="95"/>
      <c r="B141" s="19"/>
      <c r="C141" s="91"/>
      <c r="D141" s="15"/>
      <c r="E141" s="69"/>
      <c r="F141" s="15"/>
      <c r="G141" s="69"/>
      <c r="H141" s="15"/>
      <c r="I141" s="15"/>
      <c r="J141" s="21" t="str">
        <f>IF(H141&lt;&gt;"",H141*I141,"")</f>
        <v/>
      </c>
      <c r="K141" s="70"/>
      <c r="L141" s="31" t="s">
        <v>24</v>
      </c>
      <c r="M141" s="34" t="s">
        <v>89</v>
      </c>
      <c r="N141" s="64"/>
      <c r="O141" s="98" t="s">
        <v>62</v>
      </c>
      <c r="P141" s="66" t="s">
        <v>47</v>
      </c>
    </row>
    <row r="142" spans="1:16" hidden="1" x14ac:dyDescent="0.25">
      <c r="A142" s="75"/>
      <c r="B142" s="109"/>
      <c r="C142" s="110"/>
      <c r="D142" s="111"/>
      <c r="E142" s="73"/>
      <c r="F142" s="92"/>
      <c r="G142" s="93"/>
      <c r="H142" s="94"/>
      <c r="I142" s="94"/>
      <c r="J142" s="21" t="str">
        <f>IF(H142&lt;&gt;"",H142*I142,"")</f>
        <v/>
      </c>
      <c r="K142" s="70"/>
      <c r="L142" s="31" t="s">
        <v>24</v>
      </c>
      <c r="M142" s="34" t="s">
        <v>89</v>
      </c>
      <c r="N142" s="64"/>
      <c r="O142" s="98" t="s">
        <v>54</v>
      </c>
      <c r="P142" s="182" t="s">
        <v>68</v>
      </c>
    </row>
    <row r="143" spans="1:16" hidden="1" x14ac:dyDescent="0.25">
      <c r="A143" s="75"/>
      <c r="B143" s="109"/>
      <c r="C143" s="110"/>
      <c r="D143" s="111"/>
      <c r="E143" s="73"/>
      <c r="F143" s="92"/>
      <c r="G143" s="93"/>
      <c r="H143" s="94"/>
      <c r="I143" s="94"/>
      <c r="J143" s="21" t="str">
        <f>IF(H143&lt;&gt;"",H143*I143,"")</f>
        <v/>
      </c>
      <c r="K143" s="70"/>
      <c r="L143" s="31" t="s">
        <v>24</v>
      </c>
      <c r="M143" s="34" t="s">
        <v>89</v>
      </c>
      <c r="N143" s="64"/>
      <c r="O143" s="98" t="s">
        <v>67</v>
      </c>
      <c r="P143" s="182" t="s">
        <v>68</v>
      </c>
    </row>
    <row r="144" spans="1:16" hidden="1" x14ac:dyDescent="0.25">
      <c r="A144" s="95"/>
      <c r="B144" s="19"/>
      <c r="C144" s="91"/>
      <c r="D144" s="15"/>
      <c r="E144" s="69"/>
      <c r="F144" s="15"/>
      <c r="G144" s="69"/>
      <c r="H144" s="15"/>
      <c r="I144" s="15"/>
      <c r="J144" s="21" t="str">
        <f>IF(H144&lt;&gt;"",H144*I144,"")</f>
        <v/>
      </c>
      <c r="K144" s="70"/>
      <c r="L144" s="31" t="s">
        <v>24</v>
      </c>
      <c r="M144" s="34" t="s">
        <v>89</v>
      </c>
      <c r="N144" s="64"/>
      <c r="O144" s="71" t="s">
        <v>69</v>
      </c>
      <c r="P144" s="182" t="s">
        <v>68</v>
      </c>
    </row>
    <row r="145" spans="1:15" hidden="1" x14ac:dyDescent="0.25">
      <c r="A145" s="100"/>
      <c r="B145" s="100"/>
      <c r="C145" s="100"/>
      <c r="D145" s="101"/>
      <c r="E145" s="102"/>
      <c r="F145" s="100"/>
      <c r="G145" s="100"/>
      <c r="H145" s="100"/>
      <c r="I145" s="100"/>
      <c r="J145" s="21" t="str">
        <f>IF(H145&lt;&gt;"",H145*I145,"")</f>
        <v/>
      </c>
      <c r="K145" s="70"/>
      <c r="L145" s="31" t="s">
        <v>24</v>
      </c>
      <c r="M145" s="34" t="s">
        <v>89</v>
      </c>
      <c r="N145" s="64"/>
      <c r="O145" s="103"/>
    </row>
    <row r="146" spans="1:15" hidden="1" x14ac:dyDescent="0.25">
      <c r="A146" s="85"/>
      <c r="B146" s="86"/>
      <c r="C146" s="86"/>
      <c r="D146" s="57"/>
      <c r="E146" s="59" t="s">
        <v>70</v>
      </c>
      <c r="F146" s="57"/>
      <c r="G146" s="87"/>
      <c r="H146" s="88">
        <v>1E-3</v>
      </c>
      <c r="I146" s="61">
        <f>H146*10</f>
        <v>0.01</v>
      </c>
      <c r="J146" s="62">
        <f>SUM(J147:J151)/I146</f>
        <v>0</v>
      </c>
      <c r="K146" s="63" t="str">
        <f>SUM(J147:J151)&amp;" "&amp;"Hrs"&amp;" "&amp;"GRUPO 4"</f>
        <v>0 Hrs GRUPO 4</v>
      </c>
      <c r="L146" s="31" t="s">
        <v>26</v>
      </c>
      <c r="M146" s="34" t="s">
        <v>89</v>
      </c>
      <c r="N146" s="64"/>
      <c r="O146" s="104"/>
    </row>
    <row r="147" spans="1:15" hidden="1" x14ac:dyDescent="0.25">
      <c r="A147" s="100"/>
      <c r="B147" s="100"/>
      <c r="C147" s="102"/>
      <c r="D147" s="101"/>
      <c r="E147" s="101"/>
      <c r="F147" s="101"/>
      <c r="G147" s="105"/>
      <c r="H147" s="101"/>
      <c r="I147" s="101"/>
      <c r="J147" s="21" t="str">
        <f>IF(H147&lt;&gt;"",H147*I147,"")</f>
        <v/>
      </c>
      <c r="K147" s="70"/>
      <c r="L147" s="31" t="s">
        <v>26</v>
      </c>
      <c r="M147" s="34" t="s">
        <v>89</v>
      </c>
      <c r="N147" s="106"/>
      <c r="O147" s="107" t="s">
        <v>71</v>
      </c>
    </row>
    <row r="148" spans="1:15" hidden="1" x14ac:dyDescent="0.25">
      <c r="A148" s="100"/>
      <c r="B148" s="100"/>
      <c r="C148" s="102"/>
      <c r="D148" s="101"/>
      <c r="E148" s="101"/>
      <c r="F148" s="101"/>
      <c r="G148" s="105"/>
      <c r="H148" s="101"/>
      <c r="I148" s="101"/>
      <c r="J148" s="21" t="str">
        <f>IF(H148&lt;&gt;"",H148*I148,"")</f>
        <v/>
      </c>
      <c r="K148" s="70"/>
      <c r="L148" s="31" t="s">
        <v>26</v>
      </c>
      <c r="M148" s="34" t="s">
        <v>89</v>
      </c>
      <c r="N148" s="108"/>
      <c r="O148" s="107" t="s">
        <v>72</v>
      </c>
    </row>
    <row r="149" spans="1:15" hidden="1" x14ac:dyDescent="0.25">
      <c r="A149" s="100"/>
      <c r="B149" s="100"/>
      <c r="C149" s="102"/>
      <c r="D149" s="101"/>
      <c r="E149" s="101"/>
      <c r="F149" s="101"/>
      <c r="G149" s="105"/>
      <c r="H149" s="101"/>
      <c r="I149" s="101"/>
      <c r="J149" s="21" t="str">
        <f>IF(H149&lt;&gt;"",H149*I149,"")</f>
        <v/>
      </c>
      <c r="K149" s="70"/>
      <c r="L149" s="31" t="s">
        <v>26</v>
      </c>
      <c r="M149" s="34" t="s">
        <v>89</v>
      </c>
      <c r="N149" s="112"/>
      <c r="O149" s="107" t="s">
        <v>90</v>
      </c>
    </row>
    <row r="150" spans="1:15" hidden="1" x14ac:dyDescent="0.25">
      <c r="A150" s="100"/>
      <c r="B150" s="100"/>
      <c r="C150" s="102"/>
      <c r="D150" s="101"/>
      <c r="E150" s="101"/>
      <c r="F150" s="101"/>
      <c r="G150" s="105"/>
      <c r="H150" s="101"/>
      <c r="I150" s="101"/>
      <c r="J150" s="21" t="str">
        <f>IF(H150&lt;&gt;"",H150*I150,"")</f>
        <v/>
      </c>
      <c r="K150" s="70"/>
      <c r="L150" s="31" t="s">
        <v>26</v>
      </c>
      <c r="M150" s="34" t="s">
        <v>89</v>
      </c>
      <c r="N150" s="113"/>
      <c r="O150" s="107" t="s">
        <v>73</v>
      </c>
    </row>
    <row r="151" spans="1:15" hidden="1" x14ac:dyDescent="0.25">
      <c r="A151" s="100"/>
      <c r="B151" s="100"/>
      <c r="C151" s="100"/>
      <c r="D151" s="101"/>
      <c r="E151" s="102"/>
      <c r="F151" s="100"/>
      <c r="G151" s="100"/>
      <c r="H151" s="100"/>
      <c r="I151" s="100"/>
      <c r="J151" s="21" t="str">
        <f>IF(H151&lt;&gt;"",H151*I151,"")</f>
        <v/>
      </c>
      <c r="K151" s="70"/>
      <c r="L151" s="31" t="s">
        <v>26</v>
      </c>
      <c r="M151" s="34" t="s">
        <v>89</v>
      </c>
      <c r="N151" s="114"/>
      <c r="O151" s="107" t="s">
        <v>74</v>
      </c>
    </row>
    <row r="152" spans="1:15" x14ac:dyDescent="0.25">
      <c r="A152" s="85"/>
      <c r="B152" s="86"/>
      <c r="C152" s="86"/>
      <c r="D152" s="86"/>
      <c r="E152" s="115" t="s">
        <v>75</v>
      </c>
      <c r="F152" s="116"/>
      <c r="G152" s="117"/>
      <c r="H152" s="118">
        <v>2</v>
      </c>
      <c r="I152" s="61">
        <f>H152*10</f>
        <v>20</v>
      </c>
      <c r="J152" s="62">
        <f>SUM(J153:J157)/I152</f>
        <v>1</v>
      </c>
      <c r="K152" s="63" t="str">
        <f>SUM(J153:J157)&amp;" "&amp;"Hrs"&amp;" "&amp;"TURNO"&amp;" "&amp;"DIURNO"</f>
        <v>20 Hrs TURNO DIURNO</v>
      </c>
      <c r="L152" s="74" t="s">
        <v>76</v>
      </c>
      <c r="M152" s="34" t="s">
        <v>89</v>
      </c>
      <c r="N152" s="119"/>
      <c r="O152" s="107" t="s">
        <v>77</v>
      </c>
    </row>
    <row r="153" spans="1:15" x14ac:dyDescent="0.25">
      <c r="A153" s="19">
        <v>892600</v>
      </c>
      <c r="B153" s="17" t="s">
        <v>207</v>
      </c>
      <c r="C153" s="18" t="s">
        <v>208</v>
      </c>
      <c r="D153" s="19">
        <v>3</v>
      </c>
      <c r="E153" s="18" t="s">
        <v>130</v>
      </c>
      <c r="F153" s="17" t="s">
        <v>131</v>
      </c>
      <c r="G153" s="18" t="s">
        <v>132</v>
      </c>
      <c r="H153" s="94">
        <v>2</v>
      </c>
      <c r="I153" s="94">
        <v>3</v>
      </c>
      <c r="J153" s="21">
        <f>IF(H153&lt;&gt;"",H153*I153,"")</f>
        <v>6</v>
      </c>
      <c r="K153" s="70" t="s">
        <v>501</v>
      </c>
      <c r="L153" s="74" t="s">
        <v>76</v>
      </c>
      <c r="M153" s="34" t="s">
        <v>89</v>
      </c>
      <c r="N153" s="121"/>
      <c r="O153" s="107" t="s">
        <v>78</v>
      </c>
    </row>
    <row r="154" spans="1:15" x14ac:dyDescent="0.25">
      <c r="A154" s="95">
        <v>893218</v>
      </c>
      <c r="B154" s="109" t="s">
        <v>502</v>
      </c>
      <c r="C154" s="110" t="s">
        <v>503</v>
      </c>
      <c r="D154" s="111">
        <v>3</v>
      </c>
      <c r="E154" s="69" t="s">
        <v>315</v>
      </c>
      <c r="F154" s="15" t="s">
        <v>124</v>
      </c>
      <c r="G154" s="69" t="s">
        <v>125</v>
      </c>
      <c r="H154" s="15">
        <v>2</v>
      </c>
      <c r="I154" s="15">
        <v>7</v>
      </c>
      <c r="J154" s="21">
        <f>IF(H154&lt;&gt;"",H154*I154,"")</f>
        <v>14</v>
      </c>
      <c r="K154" s="70" t="s">
        <v>501</v>
      </c>
      <c r="L154" s="74" t="s">
        <v>76</v>
      </c>
      <c r="M154" s="34" t="s">
        <v>89</v>
      </c>
      <c r="N154" s="122"/>
      <c r="O154" s="107" t="s">
        <v>79</v>
      </c>
    </row>
    <row r="155" spans="1:15" ht="14.25" hidden="1" thickBot="1" x14ac:dyDescent="0.3">
      <c r="A155" s="100"/>
      <c r="B155" s="100"/>
      <c r="C155" s="100"/>
      <c r="D155" s="101"/>
      <c r="E155" s="102"/>
      <c r="F155" s="100"/>
      <c r="G155" s="100"/>
      <c r="H155" s="100"/>
      <c r="I155" s="100"/>
      <c r="J155" s="21" t="str">
        <f>IF(H155&lt;&gt;"",H155*I155,"")</f>
        <v/>
      </c>
      <c r="K155" s="70"/>
      <c r="L155" s="74" t="s">
        <v>76</v>
      </c>
      <c r="M155" s="34" t="s">
        <v>89</v>
      </c>
      <c r="N155" s="123"/>
      <c r="O155" s="107" t="s">
        <v>80</v>
      </c>
    </row>
    <row r="156" spans="1:15" hidden="1" x14ac:dyDescent="0.25">
      <c r="A156" s="100"/>
      <c r="B156" s="100"/>
      <c r="C156" s="100"/>
      <c r="D156" s="101"/>
      <c r="E156" s="102"/>
      <c r="F156" s="100"/>
      <c r="G156" s="100"/>
      <c r="H156" s="100"/>
      <c r="I156" s="100"/>
      <c r="J156" s="21" t="str">
        <f>IF(H156&lt;&gt;"",H156*I156,"")</f>
        <v/>
      </c>
      <c r="K156" s="70"/>
      <c r="L156" s="74" t="s">
        <v>76</v>
      </c>
      <c r="M156" s="34" t="s">
        <v>89</v>
      </c>
      <c r="N156" s="124"/>
      <c r="O156" s="107" t="s">
        <v>81</v>
      </c>
    </row>
    <row r="157" spans="1:15" hidden="1" x14ac:dyDescent="0.25">
      <c r="A157" s="100"/>
      <c r="B157" s="100"/>
      <c r="C157" s="100"/>
      <c r="D157" s="101"/>
      <c r="E157" s="102"/>
      <c r="F157" s="100"/>
      <c r="G157" s="100"/>
      <c r="H157" s="100"/>
      <c r="I157" s="100"/>
      <c r="J157" s="21" t="str">
        <f>IF(H157&lt;&gt;"",H157*I157,"")</f>
        <v/>
      </c>
      <c r="K157" s="70"/>
      <c r="L157" s="74" t="s">
        <v>76</v>
      </c>
      <c r="M157" s="34" t="s">
        <v>89</v>
      </c>
      <c r="N157" s="125">
        <v>20</v>
      </c>
      <c r="O157" s="107" t="s">
        <v>82</v>
      </c>
    </row>
    <row r="158" spans="1:15" x14ac:dyDescent="0.25">
      <c r="A158" s="126"/>
      <c r="B158" s="127"/>
      <c r="C158" s="127"/>
      <c r="D158" s="127"/>
      <c r="E158" s="128" t="s">
        <v>83</v>
      </c>
      <c r="F158" s="129"/>
      <c r="G158" s="157"/>
      <c r="H158" s="131">
        <v>2</v>
      </c>
      <c r="I158" s="132">
        <f>H158*10</f>
        <v>20</v>
      </c>
      <c r="J158" s="133">
        <f>SUM(J159:J163)/I158</f>
        <v>1</v>
      </c>
      <c r="K158" s="163" t="str">
        <f>SUM(J159:J163)&amp;" "&amp;"Hrs"&amp;" "&amp;"TURNO"&amp;" "&amp;"NOCTURNO"</f>
        <v>20 Hrs TURNO NOCTURNO</v>
      </c>
      <c r="L158" s="31" t="s">
        <v>84</v>
      </c>
      <c r="M158" s="34" t="s">
        <v>89</v>
      </c>
      <c r="N158" s="34"/>
      <c r="O158" s="35"/>
    </row>
    <row r="159" spans="1:15" x14ac:dyDescent="0.25">
      <c r="A159" s="19">
        <v>892600</v>
      </c>
      <c r="B159" s="17" t="s">
        <v>207</v>
      </c>
      <c r="C159" s="18" t="s">
        <v>208</v>
      </c>
      <c r="D159" s="19">
        <v>3</v>
      </c>
      <c r="E159" s="18" t="s">
        <v>130</v>
      </c>
      <c r="F159" s="17" t="s">
        <v>131</v>
      </c>
      <c r="G159" s="18" t="s">
        <v>132</v>
      </c>
      <c r="H159" s="94">
        <v>2</v>
      </c>
      <c r="I159" s="94">
        <v>3</v>
      </c>
      <c r="J159" s="21">
        <f>IF(H159&lt;&gt;"",H159*I159,"")</f>
        <v>6</v>
      </c>
      <c r="K159" s="120" t="s">
        <v>380</v>
      </c>
      <c r="L159" s="31" t="s">
        <v>84</v>
      </c>
      <c r="M159" s="34" t="s">
        <v>89</v>
      </c>
      <c r="N159" s="34"/>
      <c r="O159" s="35"/>
    </row>
    <row r="160" spans="1:15" ht="14.25" thickBot="1" x14ac:dyDescent="0.3">
      <c r="A160" s="95">
        <v>893217</v>
      </c>
      <c r="B160" s="17" t="s">
        <v>502</v>
      </c>
      <c r="C160" s="18" t="s">
        <v>503</v>
      </c>
      <c r="D160" s="19">
        <v>3</v>
      </c>
      <c r="E160" s="69" t="s">
        <v>315</v>
      </c>
      <c r="F160" s="15" t="s">
        <v>133</v>
      </c>
      <c r="G160" s="69" t="s">
        <v>125</v>
      </c>
      <c r="H160" s="15">
        <v>2</v>
      </c>
      <c r="I160" s="15">
        <v>7</v>
      </c>
      <c r="J160" s="21">
        <f>IF(H160&lt;&gt;"",H160*I160,"")</f>
        <v>14</v>
      </c>
      <c r="K160" s="120" t="s">
        <v>380</v>
      </c>
      <c r="L160" s="31" t="s">
        <v>84</v>
      </c>
      <c r="M160" s="34" t="s">
        <v>89</v>
      </c>
      <c r="N160" s="34"/>
      <c r="O160" s="35"/>
    </row>
    <row r="161" spans="1:16" ht="14.25" hidden="1" thickBot="1" x14ac:dyDescent="0.3">
      <c r="A161" s="95"/>
      <c r="B161" s="109"/>
      <c r="C161" s="110"/>
      <c r="D161" s="111"/>
      <c r="E161" s="69"/>
      <c r="F161" s="15"/>
      <c r="G161" s="69"/>
      <c r="H161" s="94"/>
      <c r="I161" s="94"/>
      <c r="J161" s="21" t="str">
        <f>IF(H161&lt;&gt;"",H161*I161,"")</f>
        <v/>
      </c>
      <c r="K161" s="120"/>
      <c r="L161" s="31" t="s">
        <v>84</v>
      </c>
      <c r="M161" s="34" t="s">
        <v>89</v>
      </c>
      <c r="N161" s="34"/>
      <c r="O161" s="35"/>
    </row>
    <row r="162" spans="1:16" ht="14.25" hidden="1" thickBot="1" x14ac:dyDescent="0.3">
      <c r="A162" s="75"/>
      <c r="B162" s="109"/>
      <c r="C162" s="110"/>
      <c r="D162" s="111"/>
      <c r="E162" s="73"/>
      <c r="F162" s="92"/>
      <c r="G162" s="93"/>
      <c r="H162" s="94"/>
      <c r="I162" s="94"/>
      <c r="J162" s="21" t="str">
        <f>IF(H162&lt;&gt;"",H162*I162,"")</f>
        <v/>
      </c>
      <c r="K162" s="120"/>
      <c r="L162" s="31" t="s">
        <v>84</v>
      </c>
      <c r="M162" s="34" t="s">
        <v>89</v>
      </c>
      <c r="N162" s="34"/>
      <c r="O162" s="35"/>
    </row>
    <row r="163" spans="1:16" ht="14.25" hidden="1" thickBot="1" x14ac:dyDescent="0.3">
      <c r="A163" s="95"/>
      <c r="B163" s="19"/>
      <c r="C163" s="91"/>
      <c r="D163" s="15"/>
      <c r="E163" s="69"/>
      <c r="F163" s="15"/>
      <c r="G163" s="69"/>
      <c r="H163" s="15"/>
      <c r="I163" s="15"/>
      <c r="J163" s="21" t="str">
        <f>IF(H163&lt;&gt;"",H163*I163,"")</f>
        <v/>
      </c>
      <c r="K163" s="120"/>
      <c r="L163" s="31" t="s">
        <v>84</v>
      </c>
      <c r="M163" s="34" t="s">
        <v>89</v>
      </c>
      <c r="N163" s="34"/>
      <c r="O163" s="35"/>
    </row>
    <row r="164" spans="1:16" ht="14.25" hidden="1" thickBot="1" x14ac:dyDescent="0.3">
      <c r="A164" s="135"/>
      <c r="B164" s="136"/>
      <c r="C164" s="136"/>
      <c r="D164" s="136"/>
      <c r="E164" s="137" t="s">
        <v>85</v>
      </c>
      <c r="F164" s="138"/>
      <c r="G164" s="139"/>
      <c r="H164" s="140">
        <f>H128+H134+H140+H146+H152+H158</f>
        <v>7.0019999999999998</v>
      </c>
      <c r="I164" s="141">
        <f>H164*10</f>
        <v>70.02</v>
      </c>
      <c r="J164" s="142">
        <f>SUM(J129:J133,J135:J139,J141:J145,J147:J151,J153:J157,J159:J163)</f>
        <v>70</v>
      </c>
      <c r="K164" s="143">
        <f>J164/I164</f>
        <v>0.99971436732362184</v>
      </c>
      <c r="L164" s="31" t="s">
        <v>86</v>
      </c>
      <c r="M164" s="34" t="s">
        <v>89</v>
      </c>
      <c r="N164" s="34"/>
      <c r="O164" s="35"/>
    </row>
    <row r="165" spans="1:16" ht="15" thickTop="1" thickBot="1" x14ac:dyDescent="0.3">
      <c r="A165" s="45"/>
      <c r="B165" s="46"/>
      <c r="C165" s="46"/>
      <c r="D165" s="46"/>
      <c r="E165" s="297">
        <f>E126+1</f>
        <v>46101</v>
      </c>
      <c r="F165" s="298"/>
      <c r="G165" s="158"/>
      <c r="H165" s="48"/>
      <c r="I165" s="46"/>
      <c r="J165" s="49"/>
      <c r="K165" s="50"/>
      <c r="L165" s="31" t="s">
        <v>35</v>
      </c>
      <c r="M165" s="34" t="s">
        <v>91</v>
      </c>
      <c r="N165" s="34"/>
      <c r="O165" s="35"/>
    </row>
    <row r="166" spans="1:16" ht="28.5" thickTop="1" thickBot="1" x14ac:dyDescent="0.3">
      <c r="A166" s="147" t="s">
        <v>37</v>
      </c>
      <c r="B166" s="148" t="s">
        <v>38</v>
      </c>
      <c r="C166" s="148" t="s">
        <v>39</v>
      </c>
      <c r="D166" s="148" t="s">
        <v>4</v>
      </c>
      <c r="E166" s="52" t="s">
        <v>40</v>
      </c>
      <c r="F166" s="148" t="s">
        <v>6</v>
      </c>
      <c r="G166" s="149" t="s">
        <v>7</v>
      </c>
      <c r="H166" s="148" t="s">
        <v>41</v>
      </c>
      <c r="I166" s="148" t="s">
        <v>9</v>
      </c>
      <c r="J166" s="150" t="s">
        <v>42</v>
      </c>
      <c r="K166" s="151" t="s">
        <v>43</v>
      </c>
      <c r="L166" s="31" t="s">
        <v>44</v>
      </c>
      <c r="M166" s="34" t="s">
        <v>91</v>
      </c>
      <c r="N166" s="34"/>
      <c r="O166" s="56">
        <f>E165</f>
        <v>46101</v>
      </c>
    </row>
    <row r="167" spans="1:16" ht="14.25" thickTop="1" x14ac:dyDescent="0.25">
      <c r="A167" s="57"/>
      <c r="B167" s="57"/>
      <c r="C167" s="58"/>
      <c r="D167" s="57"/>
      <c r="E167" s="59" t="s">
        <v>45</v>
      </c>
      <c r="F167" s="57"/>
      <c r="G167" s="58"/>
      <c r="H167" s="88">
        <v>3</v>
      </c>
      <c r="I167" s="61">
        <f>H167*10</f>
        <v>30</v>
      </c>
      <c r="J167" s="62">
        <f>SUM(J168:J172)/I167</f>
        <v>1</v>
      </c>
      <c r="K167" s="63" t="str">
        <f>SUM(J168:J172)&amp;" "&amp;"Hrs"&amp;" "&amp;"GRUPO 1"</f>
        <v>30 Hrs GRUPO 1</v>
      </c>
      <c r="L167" s="31" t="s">
        <v>19</v>
      </c>
      <c r="M167" s="34" t="s">
        <v>91</v>
      </c>
      <c r="N167" s="64"/>
      <c r="O167" s="97" t="s">
        <v>48</v>
      </c>
      <c r="P167" s="84" t="s">
        <v>53</v>
      </c>
    </row>
    <row r="168" spans="1:16" x14ac:dyDescent="0.25">
      <c r="A168" s="185">
        <v>898166</v>
      </c>
      <c r="B168" s="256" t="s">
        <v>502</v>
      </c>
      <c r="C168" s="257" t="s">
        <v>503</v>
      </c>
      <c r="D168" s="256">
        <v>3</v>
      </c>
      <c r="E168" s="189" t="s">
        <v>519</v>
      </c>
      <c r="F168" s="185" t="s">
        <v>520</v>
      </c>
      <c r="G168" s="189" t="s">
        <v>521</v>
      </c>
      <c r="H168" s="185">
        <v>2</v>
      </c>
      <c r="I168" s="185">
        <v>10</v>
      </c>
      <c r="J168" s="190">
        <f>IF(H168&lt;&gt;"",H168*I168,"")</f>
        <v>20</v>
      </c>
      <c r="K168" s="191" t="s">
        <v>516</v>
      </c>
      <c r="L168" s="31" t="s">
        <v>19</v>
      </c>
      <c r="M168" s="34" t="s">
        <v>91</v>
      </c>
      <c r="N168" s="64"/>
      <c r="O168" s="180" t="s">
        <v>50</v>
      </c>
      <c r="P168" s="160" t="s">
        <v>53</v>
      </c>
    </row>
    <row r="169" spans="1:16" x14ac:dyDescent="0.25">
      <c r="A169" s="185">
        <v>898166</v>
      </c>
      <c r="B169" s="256" t="s">
        <v>502</v>
      </c>
      <c r="C169" s="257" t="s">
        <v>503</v>
      </c>
      <c r="D169" s="256">
        <v>3</v>
      </c>
      <c r="E169" s="189" t="s">
        <v>519</v>
      </c>
      <c r="F169" s="185" t="s">
        <v>520</v>
      </c>
      <c r="G169" s="189" t="s">
        <v>521</v>
      </c>
      <c r="H169" s="185">
        <v>1</v>
      </c>
      <c r="I169" s="185">
        <v>10</v>
      </c>
      <c r="J169" s="190">
        <f>IF(H169&lt;&gt;"",H169*I169,"")</f>
        <v>10</v>
      </c>
      <c r="K169" s="191" t="s">
        <v>286</v>
      </c>
      <c r="L169" s="31" t="s">
        <v>19</v>
      </c>
      <c r="M169" s="34" t="s">
        <v>91</v>
      </c>
      <c r="N169" s="64"/>
      <c r="O169" s="89" t="s">
        <v>51</v>
      </c>
      <c r="P169" s="90" t="s">
        <v>57</v>
      </c>
    </row>
    <row r="170" spans="1:16" hidden="1" x14ac:dyDescent="0.25">
      <c r="A170" s="75"/>
      <c r="B170" s="109"/>
      <c r="C170" s="110"/>
      <c r="D170" s="111"/>
      <c r="E170" s="73"/>
      <c r="F170" s="92"/>
      <c r="G170" s="93"/>
      <c r="H170" s="94"/>
      <c r="I170" s="94"/>
      <c r="J170" s="21" t="str">
        <f>IF(H170&lt;&gt;"",H170*I170,"")</f>
        <v/>
      </c>
      <c r="K170" s="70"/>
      <c r="L170" s="31" t="s">
        <v>19</v>
      </c>
      <c r="M170" s="34" t="s">
        <v>91</v>
      </c>
      <c r="N170" s="64"/>
      <c r="O170" s="159" t="s">
        <v>46</v>
      </c>
      <c r="P170" s="160" t="s">
        <v>53</v>
      </c>
    </row>
    <row r="171" spans="1:16" hidden="1" x14ac:dyDescent="0.25">
      <c r="A171" s="75"/>
      <c r="B171" s="109"/>
      <c r="C171" s="110"/>
      <c r="D171" s="111"/>
      <c r="E171" s="73"/>
      <c r="F171" s="92"/>
      <c r="G171" s="93"/>
      <c r="H171" s="94"/>
      <c r="I171" s="94"/>
      <c r="J171" s="21" t="str">
        <f>IF(H171&lt;&gt;"",H171*I171,"")</f>
        <v/>
      </c>
      <c r="K171" s="70"/>
      <c r="L171" s="31" t="s">
        <v>19</v>
      </c>
      <c r="M171" s="34" t="s">
        <v>91</v>
      </c>
      <c r="N171" s="64"/>
      <c r="O171" s="162" t="s">
        <v>52</v>
      </c>
      <c r="P171" s="90" t="s">
        <v>57</v>
      </c>
    </row>
    <row r="172" spans="1:16" hidden="1" x14ac:dyDescent="0.25">
      <c r="A172" s="95"/>
      <c r="B172" s="19"/>
      <c r="C172" s="91"/>
      <c r="D172" s="15"/>
      <c r="E172" s="69"/>
      <c r="F172" s="15"/>
      <c r="G172" s="69"/>
      <c r="H172" s="15"/>
      <c r="I172" s="15"/>
      <c r="J172" s="21" t="str">
        <f>IF(H172&lt;&gt;"",H172*I172,"")</f>
        <v/>
      </c>
      <c r="K172" s="70"/>
      <c r="L172" s="31" t="s">
        <v>19</v>
      </c>
      <c r="M172" s="34" t="s">
        <v>91</v>
      </c>
      <c r="N172" s="64"/>
      <c r="O172" s="97" t="s">
        <v>56</v>
      </c>
      <c r="P172" s="84" t="s">
        <v>53</v>
      </c>
    </row>
    <row r="173" spans="1:16" x14ac:dyDescent="0.25">
      <c r="A173" s="85"/>
      <c r="B173" s="86"/>
      <c r="C173" s="86"/>
      <c r="D173" s="57"/>
      <c r="E173" s="59" t="s">
        <v>55</v>
      </c>
      <c r="F173" s="57"/>
      <c r="G173" s="87"/>
      <c r="H173" s="88">
        <v>2</v>
      </c>
      <c r="I173" s="61">
        <f>H173*10</f>
        <v>20</v>
      </c>
      <c r="J173" s="62">
        <f>SUM(J174:J178)/I173</f>
        <v>1</v>
      </c>
      <c r="K173" s="63" t="str">
        <f>SUM(J174:J178)&amp;" "&amp;"Hrs"&amp;" "&amp;"GRUPO 2"</f>
        <v>20 Hrs GRUPO 2</v>
      </c>
      <c r="L173" s="31" t="s">
        <v>22</v>
      </c>
      <c r="M173" s="34" t="s">
        <v>91</v>
      </c>
      <c r="N173" s="64"/>
      <c r="O173" s="65" t="s">
        <v>58</v>
      </c>
      <c r="P173" s="66" t="s">
        <v>47</v>
      </c>
    </row>
    <row r="174" spans="1:16" x14ac:dyDescent="0.25">
      <c r="A174" s="19">
        <v>905232</v>
      </c>
      <c r="B174" s="67" t="s">
        <v>209</v>
      </c>
      <c r="C174" s="68" t="s">
        <v>210</v>
      </c>
      <c r="D174" s="67">
        <v>3</v>
      </c>
      <c r="E174" s="69" t="s">
        <v>253</v>
      </c>
      <c r="F174" s="19" t="s">
        <v>254</v>
      </c>
      <c r="G174" s="69" t="s">
        <v>255</v>
      </c>
      <c r="H174" s="19">
        <v>2</v>
      </c>
      <c r="I174" s="19">
        <v>10</v>
      </c>
      <c r="J174" s="21">
        <f>IF(H174&lt;&gt;"",H174*I174,"")</f>
        <v>20</v>
      </c>
      <c r="K174" s="96" t="s">
        <v>522</v>
      </c>
      <c r="L174" s="31" t="s">
        <v>22</v>
      </c>
      <c r="M174" s="34" t="s">
        <v>91</v>
      </c>
      <c r="N174" s="56"/>
      <c r="O174" s="159" t="s">
        <v>59</v>
      </c>
      <c r="P174" s="160" t="s">
        <v>53</v>
      </c>
    </row>
    <row r="175" spans="1:16" hidden="1" x14ac:dyDescent="0.25">
      <c r="A175" s="75"/>
      <c r="B175" s="19"/>
      <c r="C175" s="69"/>
      <c r="D175" s="19"/>
      <c r="E175" s="73"/>
      <c r="F175" s="19"/>
      <c r="G175" s="69"/>
      <c r="H175" s="19"/>
      <c r="I175" s="19"/>
      <c r="J175" s="21" t="str">
        <f>IF(H175&lt;&gt;"",H175*I175,"")</f>
        <v/>
      </c>
      <c r="K175" s="96"/>
      <c r="L175" s="31" t="s">
        <v>22</v>
      </c>
      <c r="M175" s="34" t="s">
        <v>91</v>
      </c>
      <c r="N175" s="56"/>
      <c r="O175" s="65" t="s">
        <v>60</v>
      </c>
      <c r="P175" s="66" t="s">
        <v>47</v>
      </c>
    </row>
    <row r="176" spans="1:16" hidden="1" x14ac:dyDescent="0.25">
      <c r="A176" s="75"/>
      <c r="B176" s="19"/>
      <c r="C176" s="69"/>
      <c r="D176" s="19"/>
      <c r="E176" s="69"/>
      <c r="F176" s="19"/>
      <c r="G176" s="69"/>
      <c r="H176" s="19"/>
      <c r="I176" s="19"/>
      <c r="J176" s="21" t="str">
        <f>IF(H176&lt;&gt;"",H176*I176,"")</f>
        <v/>
      </c>
      <c r="K176" s="96"/>
      <c r="L176" s="31" t="s">
        <v>22</v>
      </c>
      <c r="M176" s="34" t="s">
        <v>91</v>
      </c>
      <c r="N176" s="64"/>
      <c r="O176" s="65" t="s">
        <v>64</v>
      </c>
      <c r="P176" s="66" t="s">
        <v>47</v>
      </c>
    </row>
    <row r="177" spans="1:16" hidden="1" x14ac:dyDescent="0.25">
      <c r="A177" s="95"/>
      <c r="B177" s="19"/>
      <c r="C177" s="91"/>
      <c r="D177" s="15"/>
      <c r="E177" s="69"/>
      <c r="F177" s="15"/>
      <c r="G177" s="69"/>
      <c r="H177" s="15"/>
      <c r="I177" s="15"/>
      <c r="J177" s="21" t="str">
        <f>IF(H177&lt;&gt;"",H177*I177,"")</f>
        <v/>
      </c>
      <c r="K177" s="96"/>
      <c r="L177" s="31" t="s">
        <v>22</v>
      </c>
      <c r="M177" s="34" t="s">
        <v>91</v>
      </c>
      <c r="N177" s="64"/>
      <c r="O177" s="98" t="s">
        <v>65</v>
      </c>
      <c r="P177" s="66" t="s">
        <v>47</v>
      </c>
    </row>
    <row r="178" spans="1:16" hidden="1" x14ac:dyDescent="0.25">
      <c r="A178" s="95"/>
      <c r="B178" s="19"/>
      <c r="C178" s="152"/>
      <c r="D178" s="81"/>
      <c r="E178" s="69"/>
      <c r="F178" s="15"/>
      <c r="G178" s="69"/>
      <c r="H178" s="82"/>
      <c r="I178" s="82"/>
      <c r="J178" s="21" t="str">
        <f>IF(H178&lt;&gt;"",H178*I178,"")</f>
        <v/>
      </c>
      <c r="K178" s="96"/>
      <c r="L178" s="31" t="s">
        <v>22</v>
      </c>
      <c r="M178" s="34" t="s">
        <v>91</v>
      </c>
      <c r="N178" s="64"/>
      <c r="O178" s="98" t="s">
        <v>66</v>
      </c>
      <c r="P178" s="66" t="s">
        <v>47</v>
      </c>
    </row>
    <row r="179" spans="1:16" hidden="1" x14ac:dyDescent="0.25">
      <c r="A179" s="85"/>
      <c r="B179" s="86"/>
      <c r="C179" s="86"/>
      <c r="D179" s="57"/>
      <c r="E179" s="59" t="s">
        <v>63</v>
      </c>
      <c r="F179" s="57"/>
      <c r="G179" s="87"/>
      <c r="H179" s="88">
        <v>1E-3</v>
      </c>
      <c r="I179" s="61">
        <f>H179*10</f>
        <v>0.01</v>
      </c>
      <c r="J179" s="62">
        <f>SUM(J180:J184)/I179</f>
        <v>0</v>
      </c>
      <c r="K179" s="63" t="str">
        <f>SUM(J180:J184)&amp;" "&amp;"Hrs"&amp;" "&amp;"GRUPO 3"</f>
        <v>0 Hrs GRUPO 3</v>
      </c>
      <c r="L179" s="31" t="s">
        <v>24</v>
      </c>
      <c r="M179" s="34" t="s">
        <v>91</v>
      </c>
      <c r="N179" s="64"/>
      <c r="O179" s="161" t="s">
        <v>61</v>
      </c>
      <c r="P179" s="160" t="s">
        <v>53</v>
      </c>
    </row>
    <row r="180" spans="1:16" hidden="1" x14ac:dyDescent="0.25">
      <c r="A180" s="95"/>
      <c r="B180" s="67"/>
      <c r="C180" s="68"/>
      <c r="D180" s="67"/>
      <c r="E180" s="69"/>
      <c r="F180" s="15"/>
      <c r="G180" s="69"/>
      <c r="H180" s="15"/>
      <c r="I180" s="15"/>
      <c r="J180" s="21" t="str">
        <f>IF(H180&lt;&gt;"",H180*I180,"")</f>
        <v/>
      </c>
      <c r="K180" s="70"/>
      <c r="L180" s="31" t="s">
        <v>24</v>
      </c>
      <c r="M180" s="34" t="s">
        <v>91</v>
      </c>
      <c r="N180" s="64"/>
      <c r="O180" s="161" t="s">
        <v>62</v>
      </c>
      <c r="P180" s="160" t="s">
        <v>53</v>
      </c>
    </row>
    <row r="181" spans="1:16" hidden="1" x14ac:dyDescent="0.25">
      <c r="A181" s="75"/>
      <c r="B181" s="109"/>
      <c r="C181" s="110"/>
      <c r="D181" s="111"/>
      <c r="E181" s="73"/>
      <c r="F181" s="92"/>
      <c r="G181" s="93"/>
      <c r="H181" s="94"/>
      <c r="I181" s="94"/>
      <c r="J181" s="21" t="str">
        <f>IF(H181&lt;&gt;"",H181*I181,"")</f>
        <v/>
      </c>
      <c r="K181" s="70"/>
      <c r="L181" s="31" t="s">
        <v>24</v>
      </c>
      <c r="M181" s="34" t="s">
        <v>91</v>
      </c>
      <c r="N181" s="64"/>
      <c r="O181" s="98" t="s">
        <v>54</v>
      </c>
      <c r="P181" s="182" t="s">
        <v>68</v>
      </c>
    </row>
    <row r="182" spans="1:16" hidden="1" x14ac:dyDescent="0.25">
      <c r="A182" s="75"/>
      <c r="B182" s="67"/>
      <c r="C182" s="68"/>
      <c r="D182" s="67"/>
      <c r="E182" s="73"/>
      <c r="F182" s="92"/>
      <c r="G182" s="93"/>
      <c r="H182" s="94"/>
      <c r="I182" s="94"/>
      <c r="J182" s="21" t="str">
        <f>IF(H182&lt;&gt;"",H182*I182,"")</f>
        <v/>
      </c>
      <c r="K182" s="70"/>
      <c r="L182" s="31" t="s">
        <v>24</v>
      </c>
      <c r="M182" s="34" t="s">
        <v>91</v>
      </c>
      <c r="N182" s="64"/>
      <c r="O182" s="98" t="s">
        <v>67</v>
      </c>
      <c r="P182" s="182" t="s">
        <v>68</v>
      </c>
    </row>
    <row r="183" spans="1:16" hidden="1" x14ac:dyDescent="0.25">
      <c r="A183" s="75"/>
      <c r="B183" s="19"/>
      <c r="C183" s="69"/>
      <c r="D183" s="19"/>
      <c r="E183" s="73"/>
      <c r="F183" s="19"/>
      <c r="G183" s="69"/>
      <c r="H183" s="19"/>
      <c r="I183" s="19"/>
      <c r="J183" s="21" t="str">
        <f>IF(H183&lt;&gt;"",H183*I183,"")</f>
        <v/>
      </c>
      <c r="K183" s="70"/>
      <c r="L183" s="31" t="s">
        <v>24</v>
      </c>
      <c r="M183" s="34" t="s">
        <v>91</v>
      </c>
      <c r="N183" s="64"/>
      <c r="O183" s="71" t="s">
        <v>69</v>
      </c>
      <c r="P183" s="182" t="s">
        <v>68</v>
      </c>
    </row>
    <row r="184" spans="1:16" hidden="1" x14ac:dyDescent="0.25">
      <c r="A184" s="19"/>
      <c r="B184" s="19"/>
      <c r="C184" s="69"/>
      <c r="D184" s="15"/>
      <c r="E184" s="69"/>
      <c r="F184" s="19"/>
      <c r="G184" s="69"/>
      <c r="H184" s="19"/>
      <c r="I184" s="19"/>
      <c r="J184" s="21" t="str">
        <f>IF(H184&lt;&gt;"",H184*I184,"")</f>
        <v/>
      </c>
      <c r="K184" s="70"/>
      <c r="L184" s="31" t="s">
        <v>24</v>
      </c>
      <c r="M184" s="34" t="s">
        <v>91</v>
      </c>
      <c r="N184" s="64"/>
      <c r="O184" s="103"/>
    </row>
    <row r="185" spans="1:16" hidden="1" x14ac:dyDescent="0.25">
      <c r="A185" s="85"/>
      <c r="B185" s="86"/>
      <c r="C185" s="86"/>
      <c r="D185" s="57"/>
      <c r="E185" s="59" t="s">
        <v>70</v>
      </c>
      <c r="F185" s="57"/>
      <c r="G185" s="87"/>
      <c r="H185" s="88">
        <v>1E-3</v>
      </c>
      <c r="I185" s="61">
        <f>H185*10</f>
        <v>0.01</v>
      </c>
      <c r="J185" s="62">
        <f>SUM(J186:J190)/I185</f>
        <v>0</v>
      </c>
      <c r="K185" s="63" t="str">
        <f>SUM(J186:J190)&amp;" "&amp;"Hrs"&amp;" "&amp;"GRUPO 4"</f>
        <v>0 Hrs GRUPO 4</v>
      </c>
      <c r="L185" s="31" t="s">
        <v>26</v>
      </c>
      <c r="M185" s="34" t="s">
        <v>91</v>
      </c>
      <c r="N185" s="64"/>
      <c r="O185" s="104"/>
    </row>
    <row r="186" spans="1:16" hidden="1" x14ac:dyDescent="0.25">
      <c r="A186" s="95"/>
      <c r="B186" s="67"/>
      <c r="C186" s="68"/>
      <c r="D186" s="67"/>
      <c r="E186" s="73"/>
      <c r="F186" s="15"/>
      <c r="G186" s="69"/>
      <c r="H186" s="15"/>
      <c r="I186" s="15"/>
      <c r="J186" s="21" t="str">
        <f>IF(H186&lt;&gt;"",H186*I186,"")</f>
        <v/>
      </c>
      <c r="K186" s="164"/>
      <c r="L186" s="31" t="s">
        <v>26</v>
      </c>
      <c r="M186" s="34" t="s">
        <v>91</v>
      </c>
      <c r="N186" s="64"/>
      <c r="O186" s="107" t="s">
        <v>71</v>
      </c>
    </row>
    <row r="187" spans="1:16" hidden="1" x14ac:dyDescent="0.25">
      <c r="A187" s="95"/>
      <c r="B187" s="19"/>
      <c r="C187" s="91"/>
      <c r="D187" s="15"/>
      <c r="E187" s="73"/>
      <c r="F187" s="15"/>
      <c r="G187" s="69"/>
      <c r="H187" s="15"/>
      <c r="I187" s="15"/>
      <c r="J187" s="21" t="str">
        <f>IF(H187&lt;&gt;"",H187*I187,"")</f>
        <v/>
      </c>
      <c r="K187" s="164"/>
      <c r="L187" s="31" t="s">
        <v>26</v>
      </c>
      <c r="M187" s="34" t="s">
        <v>91</v>
      </c>
      <c r="N187" s="64"/>
      <c r="O187" s="107" t="s">
        <v>72</v>
      </c>
    </row>
    <row r="188" spans="1:16" hidden="1" x14ac:dyDescent="0.25">
      <c r="A188" s="19"/>
      <c r="B188" s="19"/>
      <c r="C188" s="69"/>
      <c r="D188" s="15"/>
      <c r="E188" s="69"/>
      <c r="F188" s="19"/>
      <c r="G188" s="69"/>
      <c r="H188" s="19"/>
      <c r="I188" s="19"/>
      <c r="J188" s="21" t="str">
        <f>IF(H188&lt;&gt;"",H188*I188,"")</f>
        <v/>
      </c>
      <c r="K188" s="164"/>
      <c r="L188" s="31" t="s">
        <v>26</v>
      </c>
      <c r="M188" s="34" t="s">
        <v>91</v>
      </c>
      <c r="N188" s="64"/>
      <c r="O188" s="35"/>
    </row>
    <row r="189" spans="1:16" hidden="1" x14ac:dyDescent="0.25">
      <c r="A189" s="19"/>
      <c r="B189" s="19"/>
      <c r="C189" s="69"/>
      <c r="D189" s="15"/>
      <c r="E189" s="69"/>
      <c r="F189" s="19"/>
      <c r="G189" s="69"/>
      <c r="H189" s="19"/>
      <c r="I189" s="19"/>
      <c r="J189" s="21" t="str">
        <f>IF(H189&lt;&gt;"",H189*I189,"")</f>
        <v/>
      </c>
      <c r="K189" s="164"/>
      <c r="L189" s="31" t="s">
        <v>26</v>
      </c>
      <c r="M189" s="34" t="s">
        <v>91</v>
      </c>
      <c r="N189" s="64"/>
      <c r="O189" s="35"/>
    </row>
    <row r="190" spans="1:16" hidden="1" x14ac:dyDescent="0.25">
      <c r="A190" s="100"/>
      <c r="B190" s="100"/>
      <c r="C190" s="100"/>
      <c r="D190" s="101"/>
      <c r="E190" s="102"/>
      <c r="F190" s="100"/>
      <c r="G190" s="100"/>
      <c r="H190" s="100"/>
      <c r="I190" s="100"/>
      <c r="J190" s="21" t="str">
        <f>IF(H190&lt;&gt;"",H190*I190,"")</f>
        <v/>
      </c>
      <c r="K190" s="70"/>
      <c r="L190" s="31" t="s">
        <v>26</v>
      </c>
      <c r="M190" s="34" t="s">
        <v>91</v>
      </c>
      <c r="N190" s="156"/>
      <c r="O190" s="35"/>
    </row>
    <row r="191" spans="1:16" x14ac:dyDescent="0.25">
      <c r="A191" s="85"/>
      <c r="B191" s="86"/>
      <c r="C191" s="86"/>
      <c r="D191" s="86"/>
      <c r="E191" s="115" t="s">
        <v>75</v>
      </c>
      <c r="F191" s="116"/>
      <c r="G191" s="117"/>
      <c r="H191" s="165">
        <v>2</v>
      </c>
      <c r="I191" s="61">
        <f>H191*10</f>
        <v>20</v>
      </c>
      <c r="J191" s="62">
        <f>SUM(J192:J197)/I191</f>
        <v>1</v>
      </c>
      <c r="K191" s="63" t="str">
        <f>SUM(J192:J197)&amp;" "&amp;"Hrs"&amp;" "&amp;"TURNO"&amp;" "&amp;"DIURNO"</f>
        <v>20 Hrs TURNO DIURNO</v>
      </c>
      <c r="L191" s="74" t="s">
        <v>76</v>
      </c>
      <c r="M191" s="34" t="s">
        <v>91</v>
      </c>
      <c r="N191" s="34"/>
      <c r="O191" s="35"/>
    </row>
    <row r="192" spans="1:16" x14ac:dyDescent="0.25">
      <c r="A192" s="19">
        <v>892600</v>
      </c>
      <c r="B192" s="17" t="s">
        <v>207</v>
      </c>
      <c r="C192" s="18" t="s">
        <v>208</v>
      </c>
      <c r="D192" s="19">
        <v>3</v>
      </c>
      <c r="E192" s="18" t="s">
        <v>130</v>
      </c>
      <c r="F192" s="17" t="s">
        <v>131</v>
      </c>
      <c r="G192" s="18" t="s">
        <v>132</v>
      </c>
      <c r="H192" s="94">
        <v>2</v>
      </c>
      <c r="I192" s="94">
        <v>5</v>
      </c>
      <c r="J192" s="21">
        <f t="shared" ref="J192:J197" si="0">IF(H192&lt;&gt;"",H192*I192,"")</f>
        <v>10</v>
      </c>
      <c r="K192" s="70" t="s">
        <v>501</v>
      </c>
      <c r="L192" s="74" t="s">
        <v>76</v>
      </c>
      <c r="M192" s="34" t="s">
        <v>91</v>
      </c>
      <c r="N192" s="34"/>
      <c r="O192" s="35"/>
    </row>
    <row r="193" spans="1:16" x14ac:dyDescent="0.25">
      <c r="A193" s="75">
        <v>892599</v>
      </c>
      <c r="B193" s="109" t="s">
        <v>207</v>
      </c>
      <c r="C193" s="110" t="s">
        <v>208</v>
      </c>
      <c r="D193" s="111">
        <v>3</v>
      </c>
      <c r="E193" s="73" t="s">
        <v>123</v>
      </c>
      <c r="F193" s="92" t="s">
        <v>128</v>
      </c>
      <c r="G193" s="93" t="s">
        <v>129</v>
      </c>
      <c r="H193" s="94">
        <v>2</v>
      </c>
      <c r="I193" s="94">
        <v>2</v>
      </c>
      <c r="J193" s="21">
        <f t="shared" si="0"/>
        <v>4</v>
      </c>
      <c r="K193" s="70" t="s">
        <v>501</v>
      </c>
      <c r="L193" s="74" t="s">
        <v>76</v>
      </c>
      <c r="M193" s="34" t="s">
        <v>91</v>
      </c>
      <c r="N193" s="34"/>
      <c r="O193" s="35"/>
    </row>
    <row r="194" spans="1:16" x14ac:dyDescent="0.25">
      <c r="A194" s="95">
        <v>893216</v>
      </c>
      <c r="B194" s="109" t="s">
        <v>502</v>
      </c>
      <c r="C194" s="110" t="s">
        <v>503</v>
      </c>
      <c r="D194" s="111">
        <v>3</v>
      </c>
      <c r="E194" s="69" t="s">
        <v>315</v>
      </c>
      <c r="F194" s="15" t="s">
        <v>136</v>
      </c>
      <c r="G194" s="69" t="s">
        <v>137</v>
      </c>
      <c r="H194" s="15">
        <v>2</v>
      </c>
      <c r="I194" s="15">
        <v>3</v>
      </c>
      <c r="J194" s="21">
        <f t="shared" si="0"/>
        <v>6</v>
      </c>
      <c r="K194" s="70" t="s">
        <v>501</v>
      </c>
      <c r="L194" s="74" t="s">
        <v>76</v>
      </c>
      <c r="M194" s="34" t="s">
        <v>91</v>
      </c>
      <c r="N194" s="34"/>
      <c r="O194" s="35"/>
    </row>
    <row r="195" spans="1:16" hidden="1" x14ac:dyDescent="0.25">
      <c r="A195" s="95"/>
      <c r="B195" s="109"/>
      <c r="C195" s="110"/>
      <c r="D195" s="111"/>
      <c r="E195" s="69"/>
      <c r="F195" s="15"/>
      <c r="G195" s="69"/>
      <c r="H195" s="15"/>
      <c r="I195" s="15"/>
      <c r="J195" s="21" t="str">
        <f t="shared" si="0"/>
        <v/>
      </c>
      <c r="K195" s="70"/>
      <c r="L195" s="74" t="s">
        <v>76</v>
      </c>
      <c r="M195" s="34" t="s">
        <v>91</v>
      </c>
      <c r="N195" s="34"/>
      <c r="O195" s="35"/>
    </row>
    <row r="196" spans="1:16" hidden="1" x14ac:dyDescent="0.25">
      <c r="A196" s="100"/>
      <c r="B196" s="100"/>
      <c r="C196" s="102"/>
      <c r="D196" s="101"/>
      <c r="E196" s="101"/>
      <c r="F196" s="101"/>
      <c r="G196" s="105"/>
      <c r="H196" s="101"/>
      <c r="I196" s="101"/>
      <c r="J196" s="21" t="str">
        <f t="shared" si="0"/>
        <v/>
      </c>
      <c r="K196" s="70"/>
      <c r="L196" s="74" t="s">
        <v>76</v>
      </c>
      <c r="M196" s="34" t="s">
        <v>91</v>
      </c>
      <c r="N196" s="34"/>
      <c r="O196" s="35"/>
    </row>
    <row r="197" spans="1:16" hidden="1" x14ac:dyDescent="0.25">
      <c r="A197" s="100"/>
      <c r="B197" s="100"/>
      <c r="C197" s="100"/>
      <c r="D197" s="101"/>
      <c r="E197" s="102"/>
      <c r="F197" s="100"/>
      <c r="G197" s="100"/>
      <c r="H197" s="100"/>
      <c r="I197" s="100"/>
      <c r="J197" s="21" t="str">
        <f t="shared" si="0"/>
        <v/>
      </c>
      <c r="K197" s="70"/>
      <c r="L197" s="74" t="s">
        <v>76</v>
      </c>
      <c r="M197" s="34" t="s">
        <v>91</v>
      </c>
      <c r="N197" s="34"/>
      <c r="O197" s="35"/>
    </row>
    <row r="198" spans="1:16" x14ac:dyDescent="0.25">
      <c r="A198" s="126"/>
      <c r="B198" s="127"/>
      <c r="C198" s="127"/>
      <c r="D198" s="127"/>
      <c r="E198" s="128" t="s">
        <v>83</v>
      </c>
      <c r="F198" s="129"/>
      <c r="G198" s="157"/>
      <c r="H198" s="131">
        <v>2</v>
      </c>
      <c r="I198" s="132">
        <f>H198*10</f>
        <v>20</v>
      </c>
      <c r="J198" s="133">
        <f>SUM(J199:J203)/I198</f>
        <v>1</v>
      </c>
      <c r="K198" s="163" t="str">
        <f>SUM(J199:J203)&amp;" "&amp;"Hrs"&amp;" "&amp;"TURNO"&amp;" "&amp;"NOCTURNO"</f>
        <v>20 Hrs TURNO NOCTURNO</v>
      </c>
      <c r="L198" s="31" t="s">
        <v>84</v>
      </c>
      <c r="M198" s="34" t="s">
        <v>91</v>
      </c>
      <c r="N198" s="34"/>
      <c r="O198" s="35"/>
    </row>
    <row r="199" spans="1:16" x14ac:dyDescent="0.25">
      <c r="A199" s="19">
        <v>892600</v>
      </c>
      <c r="B199" s="17" t="s">
        <v>207</v>
      </c>
      <c r="C199" s="18" t="s">
        <v>208</v>
      </c>
      <c r="D199" s="19">
        <v>3</v>
      </c>
      <c r="E199" s="18" t="s">
        <v>130</v>
      </c>
      <c r="F199" s="17" t="s">
        <v>131</v>
      </c>
      <c r="G199" s="18" t="s">
        <v>132</v>
      </c>
      <c r="H199" s="94">
        <v>2</v>
      </c>
      <c r="I199" s="94">
        <v>5</v>
      </c>
      <c r="J199" s="21">
        <f>IF(H199&lt;&gt;"",H199*I199,"")</f>
        <v>10</v>
      </c>
      <c r="K199" s="120" t="s">
        <v>380</v>
      </c>
      <c r="L199" s="31" t="s">
        <v>84</v>
      </c>
      <c r="M199" s="34" t="s">
        <v>91</v>
      </c>
      <c r="N199" s="34"/>
      <c r="O199" s="35"/>
    </row>
    <row r="200" spans="1:16" x14ac:dyDescent="0.25">
      <c r="A200" s="75">
        <v>892597</v>
      </c>
      <c r="B200" s="109" t="s">
        <v>207</v>
      </c>
      <c r="C200" s="110" t="s">
        <v>208</v>
      </c>
      <c r="D200" s="111">
        <v>3</v>
      </c>
      <c r="E200" s="73" t="s">
        <v>123</v>
      </c>
      <c r="F200" s="92" t="s">
        <v>126</v>
      </c>
      <c r="G200" s="93" t="s">
        <v>127</v>
      </c>
      <c r="H200" s="94">
        <v>2</v>
      </c>
      <c r="I200" s="94">
        <v>2</v>
      </c>
      <c r="J200" s="21">
        <f>IF(H200&lt;&gt;"",H200*I200,"")</f>
        <v>4</v>
      </c>
      <c r="K200" s="120" t="s">
        <v>380</v>
      </c>
      <c r="L200" s="31" t="s">
        <v>84</v>
      </c>
      <c r="M200" s="34" t="s">
        <v>91</v>
      </c>
      <c r="N200" s="34"/>
      <c r="O200" s="35"/>
    </row>
    <row r="201" spans="1:16" ht="14.25" thickBot="1" x14ac:dyDescent="0.3">
      <c r="A201" s="95">
        <v>893666</v>
      </c>
      <c r="B201" s="17" t="s">
        <v>207</v>
      </c>
      <c r="C201" s="18" t="s">
        <v>208</v>
      </c>
      <c r="D201" s="19">
        <v>3</v>
      </c>
      <c r="E201" s="69" t="s">
        <v>201</v>
      </c>
      <c r="F201" s="15" t="s">
        <v>513</v>
      </c>
      <c r="G201" s="69" t="s">
        <v>271</v>
      </c>
      <c r="H201" s="15">
        <v>2</v>
      </c>
      <c r="I201" s="15">
        <v>3</v>
      </c>
      <c r="J201" s="21">
        <f>IF(H201&lt;&gt;"",H201*I201,"")</f>
        <v>6</v>
      </c>
      <c r="K201" s="120" t="s">
        <v>380</v>
      </c>
      <c r="L201" s="31" t="s">
        <v>84</v>
      </c>
      <c r="M201" s="34" t="s">
        <v>91</v>
      </c>
      <c r="N201" s="34"/>
      <c r="O201" s="35"/>
    </row>
    <row r="202" spans="1:16" ht="14.25" hidden="1" thickBot="1" x14ac:dyDescent="0.3">
      <c r="A202" s="75"/>
      <c r="B202" s="109"/>
      <c r="C202" s="110"/>
      <c r="D202" s="111"/>
      <c r="E202" s="73"/>
      <c r="F202" s="92"/>
      <c r="G202" s="93"/>
      <c r="H202" s="94"/>
      <c r="I202" s="94"/>
      <c r="J202" s="21" t="str">
        <f>IF(H202&lt;&gt;"",H202*I202,"")</f>
        <v/>
      </c>
      <c r="K202" s="120"/>
      <c r="L202" s="31" t="s">
        <v>84</v>
      </c>
      <c r="M202" s="34" t="s">
        <v>91</v>
      </c>
      <c r="N202" s="34"/>
      <c r="O202" s="35"/>
    </row>
    <row r="203" spans="1:16" ht="14.25" hidden="1" thickBot="1" x14ac:dyDescent="0.3">
      <c r="A203" s="75"/>
      <c r="B203" s="109"/>
      <c r="C203" s="110"/>
      <c r="D203" s="19"/>
      <c r="E203" s="69"/>
      <c r="F203" s="19"/>
      <c r="G203" s="69"/>
      <c r="H203" s="19"/>
      <c r="I203" s="19"/>
      <c r="J203" s="21" t="str">
        <f>IF(H203&lt;&gt;"",H203*I203,"")</f>
        <v/>
      </c>
      <c r="K203" s="120"/>
      <c r="L203" s="31" t="s">
        <v>84</v>
      </c>
      <c r="M203" s="34" t="s">
        <v>91</v>
      </c>
      <c r="N203" s="34"/>
      <c r="O203" s="35"/>
    </row>
    <row r="204" spans="1:16" ht="14.25" hidden="1" thickBot="1" x14ac:dyDescent="0.3">
      <c r="A204" s="135"/>
      <c r="B204" s="136"/>
      <c r="C204" s="136"/>
      <c r="D204" s="136"/>
      <c r="E204" s="137" t="s">
        <v>85</v>
      </c>
      <c r="F204" s="138"/>
      <c r="G204" s="139"/>
      <c r="H204" s="140">
        <f>H167+H173+H179+H185+H191+H198</f>
        <v>9.0020000000000007</v>
      </c>
      <c r="I204" s="141">
        <f>H204*10</f>
        <v>90.02000000000001</v>
      </c>
      <c r="J204" s="142">
        <f>SUM(J168:J172,J174:J178,J180:J184,J186:J190,J192:J197,J199:J203)</f>
        <v>90</v>
      </c>
      <c r="K204" s="143">
        <f>J204/I204</f>
        <v>0.99977782714952224</v>
      </c>
      <c r="L204" s="31" t="s">
        <v>86</v>
      </c>
      <c r="M204" s="34" t="s">
        <v>91</v>
      </c>
      <c r="N204" s="34"/>
      <c r="O204" s="35"/>
    </row>
    <row r="205" spans="1:16" ht="15" thickTop="1" thickBot="1" x14ac:dyDescent="0.3">
      <c r="A205" s="45"/>
      <c r="B205" s="46"/>
      <c r="C205" s="46"/>
      <c r="D205" s="46"/>
      <c r="E205" s="297">
        <f>E165+1</f>
        <v>46102</v>
      </c>
      <c r="F205" s="298"/>
      <c r="G205" s="158"/>
      <c r="H205" s="48"/>
      <c r="I205" s="46"/>
      <c r="J205" s="49"/>
      <c r="K205" s="50"/>
      <c r="L205" s="31" t="s">
        <v>35</v>
      </c>
      <c r="M205" s="34" t="s">
        <v>92</v>
      </c>
      <c r="N205" s="34"/>
      <c r="O205" s="35"/>
    </row>
    <row r="206" spans="1:16" ht="28.5" thickTop="1" thickBot="1" x14ac:dyDescent="0.3">
      <c r="A206" s="147" t="s">
        <v>37</v>
      </c>
      <c r="B206" s="148" t="s">
        <v>38</v>
      </c>
      <c r="C206" s="148" t="s">
        <v>39</v>
      </c>
      <c r="D206" s="148" t="s">
        <v>4</v>
      </c>
      <c r="E206" s="52" t="s">
        <v>40</v>
      </c>
      <c r="F206" s="148" t="s">
        <v>6</v>
      </c>
      <c r="G206" s="149" t="s">
        <v>7</v>
      </c>
      <c r="H206" s="148" t="s">
        <v>41</v>
      </c>
      <c r="I206" s="148" t="s">
        <v>9</v>
      </c>
      <c r="J206" s="150" t="s">
        <v>42</v>
      </c>
      <c r="K206" s="151" t="s">
        <v>43</v>
      </c>
      <c r="L206" s="31" t="s">
        <v>44</v>
      </c>
      <c r="M206" s="34" t="s">
        <v>92</v>
      </c>
      <c r="N206" s="34"/>
      <c r="O206" s="56">
        <f>E205</f>
        <v>46102</v>
      </c>
    </row>
    <row r="207" spans="1:16" ht="14.25" thickTop="1" x14ac:dyDescent="0.25">
      <c r="A207" s="57"/>
      <c r="B207" s="57"/>
      <c r="C207" s="58"/>
      <c r="D207" s="57"/>
      <c r="E207" s="59" t="s">
        <v>45</v>
      </c>
      <c r="F207" s="57"/>
      <c r="G207" s="58"/>
      <c r="H207" s="88">
        <v>2</v>
      </c>
      <c r="I207" s="61">
        <f>H207*10</f>
        <v>20</v>
      </c>
      <c r="J207" s="62">
        <f>SUM(J208:J214)/I207</f>
        <v>0.9</v>
      </c>
      <c r="K207" s="63" t="str">
        <f>SUM(J208:J214)&amp;" "&amp;"Hrs"&amp;" "&amp;"GRUPO 1"</f>
        <v>18 Hrs GRUPO 1</v>
      </c>
      <c r="L207" s="31" t="s">
        <v>19</v>
      </c>
      <c r="M207" s="34" t="s">
        <v>92</v>
      </c>
      <c r="N207" s="64"/>
      <c r="O207" s="97" t="s">
        <v>48</v>
      </c>
      <c r="P207" s="84" t="s">
        <v>53</v>
      </c>
    </row>
    <row r="208" spans="1:16" x14ac:dyDescent="0.25">
      <c r="A208" s="199">
        <v>929200</v>
      </c>
      <c r="B208" s="194" t="s">
        <v>209</v>
      </c>
      <c r="C208" s="195" t="s">
        <v>210</v>
      </c>
      <c r="D208" s="194">
        <v>3</v>
      </c>
      <c r="E208" s="196" t="s">
        <v>535</v>
      </c>
      <c r="F208" s="201" t="s">
        <v>534</v>
      </c>
      <c r="G208" s="196" t="s">
        <v>512</v>
      </c>
      <c r="H208" s="201">
        <v>2</v>
      </c>
      <c r="I208" s="201">
        <v>5</v>
      </c>
      <c r="J208" s="197">
        <f t="shared" ref="J208:J214" si="1">IF(H208&lt;&gt;"",H208*I208,"")</f>
        <v>10</v>
      </c>
      <c r="K208" s="198" t="s">
        <v>516</v>
      </c>
      <c r="L208" s="31" t="s">
        <v>19</v>
      </c>
      <c r="M208" s="34" t="s">
        <v>92</v>
      </c>
      <c r="N208" s="64"/>
      <c r="O208" s="180" t="s">
        <v>50</v>
      </c>
      <c r="P208" s="160" t="s">
        <v>53</v>
      </c>
    </row>
    <row r="209" spans="1:16" x14ac:dyDescent="0.25">
      <c r="A209" s="75">
        <v>893704</v>
      </c>
      <c r="B209" s="67" t="s">
        <v>207</v>
      </c>
      <c r="C209" s="68" t="s">
        <v>208</v>
      </c>
      <c r="D209" s="67">
        <v>3</v>
      </c>
      <c r="E209" s="73" t="s">
        <v>204</v>
      </c>
      <c r="F209" s="92" t="s">
        <v>515</v>
      </c>
      <c r="G209" s="93" t="s">
        <v>504</v>
      </c>
      <c r="H209" s="94">
        <v>2</v>
      </c>
      <c r="I209" s="94">
        <v>4</v>
      </c>
      <c r="J209" s="21">
        <f t="shared" si="1"/>
        <v>8</v>
      </c>
      <c r="K209" s="70" t="s">
        <v>516</v>
      </c>
      <c r="L209" s="31" t="s">
        <v>19</v>
      </c>
      <c r="M209" s="34" t="s">
        <v>92</v>
      </c>
      <c r="N209" s="64"/>
      <c r="O209" s="89" t="s">
        <v>51</v>
      </c>
      <c r="P209" s="90" t="s">
        <v>57</v>
      </c>
    </row>
    <row r="210" spans="1:16" hidden="1" x14ac:dyDescent="0.25">
      <c r="A210" s="75"/>
      <c r="B210" s="67"/>
      <c r="C210" s="68"/>
      <c r="D210" s="67"/>
      <c r="E210" s="73"/>
      <c r="F210" s="92"/>
      <c r="G210" s="93"/>
      <c r="H210" s="94"/>
      <c r="I210" s="94"/>
      <c r="J210" s="21" t="str">
        <f t="shared" si="1"/>
        <v/>
      </c>
      <c r="K210" s="70"/>
      <c r="L210" s="31" t="s">
        <v>19</v>
      </c>
      <c r="M210" s="34" t="s">
        <v>92</v>
      </c>
      <c r="N210" s="64"/>
      <c r="O210" s="159" t="s">
        <v>46</v>
      </c>
      <c r="P210" s="160" t="s">
        <v>53</v>
      </c>
    </row>
    <row r="211" spans="1:16" hidden="1" x14ac:dyDescent="0.25">
      <c r="A211" s="95"/>
      <c r="B211" s="67"/>
      <c r="C211" s="68"/>
      <c r="D211" s="67"/>
      <c r="E211" s="69"/>
      <c r="F211" s="15"/>
      <c r="G211" s="69"/>
      <c r="H211" s="15"/>
      <c r="I211" s="15"/>
      <c r="J211" s="21" t="str">
        <f t="shared" si="1"/>
        <v/>
      </c>
      <c r="K211" s="70"/>
      <c r="L211" s="31" t="s">
        <v>19</v>
      </c>
      <c r="M211" s="34" t="s">
        <v>92</v>
      </c>
      <c r="N211" s="64"/>
      <c r="O211" s="162" t="s">
        <v>52</v>
      </c>
      <c r="P211" s="90" t="s">
        <v>57</v>
      </c>
    </row>
    <row r="212" spans="1:16" hidden="1" x14ac:dyDescent="0.25">
      <c r="A212" s="19"/>
      <c r="B212" s="67"/>
      <c r="C212" s="68"/>
      <c r="D212" s="67"/>
      <c r="E212" s="18"/>
      <c r="F212" s="17"/>
      <c r="G212" s="18"/>
      <c r="H212" s="94"/>
      <c r="I212" s="94"/>
      <c r="J212" s="21" t="str">
        <f t="shared" si="1"/>
        <v/>
      </c>
      <c r="K212" s="70"/>
      <c r="L212" s="31" t="s">
        <v>19</v>
      </c>
      <c r="M212" s="34" t="s">
        <v>92</v>
      </c>
      <c r="N212" s="64"/>
      <c r="O212" s="97" t="s">
        <v>56</v>
      </c>
      <c r="P212" s="84" t="s">
        <v>53</v>
      </c>
    </row>
    <row r="213" spans="1:16" hidden="1" x14ac:dyDescent="0.25">
      <c r="A213" s="19"/>
      <c r="B213" s="67"/>
      <c r="C213" s="68"/>
      <c r="D213" s="67"/>
      <c r="E213" s="69"/>
      <c r="F213" s="15"/>
      <c r="G213" s="69"/>
      <c r="H213" s="15"/>
      <c r="I213" s="15"/>
      <c r="J213" s="21" t="str">
        <f t="shared" si="1"/>
        <v/>
      </c>
      <c r="K213" s="70"/>
      <c r="L213" s="31" t="s">
        <v>19</v>
      </c>
      <c r="M213" s="34" t="s">
        <v>92</v>
      </c>
      <c r="N213" s="64"/>
      <c r="O213" s="65" t="s">
        <v>58</v>
      </c>
      <c r="P213" s="66" t="s">
        <v>47</v>
      </c>
    </row>
    <row r="214" spans="1:16" hidden="1" x14ac:dyDescent="0.25">
      <c r="A214" s="19"/>
      <c r="B214" s="19"/>
      <c r="C214" s="69"/>
      <c r="D214" s="15"/>
      <c r="E214" s="69"/>
      <c r="F214" s="15"/>
      <c r="G214" s="69"/>
      <c r="H214" s="15"/>
      <c r="I214" s="15"/>
      <c r="J214" s="21" t="str">
        <f t="shared" si="1"/>
        <v/>
      </c>
      <c r="K214" s="70"/>
      <c r="L214" s="31" t="s">
        <v>19</v>
      </c>
      <c r="M214" s="34" t="s">
        <v>92</v>
      </c>
      <c r="N214" s="64"/>
      <c r="O214" s="65" t="s">
        <v>59</v>
      </c>
      <c r="P214" s="66" t="s">
        <v>47</v>
      </c>
    </row>
    <row r="215" spans="1:16" x14ac:dyDescent="0.25">
      <c r="A215" s="85"/>
      <c r="B215" s="86"/>
      <c r="C215" s="86"/>
      <c r="D215" s="57"/>
      <c r="E215" s="59" t="s">
        <v>55</v>
      </c>
      <c r="F215" s="57"/>
      <c r="G215" s="87"/>
      <c r="H215" s="88">
        <v>1</v>
      </c>
      <c r="I215" s="61">
        <f>H215*10</f>
        <v>10</v>
      </c>
      <c r="J215" s="62">
        <f>SUM(J216:J220)/I215</f>
        <v>1</v>
      </c>
      <c r="K215" s="63" t="str">
        <f>SUM(J216:J220)&amp;" "&amp;"Hrs"&amp;" "&amp;"GRUPO 2"</f>
        <v>10 Hrs GRUPO 2</v>
      </c>
      <c r="L215" s="31" t="s">
        <v>22</v>
      </c>
      <c r="M215" s="34" t="s">
        <v>92</v>
      </c>
      <c r="N215" s="64"/>
      <c r="O215" s="65" t="s">
        <v>60</v>
      </c>
      <c r="P215" s="66" t="s">
        <v>47</v>
      </c>
    </row>
    <row r="216" spans="1:16" x14ac:dyDescent="0.25">
      <c r="A216" s="19">
        <v>905232</v>
      </c>
      <c r="B216" s="67" t="s">
        <v>209</v>
      </c>
      <c r="C216" s="68" t="s">
        <v>210</v>
      </c>
      <c r="D216" s="67">
        <v>3</v>
      </c>
      <c r="E216" s="69" t="s">
        <v>253</v>
      </c>
      <c r="F216" s="19" t="s">
        <v>254</v>
      </c>
      <c r="G216" s="69" t="s">
        <v>255</v>
      </c>
      <c r="H216" s="19">
        <v>1</v>
      </c>
      <c r="I216" s="19">
        <v>10</v>
      </c>
      <c r="J216" s="21">
        <f>IF(H216&lt;&gt;"",H216*I216,"")</f>
        <v>10</v>
      </c>
      <c r="K216" s="70" t="s">
        <v>291</v>
      </c>
      <c r="L216" s="31" t="s">
        <v>22</v>
      </c>
      <c r="M216" s="34" t="s">
        <v>92</v>
      </c>
      <c r="N216" s="64"/>
      <c r="O216" s="65" t="s">
        <v>64</v>
      </c>
      <c r="P216" s="66" t="s">
        <v>47</v>
      </c>
    </row>
    <row r="217" spans="1:16" hidden="1" x14ac:dyDescent="0.25">
      <c r="A217" s="75"/>
      <c r="B217" s="109"/>
      <c r="C217" s="110"/>
      <c r="D217" s="111"/>
      <c r="E217" s="73"/>
      <c r="F217" s="92"/>
      <c r="G217" s="93"/>
      <c r="H217" s="94"/>
      <c r="I217" s="94"/>
      <c r="J217" s="21" t="str">
        <f>IF(H217&lt;&gt;"",H217*I217,"")</f>
        <v/>
      </c>
      <c r="K217" s="96"/>
      <c r="L217" s="31" t="s">
        <v>22</v>
      </c>
      <c r="M217" s="34" t="s">
        <v>92</v>
      </c>
      <c r="N217" s="64"/>
      <c r="O217" s="98" t="s">
        <v>65</v>
      </c>
      <c r="P217" s="66" t="s">
        <v>47</v>
      </c>
    </row>
    <row r="218" spans="1:16" hidden="1" x14ac:dyDescent="0.25">
      <c r="A218" s="75"/>
      <c r="B218" s="109"/>
      <c r="C218" s="110"/>
      <c r="D218" s="111"/>
      <c r="E218" s="73"/>
      <c r="F218" s="92"/>
      <c r="G218" s="93"/>
      <c r="H218" s="94"/>
      <c r="I218" s="94"/>
      <c r="J218" s="21" t="str">
        <f>IF(H218&lt;&gt;"",H218*I218,"")</f>
        <v/>
      </c>
      <c r="K218" s="96"/>
      <c r="L218" s="31" t="s">
        <v>22</v>
      </c>
      <c r="M218" s="34" t="s">
        <v>92</v>
      </c>
      <c r="N218" s="64"/>
      <c r="O218" s="98" t="s">
        <v>66</v>
      </c>
      <c r="P218" s="66" t="s">
        <v>47</v>
      </c>
    </row>
    <row r="219" spans="1:16" hidden="1" x14ac:dyDescent="0.25">
      <c r="A219" s="15"/>
      <c r="B219" s="19"/>
      <c r="C219" s="152"/>
      <c r="D219" s="15"/>
      <c r="E219" s="69"/>
      <c r="F219" s="15"/>
      <c r="G219" s="69"/>
      <c r="H219" s="15"/>
      <c r="I219" s="15"/>
      <c r="J219" s="21" t="str">
        <f>IF(H219&lt;&gt;"",H219*I219,"")</f>
        <v/>
      </c>
      <c r="K219" s="96"/>
      <c r="L219" s="31" t="s">
        <v>22</v>
      </c>
      <c r="M219" s="34" t="s">
        <v>92</v>
      </c>
      <c r="N219" s="64"/>
      <c r="O219" s="98" t="s">
        <v>61</v>
      </c>
      <c r="P219" s="66" t="s">
        <v>47</v>
      </c>
    </row>
    <row r="220" spans="1:16" hidden="1" x14ac:dyDescent="0.25">
      <c r="A220" s="166"/>
      <c r="B220" s="95"/>
      <c r="C220" s="152"/>
      <c r="D220" s="67"/>
      <c r="E220" s="69"/>
      <c r="F220" s="77"/>
      <c r="G220" s="76"/>
      <c r="H220" s="167"/>
      <c r="I220" s="167"/>
      <c r="J220" s="21" t="str">
        <f>IF(H220&lt;&gt;"",H220*I220,"")</f>
        <v/>
      </c>
      <c r="K220" s="96"/>
      <c r="L220" s="31" t="s">
        <v>22</v>
      </c>
      <c r="M220" s="34" t="s">
        <v>92</v>
      </c>
      <c r="N220" s="64"/>
      <c r="O220" s="161" t="s">
        <v>62</v>
      </c>
      <c r="P220" s="160" t="s">
        <v>53</v>
      </c>
    </row>
    <row r="221" spans="1:16" hidden="1" x14ac:dyDescent="0.25">
      <c r="A221" s="85"/>
      <c r="B221" s="86"/>
      <c r="C221" s="86"/>
      <c r="D221" s="57"/>
      <c r="E221" s="59" t="s">
        <v>63</v>
      </c>
      <c r="F221" s="57"/>
      <c r="G221" s="87"/>
      <c r="H221" s="88">
        <v>1E-3</v>
      </c>
      <c r="I221" s="61">
        <f>H221*10</f>
        <v>0.01</v>
      </c>
      <c r="J221" s="62">
        <f>SUM(J222:J226)/I221</f>
        <v>0</v>
      </c>
      <c r="K221" s="63" t="str">
        <f>SUM(J222:J226)&amp;" "&amp;"Hrs"&amp;" "&amp;"GRUPO 3"</f>
        <v>0 Hrs GRUPO 3</v>
      </c>
      <c r="L221" s="31" t="s">
        <v>24</v>
      </c>
      <c r="M221" s="34" t="s">
        <v>92</v>
      </c>
      <c r="N221" s="64"/>
      <c r="O221" s="98" t="s">
        <v>54</v>
      </c>
      <c r="P221" s="182" t="s">
        <v>68</v>
      </c>
    </row>
    <row r="222" spans="1:16" hidden="1" x14ac:dyDescent="0.25">
      <c r="A222" s="75"/>
      <c r="B222" s="67"/>
      <c r="C222" s="68"/>
      <c r="D222" s="67"/>
      <c r="E222" s="69"/>
      <c r="F222" s="92"/>
      <c r="G222" s="93"/>
      <c r="H222" s="94"/>
      <c r="I222" s="94"/>
      <c r="J222" s="21" t="str">
        <f>IF(H222&lt;&gt;"",H222*I222,"")</f>
        <v/>
      </c>
      <c r="K222" s="70"/>
      <c r="L222" s="31" t="s">
        <v>24</v>
      </c>
      <c r="M222" s="34" t="s">
        <v>92</v>
      </c>
      <c r="N222" s="64"/>
      <c r="O222" s="98" t="s">
        <v>67</v>
      </c>
      <c r="P222" s="182" t="s">
        <v>68</v>
      </c>
    </row>
    <row r="223" spans="1:16" hidden="1" x14ac:dyDescent="0.25">
      <c r="A223" s="75"/>
      <c r="B223" s="109"/>
      <c r="C223" s="110"/>
      <c r="D223" s="111"/>
      <c r="E223" s="73"/>
      <c r="F223" s="92"/>
      <c r="G223" s="93"/>
      <c r="H223" s="94"/>
      <c r="I223" s="94"/>
      <c r="J223" s="21" t="str">
        <f>IF(H223&lt;&gt;"",H223*I223,"")</f>
        <v/>
      </c>
      <c r="K223" s="70"/>
      <c r="L223" s="31" t="s">
        <v>24</v>
      </c>
      <c r="M223" s="34" t="s">
        <v>92</v>
      </c>
      <c r="N223" s="64"/>
      <c r="O223" s="71" t="s">
        <v>69</v>
      </c>
      <c r="P223" s="182" t="s">
        <v>68</v>
      </c>
    </row>
    <row r="224" spans="1:16" hidden="1" x14ac:dyDescent="0.25">
      <c r="A224" s="75"/>
      <c r="B224" s="109"/>
      <c r="C224" s="110"/>
      <c r="D224" s="111"/>
      <c r="E224" s="73"/>
      <c r="F224" s="92"/>
      <c r="G224" s="93"/>
      <c r="H224" s="94"/>
      <c r="I224" s="94"/>
      <c r="J224" s="21" t="str">
        <f>IF(H224&lt;&gt;"",H224*I224,"")</f>
        <v/>
      </c>
      <c r="K224" s="70"/>
      <c r="L224" s="31" t="s">
        <v>24</v>
      </c>
      <c r="M224" s="34" t="s">
        <v>92</v>
      </c>
      <c r="N224" s="64"/>
      <c r="O224" s="103"/>
    </row>
    <row r="225" spans="1:16" hidden="1" x14ac:dyDescent="0.25">
      <c r="A225" s="19"/>
      <c r="B225" s="19"/>
      <c r="C225" s="69"/>
      <c r="D225" s="19"/>
      <c r="E225" s="69"/>
      <c r="F225" s="19"/>
      <c r="G225" s="69"/>
      <c r="H225" s="19"/>
      <c r="I225" s="19"/>
      <c r="J225" s="21" t="str">
        <f>IF(H225&lt;&gt;"",H225*I225,"")</f>
        <v/>
      </c>
      <c r="K225" s="70"/>
      <c r="L225" s="31" t="s">
        <v>24</v>
      </c>
      <c r="M225" s="34" t="s">
        <v>92</v>
      </c>
      <c r="N225" s="64"/>
      <c r="O225" s="104"/>
      <c r="P225" s="104"/>
    </row>
    <row r="226" spans="1:16" hidden="1" x14ac:dyDescent="0.25">
      <c r="A226" s="100"/>
      <c r="B226" s="100"/>
      <c r="C226" s="100"/>
      <c r="D226" s="101"/>
      <c r="E226" s="102"/>
      <c r="F226" s="100"/>
      <c r="G226" s="100"/>
      <c r="H226" s="100"/>
      <c r="I226" s="100"/>
      <c r="J226" s="21" t="str">
        <f>IF(H226&lt;&gt;"",H226*I226,"")</f>
        <v/>
      </c>
      <c r="K226" s="70"/>
      <c r="L226" s="31" t="s">
        <v>24</v>
      </c>
      <c r="M226" s="34" t="s">
        <v>92</v>
      </c>
      <c r="N226" s="64"/>
      <c r="O226" s="107" t="s">
        <v>71</v>
      </c>
    </row>
    <row r="227" spans="1:16" hidden="1" x14ac:dyDescent="0.25">
      <c r="A227" s="85"/>
      <c r="B227" s="86"/>
      <c r="C227" s="86"/>
      <c r="D227" s="57"/>
      <c r="E227" s="59" t="s">
        <v>70</v>
      </c>
      <c r="F227" s="57"/>
      <c r="G227" s="87"/>
      <c r="H227" s="88">
        <v>1E-3</v>
      </c>
      <c r="I227" s="61">
        <f>H227*10</f>
        <v>0.01</v>
      </c>
      <c r="J227" s="62">
        <f>SUM(J228:J232)/I227</f>
        <v>0</v>
      </c>
      <c r="K227" s="63" t="str">
        <f>SUM(J228:J232)&amp;" "&amp;"Hrs"&amp;" "&amp;"GRUPO 4"</f>
        <v>0 Hrs GRUPO 4</v>
      </c>
      <c r="L227" s="31" t="s">
        <v>26</v>
      </c>
      <c r="M227" s="34" t="s">
        <v>92</v>
      </c>
      <c r="N227" s="64"/>
      <c r="O227" s="107" t="s">
        <v>72</v>
      </c>
    </row>
    <row r="228" spans="1:16" hidden="1" x14ac:dyDescent="0.25">
      <c r="A228" s="100"/>
      <c r="B228" s="100"/>
      <c r="C228" s="102"/>
      <c r="D228" s="101"/>
      <c r="E228" s="101"/>
      <c r="F228" s="101"/>
      <c r="G228" s="105"/>
      <c r="H228" s="101"/>
      <c r="I228" s="101"/>
      <c r="J228" s="21" t="str">
        <f>IF(H228&lt;&gt;"",H228*I228,"")</f>
        <v/>
      </c>
      <c r="K228" s="70"/>
      <c r="L228" s="31" t="s">
        <v>26</v>
      </c>
      <c r="M228" s="34" t="s">
        <v>92</v>
      </c>
      <c r="N228" s="64"/>
      <c r="O228" s="104"/>
    </row>
    <row r="229" spans="1:16" hidden="1" x14ac:dyDescent="0.25">
      <c r="A229" s="100"/>
      <c r="B229" s="100"/>
      <c r="C229" s="102"/>
      <c r="D229" s="101"/>
      <c r="E229" s="101"/>
      <c r="F229" s="101"/>
      <c r="G229" s="105"/>
      <c r="H229" s="101"/>
      <c r="I229" s="101"/>
      <c r="J229" s="21" t="str">
        <f>IF(H229&lt;&gt;"",H229*I229,"")</f>
        <v/>
      </c>
      <c r="K229" s="70"/>
      <c r="L229" s="31" t="s">
        <v>26</v>
      </c>
      <c r="M229" s="34" t="s">
        <v>92</v>
      </c>
      <c r="N229" s="64"/>
      <c r="O229" s="104"/>
    </row>
    <row r="230" spans="1:16" hidden="1" x14ac:dyDescent="0.25">
      <c r="A230" s="100"/>
      <c r="B230" s="100"/>
      <c r="C230" s="102"/>
      <c r="D230" s="101"/>
      <c r="E230" s="101"/>
      <c r="F230" s="101"/>
      <c r="G230" s="105"/>
      <c r="H230" s="101"/>
      <c r="I230" s="101"/>
      <c r="J230" s="21" t="str">
        <f>IF(H230&lt;&gt;"",H230*I230,"")</f>
        <v/>
      </c>
      <c r="K230" s="70"/>
      <c r="L230" s="31" t="s">
        <v>26</v>
      </c>
      <c r="M230" s="34" t="s">
        <v>92</v>
      </c>
      <c r="N230" s="64"/>
      <c r="O230" s="35"/>
    </row>
    <row r="231" spans="1:16" hidden="1" x14ac:dyDescent="0.25">
      <c r="A231" s="100"/>
      <c r="B231" s="100"/>
      <c r="C231" s="102"/>
      <c r="D231" s="101"/>
      <c r="E231" s="101"/>
      <c r="F231" s="101"/>
      <c r="G231" s="105"/>
      <c r="H231" s="101"/>
      <c r="I231" s="101"/>
      <c r="J231" s="21" t="str">
        <f>IF(H231&lt;&gt;"",H231*I231,"")</f>
        <v/>
      </c>
      <c r="K231" s="70"/>
      <c r="L231" s="31" t="s">
        <v>26</v>
      </c>
      <c r="M231" s="34" t="s">
        <v>92</v>
      </c>
      <c r="N231" s="64"/>
      <c r="O231" s="35"/>
    </row>
    <row r="232" spans="1:16" hidden="1" x14ac:dyDescent="0.25">
      <c r="A232" s="100"/>
      <c r="B232" s="100"/>
      <c r="C232" s="100"/>
      <c r="D232" s="101"/>
      <c r="E232" s="102"/>
      <c r="F232" s="100"/>
      <c r="G232" s="100"/>
      <c r="H232" s="100"/>
      <c r="I232" s="100"/>
      <c r="J232" s="21" t="str">
        <f>IF(H232&lt;&gt;"",H232*I232,"")</f>
        <v/>
      </c>
      <c r="K232" s="70"/>
      <c r="L232" s="31" t="s">
        <v>26</v>
      </c>
      <c r="M232" s="34" t="s">
        <v>92</v>
      </c>
      <c r="N232" s="156"/>
      <c r="O232" s="35"/>
    </row>
    <row r="233" spans="1:16" x14ac:dyDescent="0.25">
      <c r="A233" s="85"/>
      <c r="B233" s="86"/>
      <c r="C233" s="86"/>
      <c r="D233" s="86"/>
      <c r="E233" s="115" t="s">
        <v>75</v>
      </c>
      <c r="F233" s="116"/>
      <c r="G233" s="117"/>
      <c r="H233" s="165">
        <v>2</v>
      </c>
      <c r="I233" s="61">
        <f>H233*10</f>
        <v>20</v>
      </c>
      <c r="J233" s="62">
        <f>SUM(J234:J239)/I233</f>
        <v>1</v>
      </c>
      <c r="K233" s="63" t="str">
        <f>SUM(J234:J239)&amp;" "&amp;"Hrs"&amp;" "&amp;"TURNO"&amp;" "&amp;"DIURNO"</f>
        <v>20 Hrs TURNO DIURNO</v>
      </c>
      <c r="L233" s="74" t="s">
        <v>76</v>
      </c>
      <c r="M233" s="34" t="s">
        <v>92</v>
      </c>
      <c r="N233" s="34"/>
      <c r="O233" s="35"/>
    </row>
    <row r="234" spans="1:16" x14ac:dyDescent="0.25">
      <c r="A234" s="19">
        <v>892600</v>
      </c>
      <c r="B234" s="17" t="s">
        <v>207</v>
      </c>
      <c r="C234" s="18" t="s">
        <v>208</v>
      </c>
      <c r="D234" s="19">
        <v>3</v>
      </c>
      <c r="E234" s="18" t="s">
        <v>130</v>
      </c>
      <c r="F234" s="17" t="s">
        <v>131</v>
      </c>
      <c r="G234" s="18" t="s">
        <v>132</v>
      </c>
      <c r="H234" s="94">
        <v>2</v>
      </c>
      <c r="I234" s="94">
        <v>5</v>
      </c>
      <c r="J234" s="21">
        <f t="shared" ref="J234:J239" si="2">IF(H234&lt;&gt;"",H234*I234,"")</f>
        <v>10</v>
      </c>
      <c r="K234" s="70" t="s">
        <v>501</v>
      </c>
      <c r="L234" s="74" t="s">
        <v>76</v>
      </c>
      <c r="M234" s="34" t="s">
        <v>92</v>
      </c>
      <c r="N234" s="34"/>
      <c r="O234" s="35"/>
    </row>
    <row r="235" spans="1:16" x14ac:dyDescent="0.25">
      <c r="A235" s="95">
        <v>893644</v>
      </c>
      <c r="B235" s="109" t="s">
        <v>207</v>
      </c>
      <c r="C235" s="110" t="s">
        <v>208</v>
      </c>
      <c r="D235" s="111">
        <v>3</v>
      </c>
      <c r="E235" s="69" t="s">
        <v>201</v>
      </c>
      <c r="F235" s="15" t="s">
        <v>511</v>
      </c>
      <c r="G235" s="69" t="s">
        <v>512</v>
      </c>
      <c r="H235" s="15">
        <v>2</v>
      </c>
      <c r="I235" s="15">
        <v>5</v>
      </c>
      <c r="J235" s="21">
        <f t="shared" si="2"/>
        <v>10</v>
      </c>
      <c r="K235" s="70" t="s">
        <v>501</v>
      </c>
      <c r="L235" s="74" t="s">
        <v>76</v>
      </c>
      <c r="M235" s="34" t="s">
        <v>92</v>
      </c>
      <c r="N235" s="34"/>
      <c r="O235" s="35"/>
    </row>
    <row r="236" spans="1:16" hidden="1" x14ac:dyDescent="0.25">
      <c r="A236" s="95"/>
      <c r="B236" s="19"/>
      <c r="C236" s="91"/>
      <c r="D236" s="15"/>
      <c r="E236" s="69"/>
      <c r="F236" s="15"/>
      <c r="G236" s="69"/>
      <c r="H236" s="15"/>
      <c r="I236" s="15"/>
      <c r="J236" s="21" t="str">
        <f t="shared" si="2"/>
        <v/>
      </c>
      <c r="K236" s="70"/>
      <c r="L236" s="74" t="s">
        <v>76</v>
      </c>
      <c r="M236" s="34" t="s">
        <v>92</v>
      </c>
      <c r="N236" s="34"/>
      <c r="O236" s="35"/>
    </row>
    <row r="237" spans="1:16" hidden="1" x14ac:dyDescent="0.25">
      <c r="A237" s="95"/>
      <c r="B237" s="19"/>
      <c r="C237" s="91"/>
      <c r="D237" s="15"/>
      <c r="E237" s="69"/>
      <c r="F237" s="15"/>
      <c r="G237" s="69"/>
      <c r="H237" s="15"/>
      <c r="I237" s="15"/>
      <c r="J237" s="21" t="str">
        <f t="shared" si="2"/>
        <v/>
      </c>
      <c r="K237" s="70"/>
      <c r="L237" s="74" t="s">
        <v>76</v>
      </c>
      <c r="M237" s="34" t="s">
        <v>92</v>
      </c>
      <c r="N237" s="34"/>
      <c r="O237" s="35"/>
    </row>
    <row r="238" spans="1:16" hidden="1" x14ac:dyDescent="0.25">
      <c r="A238" s="95"/>
      <c r="B238" s="19"/>
      <c r="C238" s="91"/>
      <c r="D238" s="15"/>
      <c r="E238" s="69"/>
      <c r="F238" s="15"/>
      <c r="G238" s="69"/>
      <c r="H238" s="15"/>
      <c r="I238" s="15"/>
      <c r="J238" s="21" t="str">
        <f t="shared" si="2"/>
        <v/>
      </c>
      <c r="K238" s="70"/>
      <c r="L238" s="74" t="s">
        <v>76</v>
      </c>
      <c r="M238" s="34" t="s">
        <v>92</v>
      </c>
      <c r="N238" s="34"/>
      <c r="O238" s="35"/>
    </row>
    <row r="239" spans="1:16" hidden="1" x14ac:dyDescent="0.25">
      <c r="A239" s="100"/>
      <c r="B239" s="100"/>
      <c r="C239" s="100"/>
      <c r="D239" s="101"/>
      <c r="E239" s="69"/>
      <c r="F239" s="15"/>
      <c r="G239" s="69"/>
      <c r="H239" s="100"/>
      <c r="I239" s="100"/>
      <c r="J239" s="21" t="str">
        <f t="shared" si="2"/>
        <v/>
      </c>
      <c r="K239" s="70"/>
      <c r="L239" s="74" t="s">
        <v>76</v>
      </c>
      <c r="M239" s="34" t="s">
        <v>92</v>
      </c>
      <c r="N239" s="34"/>
      <c r="O239" s="35"/>
    </row>
    <row r="240" spans="1:16" x14ac:dyDescent="0.25">
      <c r="A240" s="126"/>
      <c r="B240" s="127"/>
      <c r="C240" s="127"/>
      <c r="D240" s="127"/>
      <c r="E240" s="128" t="s">
        <v>83</v>
      </c>
      <c r="F240" s="129"/>
      <c r="G240" s="157"/>
      <c r="H240" s="131">
        <v>2</v>
      </c>
      <c r="I240" s="132">
        <f>H240*10</f>
        <v>20</v>
      </c>
      <c r="J240" s="133">
        <f>SUM(J241:J245)/I240</f>
        <v>1</v>
      </c>
      <c r="K240" s="163" t="str">
        <f>SUM(J241:J245)&amp;" "&amp;"Hrs"&amp;" "&amp;"TURNO"&amp;" "&amp;"NOCTURNO"</f>
        <v>20 Hrs TURNO NOCTURNO</v>
      </c>
      <c r="L240" s="31" t="s">
        <v>84</v>
      </c>
      <c r="M240" s="34" t="s">
        <v>92</v>
      </c>
      <c r="N240" s="34"/>
      <c r="O240" s="35"/>
    </row>
    <row r="241" spans="1:16" x14ac:dyDescent="0.25">
      <c r="A241" s="19">
        <v>892600</v>
      </c>
      <c r="B241" s="17" t="s">
        <v>207</v>
      </c>
      <c r="C241" s="18" t="s">
        <v>208</v>
      </c>
      <c r="D241" s="19">
        <v>3</v>
      </c>
      <c r="E241" s="18" t="s">
        <v>130</v>
      </c>
      <c r="F241" s="17" t="s">
        <v>131</v>
      </c>
      <c r="G241" s="18" t="s">
        <v>132</v>
      </c>
      <c r="H241" s="94">
        <v>2</v>
      </c>
      <c r="I241" s="94">
        <v>5</v>
      </c>
      <c r="J241" s="21">
        <f>IF(H241&lt;&gt;"",H241*I241,"")</f>
        <v>10</v>
      </c>
      <c r="K241" s="120" t="s">
        <v>380</v>
      </c>
      <c r="L241" s="31" t="s">
        <v>84</v>
      </c>
      <c r="M241" s="34" t="s">
        <v>92</v>
      </c>
      <c r="N241" s="34"/>
      <c r="O241" s="35"/>
    </row>
    <row r="242" spans="1:16" ht="14.25" thickBot="1" x14ac:dyDescent="0.3">
      <c r="A242" s="75">
        <v>893673</v>
      </c>
      <c r="B242" s="17" t="s">
        <v>207</v>
      </c>
      <c r="C242" s="18" t="s">
        <v>208</v>
      </c>
      <c r="D242" s="19">
        <v>3</v>
      </c>
      <c r="E242" s="73" t="s">
        <v>201</v>
      </c>
      <c r="F242" s="92" t="s">
        <v>514</v>
      </c>
      <c r="G242" s="93" t="s">
        <v>271</v>
      </c>
      <c r="H242" s="94">
        <v>2</v>
      </c>
      <c r="I242" s="94">
        <v>5</v>
      </c>
      <c r="J242" s="21">
        <f>IF(H242&lt;&gt;"",H242*I242,"")</f>
        <v>10</v>
      </c>
      <c r="K242" s="120" t="s">
        <v>380</v>
      </c>
      <c r="L242" s="31" t="s">
        <v>84</v>
      </c>
      <c r="M242" s="34" t="s">
        <v>92</v>
      </c>
      <c r="N242" s="34"/>
      <c r="O242" s="35"/>
    </row>
    <row r="243" spans="1:16" ht="14.25" hidden="1" thickBot="1" x14ac:dyDescent="0.3">
      <c r="A243" s="19"/>
      <c r="B243" s="19"/>
      <c r="C243" s="69"/>
      <c r="D243" s="15"/>
      <c r="E243" s="73"/>
      <c r="F243" s="15"/>
      <c r="G243" s="69"/>
      <c r="H243" s="15"/>
      <c r="I243" s="15"/>
      <c r="J243" s="21" t="str">
        <f>IF(H243&lt;&gt;"",H243*I243,"")</f>
        <v/>
      </c>
      <c r="K243" s="120"/>
      <c r="L243" s="31" t="s">
        <v>84</v>
      </c>
      <c r="M243" s="34" t="s">
        <v>92</v>
      </c>
      <c r="N243" s="34"/>
      <c r="O243" s="35"/>
    </row>
    <row r="244" spans="1:16" ht="14.25" hidden="1" thickBot="1" x14ac:dyDescent="0.3">
      <c r="A244" s="75"/>
      <c r="B244" s="109"/>
      <c r="C244" s="110"/>
      <c r="D244" s="111"/>
      <c r="E244" s="73"/>
      <c r="F244" s="92"/>
      <c r="G244" s="93"/>
      <c r="H244" s="94"/>
      <c r="I244" s="94"/>
      <c r="J244" s="21" t="str">
        <f>IF(H244&lt;&gt;"",H244*I244,"")</f>
        <v/>
      </c>
      <c r="K244" s="120"/>
      <c r="L244" s="31" t="s">
        <v>84</v>
      </c>
      <c r="M244" s="34" t="s">
        <v>92</v>
      </c>
      <c r="N244" s="34"/>
      <c r="O244" s="35"/>
    </row>
    <row r="245" spans="1:16" ht="14.25" hidden="1" thickBot="1" x14ac:dyDescent="0.3">
      <c r="A245" s="95"/>
      <c r="B245" s="19"/>
      <c r="C245" s="91"/>
      <c r="D245" s="15"/>
      <c r="E245" s="69"/>
      <c r="F245" s="15"/>
      <c r="G245" s="69"/>
      <c r="H245" s="15"/>
      <c r="I245" s="15"/>
      <c r="J245" s="21" t="str">
        <f>IF(H245&lt;&gt;"",H245*I245,"")</f>
        <v/>
      </c>
      <c r="K245" s="120"/>
      <c r="L245" s="31" t="s">
        <v>84</v>
      </c>
      <c r="M245" s="34" t="s">
        <v>92</v>
      </c>
      <c r="N245" s="34"/>
      <c r="O245" s="35"/>
    </row>
    <row r="246" spans="1:16" ht="14.25" hidden="1" thickBot="1" x14ac:dyDescent="0.3">
      <c r="A246" s="135"/>
      <c r="B246" s="136"/>
      <c r="C246" s="136"/>
      <c r="D246" s="136"/>
      <c r="E246" s="137" t="s">
        <v>85</v>
      </c>
      <c r="F246" s="138"/>
      <c r="G246" s="139"/>
      <c r="H246" s="140">
        <f>H207+H215+H221+H227+H233+H240</f>
        <v>7.0019999999999998</v>
      </c>
      <c r="I246" s="141">
        <f>H246*10</f>
        <v>70.02</v>
      </c>
      <c r="J246" s="142">
        <f>SUM(J208:J214,J216:J220,J222:J226,J228:J232,J234:J239,J241:J245)</f>
        <v>68</v>
      </c>
      <c r="K246" s="143">
        <f>J246/I246</f>
        <v>0.97115109968580415</v>
      </c>
      <c r="L246" s="31" t="s">
        <v>86</v>
      </c>
      <c r="M246" s="34" t="s">
        <v>92</v>
      </c>
      <c r="N246" s="34"/>
      <c r="O246" s="35"/>
    </row>
    <row r="247" spans="1:16" ht="15" thickTop="1" thickBot="1" x14ac:dyDescent="0.3">
      <c r="A247" s="45"/>
      <c r="B247" s="46"/>
      <c r="C247" s="46"/>
      <c r="D247" s="46"/>
      <c r="E247" s="297">
        <f>E205+1</f>
        <v>46103</v>
      </c>
      <c r="F247" s="298"/>
      <c r="G247" s="158"/>
      <c r="H247" s="48"/>
      <c r="I247" s="46"/>
      <c r="J247" s="49"/>
      <c r="K247" s="50"/>
      <c r="L247" s="31" t="s">
        <v>35</v>
      </c>
      <c r="M247" s="34" t="s">
        <v>93</v>
      </c>
      <c r="N247" s="34"/>
      <c r="O247" s="35"/>
    </row>
    <row r="248" spans="1:16" ht="28.5" thickTop="1" thickBot="1" x14ac:dyDescent="0.3">
      <c r="A248" s="147" t="s">
        <v>37</v>
      </c>
      <c r="B248" s="148" t="s">
        <v>38</v>
      </c>
      <c r="C248" s="148" t="s">
        <v>39</v>
      </c>
      <c r="D248" s="148" t="s">
        <v>4</v>
      </c>
      <c r="E248" s="52" t="s">
        <v>40</v>
      </c>
      <c r="F248" s="148" t="s">
        <v>6</v>
      </c>
      <c r="G248" s="149" t="s">
        <v>7</v>
      </c>
      <c r="H248" s="148" t="s">
        <v>41</v>
      </c>
      <c r="I248" s="148" t="s">
        <v>9</v>
      </c>
      <c r="J248" s="150" t="s">
        <v>42</v>
      </c>
      <c r="K248" s="151" t="s">
        <v>43</v>
      </c>
      <c r="L248" s="31" t="s">
        <v>44</v>
      </c>
      <c r="M248" s="34" t="s">
        <v>93</v>
      </c>
      <c r="N248" s="34"/>
      <c r="O248" s="56">
        <f>E247</f>
        <v>46103</v>
      </c>
    </row>
    <row r="249" spans="1:16" ht="14.25" thickTop="1" x14ac:dyDescent="0.25">
      <c r="A249" s="57"/>
      <c r="B249" s="57"/>
      <c r="C249" s="58"/>
      <c r="D249" s="57"/>
      <c r="E249" s="59" t="s">
        <v>45</v>
      </c>
      <c r="F249" s="57"/>
      <c r="G249" s="58"/>
      <c r="H249" s="88">
        <v>2</v>
      </c>
      <c r="I249" s="61">
        <f>H249*10</f>
        <v>20</v>
      </c>
      <c r="J249" s="62">
        <f>SUM(J250:J254)/I249</f>
        <v>1</v>
      </c>
      <c r="K249" s="63" t="str">
        <f>SUM(J250:J254)&amp;" "&amp;"Hrs"&amp;" "&amp;"GRUPO 1"</f>
        <v>20 Hrs GRUPO 1</v>
      </c>
      <c r="L249" s="31" t="s">
        <v>19</v>
      </c>
      <c r="M249" s="34" t="s">
        <v>93</v>
      </c>
      <c r="N249" s="64"/>
      <c r="O249" s="97" t="s">
        <v>48</v>
      </c>
      <c r="P249" s="84" t="s">
        <v>53</v>
      </c>
    </row>
    <row r="250" spans="1:16" x14ac:dyDescent="0.25">
      <c r="A250" s="19">
        <v>892967</v>
      </c>
      <c r="B250" s="17" t="s">
        <v>167</v>
      </c>
      <c r="C250" s="18" t="s">
        <v>168</v>
      </c>
      <c r="D250" s="19">
        <v>3</v>
      </c>
      <c r="E250" s="18" t="s">
        <v>169</v>
      </c>
      <c r="F250" s="17" t="s">
        <v>145</v>
      </c>
      <c r="G250" s="18" t="s">
        <v>146</v>
      </c>
      <c r="H250" s="94">
        <v>2</v>
      </c>
      <c r="I250" s="94">
        <v>2</v>
      </c>
      <c r="J250" s="21">
        <f>IF(H250&lt;&gt;"",H250*I250,"")</f>
        <v>4</v>
      </c>
      <c r="K250" s="70" t="s">
        <v>516</v>
      </c>
      <c r="L250" s="31" t="s">
        <v>19</v>
      </c>
      <c r="M250" s="34" t="s">
        <v>93</v>
      </c>
      <c r="N250" s="56"/>
      <c r="O250" s="180" t="s">
        <v>50</v>
      </c>
      <c r="P250" s="160" t="s">
        <v>53</v>
      </c>
    </row>
    <row r="251" spans="1:16" x14ac:dyDescent="0.25">
      <c r="A251" s="218">
        <v>930454</v>
      </c>
      <c r="B251" s="219" t="s">
        <v>209</v>
      </c>
      <c r="C251" s="220" t="s">
        <v>210</v>
      </c>
      <c r="D251" s="221">
        <v>3</v>
      </c>
      <c r="E251" s="222" t="s">
        <v>533</v>
      </c>
      <c r="F251" s="221" t="s">
        <v>531</v>
      </c>
      <c r="G251" s="222" t="s">
        <v>532</v>
      </c>
      <c r="H251" s="221">
        <v>2</v>
      </c>
      <c r="I251" s="221">
        <v>8</v>
      </c>
      <c r="J251" s="223">
        <f t="shared" ref="J251:J252" si="3">IF(H251&lt;&gt;"",H251*I251,"")</f>
        <v>16</v>
      </c>
      <c r="K251" s="224" t="s">
        <v>516</v>
      </c>
      <c r="L251" s="31" t="s">
        <v>19</v>
      </c>
      <c r="M251" s="34" t="s">
        <v>93</v>
      </c>
      <c r="N251" s="56"/>
      <c r="O251" s="89" t="s">
        <v>51</v>
      </c>
      <c r="P251" s="90" t="s">
        <v>57</v>
      </c>
    </row>
    <row r="252" spans="1:16" hidden="1" x14ac:dyDescent="0.25">
      <c r="A252" s="75"/>
      <c r="B252" s="67"/>
      <c r="C252" s="68"/>
      <c r="D252" s="67"/>
      <c r="E252" s="73"/>
      <c r="F252" s="92"/>
      <c r="G252" s="93"/>
      <c r="H252" s="94"/>
      <c r="I252" s="94"/>
      <c r="J252" s="21" t="str">
        <f t="shared" si="3"/>
        <v/>
      </c>
      <c r="K252" s="70"/>
      <c r="L252" s="31" t="s">
        <v>19</v>
      </c>
      <c r="M252" s="34" t="s">
        <v>93</v>
      </c>
      <c r="N252" s="56"/>
      <c r="O252" s="159" t="s">
        <v>46</v>
      </c>
      <c r="P252" s="160" t="s">
        <v>53</v>
      </c>
    </row>
    <row r="253" spans="1:16" hidden="1" x14ac:dyDescent="0.25">
      <c r="A253" s="95"/>
      <c r="B253" s="19"/>
      <c r="C253" s="91"/>
      <c r="D253" s="15"/>
      <c r="E253" s="69"/>
      <c r="F253" s="15"/>
      <c r="G253" s="69"/>
      <c r="H253" s="15"/>
      <c r="I253" s="15"/>
      <c r="J253" s="21" t="str">
        <f>IF(H253&lt;&gt;"",H253*I253,"")</f>
        <v/>
      </c>
      <c r="K253" s="70"/>
      <c r="L253" s="31" t="s">
        <v>19</v>
      </c>
      <c r="M253" s="34" t="s">
        <v>93</v>
      </c>
      <c r="N253" s="56"/>
      <c r="O253" s="162" t="s">
        <v>52</v>
      </c>
      <c r="P253" s="90" t="s">
        <v>57</v>
      </c>
    </row>
    <row r="254" spans="1:16" hidden="1" x14ac:dyDescent="0.25">
      <c r="A254" s="95"/>
      <c r="B254" s="19"/>
      <c r="C254" s="91"/>
      <c r="D254" s="15"/>
      <c r="E254" s="69"/>
      <c r="F254" s="15"/>
      <c r="G254" s="69"/>
      <c r="H254" s="15"/>
      <c r="I254" s="15"/>
      <c r="J254" s="21" t="str">
        <f>IF(H254&lt;&gt;"",H254*I254,"")</f>
        <v/>
      </c>
      <c r="K254" s="70"/>
      <c r="L254" s="31" t="s">
        <v>19</v>
      </c>
      <c r="M254" s="34" t="s">
        <v>93</v>
      </c>
      <c r="N254" s="56"/>
      <c r="O254" s="97" t="s">
        <v>56</v>
      </c>
      <c r="P254" s="84" t="s">
        <v>53</v>
      </c>
    </row>
    <row r="255" spans="1:16" x14ac:dyDescent="0.25">
      <c r="A255" s="85"/>
      <c r="B255" s="86"/>
      <c r="C255" s="86"/>
      <c r="D255" s="57"/>
      <c r="E255" s="59" t="s">
        <v>55</v>
      </c>
      <c r="F255" s="57"/>
      <c r="G255" s="87"/>
      <c r="H255" s="88">
        <v>1</v>
      </c>
      <c r="I255" s="61">
        <f>H255*10</f>
        <v>10</v>
      </c>
      <c r="J255" s="62">
        <f>SUM(J256:J260)/I255</f>
        <v>1</v>
      </c>
      <c r="K255" s="63" t="str">
        <f>SUM(J256:J260)&amp;" "&amp;"Hrs"&amp;" "&amp;"GRUPO 2"</f>
        <v>10 Hrs GRUPO 2</v>
      </c>
      <c r="L255" s="31" t="s">
        <v>22</v>
      </c>
      <c r="M255" s="34" t="s">
        <v>93</v>
      </c>
      <c r="N255" s="64"/>
      <c r="O255" s="65" t="s">
        <v>58</v>
      </c>
      <c r="P255" s="66" t="s">
        <v>47</v>
      </c>
    </row>
    <row r="256" spans="1:16" x14ac:dyDescent="0.25">
      <c r="A256" s="19">
        <v>905232</v>
      </c>
      <c r="B256" s="67" t="s">
        <v>209</v>
      </c>
      <c r="C256" s="68" t="s">
        <v>210</v>
      </c>
      <c r="D256" s="67">
        <v>3</v>
      </c>
      <c r="E256" s="69" t="s">
        <v>253</v>
      </c>
      <c r="F256" s="19" t="s">
        <v>254</v>
      </c>
      <c r="G256" s="69" t="s">
        <v>255</v>
      </c>
      <c r="H256" s="19">
        <v>1</v>
      </c>
      <c r="I256" s="19">
        <v>10</v>
      </c>
      <c r="J256" s="21">
        <f>IF(H256&lt;&gt;"",H256*I256,"")</f>
        <v>10</v>
      </c>
      <c r="K256" s="70" t="s">
        <v>291</v>
      </c>
      <c r="L256" s="74" t="s">
        <v>22</v>
      </c>
      <c r="M256" s="34" t="s">
        <v>93</v>
      </c>
      <c r="N256" s="56"/>
      <c r="O256" s="65" t="s">
        <v>59</v>
      </c>
      <c r="P256" s="66" t="s">
        <v>47</v>
      </c>
    </row>
    <row r="257" spans="1:16" hidden="1" x14ac:dyDescent="0.25">
      <c r="A257" s="95"/>
      <c r="B257" s="19"/>
      <c r="C257" s="91"/>
      <c r="D257" s="15"/>
      <c r="E257" s="69"/>
      <c r="F257" s="15"/>
      <c r="G257" s="69"/>
      <c r="H257" s="15"/>
      <c r="I257" s="15"/>
      <c r="J257" s="21" t="str">
        <f>IF(H257&lt;&gt;"",H257*I257,"")</f>
        <v/>
      </c>
      <c r="K257" s="70"/>
      <c r="L257" s="74" t="s">
        <v>22</v>
      </c>
      <c r="M257" s="34" t="s">
        <v>93</v>
      </c>
      <c r="N257" s="56"/>
      <c r="O257" s="65" t="s">
        <v>60</v>
      </c>
      <c r="P257" s="66" t="s">
        <v>47</v>
      </c>
    </row>
    <row r="258" spans="1:16" hidden="1" x14ac:dyDescent="0.25">
      <c r="A258" s="75"/>
      <c r="B258" s="109"/>
      <c r="C258" s="110"/>
      <c r="D258" s="111"/>
      <c r="E258" s="73"/>
      <c r="F258" s="92"/>
      <c r="G258" s="93"/>
      <c r="H258" s="94"/>
      <c r="I258" s="94"/>
      <c r="J258" s="21" t="str">
        <f>IF(H258&lt;&gt;"",H258*I258,"")</f>
        <v/>
      </c>
      <c r="K258" s="96"/>
      <c r="L258" s="74" t="s">
        <v>22</v>
      </c>
      <c r="M258" s="34" t="s">
        <v>93</v>
      </c>
      <c r="N258" s="56"/>
      <c r="O258" s="65" t="s">
        <v>64</v>
      </c>
      <c r="P258" s="66" t="s">
        <v>47</v>
      </c>
    </row>
    <row r="259" spans="1:16" hidden="1" x14ac:dyDescent="0.25">
      <c r="A259" s="95"/>
      <c r="B259" s="19"/>
      <c r="C259" s="91"/>
      <c r="D259" s="15"/>
      <c r="E259" s="69"/>
      <c r="F259" s="15"/>
      <c r="G259" s="69"/>
      <c r="H259" s="15"/>
      <c r="I259" s="15"/>
      <c r="J259" s="21" t="str">
        <f>IF(H259&lt;&gt;"",H259*I259,"")</f>
        <v/>
      </c>
      <c r="K259" s="96"/>
      <c r="L259" s="74" t="s">
        <v>22</v>
      </c>
      <c r="M259" s="34" t="s">
        <v>93</v>
      </c>
      <c r="N259" s="64"/>
      <c r="O259" s="98" t="s">
        <v>65</v>
      </c>
      <c r="P259" s="66" t="s">
        <v>47</v>
      </c>
    </row>
    <row r="260" spans="1:16" hidden="1" x14ac:dyDescent="0.25">
      <c r="A260" s="95"/>
      <c r="B260" s="19"/>
      <c r="C260" s="91"/>
      <c r="D260" s="15"/>
      <c r="E260" s="69"/>
      <c r="F260" s="15"/>
      <c r="G260" s="69"/>
      <c r="H260" s="15"/>
      <c r="I260" s="15"/>
      <c r="J260" s="21" t="str">
        <f>IF(H260&lt;&gt;"",H260*I260,"")</f>
        <v/>
      </c>
      <c r="K260" s="96"/>
      <c r="L260" s="31" t="s">
        <v>22</v>
      </c>
      <c r="M260" s="34" t="s">
        <v>93</v>
      </c>
      <c r="N260" s="64"/>
      <c r="O260" s="98" t="s">
        <v>66</v>
      </c>
      <c r="P260" s="66" t="s">
        <v>47</v>
      </c>
    </row>
    <row r="261" spans="1:16" hidden="1" x14ac:dyDescent="0.25">
      <c r="A261" s="85"/>
      <c r="B261" s="86"/>
      <c r="C261" s="86"/>
      <c r="D261" s="57"/>
      <c r="E261" s="59" t="s">
        <v>63</v>
      </c>
      <c r="F261" s="57"/>
      <c r="G261" s="87"/>
      <c r="H261" s="88">
        <v>1E-3</v>
      </c>
      <c r="I261" s="61">
        <f>H261*10</f>
        <v>0.01</v>
      </c>
      <c r="J261" s="62">
        <f>SUM(J262:J266)/I261</f>
        <v>0</v>
      </c>
      <c r="K261" s="63" t="str">
        <f>SUM(J262:J266)&amp;" "&amp;"Hrs"&amp;" "&amp;"GRUPO 3"</f>
        <v>0 Hrs GRUPO 3</v>
      </c>
      <c r="L261" s="31" t="s">
        <v>24</v>
      </c>
      <c r="M261" s="34" t="s">
        <v>93</v>
      </c>
      <c r="N261" s="64"/>
      <c r="O261" s="98" t="s">
        <v>61</v>
      </c>
      <c r="P261" s="66" t="s">
        <v>47</v>
      </c>
    </row>
    <row r="262" spans="1:16" hidden="1" x14ac:dyDescent="0.25">
      <c r="A262" s="75"/>
      <c r="B262" s="109"/>
      <c r="C262" s="110"/>
      <c r="D262" s="111"/>
      <c r="E262" s="73"/>
      <c r="F262" s="92"/>
      <c r="G262" s="93"/>
      <c r="H262" s="94"/>
      <c r="I262" s="94"/>
      <c r="J262" s="21" t="str">
        <f>IF(H262&lt;&gt;"",H262*I262,"")</f>
        <v/>
      </c>
      <c r="K262" s="70"/>
      <c r="L262" s="31" t="s">
        <v>24</v>
      </c>
      <c r="M262" s="34" t="s">
        <v>93</v>
      </c>
      <c r="N262" s="64"/>
      <c r="O262" s="161" t="s">
        <v>62</v>
      </c>
      <c r="P262" s="160" t="s">
        <v>53</v>
      </c>
    </row>
    <row r="263" spans="1:16" hidden="1" x14ac:dyDescent="0.25">
      <c r="A263" s="95"/>
      <c r="B263" s="19"/>
      <c r="C263" s="91"/>
      <c r="D263" s="15"/>
      <c r="E263" s="69"/>
      <c r="F263" s="15"/>
      <c r="G263" s="69"/>
      <c r="H263" s="15"/>
      <c r="I263" s="15"/>
      <c r="J263" s="21" t="str">
        <f>IF(H263&lt;&gt;"",H263*I263,"")</f>
        <v/>
      </c>
      <c r="K263" s="70"/>
      <c r="L263" s="31" t="s">
        <v>24</v>
      </c>
      <c r="M263" s="34" t="s">
        <v>93</v>
      </c>
      <c r="N263" s="64"/>
      <c r="O263" s="98" t="s">
        <v>54</v>
      </c>
      <c r="P263" s="182" t="s">
        <v>68</v>
      </c>
    </row>
    <row r="264" spans="1:16" hidden="1" x14ac:dyDescent="0.25">
      <c r="A264" s="95"/>
      <c r="B264" s="19"/>
      <c r="C264" s="91"/>
      <c r="D264" s="15"/>
      <c r="E264" s="69"/>
      <c r="F264" s="15"/>
      <c r="G264" s="69"/>
      <c r="H264" s="15"/>
      <c r="I264" s="15"/>
      <c r="J264" s="21" t="str">
        <f>IF(H264&lt;&gt;"",H264*I264,"")</f>
        <v/>
      </c>
      <c r="K264" s="70"/>
      <c r="L264" s="31" t="s">
        <v>24</v>
      </c>
      <c r="M264" s="34" t="s">
        <v>93</v>
      </c>
      <c r="N264" s="64"/>
      <c r="O264" s="98" t="s">
        <v>67</v>
      </c>
      <c r="P264" s="182" t="s">
        <v>68</v>
      </c>
    </row>
    <row r="265" spans="1:16" hidden="1" x14ac:dyDescent="0.25">
      <c r="A265" s="95"/>
      <c r="B265" s="19"/>
      <c r="C265" s="91"/>
      <c r="D265" s="15"/>
      <c r="E265" s="69"/>
      <c r="F265" s="15"/>
      <c r="G265" s="69"/>
      <c r="H265" s="15"/>
      <c r="I265" s="15"/>
      <c r="J265" s="21" t="str">
        <f>IF(H265&lt;&gt;"",H265*I265,"")</f>
        <v/>
      </c>
      <c r="K265" s="70"/>
      <c r="L265" s="31" t="s">
        <v>24</v>
      </c>
      <c r="M265" s="34" t="s">
        <v>93</v>
      </c>
      <c r="N265" s="64"/>
      <c r="O265" s="71" t="s">
        <v>69</v>
      </c>
      <c r="P265" s="182" t="s">
        <v>68</v>
      </c>
    </row>
    <row r="266" spans="1:16" hidden="1" x14ac:dyDescent="0.25">
      <c r="A266" s="95"/>
      <c r="B266" s="19"/>
      <c r="C266" s="91"/>
      <c r="D266" s="15"/>
      <c r="E266" s="69"/>
      <c r="F266" s="15"/>
      <c r="G266" s="69"/>
      <c r="H266" s="15"/>
      <c r="I266" s="15"/>
      <c r="J266" s="21" t="str">
        <f>IF(H266&lt;&gt;"",H266*I266,"")</f>
        <v/>
      </c>
      <c r="K266" s="70"/>
      <c r="L266" s="31" t="s">
        <v>24</v>
      </c>
      <c r="M266" s="34" t="s">
        <v>93</v>
      </c>
      <c r="N266" s="64"/>
      <c r="O266" s="103"/>
    </row>
    <row r="267" spans="1:16" hidden="1" x14ac:dyDescent="0.25">
      <c r="A267" s="85"/>
      <c r="B267" s="86"/>
      <c r="C267" s="86"/>
      <c r="D267" s="57"/>
      <c r="E267" s="59" t="s">
        <v>70</v>
      </c>
      <c r="F267" s="57"/>
      <c r="G267" s="87"/>
      <c r="H267" s="88">
        <v>1E-3</v>
      </c>
      <c r="I267" s="61">
        <f>H267*10</f>
        <v>0.01</v>
      </c>
      <c r="J267" s="62">
        <f>SUM(J268:J272)/I267</f>
        <v>0</v>
      </c>
      <c r="K267" s="63" t="str">
        <f>SUM(J268:J272)&amp;" "&amp;"Hrs"&amp;" "&amp;"GRUPO 4"</f>
        <v>0 Hrs GRUPO 4</v>
      </c>
      <c r="L267" s="31" t="s">
        <v>26</v>
      </c>
      <c r="M267" s="34" t="s">
        <v>93</v>
      </c>
      <c r="N267" s="64"/>
      <c r="O267" s="104"/>
      <c r="P267" s="104"/>
    </row>
    <row r="268" spans="1:16" hidden="1" x14ac:dyDescent="0.25">
      <c r="A268" s="100"/>
      <c r="B268" s="100"/>
      <c r="C268" s="102"/>
      <c r="D268" s="101"/>
      <c r="E268" s="101"/>
      <c r="F268" s="101"/>
      <c r="G268" s="105"/>
      <c r="H268" s="101"/>
      <c r="I268" s="101"/>
      <c r="J268" s="21" t="str">
        <f>IF(H268&lt;&gt;"",H268*I268,"")</f>
        <v/>
      </c>
      <c r="K268" s="164"/>
      <c r="L268" s="31" t="s">
        <v>26</v>
      </c>
      <c r="M268" s="34" t="s">
        <v>93</v>
      </c>
      <c r="N268" s="64"/>
      <c r="O268" s="107" t="s">
        <v>71</v>
      </c>
    </row>
    <row r="269" spans="1:16" hidden="1" x14ac:dyDescent="0.25">
      <c r="A269" s="100"/>
      <c r="B269" s="100"/>
      <c r="C269" s="102"/>
      <c r="D269" s="101"/>
      <c r="E269" s="101"/>
      <c r="F269" s="101"/>
      <c r="G269" s="105"/>
      <c r="H269" s="101"/>
      <c r="I269" s="101"/>
      <c r="J269" s="21" t="str">
        <f>IF(H269&lt;&gt;"",H269*I269,"")</f>
        <v/>
      </c>
      <c r="K269" s="70"/>
      <c r="L269" s="31" t="s">
        <v>26</v>
      </c>
      <c r="M269" s="34" t="s">
        <v>93</v>
      </c>
      <c r="N269" s="64"/>
      <c r="O269" s="107" t="s">
        <v>72</v>
      </c>
    </row>
    <row r="270" spans="1:16" hidden="1" x14ac:dyDescent="0.25">
      <c r="A270" s="100"/>
      <c r="B270" s="100"/>
      <c r="C270" s="102"/>
      <c r="D270" s="101"/>
      <c r="E270" s="101"/>
      <c r="F270" s="101"/>
      <c r="G270" s="105"/>
      <c r="H270" s="101"/>
      <c r="I270" s="101"/>
      <c r="J270" s="21" t="str">
        <f>IF(H270&lt;&gt;"",H270*I270,"")</f>
        <v/>
      </c>
      <c r="K270" s="70"/>
      <c r="L270" s="31" t="s">
        <v>26</v>
      </c>
      <c r="M270" s="34" t="s">
        <v>93</v>
      </c>
      <c r="N270" s="64"/>
      <c r="O270" s="35"/>
    </row>
    <row r="271" spans="1:16" hidden="1" x14ac:dyDescent="0.25">
      <c r="A271" s="100"/>
      <c r="B271" s="100"/>
      <c r="C271" s="102"/>
      <c r="D271" s="101"/>
      <c r="E271" s="101"/>
      <c r="F271" s="101"/>
      <c r="G271" s="105"/>
      <c r="H271" s="101"/>
      <c r="I271" s="101"/>
      <c r="J271" s="21" t="str">
        <f>IF(H271&lt;&gt;"",H271*I271,"")</f>
        <v/>
      </c>
      <c r="K271" s="70"/>
      <c r="L271" s="31" t="s">
        <v>26</v>
      </c>
      <c r="M271" s="34" t="s">
        <v>93</v>
      </c>
      <c r="N271" s="64"/>
      <c r="O271" s="35"/>
    </row>
    <row r="272" spans="1:16" hidden="1" x14ac:dyDescent="0.25">
      <c r="A272" s="100"/>
      <c r="B272" s="100"/>
      <c r="C272" s="100"/>
      <c r="D272" s="101"/>
      <c r="E272" s="102"/>
      <c r="F272" s="100"/>
      <c r="G272" s="100"/>
      <c r="H272" s="100"/>
      <c r="I272" s="100"/>
      <c r="J272" s="21" t="str">
        <f>IF(H272&lt;&gt;"",H272*I272,"")</f>
        <v/>
      </c>
      <c r="K272" s="164"/>
      <c r="L272" s="31" t="s">
        <v>26</v>
      </c>
      <c r="M272" s="34" t="s">
        <v>93</v>
      </c>
      <c r="N272" s="156"/>
      <c r="O272" s="35"/>
    </row>
    <row r="273" spans="1:15" x14ac:dyDescent="0.25">
      <c r="A273" s="85"/>
      <c r="B273" s="86"/>
      <c r="C273" s="86"/>
      <c r="D273" s="86"/>
      <c r="E273" s="115" t="s">
        <v>75</v>
      </c>
      <c r="F273" s="116"/>
      <c r="G273" s="117"/>
      <c r="H273" s="165">
        <v>2</v>
      </c>
      <c r="I273" s="61">
        <f>H273*10</f>
        <v>20</v>
      </c>
      <c r="J273" s="62">
        <f>SUM(J274:J278)/I273</f>
        <v>1</v>
      </c>
      <c r="K273" s="63" t="str">
        <f>SUM(J274:J278)&amp;" "&amp;"Hrs"&amp;" "&amp;"TURNO"&amp;" "&amp;"DIURNO"</f>
        <v>20 Hrs TURNO DIURNO</v>
      </c>
      <c r="L273" s="74" t="s">
        <v>76</v>
      </c>
      <c r="M273" s="34" t="s">
        <v>93</v>
      </c>
      <c r="N273" s="34"/>
      <c r="O273" s="35"/>
    </row>
    <row r="274" spans="1:15" x14ac:dyDescent="0.25">
      <c r="A274" s="19">
        <v>892967</v>
      </c>
      <c r="B274" s="17" t="s">
        <v>167</v>
      </c>
      <c r="C274" s="18" t="s">
        <v>168</v>
      </c>
      <c r="D274" s="19">
        <v>3</v>
      </c>
      <c r="E274" s="18" t="s">
        <v>169</v>
      </c>
      <c r="F274" s="17" t="s">
        <v>145</v>
      </c>
      <c r="G274" s="18" t="s">
        <v>146</v>
      </c>
      <c r="H274" s="94">
        <v>2</v>
      </c>
      <c r="I274" s="94">
        <v>2</v>
      </c>
      <c r="J274" s="21">
        <f>IF(H274&lt;&gt;"",H274*I274,"")</f>
        <v>4</v>
      </c>
      <c r="K274" s="70" t="s">
        <v>501</v>
      </c>
      <c r="L274" s="74" t="s">
        <v>76</v>
      </c>
      <c r="M274" s="34" t="s">
        <v>93</v>
      </c>
      <c r="N274" s="34"/>
      <c r="O274" s="35"/>
    </row>
    <row r="275" spans="1:15" x14ac:dyDescent="0.25">
      <c r="A275" s="19">
        <v>892600</v>
      </c>
      <c r="B275" s="17" t="s">
        <v>207</v>
      </c>
      <c r="C275" s="18" t="s">
        <v>208</v>
      </c>
      <c r="D275" s="19">
        <v>3</v>
      </c>
      <c r="E275" s="18" t="s">
        <v>130</v>
      </c>
      <c r="F275" s="17" t="s">
        <v>131</v>
      </c>
      <c r="G275" s="18" t="s">
        <v>132</v>
      </c>
      <c r="H275" s="94">
        <v>2</v>
      </c>
      <c r="I275" s="94">
        <v>4</v>
      </c>
      <c r="J275" s="21">
        <f>IF(H275&lt;&gt;"",H275*I275,"")</f>
        <v>8</v>
      </c>
      <c r="K275" s="70" t="s">
        <v>501</v>
      </c>
      <c r="L275" s="74" t="s">
        <v>76</v>
      </c>
      <c r="M275" s="34" t="s">
        <v>93</v>
      </c>
      <c r="N275" s="34"/>
      <c r="O275" s="35"/>
    </row>
    <row r="276" spans="1:15" x14ac:dyDescent="0.25">
      <c r="A276" s="95">
        <v>893004</v>
      </c>
      <c r="B276" s="109" t="s">
        <v>207</v>
      </c>
      <c r="C276" s="110" t="s">
        <v>208</v>
      </c>
      <c r="D276" s="111">
        <v>3</v>
      </c>
      <c r="E276" s="69" t="s">
        <v>312</v>
      </c>
      <c r="F276" s="15" t="s">
        <v>145</v>
      </c>
      <c r="G276" s="69" t="s">
        <v>146</v>
      </c>
      <c r="H276" s="15">
        <v>2</v>
      </c>
      <c r="I276" s="15">
        <v>2</v>
      </c>
      <c r="J276" s="21">
        <f>IF(H276&lt;&gt;"",H276*I276,"")</f>
        <v>4</v>
      </c>
      <c r="K276" s="70" t="s">
        <v>501</v>
      </c>
      <c r="L276" s="74" t="s">
        <v>76</v>
      </c>
      <c r="M276" s="34" t="s">
        <v>93</v>
      </c>
      <c r="N276" s="34"/>
      <c r="O276" s="35"/>
    </row>
    <row r="277" spans="1:15" x14ac:dyDescent="0.25">
      <c r="A277" s="19">
        <v>893072</v>
      </c>
      <c r="B277" s="19" t="s">
        <v>207</v>
      </c>
      <c r="C277" s="69" t="s">
        <v>208</v>
      </c>
      <c r="D277" s="15">
        <v>3</v>
      </c>
      <c r="E277" s="69" t="s">
        <v>313</v>
      </c>
      <c r="F277" s="19" t="s">
        <v>145</v>
      </c>
      <c r="G277" s="69" t="s">
        <v>146</v>
      </c>
      <c r="H277" s="19">
        <v>2</v>
      </c>
      <c r="I277" s="19">
        <v>2</v>
      </c>
      <c r="J277" s="21">
        <f>IF(H277&lt;&gt;"",H277*I277,"")</f>
        <v>4</v>
      </c>
      <c r="K277" s="70" t="s">
        <v>501</v>
      </c>
      <c r="L277" s="74" t="s">
        <v>76</v>
      </c>
      <c r="M277" s="34" t="s">
        <v>93</v>
      </c>
      <c r="N277" s="34"/>
      <c r="O277" s="35"/>
    </row>
    <row r="278" spans="1:15" hidden="1" x14ac:dyDescent="0.25">
      <c r="A278" s="100"/>
      <c r="B278" s="100"/>
      <c r="C278" s="100"/>
      <c r="D278" s="101"/>
      <c r="E278" s="102"/>
      <c r="F278" s="100"/>
      <c r="G278" s="100"/>
      <c r="H278" s="100"/>
      <c r="I278" s="100"/>
      <c r="J278" s="21" t="str">
        <f>IF(H278&lt;&gt;"",H278*I278,"")</f>
        <v/>
      </c>
      <c r="K278" s="70"/>
      <c r="L278" s="74" t="s">
        <v>76</v>
      </c>
      <c r="M278" s="34" t="s">
        <v>93</v>
      </c>
      <c r="N278" s="34"/>
      <c r="O278" s="35"/>
    </row>
    <row r="279" spans="1:15" x14ac:dyDescent="0.25">
      <c r="A279" s="126"/>
      <c r="B279" s="127"/>
      <c r="C279" s="127"/>
      <c r="D279" s="127"/>
      <c r="E279" s="128" t="s">
        <v>83</v>
      </c>
      <c r="F279" s="129"/>
      <c r="G279" s="157"/>
      <c r="H279" s="131">
        <v>2</v>
      </c>
      <c r="I279" s="132">
        <f>H279*10</f>
        <v>20</v>
      </c>
      <c r="J279" s="133">
        <f>SUM(J280:J284)/I279</f>
        <v>0.9</v>
      </c>
      <c r="K279" s="163" t="str">
        <f>SUM(J280:J284)&amp;" "&amp;"Hrs"&amp;" "&amp;"TURNO"&amp;" "&amp;"NOCTURNO"</f>
        <v>18 Hrs TURNO NOCTURNO</v>
      </c>
      <c r="L279" s="31" t="s">
        <v>84</v>
      </c>
      <c r="M279" s="34" t="s">
        <v>93</v>
      </c>
      <c r="N279" s="34"/>
      <c r="O279" s="35"/>
    </row>
    <row r="280" spans="1:15" x14ac:dyDescent="0.25">
      <c r="A280" s="19">
        <v>892600</v>
      </c>
      <c r="B280" s="17" t="s">
        <v>207</v>
      </c>
      <c r="C280" s="18" t="s">
        <v>208</v>
      </c>
      <c r="D280" s="19">
        <v>3</v>
      </c>
      <c r="E280" s="18" t="s">
        <v>130</v>
      </c>
      <c r="F280" s="17" t="s">
        <v>131</v>
      </c>
      <c r="G280" s="18" t="s">
        <v>132</v>
      </c>
      <c r="H280" s="94">
        <v>2</v>
      </c>
      <c r="I280" s="94">
        <v>5</v>
      </c>
      <c r="J280" s="21">
        <f>IF(H280&lt;&gt;"",H280*I280,"")</f>
        <v>10</v>
      </c>
      <c r="K280" s="120" t="s">
        <v>380</v>
      </c>
      <c r="L280" s="31" t="s">
        <v>84</v>
      </c>
      <c r="M280" s="34" t="s">
        <v>93</v>
      </c>
      <c r="N280" s="34"/>
      <c r="O280" s="35"/>
    </row>
    <row r="281" spans="1:15" x14ac:dyDescent="0.25">
      <c r="A281" s="75">
        <v>892597</v>
      </c>
      <c r="B281" s="109" t="s">
        <v>207</v>
      </c>
      <c r="C281" s="110" t="s">
        <v>208</v>
      </c>
      <c r="D281" s="111">
        <v>3</v>
      </c>
      <c r="E281" s="73" t="s">
        <v>123</v>
      </c>
      <c r="F281" s="92" t="s">
        <v>126</v>
      </c>
      <c r="G281" s="93" t="s">
        <v>127</v>
      </c>
      <c r="H281" s="94">
        <v>2</v>
      </c>
      <c r="I281" s="94">
        <v>2</v>
      </c>
      <c r="J281" s="21">
        <f>IF(H281&lt;&gt;"",H281*I281,"")</f>
        <v>4</v>
      </c>
      <c r="K281" s="120" t="s">
        <v>380</v>
      </c>
      <c r="L281" s="31" t="s">
        <v>84</v>
      </c>
      <c r="M281" s="34" t="s">
        <v>93</v>
      </c>
      <c r="N281" s="34"/>
      <c r="O281" s="35"/>
    </row>
    <row r="282" spans="1:15" x14ac:dyDescent="0.25">
      <c r="A282" s="75">
        <v>893457</v>
      </c>
      <c r="B282" s="109" t="s">
        <v>207</v>
      </c>
      <c r="C282" s="110" t="s">
        <v>208</v>
      </c>
      <c r="D282" s="111">
        <v>3</v>
      </c>
      <c r="E282" s="73" t="s">
        <v>141</v>
      </c>
      <c r="F282" s="92" t="s">
        <v>505</v>
      </c>
      <c r="G282" s="93" t="s">
        <v>506</v>
      </c>
      <c r="H282" s="94">
        <v>2</v>
      </c>
      <c r="I282" s="94">
        <v>2</v>
      </c>
      <c r="J282" s="21">
        <f>IF(H282&lt;&gt;"",H282*I282,"")</f>
        <v>4</v>
      </c>
      <c r="K282" s="120" t="s">
        <v>380</v>
      </c>
      <c r="L282" s="31" t="s">
        <v>84</v>
      </c>
      <c r="M282" s="34" t="s">
        <v>93</v>
      </c>
      <c r="N282" s="34"/>
      <c r="O282" s="35"/>
    </row>
    <row r="283" spans="1:15" hidden="1" x14ac:dyDescent="0.25">
      <c r="A283" s="75"/>
      <c r="B283" s="109"/>
      <c r="C283" s="110"/>
      <c r="D283" s="111"/>
      <c r="E283" s="73"/>
      <c r="F283" s="92"/>
      <c r="G283" s="93"/>
      <c r="H283" s="94"/>
      <c r="I283" s="94"/>
      <c r="J283" s="21" t="str">
        <f>IF(H283&lt;&gt;"",H283*I283,"")</f>
        <v/>
      </c>
      <c r="K283" s="120"/>
      <c r="L283" s="31" t="s">
        <v>84</v>
      </c>
      <c r="M283" s="34" t="s">
        <v>93</v>
      </c>
      <c r="N283" s="34"/>
      <c r="O283" s="35"/>
    </row>
    <row r="284" spans="1:15" hidden="1" x14ac:dyDescent="0.25">
      <c r="A284" s="95"/>
      <c r="B284" s="19"/>
      <c r="C284" s="91"/>
      <c r="D284" s="15"/>
      <c r="E284" s="69"/>
      <c r="F284" s="15"/>
      <c r="G284" s="69"/>
      <c r="H284" s="15"/>
      <c r="I284" s="15"/>
      <c r="J284" s="21" t="str">
        <f>IF(H284&lt;&gt;"",H284*I284,"")</f>
        <v/>
      </c>
      <c r="K284" s="120"/>
      <c r="L284" s="31" t="s">
        <v>84</v>
      </c>
      <c r="M284" s="34" t="s">
        <v>93</v>
      </c>
      <c r="N284" s="34"/>
      <c r="O284" s="35"/>
    </row>
    <row r="285" spans="1:15" ht="14.25" hidden="1" thickBot="1" x14ac:dyDescent="0.3">
      <c r="A285" s="168"/>
      <c r="B285" s="169"/>
      <c r="C285" s="169"/>
      <c r="D285" s="169"/>
      <c r="E285" s="170" t="s">
        <v>85</v>
      </c>
      <c r="F285" s="171"/>
      <c r="G285" s="172"/>
      <c r="H285" s="140">
        <f>H249+H255+H261+H267+H273+H279</f>
        <v>7.0019999999999998</v>
      </c>
      <c r="I285" s="142">
        <f>H285*10</f>
        <v>70.02</v>
      </c>
      <c r="J285" s="142">
        <f>SUM(J250:J254,J256:J260,J262:J266,J268:J272,J274:J278,J280:J284)</f>
        <v>68</v>
      </c>
      <c r="K285" s="143">
        <f>J285/I285</f>
        <v>0.97115109968580415</v>
      </c>
      <c r="L285" s="31" t="s">
        <v>86</v>
      </c>
      <c r="M285" s="34" t="s">
        <v>93</v>
      </c>
      <c r="N285" s="34"/>
      <c r="O285" s="35"/>
    </row>
    <row r="286" spans="1:15" x14ac:dyDescent="0.25">
      <c r="A286" s="32"/>
      <c r="B286" s="32"/>
      <c r="C286" s="32"/>
      <c r="D286" s="173"/>
      <c r="E286" s="32"/>
      <c r="F286" s="174"/>
      <c r="G286" s="39"/>
      <c r="H286" s="32"/>
      <c r="I286" s="32"/>
      <c r="J286" s="29"/>
      <c r="K286" s="33"/>
      <c r="L286" s="31"/>
      <c r="M286" s="34"/>
      <c r="N286" s="34"/>
      <c r="O286" s="35"/>
    </row>
    <row r="287" spans="1:15" x14ac:dyDescent="0.25">
      <c r="A287" s="32"/>
      <c r="B287" s="32"/>
      <c r="C287" s="32"/>
      <c r="D287" s="173"/>
      <c r="E287" s="32"/>
      <c r="F287" s="174"/>
      <c r="G287" s="39"/>
      <c r="H287" s="32"/>
      <c r="I287" s="32"/>
      <c r="J287" s="29"/>
      <c r="K287" s="33"/>
      <c r="L287" s="31"/>
      <c r="M287" s="34"/>
      <c r="N287" s="34"/>
      <c r="O287" s="35"/>
    </row>
    <row r="288" spans="1:15" x14ac:dyDescent="0.25">
      <c r="A288" s="32"/>
      <c r="B288" s="32"/>
      <c r="C288" s="32"/>
      <c r="D288" s="173"/>
      <c r="E288" s="32"/>
      <c r="F288" s="174"/>
      <c r="G288" s="39"/>
      <c r="H288" s="32"/>
      <c r="I288" s="32"/>
      <c r="J288" s="29"/>
      <c r="K288" s="33"/>
      <c r="L288" s="31"/>
      <c r="M288" s="34"/>
      <c r="N288" s="34"/>
      <c r="O288" s="35"/>
    </row>
    <row r="289" spans="1:15" x14ac:dyDescent="0.25">
      <c r="A289" s="32"/>
      <c r="B289" s="32"/>
      <c r="C289" s="32"/>
      <c r="D289" s="173"/>
      <c r="E289" s="32"/>
      <c r="F289" s="174"/>
      <c r="G289" s="39"/>
      <c r="H289" s="32"/>
      <c r="I289" s="32"/>
      <c r="J289" s="29"/>
      <c r="K289" s="33"/>
      <c r="L289" s="31"/>
      <c r="M289" s="34"/>
      <c r="N289" s="34"/>
      <c r="O289" s="35"/>
    </row>
    <row r="290" spans="1:15" x14ac:dyDescent="0.25">
      <c r="A290" s="32"/>
      <c r="B290" s="32"/>
      <c r="C290" s="32"/>
      <c r="D290" s="173"/>
      <c r="E290" s="32"/>
      <c r="F290" s="174"/>
      <c r="G290" s="39"/>
      <c r="H290" s="32"/>
      <c r="I290" s="32"/>
      <c r="J290" s="29"/>
      <c r="K290" s="33"/>
      <c r="L290" s="31"/>
      <c r="M290" s="34"/>
      <c r="N290" s="34"/>
      <c r="O290" s="35"/>
    </row>
    <row r="291" spans="1:15" x14ac:dyDescent="0.25">
      <c r="A291" s="32"/>
      <c r="B291" s="32"/>
      <c r="C291" s="32"/>
      <c r="D291" s="173"/>
      <c r="E291" s="32"/>
      <c r="F291" s="174"/>
      <c r="G291" s="39"/>
      <c r="H291" s="32"/>
      <c r="I291" s="32"/>
      <c r="J291" s="29"/>
      <c r="K291" s="33"/>
      <c r="L291" s="31"/>
      <c r="M291" s="34"/>
      <c r="N291" s="34"/>
      <c r="O291" s="35"/>
    </row>
    <row r="292" spans="1:15" x14ac:dyDescent="0.25">
      <c r="A292" s="32"/>
      <c r="B292" s="32"/>
      <c r="C292" s="32"/>
      <c r="D292" s="173"/>
      <c r="E292" s="32"/>
      <c r="F292" s="174"/>
      <c r="G292" s="39"/>
      <c r="H292" s="32"/>
      <c r="I292" s="32"/>
      <c r="J292" s="29"/>
      <c r="K292" s="33"/>
      <c r="L292" s="31"/>
      <c r="M292" s="34"/>
      <c r="N292" s="34"/>
      <c r="O292" s="35"/>
    </row>
    <row r="293" spans="1:15" x14ac:dyDescent="0.25">
      <c r="A293" s="32"/>
      <c r="B293" s="32"/>
      <c r="C293" s="32"/>
      <c r="D293" s="173"/>
      <c r="E293" s="32"/>
      <c r="F293" s="174"/>
      <c r="G293" s="39"/>
      <c r="H293" s="32"/>
      <c r="I293" s="32"/>
      <c r="J293" s="29"/>
      <c r="K293" s="33"/>
      <c r="L293" s="31"/>
      <c r="M293" s="34"/>
      <c r="N293" s="34"/>
      <c r="O293" s="35"/>
    </row>
    <row r="294" spans="1:15" x14ac:dyDescent="0.25">
      <c r="A294" s="32"/>
      <c r="B294" s="32"/>
      <c r="C294" s="32"/>
      <c r="D294" s="173"/>
      <c r="E294" s="32"/>
      <c r="F294" s="174"/>
      <c r="G294" s="39"/>
      <c r="H294" s="32"/>
      <c r="I294" s="32"/>
      <c r="J294" s="29"/>
      <c r="K294" s="33"/>
      <c r="L294" s="31"/>
      <c r="M294" s="34"/>
      <c r="N294" s="34"/>
      <c r="O294" s="35"/>
    </row>
    <row r="295" spans="1:15" x14ac:dyDescent="0.25">
      <c r="A295" s="32"/>
      <c r="B295" s="32"/>
      <c r="C295" s="32"/>
      <c r="D295" s="173"/>
      <c r="E295" s="32"/>
      <c r="F295" s="174"/>
      <c r="G295" s="39"/>
      <c r="H295" s="32"/>
      <c r="I295" s="32"/>
      <c r="J295" s="29"/>
      <c r="K295" s="33"/>
      <c r="L295" s="31"/>
      <c r="M295" s="34"/>
      <c r="N295" s="34"/>
      <c r="O295" s="35"/>
    </row>
    <row r="296" spans="1:15" x14ac:dyDescent="0.25">
      <c r="A296" s="32"/>
      <c r="B296" s="32"/>
      <c r="C296" s="32"/>
      <c r="D296" s="173"/>
      <c r="E296" s="32"/>
      <c r="F296" s="174"/>
      <c r="G296" s="39"/>
      <c r="H296" s="32"/>
      <c r="I296" s="32"/>
      <c r="J296" s="29"/>
      <c r="K296" s="33"/>
      <c r="L296" s="31"/>
      <c r="M296" s="34"/>
      <c r="N296" s="34"/>
      <c r="O296" s="35"/>
    </row>
    <row r="297" spans="1:15" x14ac:dyDescent="0.25">
      <c r="A297" s="32"/>
      <c r="B297" s="32"/>
      <c r="C297" s="32"/>
      <c r="D297" s="173"/>
      <c r="E297" s="32"/>
      <c r="F297" s="174"/>
      <c r="G297" s="39"/>
      <c r="H297" s="32"/>
      <c r="I297" s="32"/>
      <c r="J297" s="29"/>
      <c r="K297" s="33"/>
      <c r="L297" s="31"/>
      <c r="M297" s="34"/>
      <c r="N297" s="34"/>
      <c r="O297" s="35"/>
    </row>
    <row r="298" spans="1:15" x14ac:dyDescent="0.25">
      <c r="A298" s="32"/>
      <c r="B298" s="32"/>
      <c r="C298" s="32"/>
      <c r="D298" s="173"/>
      <c r="E298" s="32"/>
      <c r="F298" s="174"/>
      <c r="G298" s="39"/>
      <c r="H298" s="32"/>
      <c r="I298" s="32"/>
      <c r="J298" s="29"/>
      <c r="K298" s="33"/>
      <c r="L298" s="31"/>
      <c r="M298" s="34"/>
      <c r="N298" s="34"/>
      <c r="O298" s="35"/>
    </row>
    <row r="299" spans="1:15" x14ac:dyDescent="0.25">
      <c r="A299" s="32"/>
      <c r="B299" s="32"/>
      <c r="C299" s="32"/>
      <c r="D299" s="173"/>
      <c r="E299" s="32"/>
      <c r="F299" s="174"/>
      <c r="G299" s="39"/>
      <c r="H299" s="32"/>
      <c r="I299" s="32"/>
      <c r="J299" s="29"/>
      <c r="K299" s="33"/>
      <c r="L299" s="31"/>
      <c r="M299" s="34"/>
      <c r="N299" s="34"/>
      <c r="O299" s="35"/>
    </row>
    <row r="300" spans="1:15" x14ac:dyDescent="0.25">
      <c r="A300" s="32"/>
      <c r="B300" s="32"/>
      <c r="C300" s="32"/>
      <c r="D300" s="173"/>
      <c r="E300" s="32"/>
      <c r="F300" s="174"/>
      <c r="G300" s="39"/>
      <c r="H300" s="32"/>
      <c r="I300" s="32"/>
      <c r="J300" s="29"/>
      <c r="K300" s="33"/>
      <c r="L300" s="31"/>
      <c r="M300" s="34"/>
      <c r="N300" s="34"/>
      <c r="O300" s="35"/>
    </row>
    <row r="301" spans="1:15" x14ac:dyDescent="0.25">
      <c r="A301" s="32"/>
      <c r="B301" s="32"/>
      <c r="C301" s="32"/>
      <c r="D301" s="173"/>
      <c r="E301" s="32"/>
      <c r="F301" s="174"/>
      <c r="G301" s="39"/>
      <c r="H301" s="32"/>
      <c r="I301" s="32"/>
      <c r="J301" s="29"/>
      <c r="K301" s="33"/>
      <c r="L301" s="31"/>
      <c r="M301" s="34"/>
      <c r="N301" s="34"/>
      <c r="O301" s="35"/>
    </row>
    <row r="302" spans="1:15" x14ac:dyDescent="0.25">
      <c r="A302" s="32"/>
      <c r="B302" s="32"/>
      <c r="C302" s="32"/>
      <c r="D302" s="173"/>
      <c r="E302" s="32"/>
      <c r="F302" s="174"/>
      <c r="G302" s="39"/>
      <c r="H302" s="32"/>
      <c r="I302" s="32"/>
      <c r="J302" s="29"/>
      <c r="K302" s="33"/>
      <c r="L302" s="31"/>
      <c r="M302" s="34"/>
      <c r="N302" s="34"/>
      <c r="O302" s="35"/>
    </row>
    <row r="303" spans="1:15" x14ac:dyDescent="0.25">
      <c r="A303" s="32"/>
      <c r="B303" s="32"/>
      <c r="C303" s="32"/>
      <c r="D303" s="173"/>
      <c r="E303" s="32"/>
      <c r="F303" s="174"/>
      <c r="G303" s="39"/>
      <c r="H303" s="32"/>
      <c r="I303" s="32"/>
      <c r="J303" s="29"/>
      <c r="K303" s="33"/>
      <c r="L303" s="31"/>
      <c r="M303" s="34"/>
      <c r="N303" s="34"/>
      <c r="O303" s="35"/>
    </row>
  </sheetData>
  <autoFilter ref="A10:P285" xr:uid="{00000000-0009-0000-0000-000000000000}">
    <filterColumn colId="4">
      <filters>
        <filter val="13S Inspección - Eq Operando"/>
        <filter val="1S Inspección"/>
        <filter val="1S Inspección - Eq Operando"/>
        <filter val="1S Orden y Limpieza"/>
        <filter val="26S Inspección - Eq Operando"/>
        <filter val="4S Calibración"/>
        <filter val="4S Inspección - Escaleras"/>
        <filter val="4S Inspección - Extintores"/>
        <filter val="52S Inspección - Eq Operando"/>
        <filter val="Apoyo a Ingeniería"/>
        <filter val="Calibración de Balanzas"/>
        <filter val="Calibración de Balanzas - 4ta línea / Ferrov."/>
        <filter val="Calibración de Balanzas - Limpieza Retén"/>
        <filter val="Calibración de Balanzas - Plomo / Zinc"/>
        <filter val="Calibración de Balanzas - Retén / Bulk"/>
        <filter val="Cambiar Válvula - desconex / conex F. Carrera"/>
        <filter val="Descripcion de Trabajo"/>
        <filter val="GRUPO 1"/>
        <filter val="GRUPO 2"/>
        <filter val="Instalación Cámara Ex-Retén - apoyo eléctrico"/>
        <filter val="TURNO DIURNO"/>
        <filter val="TURNO NOCTURNO"/>
        <dateGroupItem year="2026" dateTimeGrouping="year"/>
      </filters>
    </filterColumn>
  </autoFilter>
  <mergeCells count="9">
    <mergeCell ref="E165:F165"/>
    <mergeCell ref="E205:F205"/>
    <mergeCell ref="E247:F247"/>
    <mergeCell ref="E8:G8"/>
    <mergeCell ref="I8:K8"/>
    <mergeCell ref="E9:F9"/>
    <mergeCell ref="E48:F48"/>
    <mergeCell ref="E87:F87"/>
    <mergeCell ref="E126:F126"/>
  </mergeCells>
  <conditionalFormatting sqref="B1:B7">
    <cfRule type="cellIs" dxfId="23" priority="1" stopIfTrue="1" operator="greaterThan">
      <formula>0.9</formula>
    </cfRule>
    <cfRule type="cellIs" dxfId="22" priority="2" stopIfTrue="1" operator="greaterThan">
      <formula>0.8</formula>
    </cfRule>
  </conditionalFormatting>
  <pageMargins left="0.47244094488188981" right="0" top="0.35433070866141736" bottom="0.19685039370078741" header="0.31496062992125984" footer="0.31496062992125984"/>
  <pageSetup paperSize="17" scale="72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8F42C-CAF9-48B2-A860-09F8C42FD86A}">
  <sheetPr>
    <pageSetUpPr fitToPage="1"/>
  </sheetPr>
  <dimension ref="A1:P303"/>
  <sheetViews>
    <sheetView topLeftCell="A97" zoomScale="115" zoomScaleNormal="115" workbookViewId="0">
      <selection activeCell="F258" sqref="F258"/>
    </sheetView>
  </sheetViews>
  <sheetFormatPr defaultRowHeight="13.5" x14ac:dyDescent="0.25"/>
  <cols>
    <col min="1" max="1" width="10.140625" style="175" customWidth="1"/>
    <col min="2" max="2" width="9.7109375" style="175" customWidth="1"/>
    <col min="3" max="3" width="22" style="36" customWidth="1"/>
    <col min="4" max="4" width="11.42578125" style="36" customWidth="1"/>
    <col min="5" max="5" width="34.42578125" style="36" customWidth="1"/>
    <col min="6" max="6" width="15.7109375" style="175" customWidth="1"/>
    <col min="7" max="7" width="23.85546875" style="36" customWidth="1"/>
    <col min="8" max="8" width="6.5703125" style="36" customWidth="1"/>
    <col min="9" max="9" width="6.85546875" style="36" customWidth="1"/>
    <col min="10" max="10" width="10.85546875" style="36" customWidth="1"/>
    <col min="11" max="11" width="27.140625" style="36" customWidth="1"/>
    <col min="12" max="12" width="13.7109375" style="36" customWidth="1"/>
    <col min="13" max="13" width="6" style="36" customWidth="1"/>
    <col min="14" max="14" width="3.7109375" style="36" customWidth="1"/>
    <col min="15" max="15" width="38.5703125" style="176" customWidth="1"/>
    <col min="16" max="217" width="9.140625" style="36"/>
    <col min="218" max="218" width="11.5703125" style="36" customWidth="1"/>
    <col min="219" max="219" width="12" style="36" customWidth="1"/>
    <col min="220" max="220" width="22.42578125" style="36" bestFit="1" customWidth="1"/>
    <col min="221" max="221" width="11.42578125" style="36" customWidth="1"/>
    <col min="222" max="222" width="46.42578125" style="36" bestFit="1" customWidth="1"/>
    <col min="223" max="223" width="15.7109375" style="36" customWidth="1"/>
    <col min="224" max="224" width="44" style="36" bestFit="1" customWidth="1"/>
    <col min="225" max="225" width="6.5703125" style="36" customWidth="1"/>
    <col min="226" max="226" width="6.85546875" style="36" customWidth="1"/>
    <col min="227" max="227" width="10.85546875" style="36" customWidth="1"/>
    <col min="228" max="228" width="38.28515625" style="36" customWidth="1"/>
    <col min="229" max="229" width="13.7109375" style="36" customWidth="1"/>
    <col min="230" max="230" width="6" style="36" customWidth="1"/>
    <col min="231" max="231" width="3.7109375" style="36" customWidth="1"/>
    <col min="232" max="232" width="38.5703125" style="36" customWidth="1"/>
    <col min="233" max="473" width="9.140625" style="36"/>
    <col min="474" max="474" width="11.5703125" style="36" customWidth="1"/>
    <col min="475" max="475" width="12" style="36" customWidth="1"/>
    <col min="476" max="476" width="22.42578125" style="36" bestFit="1" customWidth="1"/>
    <col min="477" max="477" width="11.42578125" style="36" customWidth="1"/>
    <col min="478" max="478" width="46.42578125" style="36" bestFit="1" customWidth="1"/>
    <col min="479" max="479" width="15.7109375" style="36" customWidth="1"/>
    <col min="480" max="480" width="44" style="36" bestFit="1" customWidth="1"/>
    <col min="481" max="481" width="6.5703125" style="36" customWidth="1"/>
    <col min="482" max="482" width="6.85546875" style="36" customWidth="1"/>
    <col min="483" max="483" width="10.85546875" style="36" customWidth="1"/>
    <col min="484" max="484" width="38.28515625" style="36" customWidth="1"/>
    <col min="485" max="485" width="13.7109375" style="36" customWidth="1"/>
    <col min="486" max="486" width="6" style="36" customWidth="1"/>
    <col min="487" max="487" width="3.7109375" style="36" customWidth="1"/>
    <col min="488" max="488" width="38.5703125" style="36" customWidth="1"/>
    <col min="489" max="729" width="9.140625" style="36"/>
    <col min="730" max="730" width="11.5703125" style="36" customWidth="1"/>
    <col min="731" max="731" width="12" style="36" customWidth="1"/>
    <col min="732" max="732" width="22.42578125" style="36" bestFit="1" customWidth="1"/>
    <col min="733" max="733" width="11.42578125" style="36" customWidth="1"/>
    <col min="734" max="734" width="46.42578125" style="36" bestFit="1" customWidth="1"/>
    <col min="735" max="735" width="15.7109375" style="36" customWidth="1"/>
    <col min="736" max="736" width="44" style="36" bestFit="1" customWidth="1"/>
    <col min="737" max="737" width="6.5703125" style="36" customWidth="1"/>
    <col min="738" max="738" width="6.85546875" style="36" customWidth="1"/>
    <col min="739" max="739" width="10.85546875" style="36" customWidth="1"/>
    <col min="740" max="740" width="38.28515625" style="36" customWidth="1"/>
    <col min="741" max="741" width="13.7109375" style="36" customWidth="1"/>
    <col min="742" max="742" width="6" style="36" customWidth="1"/>
    <col min="743" max="743" width="3.7109375" style="36" customWidth="1"/>
    <col min="744" max="744" width="38.5703125" style="36" customWidth="1"/>
    <col min="745" max="985" width="9.140625" style="36"/>
    <col min="986" max="986" width="11.5703125" style="36" customWidth="1"/>
    <col min="987" max="987" width="12" style="36" customWidth="1"/>
    <col min="988" max="988" width="22.42578125" style="36" bestFit="1" customWidth="1"/>
    <col min="989" max="989" width="11.42578125" style="36" customWidth="1"/>
    <col min="990" max="990" width="46.42578125" style="36" bestFit="1" customWidth="1"/>
    <col min="991" max="991" width="15.7109375" style="36" customWidth="1"/>
    <col min="992" max="992" width="44" style="36" bestFit="1" customWidth="1"/>
    <col min="993" max="993" width="6.5703125" style="36" customWidth="1"/>
    <col min="994" max="994" width="6.85546875" style="36" customWidth="1"/>
    <col min="995" max="995" width="10.85546875" style="36" customWidth="1"/>
    <col min="996" max="996" width="38.28515625" style="36" customWidth="1"/>
    <col min="997" max="997" width="13.7109375" style="36" customWidth="1"/>
    <col min="998" max="998" width="6" style="36" customWidth="1"/>
    <col min="999" max="999" width="3.7109375" style="36" customWidth="1"/>
    <col min="1000" max="1000" width="38.5703125" style="36" customWidth="1"/>
    <col min="1001" max="1241" width="9.140625" style="36"/>
    <col min="1242" max="1242" width="11.5703125" style="36" customWidth="1"/>
    <col min="1243" max="1243" width="12" style="36" customWidth="1"/>
    <col min="1244" max="1244" width="22.42578125" style="36" bestFit="1" customWidth="1"/>
    <col min="1245" max="1245" width="11.42578125" style="36" customWidth="1"/>
    <col min="1246" max="1246" width="46.42578125" style="36" bestFit="1" customWidth="1"/>
    <col min="1247" max="1247" width="15.7109375" style="36" customWidth="1"/>
    <col min="1248" max="1248" width="44" style="36" bestFit="1" customWidth="1"/>
    <col min="1249" max="1249" width="6.5703125" style="36" customWidth="1"/>
    <col min="1250" max="1250" width="6.85546875" style="36" customWidth="1"/>
    <col min="1251" max="1251" width="10.85546875" style="36" customWidth="1"/>
    <col min="1252" max="1252" width="38.28515625" style="36" customWidth="1"/>
    <col min="1253" max="1253" width="13.7109375" style="36" customWidth="1"/>
    <col min="1254" max="1254" width="6" style="36" customWidth="1"/>
    <col min="1255" max="1255" width="3.7109375" style="36" customWidth="1"/>
    <col min="1256" max="1256" width="38.5703125" style="36" customWidth="1"/>
    <col min="1257" max="1497" width="9.140625" style="36"/>
    <col min="1498" max="1498" width="11.5703125" style="36" customWidth="1"/>
    <col min="1499" max="1499" width="12" style="36" customWidth="1"/>
    <col min="1500" max="1500" width="22.42578125" style="36" bestFit="1" customWidth="1"/>
    <col min="1501" max="1501" width="11.42578125" style="36" customWidth="1"/>
    <col min="1502" max="1502" width="46.42578125" style="36" bestFit="1" customWidth="1"/>
    <col min="1503" max="1503" width="15.7109375" style="36" customWidth="1"/>
    <col min="1504" max="1504" width="44" style="36" bestFit="1" customWidth="1"/>
    <col min="1505" max="1505" width="6.5703125" style="36" customWidth="1"/>
    <col min="1506" max="1506" width="6.85546875" style="36" customWidth="1"/>
    <col min="1507" max="1507" width="10.85546875" style="36" customWidth="1"/>
    <col min="1508" max="1508" width="38.28515625" style="36" customWidth="1"/>
    <col min="1509" max="1509" width="13.7109375" style="36" customWidth="1"/>
    <col min="1510" max="1510" width="6" style="36" customWidth="1"/>
    <col min="1511" max="1511" width="3.7109375" style="36" customWidth="1"/>
    <col min="1512" max="1512" width="38.5703125" style="36" customWidth="1"/>
    <col min="1513" max="1753" width="9.140625" style="36"/>
    <col min="1754" max="1754" width="11.5703125" style="36" customWidth="1"/>
    <col min="1755" max="1755" width="12" style="36" customWidth="1"/>
    <col min="1756" max="1756" width="22.42578125" style="36" bestFit="1" customWidth="1"/>
    <col min="1757" max="1757" width="11.42578125" style="36" customWidth="1"/>
    <col min="1758" max="1758" width="46.42578125" style="36" bestFit="1" customWidth="1"/>
    <col min="1759" max="1759" width="15.7109375" style="36" customWidth="1"/>
    <col min="1760" max="1760" width="44" style="36" bestFit="1" customWidth="1"/>
    <col min="1761" max="1761" width="6.5703125" style="36" customWidth="1"/>
    <col min="1762" max="1762" width="6.85546875" style="36" customWidth="1"/>
    <col min="1763" max="1763" width="10.85546875" style="36" customWidth="1"/>
    <col min="1764" max="1764" width="38.28515625" style="36" customWidth="1"/>
    <col min="1765" max="1765" width="13.7109375" style="36" customWidth="1"/>
    <col min="1766" max="1766" width="6" style="36" customWidth="1"/>
    <col min="1767" max="1767" width="3.7109375" style="36" customWidth="1"/>
    <col min="1768" max="1768" width="38.5703125" style="36" customWidth="1"/>
    <col min="1769" max="2009" width="9.140625" style="36"/>
    <col min="2010" max="2010" width="11.5703125" style="36" customWidth="1"/>
    <col min="2011" max="2011" width="12" style="36" customWidth="1"/>
    <col min="2012" max="2012" width="22.42578125" style="36" bestFit="1" customWidth="1"/>
    <col min="2013" max="2013" width="11.42578125" style="36" customWidth="1"/>
    <col min="2014" max="2014" width="46.42578125" style="36" bestFit="1" customWidth="1"/>
    <col min="2015" max="2015" width="15.7109375" style="36" customWidth="1"/>
    <col min="2016" max="2016" width="44" style="36" bestFit="1" customWidth="1"/>
    <col min="2017" max="2017" width="6.5703125" style="36" customWidth="1"/>
    <col min="2018" max="2018" width="6.85546875" style="36" customWidth="1"/>
    <col min="2019" max="2019" width="10.85546875" style="36" customWidth="1"/>
    <col min="2020" max="2020" width="38.28515625" style="36" customWidth="1"/>
    <col min="2021" max="2021" width="13.7109375" style="36" customWidth="1"/>
    <col min="2022" max="2022" width="6" style="36" customWidth="1"/>
    <col min="2023" max="2023" width="3.7109375" style="36" customWidth="1"/>
    <col min="2024" max="2024" width="38.5703125" style="36" customWidth="1"/>
    <col min="2025" max="2265" width="9.140625" style="36"/>
    <col min="2266" max="2266" width="11.5703125" style="36" customWidth="1"/>
    <col min="2267" max="2267" width="12" style="36" customWidth="1"/>
    <col min="2268" max="2268" width="22.42578125" style="36" bestFit="1" customWidth="1"/>
    <col min="2269" max="2269" width="11.42578125" style="36" customWidth="1"/>
    <col min="2270" max="2270" width="46.42578125" style="36" bestFit="1" customWidth="1"/>
    <col min="2271" max="2271" width="15.7109375" style="36" customWidth="1"/>
    <col min="2272" max="2272" width="44" style="36" bestFit="1" customWidth="1"/>
    <col min="2273" max="2273" width="6.5703125" style="36" customWidth="1"/>
    <col min="2274" max="2274" width="6.85546875" style="36" customWidth="1"/>
    <col min="2275" max="2275" width="10.85546875" style="36" customWidth="1"/>
    <col min="2276" max="2276" width="38.28515625" style="36" customWidth="1"/>
    <col min="2277" max="2277" width="13.7109375" style="36" customWidth="1"/>
    <col min="2278" max="2278" width="6" style="36" customWidth="1"/>
    <col min="2279" max="2279" width="3.7109375" style="36" customWidth="1"/>
    <col min="2280" max="2280" width="38.5703125" style="36" customWidth="1"/>
    <col min="2281" max="2521" width="9.140625" style="36"/>
    <col min="2522" max="2522" width="11.5703125" style="36" customWidth="1"/>
    <col min="2523" max="2523" width="12" style="36" customWidth="1"/>
    <col min="2524" max="2524" width="22.42578125" style="36" bestFit="1" customWidth="1"/>
    <col min="2525" max="2525" width="11.42578125" style="36" customWidth="1"/>
    <col min="2526" max="2526" width="46.42578125" style="36" bestFit="1" customWidth="1"/>
    <col min="2527" max="2527" width="15.7109375" style="36" customWidth="1"/>
    <col min="2528" max="2528" width="44" style="36" bestFit="1" customWidth="1"/>
    <col min="2529" max="2529" width="6.5703125" style="36" customWidth="1"/>
    <col min="2530" max="2530" width="6.85546875" style="36" customWidth="1"/>
    <col min="2531" max="2531" width="10.85546875" style="36" customWidth="1"/>
    <col min="2532" max="2532" width="38.28515625" style="36" customWidth="1"/>
    <col min="2533" max="2533" width="13.7109375" style="36" customWidth="1"/>
    <col min="2534" max="2534" width="6" style="36" customWidth="1"/>
    <col min="2535" max="2535" width="3.7109375" style="36" customWidth="1"/>
    <col min="2536" max="2536" width="38.5703125" style="36" customWidth="1"/>
    <col min="2537" max="2777" width="9.140625" style="36"/>
    <col min="2778" max="2778" width="11.5703125" style="36" customWidth="1"/>
    <col min="2779" max="2779" width="12" style="36" customWidth="1"/>
    <col min="2780" max="2780" width="22.42578125" style="36" bestFit="1" customWidth="1"/>
    <col min="2781" max="2781" width="11.42578125" style="36" customWidth="1"/>
    <col min="2782" max="2782" width="46.42578125" style="36" bestFit="1" customWidth="1"/>
    <col min="2783" max="2783" width="15.7109375" style="36" customWidth="1"/>
    <col min="2784" max="2784" width="44" style="36" bestFit="1" customWidth="1"/>
    <col min="2785" max="2785" width="6.5703125" style="36" customWidth="1"/>
    <col min="2786" max="2786" width="6.85546875" style="36" customWidth="1"/>
    <col min="2787" max="2787" width="10.85546875" style="36" customWidth="1"/>
    <col min="2788" max="2788" width="38.28515625" style="36" customWidth="1"/>
    <col min="2789" max="2789" width="13.7109375" style="36" customWidth="1"/>
    <col min="2790" max="2790" width="6" style="36" customWidth="1"/>
    <col min="2791" max="2791" width="3.7109375" style="36" customWidth="1"/>
    <col min="2792" max="2792" width="38.5703125" style="36" customWidth="1"/>
    <col min="2793" max="3033" width="9.140625" style="36"/>
    <col min="3034" max="3034" width="11.5703125" style="36" customWidth="1"/>
    <col min="3035" max="3035" width="12" style="36" customWidth="1"/>
    <col min="3036" max="3036" width="22.42578125" style="36" bestFit="1" customWidth="1"/>
    <col min="3037" max="3037" width="11.42578125" style="36" customWidth="1"/>
    <col min="3038" max="3038" width="46.42578125" style="36" bestFit="1" customWidth="1"/>
    <col min="3039" max="3039" width="15.7109375" style="36" customWidth="1"/>
    <col min="3040" max="3040" width="44" style="36" bestFit="1" customWidth="1"/>
    <col min="3041" max="3041" width="6.5703125" style="36" customWidth="1"/>
    <col min="3042" max="3042" width="6.85546875" style="36" customWidth="1"/>
    <col min="3043" max="3043" width="10.85546875" style="36" customWidth="1"/>
    <col min="3044" max="3044" width="38.28515625" style="36" customWidth="1"/>
    <col min="3045" max="3045" width="13.7109375" style="36" customWidth="1"/>
    <col min="3046" max="3046" width="6" style="36" customWidth="1"/>
    <col min="3047" max="3047" width="3.7109375" style="36" customWidth="1"/>
    <col min="3048" max="3048" width="38.5703125" style="36" customWidth="1"/>
    <col min="3049" max="3289" width="9.140625" style="36"/>
    <col min="3290" max="3290" width="11.5703125" style="36" customWidth="1"/>
    <col min="3291" max="3291" width="12" style="36" customWidth="1"/>
    <col min="3292" max="3292" width="22.42578125" style="36" bestFit="1" customWidth="1"/>
    <col min="3293" max="3293" width="11.42578125" style="36" customWidth="1"/>
    <col min="3294" max="3294" width="46.42578125" style="36" bestFit="1" customWidth="1"/>
    <col min="3295" max="3295" width="15.7109375" style="36" customWidth="1"/>
    <col min="3296" max="3296" width="44" style="36" bestFit="1" customWidth="1"/>
    <col min="3297" max="3297" width="6.5703125" style="36" customWidth="1"/>
    <col min="3298" max="3298" width="6.85546875" style="36" customWidth="1"/>
    <col min="3299" max="3299" width="10.85546875" style="36" customWidth="1"/>
    <col min="3300" max="3300" width="38.28515625" style="36" customWidth="1"/>
    <col min="3301" max="3301" width="13.7109375" style="36" customWidth="1"/>
    <col min="3302" max="3302" width="6" style="36" customWidth="1"/>
    <col min="3303" max="3303" width="3.7109375" style="36" customWidth="1"/>
    <col min="3304" max="3304" width="38.5703125" style="36" customWidth="1"/>
    <col min="3305" max="3545" width="9.140625" style="36"/>
    <col min="3546" max="3546" width="11.5703125" style="36" customWidth="1"/>
    <col min="3547" max="3547" width="12" style="36" customWidth="1"/>
    <col min="3548" max="3548" width="22.42578125" style="36" bestFit="1" customWidth="1"/>
    <col min="3549" max="3549" width="11.42578125" style="36" customWidth="1"/>
    <col min="3550" max="3550" width="46.42578125" style="36" bestFit="1" customWidth="1"/>
    <col min="3551" max="3551" width="15.7109375" style="36" customWidth="1"/>
    <col min="3552" max="3552" width="44" style="36" bestFit="1" customWidth="1"/>
    <col min="3553" max="3553" width="6.5703125" style="36" customWidth="1"/>
    <col min="3554" max="3554" width="6.85546875" style="36" customWidth="1"/>
    <col min="3555" max="3555" width="10.85546875" style="36" customWidth="1"/>
    <col min="3556" max="3556" width="38.28515625" style="36" customWidth="1"/>
    <col min="3557" max="3557" width="13.7109375" style="36" customWidth="1"/>
    <col min="3558" max="3558" width="6" style="36" customWidth="1"/>
    <col min="3559" max="3559" width="3.7109375" style="36" customWidth="1"/>
    <col min="3560" max="3560" width="38.5703125" style="36" customWidth="1"/>
    <col min="3561" max="3801" width="9.140625" style="36"/>
    <col min="3802" max="3802" width="11.5703125" style="36" customWidth="1"/>
    <col min="3803" max="3803" width="12" style="36" customWidth="1"/>
    <col min="3804" max="3804" width="22.42578125" style="36" bestFit="1" customWidth="1"/>
    <col min="3805" max="3805" width="11.42578125" style="36" customWidth="1"/>
    <col min="3806" max="3806" width="46.42578125" style="36" bestFit="1" customWidth="1"/>
    <col min="3807" max="3807" width="15.7109375" style="36" customWidth="1"/>
    <col min="3808" max="3808" width="44" style="36" bestFit="1" customWidth="1"/>
    <col min="3809" max="3809" width="6.5703125" style="36" customWidth="1"/>
    <col min="3810" max="3810" width="6.85546875" style="36" customWidth="1"/>
    <col min="3811" max="3811" width="10.85546875" style="36" customWidth="1"/>
    <col min="3812" max="3812" width="38.28515625" style="36" customWidth="1"/>
    <col min="3813" max="3813" width="13.7109375" style="36" customWidth="1"/>
    <col min="3814" max="3814" width="6" style="36" customWidth="1"/>
    <col min="3815" max="3815" width="3.7109375" style="36" customWidth="1"/>
    <col min="3816" max="3816" width="38.5703125" style="36" customWidth="1"/>
    <col min="3817" max="4057" width="9.140625" style="36"/>
    <col min="4058" max="4058" width="11.5703125" style="36" customWidth="1"/>
    <col min="4059" max="4059" width="12" style="36" customWidth="1"/>
    <col min="4060" max="4060" width="22.42578125" style="36" bestFit="1" customWidth="1"/>
    <col min="4061" max="4061" width="11.42578125" style="36" customWidth="1"/>
    <col min="4062" max="4062" width="46.42578125" style="36" bestFit="1" customWidth="1"/>
    <col min="4063" max="4063" width="15.7109375" style="36" customWidth="1"/>
    <col min="4064" max="4064" width="44" style="36" bestFit="1" customWidth="1"/>
    <col min="4065" max="4065" width="6.5703125" style="36" customWidth="1"/>
    <col min="4066" max="4066" width="6.85546875" style="36" customWidth="1"/>
    <col min="4067" max="4067" width="10.85546875" style="36" customWidth="1"/>
    <col min="4068" max="4068" width="38.28515625" style="36" customWidth="1"/>
    <col min="4069" max="4069" width="13.7109375" style="36" customWidth="1"/>
    <col min="4070" max="4070" width="6" style="36" customWidth="1"/>
    <col min="4071" max="4071" width="3.7109375" style="36" customWidth="1"/>
    <col min="4072" max="4072" width="38.5703125" style="36" customWidth="1"/>
    <col min="4073" max="4313" width="9.140625" style="36"/>
    <col min="4314" max="4314" width="11.5703125" style="36" customWidth="1"/>
    <col min="4315" max="4315" width="12" style="36" customWidth="1"/>
    <col min="4316" max="4316" width="22.42578125" style="36" bestFit="1" customWidth="1"/>
    <col min="4317" max="4317" width="11.42578125" style="36" customWidth="1"/>
    <col min="4318" max="4318" width="46.42578125" style="36" bestFit="1" customWidth="1"/>
    <col min="4319" max="4319" width="15.7109375" style="36" customWidth="1"/>
    <col min="4320" max="4320" width="44" style="36" bestFit="1" customWidth="1"/>
    <col min="4321" max="4321" width="6.5703125" style="36" customWidth="1"/>
    <col min="4322" max="4322" width="6.85546875" style="36" customWidth="1"/>
    <col min="4323" max="4323" width="10.85546875" style="36" customWidth="1"/>
    <col min="4324" max="4324" width="38.28515625" style="36" customWidth="1"/>
    <col min="4325" max="4325" width="13.7109375" style="36" customWidth="1"/>
    <col min="4326" max="4326" width="6" style="36" customWidth="1"/>
    <col min="4327" max="4327" width="3.7109375" style="36" customWidth="1"/>
    <col min="4328" max="4328" width="38.5703125" style="36" customWidth="1"/>
    <col min="4329" max="4569" width="9.140625" style="36"/>
    <col min="4570" max="4570" width="11.5703125" style="36" customWidth="1"/>
    <col min="4571" max="4571" width="12" style="36" customWidth="1"/>
    <col min="4572" max="4572" width="22.42578125" style="36" bestFit="1" customWidth="1"/>
    <col min="4573" max="4573" width="11.42578125" style="36" customWidth="1"/>
    <col min="4574" max="4574" width="46.42578125" style="36" bestFit="1" customWidth="1"/>
    <col min="4575" max="4575" width="15.7109375" style="36" customWidth="1"/>
    <col min="4576" max="4576" width="44" style="36" bestFit="1" customWidth="1"/>
    <col min="4577" max="4577" width="6.5703125" style="36" customWidth="1"/>
    <col min="4578" max="4578" width="6.85546875" style="36" customWidth="1"/>
    <col min="4579" max="4579" width="10.85546875" style="36" customWidth="1"/>
    <col min="4580" max="4580" width="38.28515625" style="36" customWidth="1"/>
    <col min="4581" max="4581" width="13.7109375" style="36" customWidth="1"/>
    <col min="4582" max="4582" width="6" style="36" customWidth="1"/>
    <col min="4583" max="4583" width="3.7109375" style="36" customWidth="1"/>
    <col min="4584" max="4584" width="38.5703125" style="36" customWidth="1"/>
    <col min="4585" max="4825" width="9.140625" style="36"/>
    <col min="4826" max="4826" width="11.5703125" style="36" customWidth="1"/>
    <col min="4827" max="4827" width="12" style="36" customWidth="1"/>
    <col min="4828" max="4828" width="22.42578125" style="36" bestFit="1" customWidth="1"/>
    <col min="4829" max="4829" width="11.42578125" style="36" customWidth="1"/>
    <col min="4830" max="4830" width="46.42578125" style="36" bestFit="1" customWidth="1"/>
    <col min="4831" max="4831" width="15.7109375" style="36" customWidth="1"/>
    <col min="4832" max="4832" width="44" style="36" bestFit="1" customWidth="1"/>
    <col min="4833" max="4833" width="6.5703125" style="36" customWidth="1"/>
    <col min="4834" max="4834" width="6.85546875" style="36" customWidth="1"/>
    <col min="4835" max="4835" width="10.85546875" style="36" customWidth="1"/>
    <col min="4836" max="4836" width="38.28515625" style="36" customWidth="1"/>
    <col min="4837" max="4837" width="13.7109375" style="36" customWidth="1"/>
    <col min="4838" max="4838" width="6" style="36" customWidth="1"/>
    <col min="4839" max="4839" width="3.7109375" style="36" customWidth="1"/>
    <col min="4840" max="4840" width="38.5703125" style="36" customWidth="1"/>
    <col min="4841" max="5081" width="9.140625" style="36"/>
    <col min="5082" max="5082" width="11.5703125" style="36" customWidth="1"/>
    <col min="5083" max="5083" width="12" style="36" customWidth="1"/>
    <col min="5084" max="5084" width="22.42578125" style="36" bestFit="1" customWidth="1"/>
    <col min="5085" max="5085" width="11.42578125" style="36" customWidth="1"/>
    <col min="5086" max="5086" width="46.42578125" style="36" bestFit="1" customWidth="1"/>
    <col min="5087" max="5087" width="15.7109375" style="36" customWidth="1"/>
    <col min="5088" max="5088" width="44" style="36" bestFit="1" customWidth="1"/>
    <col min="5089" max="5089" width="6.5703125" style="36" customWidth="1"/>
    <col min="5090" max="5090" width="6.85546875" style="36" customWidth="1"/>
    <col min="5091" max="5091" width="10.85546875" style="36" customWidth="1"/>
    <col min="5092" max="5092" width="38.28515625" style="36" customWidth="1"/>
    <col min="5093" max="5093" width="13.7109375" style="36" customWidth="1"/>
    <col min="5094" max="5094" width="6" style="36" customWidth="1"/>
    <col min="5095" max="5095" width="3.7109375" style="36" customWidth="1"/>
    <col min="5096" max="5096" width="38.5703125" style="36" customWidth="1"/>
    <col min="5097" max="5337" width="9.140625" style="36"/>
    <col min="5338" max="5338" width="11.5703125" style="36" customWidth="1"/>
    <col min="5339" max="5339" width="12" style="36" customWidth="1"/>
    <col min="5340" max="5340" width="22.42578125" style="36" bestFit="1" customWidth="1"/>
    <col min="5341" max="5341" width="11.42578125" style="36" customWidth="1"/>
    <col min="5342" max="5342" width="46.42578125" style="36" bestFit="1" customWidth="1"/>
    <col min="5343" max="5343" width="15.7109375" style="36" customWidth="1"/>
    <col min="5344" max="5344" width="44" style="36" bestFit="1" customWidth="1"/>
    <col min="5345" max="5345" width="6.5703125" style="36" customWidth="1"/>
    <col min="5346" max="5346" width="6.85546875" style="36" customWidth="1"/>
    <col min="5347" max="5347" width="10.85546875" style="36" customWidth="1"/>
    <col min="5348" max="5348" width="38.28515625" style="36" customWidth="1"/>
    <col min="5349" max="5349" width="13.7109375" style="36" customWidth="1"/>
    <col min="5350" max="5350" width="6" style="36" customWidth="1"/>
    <col min="5351" max="5351" width="3.7109375" style="36" customWidth="1"/>
    <col min="5352" max="5352" width="38.5703125" style="36" customWidth="1"/>
    <col min="5353" max="5593" width="9.140625" style="36"/>
    <col min="5594" max="5594" width="11.5703125" style="36" customWidth="1"/>
    <col min="5595" max="5595" width="12" style="36" customWidth="1"/>
    <col min="5596" max="5596" width="22.42578125" style="36" bestFit="1" customWidth="1"/>
    <col min="5597" max="5597" width="11.42578125" style="36" customWidth="1"/>
    <col min="5598" max="5598" width="46.42578125" style="36" bestFit="1" customWidth="1"/>
    <col min="5599" max="5599" width="15.7109375" style="36" customWidth="1"/>
    <col min="5600" max="5600" width="44" style="36" bestFit="1" customWidth="1"/>
    <col min="5601" max="5601" width="6.5703125" style="36" customWidth="1"/>
    <col min="5602" max="5602" width="6.85546875" style="36" customWidth="1"/>
    <col min="5603" max="5603" width="10.85546875" style="36" customWidth="1"/>
    <col min="5604" max="5604" width="38.28515625" style="36" customWidth="1"/>
    <col min="5605" max="5605" width="13.7109375" style="36" customWidth="1"/>
    <col min="5606" max="5606" width="6" style="36" customWidth="1"/>
    <col min="5607" max="5607" width="3.7109375" style="36" customWidth="1"/>
    <col min="5608" max="5608" width="38.5703125" style="36" customWidth="1"/>
    <col min="5609" max="5849" width="9.140625" style="36"/>
    <col min="5850" max="5850" width="11.5703125" style="36" customWidth="1"/>
    <col min="5851" max="5851" width="12" style="36" customWidth="1"/>
    <col min="5852" max="5852" width="22.42578125" style="36" bestFit="1" customWidth="1"/>
    <col min="5853" max="5853" width="11.42578125" style="36" customWidth="1"/>
    <col min="5854" max="5854" width="46.42578125" style="36" bestFit="1" customWidth="1"/>
    <col min="5855" max="5855" width="15.7109375" style="36" customWidth="1"/>
    <col min="5856" max="5856" width="44" style="36" bestFit="1" customWidth="1"/>
    <col min="5857" max="5857" width="6.5703125" style="36" customWidth="1"/>
    <col min="5858" max="5858" width="6.85546875" style="36" customWidth="1"/>
    <col min="5859" max="5859" width="10.85546875" style="36" customWidth="1"/>
    <col min="5860" max="5860" width="38.28515625" style="36" customWidth="1"/>
    <col min="5861" max="5861" width="13.7109375" style="36" customWidth="1"/>
    <col min="5862" max="5862" width="6" style="36" customWidth="1"/>
    <col min="5863" max="5863" width="3.7109375" style="36" customWidth="1"/>
    <col min="5864" max="5864" width="38.5703125" style="36" customWidth="1"/>
    <col min="5865" max="6105" width="9.140625" style="36"/>
    <col min="6106" max="6106" width="11.5703125" style="36" customWidth="1"/>
    <col min="6107" max="6107" width="12" style="36" customWidth="1"/>
    <col min="6108" max="6108" width="22.42578125" style="36" bestFit="1" customWidth="1"/>
    <col min="6109" max="6109" width="11.42578125" style="36" customWidth="1"/>
    <col min="6110" max="6110" width="46.42578125" style="36" bestFit="1" customWidth="1"/>
    <col min="6111" max="6111" width="15.7109375" style="36" customWidth="1"/>
    <col min="6112" max="6112" width="44" style="36" bestFit="1" customWidth="1"/>
    <col min="6113" max="6113" width="6.5703125" style="36" customWidth="1"/>
    <col min="6114" max="6114" width="6.85546875" style="36" customWidth="1"/>
    <col min="6115" max="6115" width="10.85546875" style="36" customWidth="1"/>
    <col min="6116" max="6116" width="38.28515625" style="36" customWidth="1"/>
    <col min="6117" max="6117" width="13.7109375" style="36" customWidth="1"/>
    <col min="6118" max="6118" width="6" style="36" customWidth="1"/>
    <col min="6119" max="6119" width="3.7109375" style="36" customWidth="1"/>
    <col min="6120" max="6120" width="38.5703125" style="36" customWidth="1"/>
    <col min="6121" max="6361" width="9.140625" style="36"/>
    <col min="6362" max="6362" width="11.5703125" style="36" customWidth="1"/>
    <col min="6363" max="6363" width="12" style="36" customWidth="1"/>
    <col min="6364" max="6364" width="22.42578125" style="36" bestFit="1" customWidth="1"/>
    <col min="6365" max="6365" width="11.42578125" style="36" customWidth="1"/>
    <col min="6366" max="6366" width="46.42578125" style="36" bestFit="1" customWidth="1"/>
    <col min="6367" max="6367" width="15.7109375" style="36" customWidth="1"/>
    <col min="6368" max="6368" width="44" style="36" bestFit="1" customWidth="1"/>
    <col min="6369" max="6369" width="6.5703125" style="36" customWidth="1"/>
    <col min="6370" max="6370" width="6.85546875" style="36" customWidth="1"/>
    <col min="6371" max="6371" width="10.85546875" style="36" customWidth="1"/>
    <col min="6372" max="6372" width="38.28515625" style="36" customWidth="1"/>
    <col min="6373" max="6373" width="13.7109375" style="36" customWidth="1"/>
    <col min="6374" max="6374" width="6" style="36" customWidth="1"/>
    <col min="6375" max="6375" width="3.7109375" style="36" customWidth="1"/>
    <col min="6376" max="6376" width="38.5703125" style="36" customWidth="1"/>
    <col min="6377" max="6617" width="9.140625" style="36"/>
    <col min="6618" max="6618" width="11.5703125" style="36" customWidth="1"/>
    <col min="6619" max="6619" width="12" style="36" customWidth="1"/>
    <col min="6620" max="6620" width="22.42578125" style="36" bestFit="1" customWidth="1"/>
    <col min="6621" max="6621" width="11.42578125" style="36" customWidth="1"/>
    <col min="6622" max="6622" width="46.42578125" style="36" bestFit="1" customWidth="1"/>
    <col min="6623" max="6623" width="15.7109375" style="36" customWidth="1"/>
    <col min="6624" max="6624" width="44" style="36" bestFit="1" customWidth="1"/>
    <col min="6625" max="6625" width="6.5703125" style="36" customWidth="1"/>
    <col min="6626" max="6626" width="6.85546875" style="36" customWidth="1"/>
    <col min="6627" max="6627" width="10.85546875" style="36" customWidth="1"/>
    <col min="6628" max="6628" width="38.28515625" style="36" customWidth="1"/>
    <col min="6629" max="6629" width="13.7109375" style="36" customWidth="1"/>
    <col min="6630" max="6630" width="6" style="36" customWidth="1"/>
    <col min="6631" max="6631" width="3.7109375" style="36" customWidth="1"/>
    <col min="6632" max="6632" width="38.5703125" style="36" customWidth="1"/>
    <col min="6633" max="6873" width="9.140625" style="36"/>
    <col min="6874" max="6874" width="11.5703125" style="36" customWidth="1"/>
    <col min="6875" max="6875" width="12" style="36" customWidth="1"/>
    <col min="6876" max="6876" width="22.42578125" style="36" bestFit="1" customWidth="1"/>
    <col min="6877" max="6877" width="11.42578125" style="36" customWidth="1"/>
    <col min="6878" max="6878" width="46.42578125" style="36" bestFit="1" customWidth="1"/>
    <col min="6879" max="6879" width="15.7109375" style="36" customWidth="1"/>
    <col min="6880" max="6880" width="44" style="36" bestFit="1" customWidth="1"/>
    <col min="6881" max="6881" width="6.5703125" style="36" customWidth="1"/>
    <col min="6882" max="6882" width="6.85546875" style="36" customWidth="1"/>
    <col min="6883" max="6883" width="10.85546875" style="36" customWidth="1"/>
    <col min="6884" max="6884" width="38.28515625" style="36" customWidth="1"/>
    <col min="6885" max="6885" width="13.7109375" style="36" customWidth="1"/>
    <col min="6886" max="6886" width="6" style="36" customWidth="1"/>
    <col min="6887" max="6887" width="3.7109375" style="36" customWidth="1"/>
    <col min="6888" max="6888" width="38.5703125" style="36" customWidth="1"/>
    <col min="6889" max="7129" width="9.140625" style="36"/>
    <col min="7130" max="7130" width="11.5703125" style="36" customWidth="1"/>
    <col min="7131" max="7131" width="12" style="36" customWidth="1"/>
    <col min="7132" max="7132" width="22.42578125" style="36" bestFit="1" customWidth="1"/>
    <col min="7133" max="7133" width="11.42578125" style="36" customWidth="1"/>
    <col min="7134" max="7134" width="46.42578125" style="36" bestFit="1" customWidth="1"/>
    <col min="7135" max="7135" width="15.7109375" style="36" customWidth="1"/>
    <col min="7136" max="7136" width="44" style="36" bestFit="1" customWidth="1"/>
    <col min="7137" max="7137" width="6.5703125" style="36" customWidth="1"/>
    <col min="7138" max="7138" width="6.85546875" style="36" customWidth="1"/>
    <col min="7139" max="7139" width="10.85546875" style="36" customWidth="1"/>
    <col min="7140" max="7140" width="38.28515625" style="36" customWidth="1"/>
    <col min="7141" max="7141" width="13.7109375" style="36" customWidth="1"/>
    <col min="7142" max="7142" width="6" style="36" customWidth="1"/>
    <col min="7143" max="7143" width="3.7109375" style="36" customWidth="1"/>
    <col min="7144" max="7144" width="38.5703125" style="36" customWidth="1"/>
    <col min="7145" max="7385" width="9.140625" style="36"/>
    <col min="7386" max="7386" width="11.5703125" style="36" customWidth="1"/>
    <col min="7387" max="7387" width="12" style="36" customWidth="1"/>
    <col min="7388" max="7388" width="22.42578125" style="36" bestFit="1" customWidth="1"/>
    <col min="7389" max="7389" width="11.42578125" style="36" customWidth="1"/>
    <col min="7390" max="7390" width="46.42578125" style="36" bestFit="1" customWidth="1"/>
    <col min="7391" max="7391" width="15.7109375" style="36" customWidth="1"/>
    <col min="7392" max="7392" width="44" style="36" bestFit="1" customWidth="1"/>
    <col min="7393" max="7393" width="6.5703125" style="36" customWidth="1"/>
    <col min="7394" max="7394" width="6.85546875" style="36" customWidth="1"/>
    <col min="7395" max="7395" width="10.85546875" style="36" customWidth="1"/>
    <col min="7396" max="7396" width="38.28515625" style="36" customWidth="1"/>
    <col min="7397" max="7397" width="13.7109375" style="36" customWidth="1"/>
    <col min="7398" max="7398" width="6" style="36" customWidth="1"/>
    <col min="7399" max="7399" width="3.7109375" style="36" customWidth="1"/>
    <col min="7400" max="7400" width="38.5703125" style="36" customWidth="1"/>
    <col min="7401" max="7641" width="9.140625" style="36"/>
    <col min="7642" max="7642" width="11.5703125" style="36" customWidth="1"/>
    <col min="7643" max="7643" width="12" style="36" customWidth="1"/>
    <col min="7644" max="7644" width="22.42578125" style="36" bestFit="1" customWidth="1"/>
    <col min="7645" max="7645" width="11.42578125" style="36" customWidth="1"/>
    <col min="7646" max="7646" width="46.42578125" style="36" bestFit="1" customWidth="1"/>
    <col min="7647" max="7647" width="15.7109375" style="36" customWidth="1"/>
    <col min="7648" max="7648" width="44" style="36" bestFit="1" customWidth="1"/>
    <col min="7649" max="7649" width="6.5703125" style="36" customWidth="1"/>
    <col min="7650" max="7650" width="6.85546875" style="36" customWidth="1"/>
    <col min="7651" max="7651" width="10.85546875" style="36" customWidth="1"/>
    <col min="7652" max="7652" width="38.28515625" style="36" customWidth="1"/>
    <col min="7653" max="7653" width="13.7109375" style="36" customWidth="1"/>
    <col min="7654" max="7654" width="6" style="36" customWidth="1"/>
    <col min="7655" max="7655" width="3.7109375" style="36" customWidth="1"/>
    <col min="7656" max="7656" width="38.5703125" style="36" customWidth="1"/>
    <col min="7657" max="7897" width="9.140625" style="36"/>
    <col min="7898" max="7898" width="11.5703125" style="36" customWidth="1"/>
    <col min="7899" max="7899" width="12" style="36" customWidth="1"/>
    <col min="7900" max="7900" width="22.42578125" style="36" bestFit="1" customWidth="1"/>
    <col min="7901" max="7901" width="11.42578125" style="36" customWidth="1"/>
    <col min="7902" max="7902" width="46.42578125" style="36" bestFit="1" customWidth="1"/>
    <col min="7903" max="7903" width="15.7109375" style="36" customWidth="1"/>
    <col min="7904" max="7904" width="44" style="36" bestFit="1" customWidth="1"/>
    <col min="7905" max="7905" width="6.5703125" style="36" customWidth="1"/>
    <col min="7906" max="7906" width="6.85546875" style="36" customWidth="1"/>
    <col min="7907" max="7907" width="10.85546875" style="36" customWidth="1"/>
    <col min="7908" max="7908" width="38.28515625" style="36" customWidth="1"/>
    <col min="7909" max="7909" width="13.7109375" style="36" customWidth="1"/>
    <col min="7910" max="7910" width="6" style="36" customWidth="1"/>
    <col min="7911" max="7911" width="3.7109375" style="36" customWidth="1"/>
    <col min="7912" max="7912" width="38.5703125" style="36" customWidth="1"/>
    <col min="7913" max="8153" width="9.140625" style="36"/>
    <col min="8154" max="8154" width="11.5703125" style="36" customWidth="1"/>
    <col min="8155" max="8155" width="12" style="36" customWidth="1"/>
    <col min="8156" max="8156" width="22.42578125" style="36" bestFit="1" customWidth="1"/>
    <col min="8157" max="8157" width="11.42578125" style="36" customWidth="1"/>
    <col min="8158" max="8158" width="46.42578125" style="36" bestFit="1" customWidth="1"/>
    <col min="8159" max="8159" width="15.7109375" style="36" customWidth="1"/>
    <col min="8160" max="8160" width="44" style="36" bestFit="1" customWidth="1"/>
    <col min="8161" max="8161" width="6.5703125" style="36" customWidth="1"/>
    <col min="8162" max="8162" width="6.85546875" style="36" customWidth="1"/>
    <col min="8163" max="8163" width="10.85546875" style="36" customWidth="1"/>
    <col min="8164" max="8164" width="38.28515625" style="36" customWidth="1"/>
    <col min="8165" max="8165" width="13.7109375" style="36" customWidth="1"/>
    <col min="8166" max="8166" width="6" style="36" customWidth="1"/>
    <col min="8167" max="8167" width="3.7109375" style="36" customWidth="1"/>
    <col min="8168" max="8168" width="38.5703125" style="36" customWidth="1"/>
    <col min="8169" max="8409" width="9.140625" style="36"/>
    <col min="8410" max="8410" width="11.5703125" style="36" customWidth="1"/>
    <col min="8411" max="8411" width="12" style="36" customWidth="1"/>
    <col min="8412" max="8412" width="22.42578125" style="36" bestFit="1" customWidth="1"/>
    <col min="8413" max="8413" width="11.42578125" style="36" customWidth="1"/>
    <col min="8414" max="8414" width="46.42578125" style="36" bestFit="1" customWidth="1"/>
    <col min="8415" max="8415" width="15.7109375" style="36" customWidth="1"/>
    <col min="8416" max="8416" width="44" style="36" bestFit="1" customWidth="1"/>
    <col min="8417" max="8417" width="6.5703125" style="36" customWidth="1"/>
    <col min="8418" max="8418" width="6.85546875" style="36" customWidth="1"/>
    <col min="8419" max="8419" width="10.85546875" style="36" customWidth="1"/>
    <col min="8420" max="8420" width="38.28515625" style="36" customWidth="1"/>
    <col min="8421" max="8421" width="13.7109375" style="36" customWidth="1"/>
    <col min="8422" max="8422" width="6" style="36" customWidth="1"/>
    <col min="8423" max="8423" width="3.7109375" style="36" customWidth="1"/>
    <col min="8424" max="8424" width="38.5703125" style="36" customWidth="1"/>
    <col min="8425" max="8665" width="9.140625" style="36"/>
    <col min="8666" max="8666" width="11.5703125" style="36" customWidth="1"/>
    <col min="8667" max="8667" width="12" style="36" customWidth="1"/>
    <col min="8668" max="8668" width="22.42578125" style="36" bestFit="1" customWidth="1"/>
    <col min="8669" max="8669" width="11.42578125" style="36" customWidth="1"/>
    <col min="8670" max="8670" width="46.42578125" style="36" bestFit="1" customWidth="1"/>
    <col min="8671" max="8671" width="15.7109375" style="36" customWidth="1"/>
    <col min="8672" max="8672" width="44" style="36" bestFit="1" customWidth="1"/>
    <col min="8673" max="8673" width="6.5703125" style="36" customWidth="1"/>
    <col min="8674" max="8674" width="6.85546875" style="36" customWidth="1"/>
    <col min="8675" max="8675" width="10.85546875" style="36" customWidth="1"/>
    <col min="8676" max="8676" width="38.28515625" style="36" customWidth="1"/>
    <col min="8677" max="8677" width="13.7109375" style="36" customWidth="1"/>
    <col min="8678" max="8678" width="6" style="36" customWidth="1"/>
    <col min="8679" max="8679" width="3.7109375" style="36" customWidth="1"/>
    <col min="8680" max="8680" width="38.5703125" style="36" customWidth="1"/>
    <col min="8681" max="8921" width="9.140625" style="36"/>
    <col min="8922" max="8922" width="11.5703125" style="36" customWidth="1"/>
    <col min="8923" max="8923" width="12" style="36" customWidth="1"/>
    <col min="8924" max="8924" width="22.42578125" style="36" bestFit="1" customWidth="1"/>
    <col min="8925" max="8925" width="11.42578125" style="36" customWidth="1"/>
    <col min="8926" max="8926" width="46.42578125" style="36" bestFit="1" customWidth="1"/>
    <col min="8927" max="8927" width="15.7109375" style="36" customWidth="1"/>
    <col min="8928" max="8928" width="44" style="36" bestFit="1" customWidth="1"/>
    <col min="8929" max="8929" width="6.5703125" style="36" customWidth="1"/>
    <col min="8930" max="8930" width="6.85546875" style="36" customWidth="1"/>
    <col min="8931" max="8931" width="10.85546875" style="36" customWidth="1"/>
    <col min="8932" max="8932" width="38.28515625" style="36" customWidth="1"/>
    <col min="8933" max="8933" width="13.7109375" style="36" customWidth="1"/>
    <col min="8934" max="8934" width="6" style="36" customWidth="1"/>
    <col min="8935" max="8935" width="3.7109375" style="36" customWidth="1"/>
    <col min="8936" max="8936" width="38.5703125" style="36" customWidth="1"/>
    <col min="8937" max="9177" width="9.140625" style="36"/>
    <col min="9178" max="9178" width="11.5703125" style="36" customWidth="1"/>
    <col min="9179" max="9179" width="12" style="36" customWidth="1"/>
    <col min="9180" max="9180" width="22.42578125" style="36" bestFit="1" customWidth="1"/>
    <col min="9181" max="9181" width="11.42578125" style="36" customWidth="1"/>
    <col min="9182" max="9182" width="46.42578125" style="36" bestFit="1" customWidth="1"/>
    <col min="9183" max="9183" width="15.7109375" style="36" customWidth="1"/>
    <col min="9184" max="9184" width="44" style="36" bestFit="1" customWidth="1"/>
    <col min="9185" max="9185" width="6.5703125" style="36" customWidth="1"/>
    <col min="9186" max="9186" width="6.85546875" style="36" customWidth="1"/>
    <col min="9187" max="9187" width="10.85546875" style="36" customWidth="1"/>
    <col min="9188" max="9188" width="38.28515625" style="36" customWidth="1"/>
    <col min="9189" max="9189" width="13.7109375" style="36" customWidth="1"/>
    <col min="9190" max="9190" width="6" style="36" customWidth="1"/>
    <col min="9191" max="9191" width="3.7109375" style="36" customWidth="1"/>
    <col min="9192" max="9192" width="38.5703125" style="36" customWidth="1"/>
    <col min="9193" max="9433" width="9.140625" style="36"/>
    <col min="9434" max="9434" width="11.5703125" style="36" customWidth="1"/>
    <col min="9435" max="9435" width="12" style="36" customWidth="1"/>
    <col min="9436" max="9436" width="22.42578125" style="36" bestFit="1" customWidth="1"/>
    <col min="9437" max="9437" width="11.42578125" style="36" customWidth="1"/>
    <col min="9438" max="9438" width="46.42578125" style="36" bestFit="1" customWidth="1"/>
    <col min="9439" max="9439" width="15.7109375" style="36" customWidth="1"/>
    <col min="9440" max="9440" width="44" style="36" bestFit="1" customWidth="1"/>
    <col min="9441" max="9441" width="6.5703125" style="36" customWidth="1"/>
    <col min="9442" max="9442" width="6.85546875" style="36" customWidth="1"/>
    <col min="9443" max="9443" width="10.85546875" style="36" customWidth="1"/>
    <col min="9444" max="9444" width="38.28515625" style="36" customWidth="1"/>
    <col min="9445" max="9445" width="13.7109375" style="36" customWidth="1"/>
    <col min="9446" max="9446" width="6" style="36" customWidth="1"/>
    <col min="9447" max="9447" width="3.7109375" style="36" customWidth="1"/>
    <col min="9448" max="9448" width="38.5703125" style="36" customWidth="1"/>
    <col min="9449" max="9689" width="9.140625" style="36"/>
    <col min="9690" max="9690" width="11.5703125" style="36" customWidth="1"/>
    <col min="9691" max="9691" width="12" style="36" customWidth="1"/>
    <col min="9692" max="9692" width="22.42578125" style="36" bestFit="1" customWidth="1"/>
    <col min="9693" max="9693" width="11.42578125" style="36" customWidth="1"/>
    <col min="9694" max="9694" width="46.42578125" style="36" bestFit="1" customWidth="1"/>
    <col min="9695" max="9695" width="15.7109375" style="36" customWidth="1"/>
    <col min="9696" max="9696" width="44" style="36" bestFit="1" customWidth="1"/>
    <col min="9697" max="9697" width="6.5703125" style="36" customWidth="1"/>
    <col min="9698" max="9698" width="6.85546875" style="36" customWidth="1"/>
    <col min="9699" max="9699" width="10.85546875" style="36" customWidth="1"/>
    <col min="9700" max="9700" width="38.28515625" style="36" customWidth="1"/>
    <col min="9701" max="9701" width="13.7109375" style="36" customWidth="1"/>
    <col min="9702" max="9702" width="6" style="36" customWidth="1"/>
    <col min="9703" max="9703" width="3.7109375" style="36" customWidth="1"/>
    <col min="9704" max="9704" width="38.5703125" style="36" customWidth="1"/>
    <col min="9705" max="9945" width="9.140625" style="36"/>
    <col min="9946" max="9946" width="11.5703125" style="36" customWidth="1"/>
    <col min="9947" max="9947" width="12" style="36" customWidth="1"/>
    <col min="9948" max="9948" width="22.42578125" style="36" bestFit="1" customWidth="1"/>
    <col min="9949" max="9949" width="11.42578125" style="36" customWidth="1"/>
    <col min="9950" max="9950" width="46.42578125" style="36" bestFit="1" customWidth="1"/>
    <col min="9951" max="9951" width="15.7109375" style="36" customWidth="1"/>
    <col min="9952" max="9952" width="44" style="36" bestFit="1" customWidth="1"/>
    <col min="9953" max="9953" width="6.5703125" style="36" customWidth="1"/>
    <col min="9954" max="9954" width="6.85546875" style="36" customWidth="1"/>
    <col min="9955" max="9955" width="10.85546875" style="36" customWidth="1"/>
    <col min="9956" max="9956" width="38.28515625" style="36" customWidth="1"/>
    <col min="9957" max="9957" width="13.7109375" style="36" customWidth="1"/>
    <col min="9958" max="9958" width="6" style="36" customWidth="1"/>
    <col min="9959" max="9959" width="3.7109375" style="36" customWidth="1"/>
    <col min="9960" max="9960" width="38.5703125" style="36" customWidth="1"/>
    <col min="9961" max="10201" width="9.140625" style="36"/>
    <col min="10202" max="10202" width="11.5703125" style="36" customWidth="1"/>
    <col min="10203" max="10203" width="12" style="36" customWidth="1"/>
    <col min="10204" max="10204" width="22.42578125" style="36" bestFit="1" customWidth="1"/>
    <col min="10205" max="10205" width="11.42578125" style="36" customWidth="1"/>
    <col min="10206" max="10206" width="46.42578125" style="36" bestFit="1" customWidth="1"/>
    <col min="10207" max="10207" width="15.7109375" style="36" customWidth="1"/>
    <col min="10208" max="10208" width="44" style="36" bestFit="1" customWidth="1"/>
    <col min="10209" max="10209" width="6.5703125" style="36" customWidth="1"/>
    <col min="10210" max="10210" width="6.85546875" style="36" customWidth="1"/>
    <col min="10211" max="10211" width="10.85546875" style="36" customWidth="1"/>
    <col min="10212" max="10212" width="38.28515625" style="36" customWidth="1"/>
    <col min="10213" max="10213" width="13.7109375" style="36" customWidth="1"/>
    <col min="10214" max="10214" width="6" style="36" customWidth="1"/>
    <col min="10215" max="10215" width="3.7109375" style="36" customWidth="1"/>
    <col min="10216" max="10216" width="38.5703125" style="36" customWidth="1"/>
    <col min="10217" max="10457" width="9.140625" style="36"/>
    <col min="10458" max="10458" width="11.5703125" style="36" customWidth="1"/>
    <col min="10459" max="10459" width="12" style="36" customWidth="1"/>
    <col min="10460" max="10460" width="22.42578125" style="36" bestFit="1" customWidth="1"/>
    <col min="10461" max="10461" width="11.42578125" style="36" customWidth="1"/>
    <col min="10462" max="10462" width="46.42578125" style="36" bestFit="1" customWidth="1"/>
    <col min="10463" max="10463" width="15.7109375" style="36" customWidth="1"/>
    <col min="10464" max="10464" width="44" style="36" bestFit="1" customWidth="1"/>
    <col min="10465" max="10465" width="6.5703125" style="36" customWidth="1"/>
    <col min="10466" max="10466" width="6.85546875" style="36" customWidth="1"/>
    <col min="10467" max="10467" width="10.85546875" style="36" customWidth="1"/>
    <col min="10468" max="10468" width="38.28515625" style="36" customWidth="1"/>
    <col min="10469" max="10469" width="13.7109375" style="36" customWidth="1"/>
    <col min="10470" max="10470" width="6" style="36" customWidth="1"/>
    <col min="10471" max="10471" width="3.7109375" style="36" customWidth="1"/>
    <col min="10472" max="10472" width="38.5703125" style="36" customWidth="1"/>
    <col min="10473" max="10713" width="9.140625" style="36"/>
    <col min="10714" max="10714" width="11.5703125" style="36" customWidth="1"/>
    <col min="10715" max="10715" width="12" style="36" customWidth="1"/>
    <col min="10716" max="10716" width="22.42578125" style="36" bestFit="1" customWidth="1"/>
    <col min="10717" max="10717" width="11.42578125" style="36" customWidth="1"/>
    <col min="10718" max="10718" width="46.42578125" style="36" bestFit="1" customWidth="1"/>
    <col min="10719" max="10719" width="15.7109375" style="36" customWidth="1"/>
    <col min="10720" max="10720" width="44" style="36" bestFit="1" customWidth="1"/>
    <col min="10721" max="10721" width="6.5703125" style="36" customWidth="1"/>
    <col min="10722" max="10722" width="6.85546875" style="36" customWidth="1"/>
    <col min="10723" max="10723" width="10.85546875" style="36" customWidth="1"/>
    <col min="10724" max="10724" width="38.28515625" style="36" customWidth="1"/>
    <col min="10725" max="10725" width="13.7109375" style="36" customWidth="1"/>
    <col min="10726" max="10726" width="6" style="36" customWidth="1"/>
    <col min="10727" max="10727" width="3.7109375" style="36" customWidth="1"/>
    <col min="10728" max="10728" width="38.5703125" style="36" customWidth="1"/>
    <col min="10729" max="10969" width="9.140625" style="36"/>
    <col min="10970" max="10970" width="11.5703125" style="36" customWidth="1"/>
    <col min="10971" max="10971" width="12" style="36" customWidth="1"/>
    <col min="10972" max="10972" width="22.42578125" style="36" bestFit="1" customWidth="1"/>
    <col min="10973" max="10973" width="11.42578125" style="36" customWidth="1"/>
    <col min="10974" max="10974" width="46.42578125" style="36" bestFit="1" customWidth="1"/>
    <col min="10975" max="10975" width="15.7109375" style="36" customWidth="1"/>
    <col min="10976" max="10976" width="44" style="36" bestFit="1" customWidth="1"/>
    <col min="10977" max="10977" width="6.5703125" style="36" customWidth="1"/>
    <col min="10978" max="10978" width="6.85546875" style="36" customWidth="1"/>
    <col min="10979" max="10979" width="10.85546875" style="36" customWidth="1"/>
    <col min="10980" max="10980" width="38.28515625" style="36" customWidth="1"/>
    <col min="10981" max="10981" width="13.7109375" style="36" customWidth="1"/>
    <col min="10982" max="10982" width="6" style="36" customWidth="1"/>
    <col min="10983" max="10983" width="3.7109375" style="36" customWidth="1"/>
    <col min="10984" max="10984" width="38.5703125" style="36" customWidth="1"/>
    <col min="10985" max="11225" width="9.140625" style="36"/>
    <col min="11226" max="11226" width="11.5703125" style="36" customWidth="1"/>
    <col min="11227" max="11227" width="12" style="36" customWidth="1"/>
    <col min="11228" max="11228" width="22.42578125" style="36" bestFit="1" customWidth="1"/>
    <col min="11229" max="11229" width="11.42578125" style="36" customWidth="1"/>
    <col min="11230" max="11230" width="46.42578125" style="36" bestFit="1" customWidth="1"/>
    <col min="11231" max="11231" width="15.7109375" style="36" customWidth="1"/>
    <col min="11232" max="11232" width="44" style="36" bestFit="1" customWidth="1"/>
    <col min="11233" max="11233" width="6.5703125" style="36" customWidth="1"/>
    <col min="11234" max="11234" width="6.85546875" style="36" customWidth="1"/>
    <col min="11235" max="11235" width="10.85546875" style="36" customWidth="1"/>
    <col min="11236" max="11236" width="38.28515625" style="36" customWidth="1"/>
    <col min="11237" max="11237" width="13.7109375" style="36" customWidth="1"/>
    <col min="11238" max="11238" width="6" style="36" customWidth="1"/>
    <col min="11239" max="11239" width="3.7109375" style="36" customWidth="1"/>
    <col min="11240" max="11240" width="38.5703125" style="36" customWidth="1"/>
    <col min="11241" max="11481" width="9.140625" style="36"/>
    <col min="11482" max="11482" width="11.5703125" style="36" customWidth="1"/>
    <col min="11483" max="11483" width="12" style="36" customWidth="1"/>
    <col min="11484" max="11484" width="22.42578125" style="36" bestFit="1" customWidth="1"/>
    <col min="11485" max="11485" width="11.42578125" style="36" customWidth="1"/>
    <col min="11486" max="11486" width="46.42578125" style="36" bestFit="1" customWidth="1"/>
    <col min="11487" max="11487" width="15.7109375" style="36" customWidth="1"/>
    <col min="11488" max="11488" width="44" style="36" bestFit="1" customWidth="1"/>
    <col min="11489" max="11489" width="6.5703125" style="36" customWidth="1"/>
    <col min="11490" max="11490" width="6.85546875" style="36" customWidth="1"/>
    <col min="11491" max="11491" width="10.85546875" style="36" customWidth="1"/>
    <col min="11492" max="11492" width="38.28515625" style="36" customWidth="1"/>
    <col min="11493" max="11493" width="13.7109375" style="36" customWidth="1"/>
    <col min="11494" max="11494" width="6" style="36" customWidth="1"/>
    <col min="11495" max="11495" width="3.7109375" style="36" customWidth="1"/>
    <col min="11496" max="11496" width="38.5703125" style="36" customWidth="1"/>
    <col min="11497" max="11737" width="9.140625" style="36"/>
    <col min="11738" max="11738" width="11.5703125" style="36" customWidth="1"/>
    <col min="11739" max="11739" width="12" style="36" customWidth="1"/>
    <col min="11740" max="11740" width="22.42578125" style="36" bestFit="1" customWidth="1"/>
    <col min="11741" max="11741" width="11.42578125" style="36" customWidth="1"/>
    <col min="11742" max="11742" width="46.42578125" style="36" bestFit="1" customWidth="1"/>
    <col min="11743" max="11743" width="15.7109375" style="36" customWidth="1"/>
    <col min="11744" max="11744" width="44" style="36" bestFit="1" customWidth="1"/>
    <col min="11745" max="11745" width="6.5703125" style="36" customWidth="1"/>
    <col min="11746" max="11746" width="6.85546875" style="36" customWidth="1"/>
    <col min="11747" max="11747" width="10.85546875" style="36" customWidth="1"/>
    <col min="11748" max="11748" width="38.28515625" style="36" customWidth="1"/>
    <col min="11749" max="11749" width="13.7109375" style="36" customWidth="1"/>
    <col min="11750" max="11750" width="6" style="36" customWidth="1"/>
    <col min="11751" max="11751" width="3.7109375" style="36" customWidth="1"/>
    <col min="11752" max="11752" width="38.5703125" style="36" customWidth="1"/>
    <col min="11753" max="11993" width="9.140625" style="36"/>
    <col min="11994" max="11994" width="11.5703125" style="36" customWidth="1"/>
    <col min="11995" max="11995" width="12" style="36" customWidth="1"/>
    <col min="11996" max="11996" width="22.42578125" style="36" bestFit="1" customWidth="1"/>
    <col min="11997" max="11997" width="11.42578125" style="36" customWidth="1"/>
    <col min="11998" max="11998" width="46.42578125" style="36" bestFit="1" customWidth="1"/>
    <col min="11999" max="11999" width="15.7109375" style="36" customWidth="1"/>
    <col min="12000" max="12000" width="44" style="36" bestFit="1" customWidth="1"/>
    <col min="12001" max="12001" width="6.5703125" style="36" customWidth="1"/>
    <col min="12002" max="12002" width="6.85546875" style="36" customWidth="1"/>
    <col min="12003" max="12003" width="10.85546875" style="36" customWidth="1"/>
    <col min="12004" max="12004" width="38.28515625" style="36" customWidth="1"/>
    <col min="12005" max="12005" width="13.7109375" style="36" customWidth="1"/>
    <col min="12006" max="12006" width="6" style="36" customWidth="1"/>
    <col min="12007" max="12007" width="3.7109375" style="36" customWidth="1"/>
    <col min="12008" max="12008" width="38.5703125" style="36" customWidth="1"/>
    <col min="12009" max="12249" width="9.140625" style="36"/>
    <col min="12250" max="12250" width="11.5703125" style="36" customWidth="1"/>
    <col min="12251" max="12251" width="12" style="36" customWidth="1"/>
    <col min="12252" max="12252" width="22.42578125" style="36" bestFit="1" customWidth="1"/>
    <col min="12253" max="12253" width="11.42578125" style="36" customWidth="1"/>
    <col min="12254" max="12254" width="46.42578125" style="36" bestFit="1" customWidth="1"/>
    <col min="12255" max="12255" width="15.7109375" style="36" customWidth="1"/>
    <col min="12256" max="12256" width="44" style="36" bestFit="1" customWidth="1"/>
    <col min="12257" max="12257" width="6.5703125" style="36" customWidth="1"/>
    <col min="12258" max="12258" width="6.85546875" style="36" customWidth="1"/>
    <col min="12259" max="12259" width="10.85546875" style="36" customWidth="1"/>
    <col min="12260" max="12260" width="38.28515625" style="36" customWidth="1"/>
    <col min="12261" max="12261" width="13.7109375" style="36" customWidth="1"/>
    <col min="12262" max="12262" width="6" style="36" customWidth="1"/>
    <col min="12263" max="12263" width="3.7109375" style="36" customWidth="1"/>
    <col min="12264" max="12264" width="38.5703125" style="36" customWidth="1"/>
    <col min="12265" max="12505" width="9.140625" style="36"/>
    <col min="12506" max="12506" width="11.5703125" style="36" customWidth="1"/>
    <col min="12507" max="12507" width="12" style="36" customWidth="1"/>
    <col min="12508" max="12508" width="22.42578125" style="36" bestFit="1" customWidth="1"/>
    <col min="12509" max="12509" width="11.42578125" style="36" customWidth="1"/>
    <col min="12510" max="12510" width="46.42578125" style="36" bestFit="1" customWidth="1"/>
    <col min="12511" max="12511" width="15.7109375" style="36" customWidth="1"/>
    <col min="12512" max="12512" width="44" style="36" bestFit="1" customWidth="1"/>
    <col min="12513" max="12513" width="6.5703125" style="36" customWidth="1"/>
    <col min="12514" max="12514" width="6.85546875" style="36" customWidth="1"/>
    <col min="12515" max="12515" width="10.85546875" style="36" customWidth="1"/>
    <col min="12516" max="12516" width="38.28515625" style="36" customWidth="1"/>
    <col min="12517" max="12517" width="13.7109375" style="36" customWidth="1"/>
    <col min="12518" max="12518" width="6" style="36" customWidth="1"/>
    <col min="12519" max="12519" width="3.7109375" style="36" customWidth="1"/>
    <col min="12520" max="12520" width="38.5703125" style="36" customWidth="1"/>
    <col min="12521" max="12761" width="9.140625" style="36"/>
    <col min="12762" max="12762" width="11.5703125" style="36" customWidth="1"/>
    <col min="12763" max="12763" width="12" style="36" customWidth="1"/>
    <col min="12764" max="12764" width="22.42578125" style="36" bestFit="1" customWidth="1"/>
    <col min="12765" max="12765" width="11.42578125" style="36" customWidth="1"/>
    <col min="12766" max="12766" width="46.42578125" style="36" bestFit="1" customWidth="1"/>
    <col min="12767" max="12767" width="15.7109375" style="36" customWidth="1"/>
    <col min="12768" max="12768" width="44" style="36" bestFit="1" customWidth="1"/>
    <col min="12769" max="12769" width="6.5703125" style="36" customWidth="1"/>
    <col min="12770" max="12770" width="6.85546875" style="36" customWidth="1"/>
    <col min="12771" max="12771" width="10.85546875" style="36" customWidth="1"/>
    <col min="12772" max="12772" width="38.28515625" style="36" customWidth="1"/>
    <col min="12773" max="12773" width="13.7109375" style="36" customWidth="1"/>
    <col min="12774" max="12774" width="6" style="36" customWidth="1"/>
    <col min="12775" max="12775" width="3.7109375" style="36" customWidth="1"/>
    <col min="12776" max="12776" width="38.5703125" style="36" customWidth="1"/>
    <col min="12777" max="13017" width="9.140625" style="36"/>
    <col min="13018" max="13018" width="11.5703125" style="36" customWidth="1"/>
    <col min="13019" max="13019" width="12" style="36" customWidth="1"/>
    <col min="13020" max="13020" width="22.42578125" style="36" bestFit="1" customWidth="1"/>
    <col min="13021" max="13021" width="11.42578125" style="36" customWidth="1"/>
    <col min="13022" max="13022" width="46.42578125" style="36" bestFit="1" customWidth="1"/>
    <col min="13023" max="13023" width="15.7109375" style="36" customWidth="1"/>
    <col min="13024" max="13024" width="44" style="36" bestFit="1" customWidth="1"/>
    <col min="13025" max="13025" width="6.5703125" style="36" customWidth="1"/>
    <col min="13026" max="13026" width="6.85546875" style="36" customWidth="1"/>
    <col min="13027" max="13027" width="10.85546875" style="36" customWidth="1"/>
    <col min="13028" max="13028" width="38.28515625" style="36" customWidth="1"/>
    <col min="13029" max="13029" width="13.7109375" style="36" customWidth="1"/>
    <col min="13030" max="13030" width="6" style="36" customWidth="1"/>
    <col min="13031" max="13031" width="3.7109375" style="36" customWidth="1"/>
    <col min="13032" max="13032" width="38.5703125" style="36" customWidth="1"/>
    <col min="13033" max="13273" width="9.140625" style="36"/>
    <col min="13274" max="13274" width="11.5703125" style="36" customWidth="1"/>
    <col min="13275" max="13275" width="12" style="36" customWidth="1"/>
    <col min="13276" max="13276" width="22.42578125" style="36" bestFit="1" customWidth="1"/>
    <col min="13277" max="13277" width="11.42578125" style="36" customWidth="1"/>
    <col min="13278" max="13278" width="46.42578125" style="36" bestFit="1" customWidth="1"/>
    <col min="13279" max="13279" width="15.7109375" style="36" customWidth="1"/>
    <col min="13280" max="13280" width="44" style="36" bestFit="1" customWidth="1"/>
    <col min="13281" max="13281" width="6.5703125" style="36" customWidth="1"/>
    <col min="13282" max="13282" width="6.85546875" style="36" customWidth="1"/>
    <col min="13283" max="13283" width="10.85546875" style="36" customWidth="1"/>
    <col min="13284" max="13284" width="38.28515625" style="36" customWidth="1"/>
    <col min="13285" max="13285" width="13.7109375" style="36" customWidth="1"/>
    <col min="13286" max="13286" width="6" style="36" customWidth="1"/>
    <col min="13287" max="13287" width="3.7109375" style="36" customWidth="1"/>
    <col min="13288" max="13288" width="38.5703125" style="36" customWidth="1"/>
    <col min="13289" max="13529" width="9.140625" style="36"/>
    <col min="13530" max="13530" width="11.5703125" style="36" customWidth="1"/>
    <col min="13531" max="13531" width="12" style="36" customWidth="1"/>
    <col min="13532" max="13532" width="22.42578125" style="36" bestFit="1" customWidth="1"/>
    <col min="13533" max="13533" width="11.42578125" style="36" customWidth="1"/>
    <col min="13534" max="13534" width="46.42578125" style="36" bestFit="1" customWidth="1"/>
    <col min="13535" max="13535" width="15.7109375" style="36" customWidth="1"/>
    <col min="13536" max="13536" width="44" style="36" bestFit="1" customWidth="1"/>
    <col min="13537" max="13537" width="6.5703125" style="36" customWidth="1"/>
    <col min="13538" max="13538" width="6.85546875" style="36" customWidth="1"/>
    <col min="13539" max="13539" width="10.85546875" style="36" customWidth="1"/>
    <col min="13540" max="13540" width="38.28515625" style="36" customWidth="1"/>
    <col min="13541" max="13541" width="13.7109375" style="36" customWidth="1"/>
    <col min="13542" max="13542" width="6" style="36" customWidth="1"/>
    <col min="13543" max="13543" width="3.7109375" style="36" customWidth="1"/>
    <col min="13544" max="13544" width="38.5703125" style="36" customWidth="1"/>
    <col min="13545" max="13785" width="9.140625" style="36"/>
    <col min="13786" max="13786" width="11.5703125" style="36" customWidth="1"/>
    <col min="13787" max="13787" width="12" style="36" customWidth="1"/>
    <col min="13788" max="13788" width="22.42578125" style="36" bestFit="1" customWidth="1"/>
    <col min="13789" max="13789" width="11.42578125" style="36" customWidth="1"/>
    <col min="13790" max="13790" width="46.42578125" style="36" bestFit="1" customWidth="1"/>
    <col min="13791" max="13791" width="15.7109375" style="36" customWidth="1"/>
    <col min="13792" max="13792" width="44" style="36" bestFit="1" customWidth="1"/>
    <col min="13793" max="13793" width="6.5703125" style="36" customWidth="1"/>
    <col min="13794" max="13794" width="6.85546875" style="36" customWidth="1"/>
    <col min="13795" max="13795" width="10.85546875" style="36" customWidth="1"/>
    <col min="13796" max="13796" width="38.28515625" style="36" customWidth="1"/>
    <col min="13797" max="13797" width="13.7109375" style="36" customWidth="1"/>
    <col min="13798" max="13798" width="6" style="36" customWidth="1"/>
    <col min="13799" max="13799" width="3.7109375" style="36" customWidth="1"/>
    <col min="13800" max="13800" width="38.5703125" style="36" customWidth="1"/>
    <col min="13801" max="14041" width="9.140625" style="36"/>
    <col min="14042" max="14042" width="11.5703125" style="36" customWidth="1"/>
    <col min="14043" max="14043" width="12" style="36" customWidth="1"/>
    <col min="14044" max="14044" width="22.42578125" style="36" bestFit="1" customWidth="1"/>
    <col min="14045" max="14045" width="11.42578125" style="36" customWidth="1"/>
    <col min="14046" max="14046" width="46.42578125" style="36" bestFit="1" customWidth="1"/>
    <col min="14047" max="14047" width="15.7109375" style="36" customWidth="1"/>
    <col min="14048" max="14048" width="44" style="36" bestFit="1" customWidth="1"/>
    <col min="14049" max="14049" width="6.5703125" style="36" customWidth="1"/>
    <col min="14050" max="14050" width="6.85546875" style="36" customWidth="1"/>
    <col min="14051" max="14051" width="10.85546875" style="36" customWidth="1"/>
    <col min="14052" max="14052" width="38.28515625" style="36" customWidth="1"/>
    <col min="14053" max="14053" width="13.7109375" style="36" customWidth="1"/>
    <col min="14054" max="14054" width="6" style="36" customWidth="1"/>
    <col min="14055" max="14055" width="3.7109375" style="36" customWidth="1"/>
    <col min="14056" max="14056" width="38.5703125" style="36" customWidth="1"/>
    <col min="14057" max="14297" width="9.140625" style="36"/>
    <col min="14298" max="14298" width="11.5703125" style="36" customWidth="1"/>
    <col min="14299" max="14299" width="12" style="36" customWidth="1"/>
    <col min="14300" max="14300" width="22.42578125" style="36" bestFit="1" customWidth="1"/>
    <col min="14301" max="14301" width="11.42578125" style="36" customWidth="1"/>
    <col min="14302" max="14302" width="46.42578125" style="36" bestFit="1" customWidth="1"/>
    <col min="14303" max="14303" width="15.7109375" style="36" customWidth="1"/>
    <col min="14304" max="14304" width="44" style="36" bestFit="1" customWidth="1"/>
    <col min="14305" max="14305" width="6.5703125" style="36" customWidth="1"/>
    <col min="14306" max="14306" width="6.85546875" style="36" customWidth="1"/>
    <col min="14307" max="14307" width="10.85546875" style="36" customWidth="1"/>
    <col min="14308" max="14308" width="38.28515625" style="36" customWidth="1"/>
    <col min="14309" max="14309" width="13.7109375" style="36" customWidth="1"/>
    <col min="14310" max="14310" width="6" style="36" customWidth="1"/>
    <col min="14311" max="14311" width="3.7109375" style="36" customWidth="1"/>
    <col min="14312" max="14312" width="38.5703125" style="36" customWidth="1"/>
    <col min="14313" max="14553" width="9.140625" style="36"/>
    <col min="14554" max="14554" width="11.5703125" style="36" customWidth="1"/>
    <col min="14555" max="14555" width="12" style="36" customWidth="1"/>
    <col min="14556" max="14556" width="22.42578125" style="36" bestFit="1" customWidth="1"/>
    <col min="14557" max="14557" width="11.42578125" style="36" customWidth="1"/>
    <col min="14558" max="14558" width="46.42578125" style="36" bestFit="1" customWidth="1"/>
    <col min="14559" max="14559" width="15.7109375" style="36" customWidth="1"/>
    <col min="14560" max="14560" width="44" style="36" bestFit="1" customWidth="1"/>
    <col min="14561" max="14561" width="6.5703125" style="36" customWidth="1"/>
    <col min="14562" max="14562" width="6.85546875" style="36" customWidth="1"/>
    <col min="14563" max="14563" width="10.85546875" style="36" customWidth="1"/>
    <col min="14564" max="14564" width="38.28515625" style="36" customWidth="1"/>
    <col min="14565" max="14565" width="13.7109375" style="36" customWidth="1"/>
    <col min="14566" max="14566" width="6" style="36" customWidth="1"/>
    <col min="14567" max="14567" width="3.7109375" style="36" customWidth="1"/>
    <col min="14568" max="14568" width="38.5703125" style="36" customWidth="1"/>
    <col min="14569" max="14809" width="9.140625" style="36"/>
    <col min="14810" max="14810" width="11.5703125" style="36" customWidth="1"/>
    <col min="14811" max="14811" width="12" style="36" customWidth="1"/>
    <col min="14812" max="14812" width="22.42578125" style="36" bestFit="1" customWidth="1"/>
    <col min="14813" max="14813" width="11.42578125" style="36" customWidth="1"/>
    <col min="14814" max="14814" width="46.42578125" style="36" bestFit="1" customWidth="1"/>
    <col min="14815" max="14815" width="15.7109375" style="36" customWidth="1"/>
    <col min="14816" max="14816" width="44" style="36" bestFit="1" customWidth="1"/>
    <col min="14817" max="14817" width="6.5703125" style="36" customWidth="1"/>
    <col min="14818" max="14818" width="6.85546875" style="36" customWidth="1"/>
    <col min="14819" max="14819" width="10.85546875" style="36" customWidth="1"/>
    <col min="14820" max="14820" width="38.28515625" style="36" customWidth="1"/>
    <col min="14821" max="14821" width="13.7109375" style="36" customWidth="1"/>
    <col min="14822" max="14822" width="6" style="36" customWidth="1"/>
    <col min="14823" max="14823" width="3.7109375" style="36" customWidth="1"/>
    <col min="14824" max="14824" width="38.5703125" style="36" customWidth="1"/>
    <col min="14825" max="15065" width="9.140625" style="36"/>
    <col min="15066" max="15066" width="11.5703125" style="36" customWidth="1"/>
    <col min="15067" max="15067" width="12" style="36" customWidth="1"/>
    <col min="15068" max="15068" width="22.42578125" style="36" bestFit="1" customWidth="1"/>
    <col min="15069" max="15069" width="11.42578125" style="36" customWidth="1"/>
    <col min="15070" max="15070" width="46.42578125" style="36" bestFit="1" customWidth="1"/>
    <col min="15071" max="15071" width="15.7109375" style="36" customWidth="1"/>
    <col min="15072" max="15072" width="44" style="36" bestFit="1" customWidth="1"/>
    <col min="15073" max="15073" width="6.5703125" style="36" customWidth="1"/>
    <col min="15074" max="15074" width="6.85546875" style="36" customWidth="1"/>
    <col min="15075" max="15075" width="10.85546875" style="36" customWidth="1"/>
    <col min="15076" max="15076" width="38.28515625" style="36" customWidth="1"/>
    <col min="15077" max="15077" width="13.7109375" style="36" customWidth="1"/>
    <col min="15078" max="15078" width="6" style="36" customWidth="1"/>
    <col min="15079" max="15079" width="3.7109375" style="36" customWidth="1"/>
    <col min="15080" max="15080" width="38.5703125" style="36" customWidth="1"/>
    <col min="15081" max="15321" width="9.140625" style="36"/>
    <col min="15322" max="15322" width="11.5703125" style="36" customWidth="1"/>
    <col min="15323" max="15323" width="12" style="36" customWidth="1"/>
    <col min="15324" max="15324" width="22.42578125" style="36" bestFit="1" customWidth="1"/>
    <col min="15325" max="15325" width="11.42578125" style="36" customWidth="1"/>
    <col min="15326" max="15326" width="46.42578125" style="36" bestFit="1" customWidth="1"/>
    <col min="15327" max="15327" width="15.7109375" style="36" customWidth="1"/>
    <col min="15328" max="15328" width="44" style="36" bestFit="1" customWidth="1"/>
    <col min="15329" max="15329" width="6.5703125" style="36" customWidth="1"/>
    <col min="15330" max="15330" width="6.85546875" style="36" customWidth="1"/>
    <col min="15331" max="15331" width="10.85546875" style="36" customWidth="1"/>
    <col min="15332" max="15332" width="38.28515625" style="36" customWidth="1"/>
    <col min="15333" max="15333" width="13.7109375" style="36" customWidth="1"/>
    <col min="15334" max="15334" width="6" style="36" customWidth="1"/>
    <col min="15335" max="15335" width="3.7109375" style="36" customWidth="1"/>
    <col min="15336" max="15336" width="38.5703125" style="36" customWidth="1"/>
    <col min="15337" max="15577" width="9.140625" style="36"/>
    <col min="15578" max="15578" width="11.5703125" style="36" customWidth="1"/>
    <col min="15579" max="15579" width="12" style="36" customWidth="1"/>
    <col min="15580" max="15580" width="22.42578125" style="36" bestFit="1" customWidth="1"/>
    <col min="15581" max="15581" width="11.42578125" style="36" customWidth="1"/>
    <col min="15582" max="15582" width="46.42578125" style="36" bestFit="1" customWidth="1"/>
    <col min="15583" max="15583" width="15.7109375" style="36" customWidth="1"/>
    <col min="15584" max="15584" width="44" style="36" bestFit="1" customWidth="1"/>
    <col min="15585" max="15585" width="6.5703125" style="36" customWidth="1"/>
    <col min="15586" max="15586" width="6.85546875" style="36" customWidth="1"/>
    <col min="15587" max="15587" width="10.85546875" style="36" customWidth="1"/>
    <col min="15588" max="15588" width="38.28515625" style="36" customWidth="1"/>
    <col min="15589" max="15589" width="13.7109375" style="36" customWidth="1"/>
    <col min="15590" max="15590" width="6" style="36" customWidth="1"/>
    <col min="15591" max="15591" width="3.7109375" style="36" customWidth="1"/>
    <col min="15592" max="15592" width="38.5703125" style="36" customWidth="1"/>
    <col min="15593" max="15833" width="9.140625" style="36"/>
    <col min="15834" max="15834" width="11.5703125" style="36" customWidth="1"/>
    <col min="15835" max="15835" width="12" style="36" customWidth="1"/>
    <col min="15836" max="15836" width="22.42578125" style="36" bestFit="1" customWidth="1"/>
    <col min="15837" max="15837" width="11.42578125" style="36" customWidth="1"/>
    <col min="15838" max="15838" width="46.42578125" style="36" bestFit="1" customWidth="1"/>
    <col min="15839" max="15839" width="15.7109375" style="36" customWidth="1"/>
    <col min="15840" max="15840" width="44" style="36" bestFit="1" customWidth="1"/>
    <col min="15841" max="15841" width="6.5703125" style="36" customWidth="1"/>
    <col min="15842" max="15842" width="6.85546875" style="36" customWidth="1"/>
    <col min="15843" max="15843" width="10.85546875" style="36" customWidth="1"/>
    <col min="15844" max="15844" width="38.28515625" style="36" customWidth="1"/>
    <col min="15845" max="15845" width="13.7109375" style="36" customWidth="1"/>
    <col min="15846" max="15846" width="6" style="36" customWidth="1"/>
    <col min="15847" max="15847" width="3.7109375" style="36" customWidth="1"/>
    <col min="15848" max="15848" width="38.5703125" style="36" customWidth="1"/>
    <col min="15849" max="16089" width="9.140625" style="36"/>
    <col min="16090" max="16090" width="11.5703125" style="36" customWidth="1"/>
    <col min="16091" max="16091" width="12" style="36" customWidth="1"/>
    <col min="16092" max="16092" width="22.42578125" style="36" bestFit="1" customWidth="1"/>
    <col min="16093" max="16093" width="11.42578125" style="36" customWidth="1"/>
    <col min="16094" max="16094" width="46.42578125" style="36" bestFit="1" customWidth="1"/>
    <col min="16095" max="16095" width="15.7109375" style="36" customWidth="1"/>
    <col min="16096" max="16096" width="44" style="36" bestFit="1" customWidth="1"/>
    <col min="16097" max="16097" width="6.5703125" style="36" customWidth="1"/>
    <col min="16098" max="16098" width="6.85546875" style="36" customWidth="1"/>
    <col min="16099" max="16099" width="10.85546875" style="36" customWidth="1"/>
    <col min="16100" max="16100" width="38.28515625" style="36" customWidth="1"/>
    <col min="16101" max="16101" width="13.7109375" style="36" customWidth="1"/>
    <col min="16102" max="16102" width="6" style="36" customWidth="1"/>
    <col min="16103" max="16103" width="3.7109375" style="36" customWidth="1"/>
    <col min="16104" max="16104" width="38.5703125" style="36" customWidth="1"/>
    <col min="16105" max="16364" width="9.140625" style="36"/>
    <col min="16365" max="16384" width="9.140625" style="36" customWidth="1"/>
  </cols>
  <sheetData>
    <row r="1" spans="1:16" x14ac:dyDescent="0.25">
      <c r="A1" s="26" t="s">
        <v>18</v>
      </c>
      <c r="B1" s="27">
        <f>K47</f>
        <v>0</v>
      </c>
      <c r="C1" s="28">
        <f>AVERAGE(B1:B7)</f>
        <v>0.13771702950950557</v>
      </c>
      <c r="D1" s="29">
        <f>H47</f>
        <v>6.0000000000000001E-3</v>
      </c>
      <c r="E1" s="30">
        <f>AVERAGE(F1:F6)</f>
        <v>8.5714285714285701E-2</v>
      </c>
      <c r="F1" s="30">
        <f>AVERAGE(J11,J50,J89,J128,J167,J207,J249)</f>
        <v>2.8571428571428574E-2</v>
      </c>
      <c r="G1" s="31" t="s">
        <v>19</v>
      </c>
      <c r="H1" s="32"/>
      <c r="I1" s="32"/>
      <c r="J1" s="29"/>
      <c r="K1" s="33"/>
      <c r="L1" s="31"/>
      <c r="M1" s="34"/>
      <c r="N1" s="34"/>
      <c r="O1" s="35"/>
    </row>
    <row r="2" spans="1:16" x14ac:dyDescent="0.25">
      <c r="A2" s="26" t="s">
        <v>20</v>
      </c>
      <c r="B2" s="27">
        <f>K86</f>
        <v>0</v>
      </c>
      <c r="C2" s="37" t="s">
        <v>21</v>
      </c>
      <c r="D2" s="29">
        <f>H86</f>
        <v>1.0049999999999994</v>
      </c>
      <c r="E2" s="32" t="str">
        <f>SUM(D1:D7)*10&amp;" "&amp;"Horas"&amp;" "&amp;"Hombre"&amp;" "&amp;"Disponibles"&amp;" "&amp;"Semana"</f>
        <v>300,25 Horas Hombre Disponibles Semana</v>
      </c>
      <c r="F2" s="30">
        <f>AVERAGE(J17,J56,J95,J134,J173,J215,J255)</f>
        <v>2.8571428571428574E-2</v>
      </c>
      <c r="G2" s="31" t="s">
        <v>22</v>
      </c>
      <c r="H2" s="32"/>
      <c r="I2" s="32"/>
      <c r="J2" s="29"/>
      <c r="K2" s="33"/>
      <c r="L2" s="31"/>
      <c r="M2" s="34"/>
      <c r="N2" s="34"/>
      <c r="O2" s="35"/>
    </row>
    <row r="3" spans="1:16" x14ac:dyDescent="0.25">
      <c r="A3" s="26" t="s">
        <v>23</v>
      </c>
      <c r="B3" s="27">
        <f>K125</f>
        <v>0</v>
      </c>
      <c r="C3" s="32"/>
      <c r="D3" s="29">
        <f>H125</f>
        <v>6.0000000000000001E-3</v>
      </c>
      <c r="E3" s="32" t="str">
        <f>SUM(J47,J86,J125,J164,J204,J246,J285)&amp;" "&amp;"Horas"&amp;" "&amp;"Hombre"&amp;" "&amp;"Programadas"</f>
        <v>70 Horas Hombre Programadas</v>
      </c>
      <c r="F3" s="30">
        <f>AVERAGE(J23,J62,J101,J140,J179,J221,J261)</f>
        <v>0</v>
      </c>
      <c r="G3" s="31" t="s">
        <v>24</v>
      </c>
      <c r="H3" s="32"/>
      <c r="I3" s="32"/>
      <c r="J3" s="29"/>
      <c r="K3" s="33"/>
      <c r="L3" s="31"/>
      <c r="M3" s="34"/>
      <c r="N3" s="34"/>
      <c r="O3" s="35"/>
    </row>
    <row r="4" spans="1:16" ht="12.75" customHeight="1" x14ac:dyDescent="0.25">
      <c r="A4" s="26" t="s">
        <v>25</v>
      </c>
      <c r="B4" s="27">
        <f>K164</f>
        <v>0</v>
      </c>
      <c r="C4" s="28">
        <f>1-C1</f>
        <v>0.8622829704904944</v>
      </c>
      <c r="D4" s="29">
        <f>H164</f>
        <v>7.0019999999999998</v>
      </c>
      <c r="E4" s="32" t="str">
        <f>(SUM(D1:D7)*10)-(SUM(J47,J86,J125,J164,J204,J246,J285))&amp;" "&amp;"Horas"&amp;" "&amp;"Atención"&amp;" "&amp;"OT"&amp;" "&amp;"Reactivo"</f>
        <v>230,25 Horas Atención OT Reactivo</v>
      </c>
      <c r="F4" s="38">
        <f>AVERAGE(J29,J68,J107,J146,J185,J227,J267)</f>
        <v>0</v>
      </c>
      <c r="G4" s="31" t="s">
        <v>26</v>
      </c>
      <c r="H4" s="32"/>
      <c r="I4" s="32"/>
      <c r="J4" s="29"/>
      <c r="K4" s="33"/>
      <c r="L4" s="31"/>
      <c r="M4" s="34"/>
      <c r="N4" s="34"/>
      <c r="O4" s="35"/>
    </row>
    <row r="5" spans="1:16" x14ac:dyDescent="0.25">
      <c r="A5" s="26" t="s">
        <v>27</v>
      </c>
      <c r="B5" s="27">
        <f>K204</f>
        <v>0.28563267637817769</v>
      </c>
      <c r="C5" s="37" t="s">
        <v>28</v>
      </c>
      <c r="D5" s="29">
        <f>H204</f>
        <v>7.0019999999999998</v>
      </c>
      <c r="E5" s="32"/>
      <c r="F5" s="30">
        <f>AVERAGE(J35,J74,J113,J152,J191,J233,J273)</f>
        <v>0.24285714285714285</v>
      </c>
      <c r="G5" s="39" t="s">
        <v>29</v>
      </c>
      <c r="H5" s="32"/>
      <c r="I5" s="32"/>
      <c r="J5" s="29"/>
      <c r="K5" s="33"/>
      <c r="L5" s="31"/>
      <c r="M5" s="34"/>
      <c r="N5" s="34"/>
      <c r="O5" s="35"/>
    </row>
    <row r="6" spans="1:16" x14ac:dyDescent="0.25">
      <c r="A6" s="26" t="s">
        <v>30</v>
      </c>
      <c r="B6" s="27">
        <f>K246</f>
        <v>0.2499375156210947</v>
      </c>
      <c r="C6" s="32"/>
      <c r="D6" s="29">
        <f>H246</f>
        <v>8.0020000000000007</v>
      </c>
      <c r="E6" s="32"/>
      <c r="F6" s="30">
        <f>AVERAGE(J41,J80,J119,J158,J198,J240,J279)</f>
        <v>0.21428571428571427</v>
      </c>
      <c r="G6" s="39" t="s">
        <v>31</v>
      </c>
      <c r="H6" s="32"/>
      <c r="I6" s="32"/>
      <c r="J6" s="29"/>
      <c r="K6" s="33"/>
      <c r="L6" s="31"/>
      <c r="M6" s="34"/>
      <c r="N6" s="34"/>
      <c r="O6" s="35"/>
    </row>
    <row r="7" spans="1:16" x14ac:dyDescent="0.25">
      <c r="A7" s="26" t="s">
        <v>32</v>
      </c>
      <c r="B7" s="27">
        <f>K285</f>
        <v>0.42844901456726653</v>
      </c>
      <c r="C7" s="32"/>
      <c r="D7" s="29">
        <f>H285</f>
        <v>7.0019999999999998</v>
      </c>
      <c r="E7" s="32"/>
      <c r="F7" s="29"/>
      <c r="G7" s="39"/>
      <c r="H7" s="32"/>
      <c r="I7" s="32"/>
      <c r="J7" s="29"/>
      <c r="K7" s="33"/>
      <c r="L7" s="31"/>
      <c r="M7" s="34"/>
      <c r="N7" s="34"/>
      <c r="O7" s="35"/>
    </row>
    <row r="8" spans="1:16" ht="28.5" customHeight="1" thickBot="1" x14ac:dyDescent="0.3">
      <c r="A8" s="40"/>
      <c r="B8" s="41"/>
      <c r="C8" s="42" t="s">
        <v>14</v>
      </c>
      <c r="D8" s="43" t="s">
        <v>494</v>
      </c>
      <c r="E8" s="299" t="s">
        <v>33</v>
      </c>
      <c r="F8" s="300"/>
      <c r="G8" s="301"/>
      <c r="H8" s="44"/>
      <c r="I8" s="302" t="s">
        <v>34</v>
      </c>
      <c r="J8" s="303"/>
      <c r="K8" s="304"/>
      <c r="L8" s="31"/>
      <c r="M8" s="34"/>
      <c r="N8" s="34"/>
      <c r="O8" s="35"/>
    </row>
    <row r="9" spans="1:16" ht="15" thickTop="1" thickBot="1" x14ac:dyDescent="0.3">
      <c r="A9" s="45"/>
      <c r="B9" s="46"/>
      <c r="C9" s="46"/>
      <c r="D9" s="46"/>
      <c r="E9" s="305">
        <v>46090</v>
      </c>
      <c r="F9" s="305"/>
      <c r="G9" s="47"/>
      <c r="H9" s="48"/>
      <c r="I9" s="46"/>
      <c r="J9" s="49"/>
      <c r="K9" s="50"/>
      <c r="L9" s="31" t="s">
        <v>35</v>
      </c>
      <c r="M9" s="34" t="s">
        <v>36</v>
      </c>
      <c r="N9" s="34"/>
      <c r="O9" s="35"/>
    </row>
    <row r="10" spans="1:16" ht="27.75" thickTop="1" x14ac:dyDescent="0.25">
      <c r="A10" s="51" t="s">
        <v>37</v>
      </c>
      <c r="B10" s="52" t="s">
        <v>38</v>
      </c>
      <c r="C10" s="52" t="s">
        <v>39</v>
      </c>
      <c r="D10" s="52" t="s">
        <v>4</v>
      </c>
      <c r="E10" s="52" t="s">
        <v>40</v>
      </c>
      <c r="F10" s="52" t="s">
        <v>6</v>
      </c>
      <c r="G10" s="53" t="s">
        <v>7</v>
      </c>
      <c r="H10" s="52" t="s">
        <v>41</v>
      </c>
      <c r="I10" s="52" t="s">
        <v>9</v>
      </c>
      <c r="J10" s="54" t="s">
        <v>42</v>
      </c>
      <c r="K10" s="55" t="s">
        <v>43</v>
      </c>
      <c r="L10" s="31" t="s">
        <v>44</v>
      </c>
      <c r="M10" s="34" t="s">
        <v>36</v>
      </c>
      <c r="N10" s="34"/>
      <c r="O10" s="56">
        <f>E9</f>
        <v>46090</v>
      </c>
    </row>
    <row r="11" spans="1:16" x14ac:dyDescent="0.25">
      <c r="A11" s="57"/>
      <c r="B11" s="57"/>
      <c r="C11" s="58"/>
      <c r="D11" s="57"/>
      <c r="E11" s="59" t="s">
        <v>45</v>
      </c>
      <c r="F11" s="57"/>
      <c r="G11" s="58"/>
      <c r="H11" s="60">
        <v>1E-3</v>
      </c>
      <c r="I11" s="61">
        <f>H11*10</f>
        <v>0.01</v>
      </c>
      <c r="J11" s="62">
        <f>SUM(J12:J16)/I11</f>
        <v>0</v>
      </c>
      <c r="K11" s="63" t="str">
        <f>SUM(J12:J16)&amp;" "&amp;"Hrs"&amp;" "&amp;"GRUPO 1"</f>
        <v>0 Hrs GRUPO 1</v>
      </c>
      <c r="L11" s="31" t="s">
        <v>19</v>
      </c>
      <c r="M11" s="34" t="s">
        <v>36</v>
      </c>
      <c r="N11" s="64"/>
      <c r="O11" s="89" t="s">
        <v>48</v>
      </c>
      <c r="P11" s="90" t="s">
        <v>57</v>
      </c>
    </row>
    <row r="12" spans="1:16" x14ac:dyDescent="0.25">
      <c r="A12" s="193"/>
      <c r="B12" s="194"/>
      <c r="C12" s="195"/>
      <c r="D12" s="194"/>
      <c r="E12" s="255" t="s">
        <v>489</v>
      </c>
      <c r="F12" s="193"/>
      <c r="G12" s="196"/>
      <c r="H12" s="193"/>
      <c r="I12" s="193"/>
      <c r="J12" s="197" t="str">
        <f>IF(H12&lt;&gt;"",H12*I12,"")</f>
        <v/>
      </c>
      <c r="K12" s="198"/>
      <c r="L12" s="31" t="s">
        <v>19</v>
      </c>
      <c r="M12" s="34" t="s">
        <v>36</v>
      </c>
      <c r="N12" s="64"/>
      <c r="O12" s="180" t="s">
        <v>50</v>
      </c>
      <c r="P12" s="160" t="s">
        <v>53</v>
      </c>
    </row>
    <row r="13" spans="1:16" x14ac:dyDescent="0.25">
      <c r="A13" s="19"/>
      <c r="B13" s="67"/>
      <c r="C13" s="68"/>
      <c r="D13" s="67"/>
      <c r="E13" s="73"/>
      <c r="F13" s="19"/>
      <c r="G13" s="69"/>
      <c r="H13" s="19"/>
      <c r="I13" s="19"/>
      <c r="J13" s="21" t="str">
        <f>IF(H13&lt;&gt;"",H13*I13,"")</f>
        <v/>
      </c>
      <c r="K13" s="70"/>
      <c r="L13" s="74" t="s">
        <v>19</v>
      </c>
      <c r="M13" s="34" t="s">
        <v>36</v>
      </c>
      <c r="N13" s="34"/>
      <c r="O13" s="159" t="s">
        <v>51</v>
      </c>
      <c r="P13" s="160" t="s">
        <v>53</v>
      </c>
    </row>
    <row r="14" spans="1:16" x14ac:dyDescent="0.25">
      <c r="A14" s="75"/>
      <c r="B14" s="67"/>
      <c r="C14" s="68"/>
      <c r="D14" s="67"/>
      <c r="E14" s="76"/>
      <c r="F14" s="77"/>
      <c r="G14" s="76"/>
      <c r="H14" s="78"/>
      <c r="I14" s="78"/>
      <c r="J14" s="21"/>
      <c r="K14" s="70"/>
      <c r="L14" s="31" t="s">
        <v>19</v>
      </c>
      <c r="M14" s="34" t="s">
        <v>36</v>
      </c>
      <c r="N14" s="64"/>
      <c r="O14" s="89" t="s">
        <v>46</v>
      </c>
      <c r="P14" s="90" t="s">
        <v>57</v>
      </c>
    </row>
    <row r="15" spans="1:16" x14ac:dyDescent="0.25">
      <c r="A15" s="75"/>
      <c r="B15" s="79"/>
      <c r="C15" s="80"/>
      <c r="D15" s="81"/>
      <c r="E15" s="76"/>
      <c r="F15" s="77"/>
      <c r="G15" s="76"/>
      <c r="H15" s="82"/>
      <c r="I15" s="82"/>
      <c r="J15" s="21" t="str">
        <f>IF(H15&lt;&gt;"",H15*I15,"")</f>
        <v/>
      </c>
      <c r="K15" s="70"/>
      <c r="L15" s="31" t="s">
        <v>19</v>
      </c>
      <c r="M15" s="34" t="s">
        <v>36</v>
      </c>
      <c r="N15" s="64"/>
      <c r="O15" s="161" t="s">
        <v>52</v>
      </c>
      <c r="P15" s="160" t="s">
        <v>53</v>
      </c>
    </row>
    <row r="16" spans="1:16" x14ac:dyDescent="0.25">
      <c r="A16" s="19"/>
      <c r="B16" s="19"/>
      <c r="C16" s="69"/>
      <c r="D16" s="15"/>
      <c r="E16" s="69"/>
      <c r="F16" s="15"/>
      <c r="G16" s="69"/>
      <c r="H16" s="15"/>
      <c r="I16" s="15"/>
      <c r="J16" s="21" t="str">
        <f>IF(H16&lt;&gt;"",H16*I16,"")</f>
        <v/>
      </c>
      <c r="K16" s="70"/>
      <c r="L16" s="31" t="s">
        <v>19</v>
      </c>
      <c r="M16" s="34" t="s">
        <v>36</v>
      </c>
      <c r="N16" s="64"/>
      <c r="O16" s="89" t="s">
        <v>56</v>
      </c>
      <c r="P16" s="90" t="s">
        <v>57</v>
      </c>
    </row>
    <row r="17" spans="1:16" x14ac:dyDescent="0.25">
      <c r="A17" s="85"/>
      <c r="B17" s="86"/>
      <c r="C17" s="86"/>
      <c r="D17" s="57"/>
      <c r="E17" s="59" t="s">
        <v>55</v>
      </c>
      <c r="F17" s="57"/>
      <c r="G17" s="87"/>
      <c r="H17" s="88">
        <v>1E-3</v>
      </c>
      <c r="I17" s="61">
        <f>H17*10</f>
        <v>0.01</v>
      </c>
      <c r="J17" s="62">
        <f>SUM(J18:J22)/I17</f>
        <v>0</v>
      </c>
      <c r="K17" s="63" t="str">
        <f>SUM(J18:J22)&amp;" "&amp;"Hrs"&amp;" "&amp;"GRUPO 2"</f>
        <v>0 Hrs GRUPO 2</v>
      </c>
      <c r="L17" s="31" t="s">
        <v>22</v>
      </c>
      <c r="M17" s="34" t="s">
        <v>36</v>
      </c>
      <c r="N17" s="64"/>
      <c r="O17" s="159" t="s">
        <v>58</v>
      </c>
      <c r="P17" s="160" t="s">
        <v>53</v>
      </c>
    </row>
    <row r="18" spans="1:16" x14ac:dyDescent="0.25">
      <c r="A18" s="19"/>
      <c r="B18" s="19"/>
      <c r="C18" s="91"/>
      <c r="D18" s="15"/>
      <c r="E18" s="69"/>
      <c r="F18" s="19"/>
      <c r="G18" s="69"/>
      <c r="H18" s="19"/>
      <c r="I18" s="19"/>
      <c r="J18" s="21" t="str">
        <f>IF(H18&lt;&gt;"",H18*I18,"")</f>
        <v/>
      </c>
      <c r="K18" s="70"/>
      <c r="L18" s="31" t="s">
        <v>22</v>
      </c>
      <c r="M18" s="34" t="s">
        <v>36</v>
      </c>
      <c r="N18" s="64"/>
      <c r="O18" s="89" t="s">
        <v>59</v>
      </c>
      <c r="P18" s="90" t="s">
        <v>57</v>
      </c>
    </row>
    <row r="19" spans="1:16" x14ac:dyDescent="0.25">
      <c r="A19" s="75"/>
      <c r="B19" s="19"/>
      <c r="C19" s="91"/>
      <c r="D19" s="15"/>
      <c r="E19" s="73"/>
      <c r="F19" s="92"/>
      <c r="G19" s="93"/>
      <c r="H19" s="94"/>
      <c r="I19" s="94"/>
      <c r="J19" s="21" t="str">
        <f>IF(H19&lt;&gt;"",H19*I19,"")</f>
        <v/>
      </c>
      <c r="K19" s="70"/>
      <c r="L19" s="31" t="s">
        <v>22</v>
      </c>
      <c r="M19" s="34" t="s">
        <v>36</v>
      </c>
      <c r="N19" s="64"/>
      <c r="O19" s="159" t="s">
        <v>60</v>
      </c>
      <c r="P19" s="160" t="s">
        <v>53</v>
      </c>
    </row>
    <row r="20" spans="1:16" x14ac:dyDescent="0.25">
      <c r="A20" s="95"/>
      <c r="B20" s="19"/>
      <c r="C20" s="91"/>
      <c r="D20" s="15"/>
      <c r="E20" s="69"/>
      <c r="F20" s="15"/>
      <c r="G20" s="69"/>
      <c r="H20" s="15"/>
      <c r="I20" s="15"/>
      <c r="J20" s="21" t="str">
        <f>IF(H20&lt;&gt;"",H20*I20,"")</f>
        <v/>
      </c>
      <c r="K20" s="96"/>
      <c r="L20" s="31" t="s">
        <v>22</v>
      </c>
      <c r="M20" s="34" t="s">
        <v>36</v>
      </c>
      <c r="N20" s="64"/>
      <c r="O20" s="159" t="s">
        <v>64</v>
      </c>
      <c r="P20" s="160" t="s">
        <v>53</v>
      </c>
    </row>
    <row r="21" spans="1:16" x14ac:dyDescent="0.25">
      <c r="A21" s="95"/>
      <c r="B21" s="19"/>
      <c r="C21" s="91"/>
      <c r="D21" s="15"/>
      <c r="E21" s="69"/>
      <c r="F21" s="15"/>
      <c r="G21" s="69"/>
      <c r="H21" s="15"/>
      <c r="I21" s="15"/>
      <c r="J21" s="21" t="str">
        <f>IF(H21&lt;&gt;"",H21*I21,"")</f>
        <v/>
      </c>
      <c r="K21" s="96"/>
      <c r="L21" s="31" t="s">
        <v>22</v>
      </c>
      <c r="M21" s="34" t="s">
        <v>36</v>
      </c>
      <c r="N21" s="64"/>
      <c r="O21" s="161" t="s">
        <v>65</v>
      </c>
      <c r="P21" s="160" t="s">
        <v>53</v>
      </c>
    </row>
    <row r="22" spans="1:16" x14ac:dyDescent="0.25">
      <c r="A22" s="95"/>
      <c r="B22" s="19"/>
      <c r="C22" s="91"/>
      <c r="D22" s="15"/>
      <c r="E22" s="69"/>
      <c r="F22" s="15"/>
      <c r="G22" s="69"/>
      <c r="H22" s="15"/>
      <c r="I22" s="15"/>
      <c r="J22" s="21" t="str">
        <f>IF(H22&lt;&gt;"",H22*I22,"")</f>
        <v/>
      </c>
      <c r="K22" s="96"/>
      <c r="L22" s="31" t="s">
        <v>22</v>
      </c>
      <c r="M22" s="34" t="s">
        <v>36</v>
      </c>
      <c r="N22" s="64"/>
      <c r="O22" s="161" t="s">
        <v>66</v>
      </c>
      <c r="P22" s="160" t="s">
        <v>53</v>
      </c>
    </row>
    <row r="23" spans="1:16" x14ac:dyDescent="0.25">
      <c r="A23" s="85"/>
      <c r="B23" s="86"/>
      <c r="C23" s="86"/>
      <c r="D23" s="57"/>
      <c r="E23" s="59" t="s">
        <v>63</v>
      </c>
      <c r="F23" s="57"/>
      <c r="G23" s="87"/>
      <c r="H23" s="60">
        <v>1E-3</v>
      </c>
      <c r="I23" s="61">
        <f>H23*10</f>
        <v>0.01</v>
      </c>
      <c r="J23" s="62">
        <f>SUM(J24:J28)/I23</f>
        <v>0</v>
      </c>
      <c r="K23" s="63" t="str">
        <f>SUM(J24:J28)&amp;" "&amp;"Hrs"&amp;" "&amp;"GRUPO 3"</f>
        <v>0 Hrs GRUPO 3</v>
      </c>
      <c r="L23" s="31" t="s">
        <v>24</v>
      </c>
      <c r="M23" s="34" t="s">
        <v>36</v>
      </c>
      <c r="N23" s="64"/>
      <c r="O23" s="161" t="s">
        <v>61</v>
      </c>
      <c r="P23" s="160" t="s">
        <v>53</v>
      </c>
    </row>
    <row r="24" spans="1:16" x14ac:dyDescent="0.25">
      <c r="A24" s="19"/>
      <c r="B24" s="67"/>
      <c r="C24" s="68"/>
      <c r="D24" s="67"/>
      <c r="E24" s="69"/>
      <c r="F24" s="19"/>
      <c r="G24" s="69"/>
      <c r="H24" s="19"/>
      <c r="I24" s="19"/>
      <c r="J24" s="21" t="str">
        <f>IF(H24&lt;&gt;"",H24*I24,"")</f>
        <v/>
      </c>
      <c r="K24" s="96"/>
      <c r="L24" s="31" t="s">
        <v>24</v>
      </c>
      <c r="M24" s="34" t="s">
        <v>36</v>
      </c>
      <c r="N24" s="64"/>
      <c r="O24" s="161" t="s">
        <v>62</v>
      </c>
      <c r="P24" s="160" t="s">
        <v>53</v>
      </c>
    </row>
    <row r="25" spans="1:16" x14ac:dyDescent="0.25">
      <c r="A25" s="95"/>
      <c r="B25" s="19"/>
      <c r="C25" s="91"/>
      <c r="D25" s="15"/>
      <c r="E25" s="69"/>
      <c r="F25" s="15"/>
      <c r="G25" s="69"/>
      <c r="H25" s="15"/>
      <c r="I25" s="15"/>
      <c r="J25" s="21" t="str">
        <f>IF(H25&lt;&gt;"",H25*I25,"")</f>
        <v/>
      </c>
      <c r="K25" s="70"/>
      <c r="L25" s="31" t="s">
        <v>24</v>
      </c>
      <c r="M25" s="34" t="s">
        <v>36</v>
      </c>
      <c r="N25" s="64"/>
      <c r="O25" s="98" t="s">
        <v>54</v>
      </c>
      <c r="P25" s="182" t="s">
        <v>68</v>
      </c>
    </row>
    <row r="26" spans="1:16" x14ac:dyDescent="0.25">
      <c r="A26" s="95"/>
      <c r="B26" s="19"/>
      <c r="C26" s="91"/>
      <c r="D26" s="15"/>
      <c r="E26" s="69"/>
      <c r="F26" s="15"/>
      <c r="G26" s="69"/>
      <c r="H26" s="15"/>
      <c r="I26" s="15"/>
      <c r="J26" s="21" t="str">
        <f>IF(H26&lt;&gt;"",H26*I26,"")</f>
        <v/>
      </c>
      <c r="K26" s="70"/>
      <c r="L26" s="31" t="s">
        <v>24</v>
      </c>
      <c r="M26" s="34" t="s">
        <v>36</v>
      </c>
      <c r="N26" s="64"/>
      <c r="O26" s="98" t="s">
        <v>67</v>
      </c>
      <c r="P26" s="182" t="s">
        <v>68</v>
      </c>
    </row>
    <row r="27" spans="1:16" x14ac:dyDescent="0.25">
      <c r="A27" s="19"/>
      <c r="B27" s="19"/>
      <c r="C27" s="69"/>
      <c r="D27" s="19"/>
      <c r="E27" s="69"/>
      <c r="F27" s="19"/>
      <c r="G27" s="69"/>
      <c r="H27" s="19"/>
      <c r="I27" s="19"/>
      <c r="J27" s="21" t="str">
        <f>IF(H27&lt;&gt;"",H27*I27,"")</f>
        <v/>
      </c>
      <c r="K27" s="70"/>
      <c r="L27" s="31" t="s">
        <v>24</v>
      </c>
      <c r="M27" s="34" t="s">
        <v>36</v>
      </c>
      <c r="N27" s="64"/>
      <c r="O27" s="71" t="s">
        <v>69</v>
      </c>
      <c r="P27" s="182" t="s">
        <v>68</v>
      </c>
    </row>
    <row r="28" spans="1:16" x14ac:dyDescent="0.25">
      <c r="A28" s="100"/>
      <c r="B28" s="100"/>
      <c r="C28" s="100"/>
      <c r="D28" s="101"/>
      <c r="E28" s="102"/>
      <c r="F28" s="100"/>
      <c r="G28" s="100"/>
      <c r="H28" s="100"/>
      <c r="I28" s="100"/>
      <c r="J28" s="21" t="str">
        <f>IF(H28&lt;&gt;"",H28*I28,"")</f>
        <v/>
      </c>
      <c r="K28" s="70"/>
      <c r="L28" s="31" t="s">
        <v>24</v>
      </c>
      <c r="M28" s="34" t="s">
        <v>36</v>
      </c>
      <c r="N28" s="64"/>
      <c r="O28" s="103"/>
    </row>
    <row r="29" spans="1:16" x14ac:dyDescent="0.25">
      <c r="A29" s="85"/>
      <c r="B29" s="86"/>
      <c r="C29" s="86"/>
      <c r="D29" s="57"/>
      <c r="E29" s="59" t="s">
        <v>70</v>
      </c>
      <c r="F29" s="57"/>
      <c r="G29" s="87"/>
      <c r="H29" s="88">
        <v>1E-3</v>
      </c>
      <c r="I29" s="61">
        <f>H29*10</f>
        <v>0.01</v>
      </c>
      <c r="J29" s="62">
        <f>SUM(J30:J34)/I29</f>
        <v>0</v>
      </c>
      <c r="K29" s="63" t="str">
        <f>SUM(J30:J34)&amp;" "&amp;"Hrs"&amp;" "&amp;"GRUPO 4"</f>
        <v>0 Hrs GRUPO 4</v>
      </c>
      <c r="L29" s="31" t="s">
        <v>26</v>
      </c>
      <c r="M29" s="34" t="s">
        <v>36</v>
      </c>
      <c r="N29" s="64"/>
      <c r="O29" s="104"/>
    </row>
    <row r="30" spans="1:16" x14ac:dyDescent="0.25">
      <c r="A30" s="100"/>
      <c r="B30" s="100"/>
      <c r="C30" s="102"/>
      <c r="D30" s="101"/>
      <c r="E30" s="101"/>
      <c r="F30" s="101"/>
      <c r="G30" s="105"/>
      <c r="H30" s="101"/>
      <c r="I30" s="101"/>
      <c r="J30" s="21" t="str">
        <f>IF(H30&lt;&gt;"",H30*I30,"")</f>
        <v/>
      </c>
      <c r="K30" s="96"/>
      <c r="L30" s="31" t="s">
        <v>26</v>
      </c>
      <c r="M30" s="34" t="s">
        <v>36</v>
      </c>
      <c r="N30" s="106"/>
      <c r="O30" s="107" t="s">
        <v>71</v>
      </c>
    </row>
    <row r="31" spans="1:16" x14ac:dyDescent="0.25">
      <c r="A31" s="100"/>
      <c r="B31" s="100"/>
      <c r="C31" s="102"/>
      <c r="D31" s="101"/>
      <c r="E31" s="101"/>
      <c r="F31" s="101"/>
      <c r="G31" s="105"/>
      <c r="H31" s="101"/>
      <c r="I31" s="101"/>
      <c r="J31" s="21" t="str">
        <f>IF(H31&lt;&gt;"",H31*I31,"")</f>
        <v/>
      </c>
      <c r="K31" s="96"/>
      <c r="L31" s="31" t="s">
        <v>26</v>
      </c>
      <c r="M31" s="34" t="s">
        <v>36</v>
      </c>
      <c r="N31" s="108"/>
      <c r="O31" s="107" t="s">
        <v>72</v>
      </c>
    </row>
    <row r="32" spans="1:16" x14ac:dyDescent="0.25">
      <c r="A32" s="95"/>
      <c r="B32" s="109"/>
      <c r="C32" s="110"/>
      <c r="D32" s="111"/>
      <c r="E32" s="69"/>
      <c r="F32" s="15"/>
      <c r="G32" s="69"/>
      <c r="H32" s="15"/>
      <c r="I32" s="15"/>
      <c r="J32" s="21" t="str">
        <f>IF(H32&lt;&gt;"",H32*I32,"")</f>
        <v/>
      </c>
      <c r="K32" s="70"/>
      <c r="L32" s="31" t="s">
        <v>26</v>
      </c>
      <c r="M32" s="34" t="s">
        <v>36</v>
      </c>
      <c r="N32" s="112"/>
      <c r="O32" s="107"/>
    </row>
    <row r="33" spans="1:15" x14ac:dyDescent="0.25">
      <c r="A33" s="100"/>
      <c r="B33" s="100"/>
      <c r="C33" s="102"/>
      <c r="D33" s="101"/>
      <c r="E33" s="101"/>
      <c r="F33" s="101"/>
      <c r="G33" s="105"/>
      <c r="H33" s="101"/>
      <c r="I33" s="101"/>
      <c r="J33" s="21" t="str">
        <f>IF(H33&lt;&gt;"",H33*I33,"")</f>
        <v/>
      </c>
      <c r="K33" s="70"/>
      <c r="L33" s="31" t="s">
        <v>26</v>
      </c>
      <c r="M33" s="34" t="s">
        <v>36</v>
      </c>
      <c r="N33" s="113"/>
      <c r="O33" s="107" t="s">
        <v>73</v>
      </c>
    </row>
    <row r="34" spans="1:15" x14ac:dyDescent="0.25">
      <c r="A34" s="100"/>
      <c r="B34" s="100"/>
      <c r="C34" s="100"/>
      <c r="D34" s="101"/>
      <c r="E34" s="102"/>
      <c r="F34" s="100"/>
      <c r="G34" s="100"/>
      <c r="H34" s="100"/>
      <c r="I34" s="100"/>
      <c r="J34" s="21" t="str">
        <f>IF(H34&lt;&gt;"",H34*I34,"")</f>
        <v/>
      </c>
      <c r="K34" s="70"/>
      <c r="L34" s="31" t="s">
        <v>26</v>
      </c>
      <c r="M34" s="34" t="s">
        <v>36</v>
      </c>
      <c r="N34" s="114"/>
      <c r="O34" s="107" t="s">
        <v>74</v>
      </c>
    </row>
    <row r="35" spans="1:15" x14ac:dyDescent="0.25">
      <c r="A35" s="85"/>
      <c r="B35" s="86"/>
      <c r="C35" s="86"/>
      <c r="D35" s="86"/>
      <c r="E35" s="115" t="s">
        <v>75</v>
      </c>
      <c r="F35" s="116"/>
      <c r="G35" s="117"/>
      <c r="H35" s="118">
        <v>1E-3</v>
      </c>
      <c r="I35" s="61">
        <f>H35*10</f>
        <v>0.01</v>
      </c>
      <c r="J35" s="62">
        <f>SUM(J36:J40)/I35</f>
        <v>0</v>
      </c>
      <c r="K35" s="63" t="str">
        <f>SUM(J36:J40)&amp;" "&amp;"Hrs"&amp;" "&amp;"TURNO"&amp;" "&amp;"DIURNO"</f>
        <v>0 Hrs TURNO DIURNO</v>
      </c>
      <c r="L35" s="74" t="s">
        <v>76</v>
      </c>
      <c r="M35" s="34" t="s">
        <v>36</v>
      </c>
      <c r="N35" s="119"/>
      <c r="O35" s="107" t="s">
        <v>77</v>
      </c>
    </row>
    <row r="36" spans="1:15" x14ac:dyDescent="0.25">
      <c r="A36" s="19"/>
      <c r="B36" s="17"/>
      <c r="C36" s="18"/>
      <c r="D36" s="19"/>
      <c r="E36" s="18"/>
      <c r="F36" s="17"/>
      <c r="G36" s="18"/>
      <c r="H36" s="94"/>
      <c r="I36" s="94"/>
      <c r="J36" s="21" t="str">
        <f>IF(H36&lt;&gt;"",H36*I36,"")</f>
        <v/>
      </c>
      <c r="K36" s="120"/>
      <c r="L36" s="74" t="s">
        <v>76</v>
      </c>
      <c r="M36" s="34" t="s">
        <v>36</v>
      </c>
      <c r="N36" s="121"/>
      <c r="O36" s="107" t="s">
        <v>78</v>
      </c>
    </row>
    <row r="37" spans="1:15" ht="14.25" thickBot="1" x14ac:dyDescent="0.3">
      <c r="A37" s="75"/>
      <c r="B37" s="109"/>
      <c r="C37" s="110"/>
      <c r="D37" s="111"/>
      <c r="E37" s="73"/>
      <c r="F37" s="92"/>
      <c r="G37" s="93"/>
      <c r="H37" s="94"/>
      <c r="I37" s="94"/>
      <c r="J37" s="21" t="str">
        <f>IF(H37&lt;&gt;"",H37*I37,"")</f>
        <v/>
      </c>
      <c r="K37" s="120"/>
      <c r="L37" s="74" t="s">
        <v>76</v>
      </c>
      <c r="M37" s="34" t="s">
        <v>36</v>
      </c>
      <c r="N37" s="122"/>
      <c r="O37" s="107" t="s">
        <v>79</v>
      </c>
    </row>
    <row r="38" spans="1:15" ht="14.25" thickBot="1" x14ac:dyDescent="0.3">
      <c r="A38" s="95"/>
      <c r="B38" s="109"/>
      <c r="C38" s="110"/>
      <c r="D38" s="111"/>
      <c r="E38" s="69"/>
      <c r="F38" s="15"/>
      <c r="G38" s="69"/>
      <c r="H38" s="15"/>
      <c r="I38" s="15"/>
      <c r="J38" s="21" t="str">
        <f>IF(H38&lt;&gt;"",H38*I38,"")</f>
        <v/>
      </c>
      <c r="K38" s="120"/>
      <c r="L38" s="74" t="s">
        <v>76</v>
      </c>
      <c r="M38" s="34" t="s">
        <v>36</v>
      </c>
      <c r="N38" s="123"/>
      <c r="O38" s="107" t="s">
        <v>80</v>
      </c>
    </row>
    <row r="39" spans="1:15" x14ac:dyDescent="0.25">
      <c r="A39" s="95"/>
      <c r="B39" s="19"/>
      <c r="C39" s="91"/>
      <c r="D39" s="15"/>
      <c r="E39" s="69"/>
      <c r="F39" s="15"/>
      <c r="G39" s="69"/>
      <c r="H39" s="15"/>
      <c r="I39" s="15"/>
      <c r="J39" s="21" t="str">
        <f>IF(H39&lt;&gt;"",H39*I39,"")</f>
        <v/>
      </c>
      <c r="K39" s="120"/>
      <c r="L39" s="74" t="s">
        <v>76</v>
      </c>
      <c r="M39" s="34" t="s">
        <v>36</v>
      </c>
      <c r="N39" s="124"/>
      <c r="O39" s="107" t="s">
        <v>81</v>
      </c>
    </row>
    <row r="40" spans="1:15" x14ac:dyDescent="0.25">
      <c r="A40" s="95"/>
      <c r="B40" s="19"/>
      <c r="C40" s="91"/>
      <c r="D40" s="15"/>
      <c r="E40" s="69"/>
      <c r="F40" s="15"/>
      <c r="G40" s="69"/>
      <c r="H40" s="15"/>
      <c r="I40" s="15"/>
      <c r="J40" s="21" t="str">
        <f>IF(H40&lt;&gt;"",H40*I40,"")</f>
        <v/>
      </c>
      <c r="K40" s="120"/>
      <c r="L40" s="74" t="s">
        <v>76</v>
      </c>
      <c r="M40" s="34" t="s">
        <v>36</v>
      </c>
      <c r="N40" s="125">
        <v>20</v>
      </c>
      <c r="O40" s="107" t="s">
        <v>82</v>
      </c>
    </row>
    <row r="41" spans="1:15" x14ac:dyDescent="0.25">
      <c r="A41" s="126"/>
      <c r="B41" s="127"/>
      <c r="C41" s="127"/>
      <c r="D41" s="127"/>
      <c r="E41" s="128" t="s">
        <v>83</v>
      </c>
      <c r="F41" s="129"/>
      <c r="G41" s="130"/>
      <c r="H41" s="131">
        <v>1E-3</v>
      </c>
      <c r="I41" s="132">
        <f>H41*10</f>
        <v>0.01</v>
      </c>
      <c r="J41" s="133">
        <f>SUM(J42:J46)/I41</f>
        <v>0</v>
      </c>
      <c r="K41" s="134" t="str">
        <f>SUM(J42:J46)&amp;" "&amp;"Hrs"&amp;" "&amp;"TURNO"&amp;" "&amp;"NOCTURNO"</f>
        <v>0 Hrs TURNO NOCTURNO</v>
      </c>
      <c r="L41" s="31" t="s">
        <v>84</v>
      </c>
      <c r="M41" s="34" t="s">
        <v>36</v>
      </c>
      <c r="N41" s="34"/>
      <c r="O41" s="35"/>
    </row>
    <row r="42" spans="1:15" x14ac:dyDescent="0.25">
      <c r="A42" s="19"/>
      <c r="B42" s="17"/>
      <c r="C42" s="18"/>
      <c r="D42" s="19"/>
      <c r="E42" s="18"/>
      <c r="F42" s="17"/>
      <c r="G42" s="18"/>
      <c r="H42" s="94"/>
      <c r="I42" s="94"/>
      <c r="J42" s="21" t="str">
        <f>IF(H42&lt;&gt;"",H42*I42,"")</f>
        <v/>
      </c>
      <c r="K42" s="120"/>
      <c r="L42" s="31" t="s">
        <v>84</v>
      </c>
      <c r="M42" s="34" t="s">
        <v>36</v>
      </c>
      <c r="N42" s="34"/>
      <c r="O42" s="35"/>
    </row>
    <row r="43" spans="1:15" x14ac:dyDescent="0.25">
      <c r="A43" s="75"/>
      <c r="B43" s="109"/>
      <c r="C43" s="110"/>
      <c r="D43" s="111"/>
      <c r="E43" s="73"/>
      <c r="F43" s="92"/>
      <c r="G43" s="93"/>
      <c r="H43" s="94"/>
      <c r="I43" s="94"/>
      <c r="J43" s="21" t="str">
        <f>IF(H43&lt;&gt;"",H43*I43,"")</f>
        <v/>
      </c>
      <c r="K43" s="120"/>
      <c r="L43" s="31" t="s">
        <v>84</v>
      </c>
      <c r="M43" s="34" t="s">
        <v>36</v>
      </c>
      <c r="N43" s="34"/>
      <c r="O43" s="35"/>
    </row>
    <row r="44" spans="1:15" x14ac:dyDescent="0.25">
      <c r="A44" s="75"/>
      <c r="B44" s="109"/>
      <c r="C44" s="110"/>
      <c r="D44" s="111"/>
      <c r="E44" s="73"/>
      <c r="F44" s="92"/>
      <c r="G44" s="93"/>
      <c r="H44" s="94"/>
      <c r="I44" s="94"/>
      <c r="J44" s="21" t="str">
        <f>IF(H44&lt;&gt;"",H44*I44,"")</f>
        <v/>
      </c>
      <c r="K44" s="120"/>
      <c r="L44" s="31" t="s">
        <v>84</v>
      </c>
      <c r="M44" s="34" t="s">
        <v>36</v>
      </c>
      <c r="N44" s="34"/>
      <c r="O44" s="35"/>
    </row>
    <row r="45" spans="1:15" x14ac:dyDescent="0.25">
      <c r="A45" s="75"/>
      <c r="B45" s="109"/>
      <c r="C45" s="110"/>
      <c r="D45" s="111"/>
      <c r="E45" s="73"/>
      <c r="F45" s="92"/>
      <c r="G45" s="93"/>
      <c r="H45" s="94"/>
      <c r="I45" s="94"/>
      <c r="J45" s="21" t="str">
        <f>IF(H45&lt;&gt;"",H45*I45,"")</f>
        <v/>
      </c>
      <c r="K45" s="120"/>
      <c r="L45" s="31" t="s">
        <v>84</v>
      </c>
      <c r="M45" s="34" t="s">
        <v>36</v>
      </c>
      <c r="N45" s="34"/>
      <c r="O45" s="35"/>
    </row>
    <row r="46" spans="1:15" x14ac:dyDescent="0.25">
      <c r="A46" s="95"/>
      <c r="B46" s="19"/>
      <c r="C46" s="91"/>
      <c r="D46" s="15"/>
      <c r="E46" s="69"/>
      <c r="F46" s="15"/>
      <c r="G46" s="69"/>
      <c r="H46" s="15"/>
      <c r="I46" s="15"/>
      <c r="J46" s="21" t="str">
        <f>IF(H46&lt;&gt;"",H46*I46,"")</f>
        <v/>
      </c>
      <c r="K46" s="120"/>
      <c r="L46" s="31" t="s">
        <v>84</v>
      </c>
      <c r="M46" s="34" t="s">
        <v>36</v>
      </c>
      <c r="N46" s="34"/>
      <c r="O46" s="35"/>
    </row>
    <row r="47" spans="1:15" ht="14.25" thickBot="1" x14ac:dyDescent="0.3">
      <c r="A47" s="135"/>
      <c r="B47" s="136"/>
      <c r="C47" s="136"/>
      <c r="D47" s="136"/>
      <c r="E47" s="137" t="s">
        <v>85</v>
      </c>
      <c r="F47" s="138"/>
      <c r="G47" s="139"/>
      <c r="H47" s="140">
        <f>H11+H17+H23+H29+H35+H41</f>
        <v>6.0000000000000001E-3</v>
      </c>
      <c r="I47" s="141">
        <f>H47*10</f>
        <v>0.06</v>
      </c>
      <c r="J47" s="142">
        <f>SUM(J12:J16,J18:J22,J24:J28,J30:J34,J36:J40,J42:J46)</f>
        <v>0</v>
      </c>
      <c r="K47" s="143">
        <f>J47/I47</f>
        <v>0</v>
      </c>
      <c r="L47" s="31" t="s">
        <v>86</v>
      </c>
      <c r="M47" s="34" t="s">
        <v>36</v>
      </c>
      <c r="N47" s="34"/>
      <c r="O47" s="35"/>
    </row>
    <row r="48" spans="1:15" ht="15" thickTop="1" thickBot="1" x14ac:dyDescent="0.3">
      <c r="A48" s="144"/>
      <c r="B48" s="145"/>
      <c r="C48" s="145"/>
      <c r="D48" s="145"/>
      <c r="E48" s="306">
        <f>E9+1</f>
        <v>46091</v>
      </c>
      <c r="F48" s="307"/>
      <c r="G48" s="146"/>
      <c r="H48" s="48"/>
      <c r="I48" s="46"/>
      <c r="J48" s="49"/>
      <c r="K48" s="50"/>
      <c r="L48" s="31" t="s">
        <v>35</v>
      </c>
      <c r="M48" s="34" t="s">
        <v>87</v>
      </c>
      <c r="N48" s="34"/>
      <c r="O48" s="35"/>
    </row>
    <row r="49" spans="1:16" ht="28.5" thickTop="1" thickBot="1" x14ac:dyDescent="0.3">
      <c r="A49" s="147" t="s">
        <v>37</v>
      </c>
      <c r="B49" s="148" t="s">
        <v>38</v>
      </c>
      <c r="C49" s="148" t="s">
        <v>39</v>
      </c>
      <c r="D49" s="148" t="s">
        <v>4</v>
      </c>
      <c r="E49" s="52" t="s">
        <v>40</v>
      </c>
      <c r="F49" s="148" t="s">
        <v>6</v>
      </c>
      <c r="G49" s="149" t="s">
        <v>7</v>
      </c>
      <c r="H49" s="148" t="s">
        <v>41</v>
      </c>
      <c r="I49" s="148" t="s">
        <v>9</v>
      </c>
      <c r="J49" s="150" t="s">
        <v>42</v>
      </c>
      <c r="K49" s="151" t="s">
        <v>43</v>
      </c>
      <c r="L49" s="31" t="s">
        <v>44</v>
      </c>
      <c r="M49" s="34" t="s">
        <v>87</v>
      </c>
      <c r="N49" s="34"/>
      <c r="O49" s="56">
        <f>E48</f>
        <v>46091</v>
      </c>
    </row>
    <row r="50" spans="1:16" ht="14.25" thickTop="1" x14ac:dyDescent="0.25">
      <c r="A50" s="57"/>
      <c r="B50" s="57"/>
      <c r="C50" s="58"/>
      <c r="D50" s="57"/>
      <c r="E50" s="59" t="s">
        <v>45</v>
      </c>
      <c r="F50" s="57"/>
      <c r="G50" s="58"/>
      <c r="H50" s="88">
        <v>1</v>
      </c>
      <c r="I50" s="61">
        <f>H50*10</f>
        <v>10</v>
      </c>
      <c r="J50" s="62">
        <f>SUM(J51:J55)/I50</f>
        <v>0</v>
      </c>
      <c r="K50" s="63" t="str">
        <f>SUM(J51:J55)&amp;" "&amp;"Hrs"&amp;" "&amp;"GRUPO 1"</f>
        <v>0 Hrs GRUPO 1</v>
      </c>
      <c r="L50" s="31" t="s">
        <v>19</v>
      </c>
      <c r="M50" s="34" t="s">
        <v>87</v>
      </c>
      <c r="N50" s="64"/>
      <c r="O50" s="89" t="s">
        <v>48</v>
      </c>
      <c r="P50" s="90" t="s">
        <v>57</v>
      </c>
    </row>
    <row r="51" spans="1:16" x14ac:dyDescent="0.25">
      <c r="A51" s="193"/>
      <c r="B51" s="194"/>
      <c r="C51" s="195"/>
      <c r="D51" s="194"/>
      <c r="E51" s="255" t="s">
        <v>489</v>
      </c>
      <c r="F51" s="193"/>
      <c r="G51" s="196"/>
      <c r="H51" s="193"/>
      <c r="I51" s="193"/>
      <c r="J51" s="197" t="str">
        <f>IF(H51&lt;&gt;"",H51*I51,"")</f>
        <v/>
      </c>
      <c r="K51" s="198"/>
      <c r="L51" s="31" t="s">
        <v>19</v>
      </c>
      <c r="M51" s="34" t="s">
        <v>87</v>
      </c>
      <c r="N51" s="64"/>
      <c r="O51" s="180" t="s">
        <v>50</v>
      </c>
      <c r="P51" s="160" t="s">
        <v>53</v>
      </c>
    </row>
    <row r="52" spans="1:16" x14ac:dyDescent="0.25">
      <c r="A52" s="95"/>
      <c r="B52" s="67"/>
      <c r="C52" s="68"/>
      <c r="D52" s="15"/>
      <c r="E52" s="69"/>
      <c r="F52" s="15"/>
      <c r="G52" s="69"/>
      <c r="H52" s="15"/>
      <c r="I52" s="15"/>
      <c r="J52" s="21" t="str">
        <f>IF(H52&lt;&gt;"",H52*I52,"")</f>
        <v/>
      </c>
      <c r="K52" s="70"/>
      <c r="L52" s="31" t="s">
        <v>19</v>
      </c>
      <c r="M52" s="34" t="s">
        <v>87</v>
      </c>
      <c r="N52" s="64"/>
      <c r="O52" s="159" t="s">
        <v>51</v>
      </c>
      <c r="P52" s="160" t="s">
        <v>53</v>
      </c>
    </row>
    <row r="53" spans="1:16" x14ac:dyDescent="0.25">
      <c r="A53" s="75"/>
      <c r="B53" s="109"/>
      <c r="C53" s="110"/>
      <c r="D53" s="111"/>
      <c r="E53" s="73"/>
      <c r="F53" s="92"/>
      <c r="G53" s="93"/>
      <c r="H53" s="94"/>
      <c r="I53" s="94"/>
      <c r="J53" s="21" t="str">
        <f>IF(H53&lt;&gt;"",H53*I53,"")</f>
        <v/>
      </c>
      <c r="K53" s="70"/>
      <c r="L53" s="31" t="s">
        <v>19</v>
      </c>
      <c r="M53" s="34" t="s">
        <v>87</v>
      </c>
      <c r="N53" s="64"/>
      <c r="O53" s="89" t="s">
        <v>46</v>
      </c>
      <c r="P53" s="90" t="s">
        <v>57</v>
      </c>
    </row>
    <row r="54" spans="1:16" x14ac:dyDescent="0.25">
      <c r="A54" s="95"/>
      <c r="B54" s="19"/>
      <c r="C54" s="91"/>
      <c r="D54" s="15"/>
      <c r="E54" s="69"/>
      <c r="F54" s="15"/>
      <c r="G54" s="69"/>
      <c r="H54" s="15"/>
      <c r="I54" s="15"/>
      <c r="J54" s="21" t="str">
        <f>IF(H54&lt;&gt;"",H54*I54,"")</f>
        <v/>
      </c>
      <c r="K54" s="70"/>
      <c r="L54" s="31" t="s">
        <v>19</v>
      </c>
      <c r="M54" s="34" t="s">
        <v>87</v>
      </c>
      <c r="N54" s="64"/>
      <c r="O54" s="161" t="s">
        <v>52</v>
      </c>
      <c r="P54" s="160" t="s">
        <v>53</v>
      </c>
    </row>
    <row r="55" spans="1:16" x14ac:dyDescent="0.25">
      <c r="A55" s="19"/>
      <c r="B55" s="19"/>
      <c r="C55" s="69"/>
      <c r="D55" s="15"/>
      <c r="E55" s="69"/>
      <c r="F55" s="15"/>
      <c r="G55" s="69"/>
      <c r="H55" s="15"/>
      <c r="I55" s="15"/>
      <c r="J55" s="21" t="str">
        <f>IF(H55&lt;&gt;"",H55*I55,"")</f>
        <v/>
      </c>
      <c r="K55" s="70"/>
      <c r="L55" s="31" t="s">
        <v>19</v>
      </c>
      <c r="M55" s="34" t="s">
        <v>87</v>
      </c>
      <c r="N55" s="64"/>
      <c r="O55" s="89" t="s">
        <v>56</v>
      </c>
      <c r="P55" s="90" t="s">
        <v>57</v>
      </c>
    </row>
    <row r="56" spans="1:16" x14ac:dyDescent="0.25">
      <c r="A56" s="85"/>
      <c r="B56" s="86"/>
      <c r="C56" s="86"/>
      <c r="D56" s="57"/>
      <c r="E56" s="59" t="s">
        <v>55</v>
      </c>
      <c r="F56" s="57"/>
      <c r="G56" s="87"/>
      <c r="H56" s="88">
        <v>1E-3</v>
      </c>
      <c r="I56" s="61">
        <f>H56*10</f>
        <v>0.01</v>
      </c>
      <c r="J56" s="62">
        <f>SUM(J57:J61)/I56</f>
        <v>0</v>
      </c>
      <c r="K56" s="63" t="str">
        <f>SUM(J57:J61)&amp;" "&amp;"Hrs"&amp;" "&amp;"GRUPO 2"</f>
        <v>0 Hrs GRUPO 2</v>
      </c>
      <c r="L56" s="31" t="s">
        <v>22</v>
      </c>
      <c r="M56" s="34" t="s">
        <v>87</v>
      </c>
      <c r="N56" s="64"/>
      <c r="O56" s="159" t="s">
        <v>58</v>
      </c>
      <c r="P56" s="160" t="s">
        <v>53</v>
      </c>
    </row>
    <row r="57" spans="1:16" x14ac:dyDescent="0.25">
      <c r="A57" s="19"/>
      <c r="B57" s="67"/>
      <c r="C57" s="68"/>
      <c r="D57" s="67"/>
      <c r="E57" s="69"/>
      <c r="F57" s="19"/>
      <c r="G57" s="69"/>
      <c r="H57" s="19"/>
      <c r="I57" s="19"/>
      <c r="J57" s="21" t="str">
        <f>IF(H57&lt;&gt;"",H57*I57,"")</f>
        <v/>
      </c>
      <c r="K57" s="96"/>
      <c r="L57" s="31" t="s">
        <v>22</v>
      </c>
      <c r="M57" s="34" t="s">
        <v>87</v>
      </c>
      <c r="N57" s="64"/>
      <c r="O57" s="89" t="s">
        <v>59</v>
      </c>
      <c r="P57" s="90" t="s">
        <v>57</v>
      </c>
    </row>
    <row r="58" spans="1:16" x14ac:dyDescent="0.25">
      <c r="A58" s="15"/>
      <c r="B58" s="19"/>
      <c r="C58" s="152"/>
      <c r="D58" s="15"/>
      <c r="E58" s="69"/>
      <c r="F58" s="15"/>
      <c r="G58" s="69"/>
      <c r="H58" s="15"/>
      <c r="I58" s="15"/>
      <c r="J58" s="21" t="str">
        <f>IF(H58&lt;&gt;"",H58*I58,"")</f>
        <v/>
      </c>
      <c r="K58" s="96"/>
      <c r="L58" s="31" t="s">
        <v>22</v>
      </c>
      <c r="M58" s="34" t="s">
        <v>87</v>
      </c>
      <c r="N58" s="64"/>
      <c r="O58" s="159" t="s">
        <v>60</v>
      </c>
      <c r="P58" s="160" t="s">
        <v>53</v>
      </c>
    </row>
    <row r="59" spans="1:16" x14ac:dyDescent="0.25">
      <c r="A59" s="95"/>
      <c r="B59" s="19"/>
      <c r="C59" s="152"/>
      <c r="D59" s="15"/>
      <c r="E59" s="69"/>
      <c r="F59" s="15"/>
      <c r="G59" s="69"/>
      <c r="H59" s="15"/>
      <c r="I59" s="15"/>
      <c r="J59" s="21" t="str">
        <f>IF(H59&lt;&gt;"",H59*I59,"")</f>
        <v/>
      </c>
      <c r="K59" s="96"/>
      <c r="L59" s="31" t="s">
        <v>22</v>
      </c>
      <c r="M59" s="34" t="s">
        <v>87</v>
      </c>
      <c r="N59" s="64"/>
      <c r="O59" s="159" t="s">
        <v>64</v>
      </c>
      <c r="P59" s="160" t="s">
        <v>53</v>
      </c>
    </row>
    <row r="60" spans="1:16" x14ac:dyDescent="0.25">
      <c r="A60" s="19"/>
      <c r="B60" s="19"/>
      <c r="C60" s="69"/>
      <c r="D60" s="19"/>
      <c r="E60" s="69"/>
      <c r="F60" s="19"/>
      <c r="G60" s="69"/>
      <c r="H60" s="19"/>
      <c r="I60" s="19"/>
      <c r="J60" s="21" t="str">
        <f>IF(H60&lt;&gt;"",H60*I60,"")</f>
        <v/>
      </c>
      <c r="K60" s="96"/>
      <c r="L60" s="31" t="s">
        <v>22</v>
      </c>
      <c r="M60" s="34" t="s">
        <v>87</v>
      </c>
      <c r="N60" s="64"/>
      <c r="O60" s="161" t="s">
        <v>65</v>
      </c>
      <c r="P60" s="160" t="s">
        <v>53</v>
      </c>
    </row>
    <row r="61" spans="1:16" x14ac:dyDescent="0.25">
      <c r="A61" s="19"/>
      <c r="B61" s="19"/>
      <c r="C61" s="69"/>
      <c r="D61" s="15"/>
      <c r="E61" s="153"/>
      <c r="F61" s="19"/>
      <c r="G61" s="69"/>
      <c r="H61" s="19"/>
      <c r="I61" s="19"/>
      <c r="J61" s="21" t="str">
        <f>IF(H61&lt;&gt;"",H61*I61,"")</f>
        <v/>
      </c>
      <c r="K61" s="96"/>
      <c r="L61" s="31" t="s">
        <v>22</v>
      </c>
      <c r="M61" s="34" t="s">
        <v>87</v>
      </c>
      <c r="N61" s="64"/>
      <c r="O61" s="161" t="s">
        <v>66</v>
      </c>
      <c r="P61" s="160" t="s">
        <v>53</v>
      </c>
    </row>
    <row r="62" spans="1:16" x14ac:dyDescent="0.25">
      <c r="A62" s="85"/>
      <c r="B62" s="86"/>
      <c r="C62" s="86"/>
      <c r="D62" s="57"/>
      <c r="E62" s="59" t="s">
        <v>63</v>
      </c>
      <c r="F62" s="57"/>
      <c r="G62" s="87"/>
      <c r="H62" s="88">
        <v>1E-3</v>
      </c>
      <c r="I62" s="61">
        <f>H62*10</f>
        <v>0.01</v>
      </c>
      <c r="J62" s="62">
        <f>SUM(J63:J67)/I62</f>
        <v>0</v>
      </c>
      <c r="K62" s="63" t="str">
        <f>SUM(J63:J67)&amp;" "&amp;"Hrs"&amp;" "&amp;"GRUPO 3"</f>
        <v>0 Hrs GRUPO 3</v>
      </c>
      <c r="L62" s="31" t="s">
        <v>24</v>
      </c>
      <c r="M62" s="34" t="s">
        <v>87</v>
      </c>
      <c r="N62" s="64"/>
      <c r="O62" s="161" t="s">
        <v>61</v>
      </c>
      <c r="P62" s="160" t="s">
        <v>53</v>
      </c>
    </row>
    <row r="63" spans="1:16" x14ac:dyDescent="0.25">
      <c r="A63" s="95"/>
      <c r="B63" s="19"/>
      <c r="C63" s="91"/>
      <c r="D63" s="15"/>
      <c r="E63" s="69"/>
      <c r="F63" s="15"/>
      <c r="G63" s="69"/>
      <c r="H63" s="15"/>
      <c r="I63" s="15"/>
      <c r="J63" s="21" t="str">
        <f>IF(H63&lt;&gt;"",H63*I63,"")</f>
        <v/>
      </c>
      <c r="K63" s="70"/>
      <c r="L63" s="31" t="s">
        <v>24</v>
      </c>
      <c r="M63" s="34" t="s">
        <v>87</v>
      </c>
      <c r="N63" s="64"/>
      <c r="O63" s="161" t="s">
        <v>62</v>
      </c>
      <c r="P63" s="160" t="s">
        <v>53</v>
      </c>
    </row>
    <row r="64" spans="1:16" x14ac:dyDescent="0.25">
      <c r="A64" s="100"/>
      <c r="B64" s="67"/>
      <c r="C64" s="68"/>
      <c r="D64" s="67"/>
      <c r="E64" s="105"/>
      <c r="F64" s="101"/>
      <c r="G64" s="105"/>
      <c r="H64" s="82"/>
      <c r="I64" s="82"/>
      <c r="J64" s="21" t="str">
        <f>IF(H64&lt;&gt;"",H64*I64,"")</f>
        <v/>
      </c>
      <c r="K64" s="70"/>
      <c r="L64" s="31" t="s">
        <v>24</v>
      </c>
      <c r="M64" s="34" t="s">
        <v>87</v>
      </c>
      <c r="N64" s="64"/>
      <c r="O64" s="98" t="s">
        <v>54</v>
      </c>
      <c r="P64" s="182" t="s">
        <v>68</v>
      </c>
    </row>
    <row r="65" spans="1:16" x14ac:dyDescent="0.25">
      <c r="A65" s="75"/>
      <c r="B65" s="79"/>
      <c r="C65" s="80"/>
      <c r="D65" s="81"/>
      <c r="E65" s="76"/>
      <c r="F65" s="77"/>
      <c r="G65" s="76"/>
      <c r="H65" s="82"/>
      <c r="I65" s="82"/>
      <c r="J65" s="21" t="str">
        <f>IF(H65&lt;&gt;"",H65*I65,"")</f>
        <v/>
      </c>
      <c r="K65" s="70"/>
      <c r="L65" s="31" t="s">
        <v>24</v>
      </c>
      <c r="M65" s="34" t="s">
        <v>87</v>
      </c>
      <c r="N65" s="64"/>
      <c r="O65" s="98" t="s">
        <v>67</v>
      </c>
      <c r="P65" s="182" t="s">
        <v>68</v>
      </c>
    </row>
    <row r="66" spans="1:16" x14ac:dyDescent="0.25">
      <c r="A66" s="19"/>
      <c r="B66" s="19"/>
      <c r="C66" s="69"/>
      <c r="D66" s="19"/>
      <c r="E66" s="69"/>
      <c r="F66" s="19"/>
      <c r="G66" s="69"/>
      <c r="H66" s="19"/>
      <c r="I66" s="19"/>
      <c r="J66" s="21" t="str">
        <f>IF(H66&lt;&gt;"",H66*I66,"")</f>
        <v/>
      </c>
      <c r="K66" s="70"/>
      <c r="L66" s="31" t="s">
        <v>24</v>
      </c>
      <c r="M66" s="34" t="s">
        <v>87</v>
      </c>
      <c r="N66" s="64"/>
      <c r="O66" s="71" t="s">
        <v>69</v>
      </c>
      <c r="P66" s="182" t="s">
        <v>68</v>
      </c>
    </row>
    <row r="67" spans="1:16" x14ac:dyDescent="0.25">
      <c r="A67" s="19"/>
      <c r="B67" s="19"/>
      <c r="C67" s="69"/>
      <c r="D67" s="19"/>
      <c r="E67" s="69"/>
      <c r="F67" s="19"/>
      <c r="G67" s="69"/>
      <c r="H67" s="19"/>
      <c r="I67" s="19"/>
      <c r="J67" s="21" t="str">
        <f>IF(H67&lt;&gt;"",H67*I67,"")</f>
        <v/>
      </c>
      <c r="K67" s="70"/>
      <c r="L67" s="31" t="s">
        <v>24</v>
      </c>
      <c r="M67" s="34" t="s">
        <v>87</v>
      </c>
      <c r="N67" s="64"/>
      <c r="O67" s="103"/>
    </row>
    <row r="68" spans="1:16" x14ac:dyDescent="0.25">
      <c r="A68" s="85"/>
      <c r="B68" s="86"/>
      <c r="C68" s="86"/>
      <c r="D68" s="57"/>
      <c r="E68" s="59" t="s">
        <v>70</v>
      </c>
      <c r="F68" s="57"/>
      <c r="G68" s="87"/>
      <c r="H68" s="88">
        <v>1E-3</v>
      </c>
      <c r="I68" s="61">
        <f>H68*10</f>
        <v>0.01</v>
      </c>
      <c r="J68" s="62">
        <f>SUM(J69:J73)/I68</f>
        <v>0</v>
      </c>
      <c r="K68" s="63" t="str">
        <f>SUM(J69:J73)&amp;" "&amp;"Hrs"&amp;" "&amp;"GRUPO 4"</f>
        <v>0 Hrs GRUPO 4</v>
      </c>
      <c r="L68" s="31" t="s">
        <v>26</v>
      </c>
      <c r="M68" s="34" t="s">
        <v>87</v>
      </c>
      <c r="N68" s="64"/>
      <c r="O68" s="104"/>
    </row>
    <row r="69" spans="1:16" x14ac:dyDescent="0.25">
      <c r="A69" s="19"/>
      <c r="B69" s="19"/>
      <c r="C69" s="91"/>
      <c r="D69" s="15"/>
      <c r="E69" s="69"/>
      <c r="F69" s="19"/>
      <c r="G69" s="69"/>
      <c r="H69" s="19"/>
      <c r="I69" s="19"/>
      <c r="J69" s="21" t="str">
        <f>IF(H69&lt;&gt;"",H69*I69,"")</f>
        <v/>
      </c>
      <c r="K69" s="96"/>
      <c r="L69" s="31" t="s">
        <v>26</v>
      </c>
      <c r="M69" s="34" t="s">
        <v>87</v>
      </c>
      <c r="N69" s="64"/>
      <c r="O69" s="107" t="s">
        <v>71</v>
      </c>
    </row>
    <row r="70" spans="1:16" x14ac:dyDescent="0.25">
      <c r="A70" s="75"/>
      <c r="B70" s="19"/>
      <c r="C70" s="91"/>
      <c r="D70" s="15"/>
      <c r="E70" s="73"/>
      <c r="F70" s="92"/>
      <c r="G70" s="93"/>
      <c r="H70" s="94"/>
      <c r="I70" s="94"/>
      <c r="J70" s="21" t="str">
        <f>IF(H70&lt;&gt;"",H70*I70,"")</f>
        <v/>
      </c>
      <c r="K70" s="96"/>
      <c r="L70" s="31" t="s">
        <v>26</v>
      </c>
      <c r="M70" s="34" t="s">
        <v>87</v>
      </c>
      <c r="N70" s="64"/>
      <c r="O70" s="107" t="s">
        <v>72</v>
      </c>
    </row>
    <row r="71" spans="1:16" x14ac:dyDescent="0.25">
      <c r="A71" s="94"/>
      <c r="B71" s="67"/>
      <c r="C71" s="68"/>
      <c r="D71" s="67"/>
      <c r="E71" s="154"/>
      <c r="F71" s="111"/>
      <c r="G71" s="154"/>
      <c r="H71" s="111"/>
      <c r="I71" s="111"/>
      <c r="J71" s="21" t="str">
        <f>IF(H71&lt;&gt;"",H71*I71,"")</f>
        <v/>
      </c>
      <c r="K71" s="70"/>
      <c r="L71" s="31" t="s">
        <v>26</v>
      </c>
      <c r="M71" s="34" t="s">
        <v>87</v>
      </c>
      <c r="N71" s="64"/>
      <c r="O71" s="35"/>
    </row>
    <row r="72" spans="1:16" x14ac:dyDescent="0.25">
      <c r="A72" s="95"/>
      <c r="B72" s="19"/>
      <c r="C72" s="91"/>
      <c r="D72" s="15"/>
      <c r="E72" s="69"/>
      <c r="F72" s="15"/>
      <c r="G72" s="69"/>
      <c r="H72" s="15"/>
      <c r="I72" s="15"/>
      <c r="J72" s="21" t="str">
        <f>IF(H72&lt;&gt;"",H72*I72,"")</f>
        <v/>
      </c>
      <c r="K72" s="70"/>
      <c r="L72" s="31" t="s">
        <v>26</v>
      </c>
      <c r="M72" s="34" t="s">
        <v>87</v>
      </c>
      <c r="N72" s="64"/>
      <c r="O72" s="35"/>
    </row>
    <row r="73" spans="1:16" x14ac:dyDescent="0.25">
      <c r="A73" s="94"/>
      <c r="B73" s="94"/>
      <c r="C73" s="94"/>
      <c r="D73" s="111"/>
      <c r="E73" s="155"/>
      <c r="F73" s="94"/>
      <c r="G73" s="94"/>
      <c r="H73" s="94"/>
      <c r="I73" s="94"/>
      <c r="J73" s="21" t="str">
        <f>IF(H73&lt;&gt;"",H73*I73,"")</f>
        <v/>
      </c>
      <c r="K73" s="70"/>
      <c r="L73" s="31" t="s">
        <v>26</v>
      </c>
      <c r="M73" s="34" t="s">
        <v>87</v>
      </c>
      <c r="N73" s="156"/>
      <c r="O73" s="35"/>
    </row>
    <row r="74" spans="1:16" x14ac:dyDescent="0.25">
      <c r="A74" s="85"/>
      <c r="B74" s="86"/>
      <c r="C74" s="86"/>
      <c r="D74" s="86"/>
      <c r="E74" s="115" t="s">
        <v>75</v>
      </c>
      <c r="F74" s="116"/>
      <c r="G74" s="117"/>
      <c r="H74" s="88">
        <v>1E-3</v>
      </c>
      <c r="I74" s="61">
        <f>H74*10</f>
        <v>0.01</v>
      </c>
      <c r="J74" s="62">
        <f>SUM(J75:J79)/I74</f>
        <v>0</v>
      </c>
      <c r="K74" s="63" t="str">
        <f>SUM(J75:J79)&amp;" "&amp;"Hrs"&amp;" "&amp;"TURNO"&amp;" "&amp;"DIURNO"</f>
        <v>0 Hrs TURNO DIURNO</v>
      </c>
      <c r="L74" s="74" t="s">
        <v>76</v>
      </c>
      <c r="M74" s="34" t="s">
        <v>87</v>
      </c>
      <c r="N74" s="34"/>
      <c r="O74" s="35"/>
    </row>
    <row r="75" spans="1:16" x14ac:dyDescent="0.25">
      <c r="A75" s="19"/>
      <c r="B75" s="17"/>
      <c r="C75" s="18"/>
      <c r="D75" s="19"/>
      <c r="E75" s="18"/>
      <c r="F75" s="17"/>
      <c r="G75" s="18"/>
      <c r="H75" s="94"/>
      <c r="I75" s="94"/>
      <c r="J75" s="21" t="str">
        <f>IF(H75&lt;&gt;"",H75*I75,"")</f>
        <v/>
      </c>
      <c r="K75" s="120"/>
      <c r="L75" s="74" t="s">
        <v>76</v>
      </c>
      <c r="M75" s="34" t="s">
        <v>87</v>
      </c>
      <c r="N75" s="34"/>
      <c r="O75" s="35"/>
    </row>
    <row r="76" spans="1:16" x14ac:dyDescent="0.25">
      <c r="A76" s="95"/>
      <c r="B76" s="109"/>
      <c r="C76" s="110"/>
      <c r="D76" s="111"/>
      <c r="E76" s="69"/>
      <c r="F76" s="15"/>
      <c r="G76" s="69"/>
      <c r="H76" s="15"/>
      <c r="I76" s="15"/>
      <c r="J76" s="21" t="str">
        <f>IF(H76&lt;&gt;"",H76*I76,"")</f>
        <v/>
      </c>
      <c r="K76" s="120"/>
      <c r="L76" s="74" t="s">
        <v>76</v>
      </c>
      <c r="M76" s="34" t="s">
        <v>87</v>
      </c>
      <c r="N76" s="34"/>
      <c r="O76" s="35"/>
    </row>
    <row r="77" spans="1:16" x14ac:dyDescent="0.25">
      <c r="A77" s="95"/>
      <c r="B77" s="17"/>
      <c r="C77" s="18"/>
      <c r="D77" s="15"/>
      <c r="E77" s="69"/>
      <c r="F77" s="15"/>
      <c r="G77" s="69"/>
      <c r="H77" s="15"/>
      <c r="I77" s="15"/>
      <c r="J77" s="21" t="str">
        <f>IF(H77&lt;&gt;"",H77*I77,"")</f>
        <v/>
      </c>
      <c r="K77" s="120"/>
      <c r="L77" s="74" t="s">
        <v>76</v>
      </c>
      <c r="M77" s="34" t="s">
        <v>87</v>
      </c>
      <c r="N77" s="34"/>
      <c r="O77" s="35"/>
    </row>
    <row r="78" spans="1:16" x14ac:dyDescent="0.25">
      <c r="A78" s="19"/>
      <c r="B78" s="19"/>
      <c r="C78" s="91"/>
      <c r="D78" s="15"/>
      <c r="E78" s="69"/>
      <c r="F78" s="19"/>
      <c r="G78" s="69"/>
      <c r="H78" s="19"/>
      <c r="I78" s="19"/>
      <c r="J78" s="21" t="str">
        <f>IF(H78&lt;&gt;"",H78*I78,"")</f>
        <v/>
      </c>
      <c r="K78" s="120"/>
      <c r="L78" s="74" t="s">
        <v>76</v>
      </c>
      <c r="M78" s="34" t="s">
        <v>87</v>
      </c>
      <c r="N78" s="34"/>
      <c r="O78" s="35"/>
    </row>
    <row r="79" spans="1:16" x14ac:dyDescent="0.25">
      <c r="A79" s="100"/>
      <c r="B79" s="100"/>
      <c r="C79" s="100"/>
      <c r="D79" s="101"/>
      <c r="E79" s="102"/>
      <c r="F79" s="100"/>
      <c r="G79" s="100"/>
      <c r="H79" s="100"/>
      <c r="I79" s="100"/>
      <c r="J79" s="21" t="str">
        <f>IF(H79&lt;&gt;"",H79*I79,"")</f>
        <v/>
      </c>
      <c r="K79" s="120"/>
      <c r="L79" s="74" t="s">
        <v>76</v>
      </c>
      <c r="M79" s="34" t="s">
        <v>87</v>
      </c>
      <c r="N79" s="34"/>
      <c r="O79" s="35"/>
    </row>
    <row r="80" spans="1:16" x14ac:dyDescent="0.25">
      <c r="A80" s="126"/>
      <c r="B80" s="127"/>
      <c r="C80" s="127"/>
      <c r="D80" s="127"/>
      <c r="E80" s="128" t="s">
        <v>83</v>
      </c>
      <c r="F80" s="129"/>
      <c r="G80" s="157"/>
      <c r="H80" s="131">
        <v>1E-3</v>
      </c>
      <c r="I80" s="132">
        <f>H80*10</f>
        <v>0.01</v>
      </c>
      <c r="J80" s="133">
        <f>SUM(J81:J85)/I80</f>
        <v>0</v>
      </c>
      <c r="K80" s="134" t="str">
        <f>SUM(J81:J85)&amp;" "&amp;"Hrs"&amp;" "&amp;"TURNO"&amp;" "&amp;"NOCTURNO"</f>
        <v>0 Hrs TURNO NOCTURNO</v>
      </c>
      <c r="L80" s="31" t="s">
        <v>84</v>
      </c>
      <c r="M80" s="34" t="s">
        <v>87</v>
      </c>
      <c r="N80" s="34"/>
      <c r="O80" s="35"/>
    </row>
    <row r="81" spans="1:16" x14ac:dyDescent="0.25">
      <c r="A81" s="19"/>
      <c r="B81" s="17"/>
      <c r="C81" s="18"/>
      <c r="D81" s="19"/>
      <c r="E81" s="18"/>
      <c r="F81" s="17"/>
      <c r="G81" s="18"/>
      <c r="H81" s="94"/>
      <c r="I81" s="94"/>
      <c r="J81" s="21" t="str">
        <f>IF(H81&lt;&gt;"",H81*I81,"")</f>
        <v/>
      </c>
      <c r="K81" s="120"/>
      <c r="L81" s="31" t="s">
        <v>84</v>
      </c>
      <c r="M81" s="34" t="s">
        <v>87</v>
      </c>
      <c r="N81" s="34"/>
      <c r="O81" s="35"/>
    </row>
    <row r="82" spans="1:16" x14ac:dyDescent="0.25">
      <c r="A82" s="75"/>
      <c r="B82" s="109"/>
      <c r="C82" s="110"/>
      <c r="D82" s="111"/>
      <c r="E82" s="73"/>
      <c r="F82" s="92"/>
      <c r="G82" s="93"/>
      <c r="H82" s="94"/>
      <c r="I82" s="94"/>
      <c r="J82" s="21" t="str">
        <f>IF(H82&lt;&gt;"",H82*I82,"")</f>
        <v/>
      </c>
      <c r="K82" s="120"/>
      <c r="L82" s="31" t="s">
        <v>84</v>
      </c>
      <c r="M82" s="34" t="s">
        <v>87</v>
      </c>
      <c r="N82" s="34"/>
      <c r="O82" s="35"/>
    </row>
    <row r="83" spans="1:16" x14ac:dyDescent="0.25">
      <c r="A83" s="75"/>
      <c r="B83" s="109"/>
      <c r="C83" s="110"/>
      <c r="D83" s="111"/>
      <c r="E83" s="73"/>
      <c r="F83" s="92"/>
      <c r="G83" s="93"/>
      <c r="H83" s="94"/>
      <c r="I83" s="94"/>
      <c r="J83" s="21" t="str">
        <f>IF(H83&lt;&gt;"",H83*I83,"")</f>
        <v/>
      </c>
      <c r="K83" s="120"/>
      <c r="L83" s="31" t="s">
        <v>84</v>
      </c>
      <c r="M83" s="34" t="s">
        <v>87</v>
      </c>
      <c r="N83" s="34"/>
      <c r="O83" s="35"/>
    </row>
    <row r="84" spans="1:16" x14ac:dyDescent="0.25">
      <c r="A84" s="95"/>
      <c r="B84" s="19"/>
      <c r="C84" s="91"/>
      <c r="D84" s="15"/>
      <c r="E84" s="69"/>
      <c r="F84" s="15"/>
      <c r="G84" s="69"/>
      <c r="H84" s="15"/>
      <c r="I84" s="15"/>
      <c r="J84" s="21" t="str">
        <f>IF(H84&lt;&gt;"",H84*I84,"")</f>
        <v/>
      </c>
      <c r="K84" s="120"/>
      <c r="L84" s="31" t="s">
        <v>84</v>
      </c>
      <c r="M84" s="34" t="s">
        <v>87</v>
      </c>
      <c r="N84" s="34"/>
      <c r="O84" s="35"/>
    </row>
    <row r="85" spans="1:16" x14ac:dyDescent="0.25">
      <c r="A85" s="95"/>
      <c r="B85" s="19"/>
      <c r="C85" s="91"/>
      <c r="D85" s="15"/>
      <c r="E85" s="69"/>
      <c r="F85" s="15"/>
      <c r="G85" s="69"/>
      <c r="H85" s="15"/>
      <c r="I85" s="15"/>
      <c r="J85" s="21" t="str">
        <f>IF(H85&lt;&gt;"",H85*I85,"")</f>
        <v/>
      </c>
      <c r="K85" s="120"/>
      <c r="L85" s="31" t="s">
        <v>84</v>
      </c>
      <c r="M85" s="34" t="s">
        <v>87</v>
      </c>
      <c r="N85" s="34"/>
      <c r="O85" s="35"/>
    </row>
    <row r="86" spans="1:16" ht="14.25" thickBot="1" x14ac:dyDescent="0.3">
      <c r="A86" s="135"/>
      <c r="B86" s="136"/>
      <c r="C86" s="136"/>
      <c r="D86" s="136"/>
      <c r="E86" s="137" t="s">
        <v>85</v>
      </c>
      <c r="F86" s="138"/>
      <c r="G86" s="139"/>
      <c r="H86" s="140">
        <f>H50+H56+H62+H68+H74+H80</f>
        <v>1.0049999999999994</v>
      </c>
      <c r="I86" s="141">
        <f>H86*10</f>
        <v>10.049999999999994</v>
      </c>
      <c r="J86" s="142">
        <f>SUM(J51:J55,J57:J61,J63:J67,J69:J73,J75:J79,J81:J85)</f>
        <v>0</v>
      </c>
      <c r="K86" s="143">
        <f>J86/I86</f>
        <v>0</v>
      </c>
      <c r="L86" s="31" t="s">
        <v>86</v>
      </c>
      <c r="M86" s="34" t="s">
        <v>87</v>
      </c>
      <c r="N86" s="34"/>
      <c r="O86" s="35"/>
    </row>
    <row r="87" spans="1:16" ht="15" thickTop="1" thickBot="1" x14ac:dyDescent="0.3">
      <c r="A87" s="45"/>
      <c r="B87" s="46"/>
      <c r="C87" s="46"/>
      <c r="D87" s="46"/>
      <c r="E87" s="297">
        <f>E48+1</f>
        <v>46092</v>
      </c>
      <c r="F87" s="298"/>
      <c r="G87" s="158"/>
      <c r="H87" s="48"/>
      <c r="I87" s="46"/>
      <c r="J87" s="49"/>
      <c r="K87" s="50"/>
      <c r="L87" s="31" t="s">
        <v>35</v>
      </c>
      <c r="M87" s="34" t="s">
        <v>88</v>
      </c>
      <c r="N87" s="34"/>
      <c r="O87" s="35"/>
    </row>
    <row r="88" spans="1:16" ht="28.5" thickTop="1" thickBot="1" x14ac:dyDescent="0.3">
      <c r="A88" s="147" t="s">
        <v>37</v>
      </c>
      <c r="B88" s="148" t="s">
        <v>38</v>
      </c>
      <c r="C88" s="148" t="s">
        <v>39</v>
      </c>
      <c r="D88" s="148" t="s">
        <v>4</v>
      </c>
      <c r="E88" s="52" t="s">
        <v>40</v>
      </c>
      <c r="F88" s="148" t="s">
        <v>6</v>
      </c>
      <c r="G88" s="149" t="s">
        <v>7</v>
      </c>
      <c r="H88" s="148" t="s">
        <v>41</v>
      </c>
      <c r="I88" s="148" t="s">
        <v>9</v>
      </c>
      <c r="J88" s="150" t="s">
        <v>42</v>
      </c>
      <c r="K88" s="151" t="s">
        <v>43</v>
      </c>
      <c r="L88" s="31" t="s">
        <v>44</v>
      </c>
      <c r="M88" s="34" t="s">
        <v>88</v>
      </c>
      <c r="N88" s="34"/>
      <c r="O88" s="56">
        <f>E87</f>
        <v>46092</v>
      </c>
    </row>
    <row r="89" spans="1:16" ht="14.25" thickTop="1" x14ac:dyDescent="0.25">
      <c r="A89" s="57"/>
      <c r="B89" s="57"/>
      <c r="C89" s="58"/>
      <c r="D89" s="57"/>
      <c r="E89" s="59" t="s">
        <v>45</v>
      </c>
      <c r="F89" s="57"/>
      <c r="G89" s="58"/>
      <c r="H89" s="88">
        <v>1E-3</v>
      </c>
      <c r="I89" s="61">
        <f>H89*10</f>
        <v>0.01</v>
      </c>
      <c r="J89" s="62">
        <f>SUM(J90:J94)/I89</f>
        <v>0</v>
      </c>
      <c r="K89" s="63" t="str">
        <f>SUM(J90:J94)&amp;" "&amp;"Hrs"&amp;" "&amp;"GRUPO 1"</f>
        <v>0 Hrs GRUPO 1</v>
      </c>
      <c r="L89" s="31" t="s">
        <v>19</v>
      </c>
      <c r="M89" s="34" t="s">
        <v>88</v>
      </c>
      <c r="N89" s="64"/>
      <c r="O89" s="89" t="s">
        <v>48</v>
      </c>
      <c r="P89" s="90" t="s">
        <v>57</v>
      </c>
    </row>
    <row r="90" spans="1:16" x14ac:dyDescent="0.25">
      <c r="A90" s="193"/>
      <c r="B90" s="194"/>
      <c r="C90" s="195"/>
      <c r="D90" s="194"/>
      <c r="E90" s="255" t="s">
        <v>489</v>
      </c>
      <c r="F90" s="193"/>
      <c r="G90" s="196"/>
      <c r="H90" s="193"/>
      <c r="I90" s="193"/>
      <c r="J90" s="197" t="str">
        <f>IF(H90&lt;&gt;"",H90*I90,"")</f>
        <v/>
      </c>
      <c r="K90" s="198"/>
      <c r="L90" s="31" t="s">
        <v>19</v>
      </c>
      <c r="M90" s="34" t="s">
        <v>88</v>
      </c>
      <c r="N90" s="64"/>
      <c r="O90" s="180" t="s">
        <v>50</v>
      </c>
      <c r="P90" s="160" t="s">
        <v>53</v>
      </c>
    </row>
    <row r="91" spans="1:16" x14ac:dyDescent="0.25">
      <c r="A91" s="95"/>
      <c r="B91" s="67"/>
      <c r="C91" s="68"/>
      <c r="D91" s="15"/>
      <c r="E91" s="69"/>
      <c r="F91" s="15"/>
      <c r="G91" s="69"/>
      <c r="H91" s="15"/>
      <c r="I91" s="15"/>
      <c r="J91" s="21" t="str">
        <f>IF(H91&lt;&gt;"",H91*I91,"")</f>
        <v/>
      </c>
      <c r="K91" s="70"/>
      <c r="L91" s="31" t="s">
        <v>19</v>
      </c>
      <c r="M91" s="34" t="s">
        <v>88</v>
      </c>
      <c r="N91" s="64"/>
      <c r="O91" s="159" t="s">
        <v>51</v>
      </c>
      <c r="P91" s="160" t="s">
        <v>53</v>
      </c>
    </row>
    <row r="92" spans="1:16" x14ac:dyDescent="0.25">
      <c r="A92" s="75"/>
      <c r="B92" s="109"/>
      <c r="C92" s="110"/>
      <c r="D92" s="111"/>
      <c r="E92" s="73"/>
      <c r="F92" s="92"/>
      <c r="G92" s="93"/>
      <c r="H92" s="94"/>
      <c r="I92" s="94"/>
      <c r="J92" s="21" t="str">
        <f>IF(H92&lt;&gt;"",H92*I92,"")</f>
        <v/>
      </c>
      <c r="K92" s="70"/>
      <c r="L92" s="31" t="s">
        <v>19</v>
      </c>
      <c r="M92" s="34" t="s">
        <v>88</v>
      </c>
      <c r="N92" s="64"/>
      <c r="O92" s="89" t="s">
        <v>46</v>
      </c>
      <c r="P92" s="90" t="s">
        <v>57</v>
      </c>
    </row>
    <row r="93" spans="1:16" x14ac:dyDescent="0.25">
      <c r="A93" s="95"/>
      <c r="B93" s="19"/>
      <c r="C93" s="91"/>
      <c r="D93" s="15"/>
      <c r="E93" s="69"/>
      <c r="F93" s="15"/>
      <c r="G93" s="69"/>
      <c r="H93" s="15"/>
      <c r="I93" s="15"/>
      <c r="J93" s="21" t="str">
        <f>IF(H93&lt;&gt;"",H93*I93,"")</f>
        <v/>
      </c>
      <c r="K93" s="70"/>
      <c r="L93" s="31" t="s">
        <v>19</v>
      </c>
      <c r="M93" s="34" t="s">
        <v>88</v>
      </c>
      <c r="N93" s="64"/>
      <c r="O93" s="161" t="s">
        <v>52</v>
      </c>
      <c r="P93" s="160" t="s">
        <v>53</v>
      </c>
    </row>
    <row r="94" spans="1:16" x14ac:dyDescent="0.25">
      <c r="A94" s="95"/>
      <c r="B94" s="19"/>
      <c r="C94" s="91"/>
      <c r="D94" s="15"/>
      <c r="E94" s="69"/>
      <c r="F94" s="15"/>
      <c r="G94" s="69"/>
      <c r="H94" s="15"/>
      <c r="I94" s="15"/>
      <c r="J94" s="21" t="str">
        <f>IF(H94&lt;&gt;"",H94*I94,"")</f>
        <v/>
      </c>
      <c r="K94" s="70"/>
      <c r="L94" s="31" t="s">
        <v>19</v>
      </c>
      <c r="M94" s="34" t="s">
        <v>88</v>
      </c>
      <c r="N94" s="64"/>
      <c r="O94" s="89" t="s">
        <v>56</v>
      </c>
      <c r="P94" s="90" t="s">
        <v>57</v>
      </c>
    </row>
    <row r="95" spans="1:16" x14ac:dyDescent="0.25">
      <c r="A95" s="85"/>
      <c r="B95" s="86"/>
      <c r="C95" s="86"/>
      <c r="D95" s="57"/>
      <c r="E95" s="59" t="s">
        <v>55</v>
      </c>
      <c r="F95" s="57"/>
      <c r="G95" s="87"/>
      <c r="H95" s="88">
        <v>1E-3</v>
      </c>
      <c r="I95" s="61">
        <f>H95*10</f>
        <v>0.01</v>
      </c>
      <c r="J95" s="62">
        <f>SUM(J96:J100)/I95</f>
        <v>0</v>
      </c>
      <c r="K95" s="63" t="str">
        <f>SUM(J96:J100)&amp;" "&amp;"Hrs"&amp;" "&amp;"GRUPO 2"</f>
        <v>0 Hrs GRUPO 2</v>
      </c>
      <c r="L95" s="31" t="s">
        <v>22</v>
      </c>
      <c r="M95" s="34" t="s">
        <v>88</v>
      </c>
      <c r="N95" s="64"/>
      <c r="O95" s="159" t="s">
        <v>58</v>
      </c>
      <c r="P95" s="160" t="s">
        <v>53</v>
      </c>
    </row>
    <row r="96" spans="1:16" x14ac:dyDescent="0.25">
      <c r="A96" s="19"/>
      <c r="B96" s="67"/>
      <c r="C96" s="68"/>
      <c r="D96" s="67"/>
      <c r="E96" s="69"/>
      <c r="F96" s="19"/>
      <c r="G96" s="69"/>
      <c r="H96" s="19"/>
      <c r="I96" s="19"/>
      <c r="J96" s="21" t="str">
        <f>IF(H96&lt;&gt;"",H96*I96,"")</f>
        <v/>
      </c>
      <c r="K96" s="96"/>
      <c r="L96" s="31" t="s">
        <v>22</v>
      </c>
      <c r="M96" s="34" t="s">
        <v>88</v>
      </c>
      <c r="N96" s="64"/>
      <c r="O96" s="89" t="s">
        <v>59</v>
      </c>
      <c r="P96" s="90" t="s">
        <v>57</v>
      </c>
    </row>
    <row r="97" spans="1:16" x14ac:dyDescent="0.25">
      <c r="A97" s="95"/>
      <c r="B97" s="19"/>
      <c r="C97" s="91"/>
      <c r="D97" s="15"/>
      <c r="E97" s="69"/>
      <c r="F97" s="15"/>
      <c r="G97" s="69"/>
      <c r="H97" s="15"/>
      <c r="I97" s="15"/>
      <c r="J97" s="21" t="str">
        <f>IF(H97&lt;&gt;"",H97*I97,"")</f>
        <v/>
      </c>
      <c r="K97" s="96"/>
      <c r="L97" s="31" t="s">
        <v>22</v>
      </c>
      <c r="M97" s="34" t="s">
        <v>88</v>
      </c>
      <c r="N97" s="64"/>
      <c r="O97" s="159" t="s">
        <v>60</v>
      </c>
      <c r="P97" s="160" t="s">
        <v>53</v>
      </c>
    </row>
    <row r="98" spans="1:16" x14ac:dyDescent="0.25">
      <c r="A98" s="95"/>
      <c r="B98" s="19"/>
      <c r="C98" s="91"/>
      <c r="D98" s="15"/>
      <c r="E98" s="69"/>
      <c r="F98" s="15"/>
      <c r="G98" s="69"/>
      <c r="H98" s="15"/>
      <c r="I98" s="15"/>
      <c r="J98" s="21" t="str">
        <f>IF(H98&lt;&gt;"",H98*I98,"")</f>
        <v/>
      </c>
      <c r="K98" s="96"/>
      <c r="L98" s="31" t="s">
        <v>22</v>
      </c>
      <c r="M98" s="34" t="s">
        <v>88</v>
      </c>
      <c r="N98" s="64"/>
      <c r="O98" s="159" t="s">
        <v>64</v>
      </c>
      <c r="P98" s="160" t="s">
        <v>53</v>
      </c>
    </row>
    <row r="99" spans="1:16" x14ac:dyDescent="0.25">
      <c r="A99" s="95"/>
      <c r="B99" s="19"/>
      <c r="C99" s="91"/>
      <c r="D99" s="15"/>
      <c r="E99" s="69"/>
      <c r="F99" s="15"/>
      <c r="G99" s="69"/>
      <c r="H99" s="15"/>
      <c r="I99" s="15"/>
      <c r="J99" s="21" t="str">
        <f>IF(H99&lt;&gt;"",H99*I99,"")</f>
        <v/>
      </c>
      <c r="K99" s="96"/>
      <c r="L99" s="31" t="s">
        <v>22</v>
      </c>
      <c r="M99" s="34" t="s">
        <v>88</v>
      </c>
      <c r="N99" s="64"/>
      <c r="O99" s="161" t="s">
        <v>65</v>
      </c>
      <c r="P99" s="160" t="s">
        <v>53</v>
      </c>
    </row>
    <row r="100" spans="1:16" x14ac:dyDescent="0.25">
      <c r="A100" s="19"/>
      <c r="B100" s="19"/>
      <c r="C100" s="69"/>
      <c r="D100" s="15"/>
      <c r="E100" s="69"/>
      <c r="F100" s="19"/>
      <c r="G100" s="69"/>
      <c r="H100" s="19"/>
      <c r="I100" s="19"/>
      <c r="J100" s="21" t="str">
        <f>IF(H100&lt;&gt;"",H100*I100,"")</f>
        <v/>
      </c>
      <c r="K100" s="96"/>
      <c r="L100" s="31" t="s">
        <v>22</v>
      </c>
      <c r="M100" s="34" t="s">
        <v>88</v>
      </c>
      <c r="N100" s="64"/>
      <c r="O100" s="161" t="s">
        <v>66</v>
      </c>
      <c r="P100" s="160" t="s">
        <v>53</v>
      </c>
    </row>
    <row r="101" spans="1:16" x14ac:dyDescent="0.25">
      <c r="A101" s="85"/>
      <c r="B101" s="86"/>
      <c r="C101" s="86"/>
      <c r="D101" s="57"/>
      <c r="E101" s="59" t="s">
        <v>63</v>
      </c>
      <c r="F101" s="57"/>
      <c r="G101" s="87"/>
      <c r="H101" s="88">
        <v>1E-3</v>
      </c>
      <c r="I101" s="61">
        <f>H101*10</f>
        <v>0.01</v>
      </c>
      <c r="J101" s="62">
        <f>SUM(J102:J106)/I101</f>
        <v>0</v>
      </c>
      <c r="K101" s="63" t="str">
        <f>SUM(J102:J106)&amp;" "&amp;"Hrs"&amp;" "&amp;"GRUPO 3"</f>
        <v>0 Hrs GRUPO 3</v>
      </c>
      <c r="L101" s="31" t="s">
        <v>24</v>
      </c>
      <c r="M101" s="34" t="s">
        <v>88</v>
      </c>
      <c r="N101" s="64"/>
      <c r="O101" s="161" t="s">
        <v>61</v>
      </c>
      <c r="P101" s="160" t="s">
        <v>53</v>
      </c>
    </row>
    <row r="102" spans="1:16" x14ac:dyDescent="0.25">
      <c r="A102" s="95"/>
      <c r="B102" s="19"/>
      <c r="C102" s="91"/>
      <c r="D102" s="15"/>
      <c r="E102" s="69"/>
      <c r="F102" s="15"/>
      <c r="G102" s="69"/>
      <c r="H102" s="15"/>
      <c r="I102" s="15"/>
      <c r="J102" s="21" t="str">
        <f>IF(H102&lt;&gt;"",H102*I102,"")</f>
        <v/>
      </c>
      <c r="K102" s="70"/>
      <c r="L102" s="31" t="s">
        <v>24</v>
      </c>
      <c r="M102" s="34" t="s">
        <v>88</v>
      </c>
      <c r="N102" s="64"/>
      <c r="O102" s="161" t="s">
        <v>62</v>
      </c>
      <c r="P102" s="160" t="s">
        <v>53</v>
      </c>
    </row>
    <row r="103" spans="1:16" x14ac:dyDescent="0.25">
      <c r="A103" s="100"/>
      <c r="B103" s="67"/>
      <c r="C103" s="68"/>
      <c r="D103" s="67"/>
      <c r="E103" s="105"/>
      <c r="F103" s="101"/>
      <c r="G103" s="105"/>
      <c r="H103" s="101"/>
      <c r="I103" s="101"/>
      <c r="J103" s="21" t="str">
        <f>IF(H103&lt;&gt;"",H103*I103,"")</f>
        <v/>
      </c>
      <c r="K103" s="70"/>
      <c r="L103" s="31" t="s">
        <v>24</v>
      </c>
      <c r="M103" s="34" t="s">
        <v>88</v>
      </c>
      <c r="N103" s="64"/>
      <c r="O103" s="98" t="s">
        <v>54</v>
      </c>
      <c r="P103" s="182" t="s">
        <v>68</v>
      </c>
    </row>
    <row r="104" spans="1:16" x14ac:dyDescent="0.25">
      <c r="A104" s="100"/>
      <c r="B104" s="67"/>
      <c r="C104" s="68"/>
      <c r="D104" s="67"/>
      <c r="E104" s="105"/>
      <c r="F104" s="101"/>
      <c r="G104" s="105"/>
      <c r="H104" s="101"/>
      <c r="I104" s="101"/>
      <c r="J104" s="21" t="str">
        <f>IF(H104&lt;&gt;"",H104*I104,"")</f>
        <v/>
      </c>
      <c r="K104" s="70"/>
      <c r="L104" s="31" t="s">
        <v>24</v>
      </c>
      <c r="M104" s="34" t="s">
        <v>88</v>
      </c>
      <c r="N104" s="64"/>
      <c r="O104" s="98" t="s">
        <v>67</v>
      </c>
      <c r="P104" s="182" t="s">
        <v>68</v>
      </c>
    </row>
    <row r="105" spans="1:16" x14ac:dyDescent="0.25">
      <c r="A105" s="19"/>
      <c r="B105" s="19"/>
      <c r="C105" s="69"/>
      <c r="D105" s="15"/>
      <c r="E105" s="69"/>
      <c r="F105" s="19"/>
      <c r="G105" s="69"/>
      <c r="H105" s="19"/>
      <c r="I105" s="19"/>
      <c r="J105" s="21" t="str">
        <f>IF(H105&lt;&gt;"",H105*I105,"")</f>
        <v/>
      </c>
      <c r="K105" s="70"/>
      <c r="L105" s="31" t="s">
        <v>24</v>
      </c>
      <c r="M105" s="34" t="s">
        <v>88</v>
      </c>
      <c r="N105" s="64"/>
      <c r="O105" s="71" t="s">
        <v>69</v>
      </c>
      <c r="P105" s="182" t="s">
        <v>68</v>
      </c>
    </row>
    <row r="106" spans="1:16" x14ac:dyDescent="0.25">
      <c r="A106" s="100"/>
      <c r="B106" s="100"/>
      <c r="C106" s="100"/>
      <c r="D106" s="101"/>
      <c r="E106" s="102"/>
      <c r="F106" s="100"/>
      <c r="G106" s="100"/>
      <c r="H106" s="100"/>
      <c r="I106" s="100"/>
      <c r="J106" s="21" t="str">
        <f>IF(H106&lt;&gt;"",H106*I106,"")</f>
        <v/>
      </c>
      <c r="K106" s="70"/>
      <c r="L106" s="31" t="s">
        <v>24</v>
      </c>
      <c r="M106" s="34" t="s">
        <v>88</v>
      </c>
      <c r="N106" s="64"/>
      <c r="O106" s="103"/>
    </row>
    <row r="107" spans="1:16" x14ac:dyDescent="0.25">
      <c r="A107" s="85"/>
      <c r="B107" s="86"/>
      <c r="C107" s="86"/>
      <c r="D107" s="57"/>
      <c r="E107" s="59" t="s">
        <v>70</v>
      </c>
      <c r="F107" s="57"/>
      <c r="G107" s="87"/>
      <c r="H107" s="88">
        <v>1E-3</v>
      </c>
      <c r="I107" s="61">
        <f>H107*10</f>
        <v>0.01</v>
      </c>
      <c r="J107" s="62">
        <f>SUM(J108:J112)/I107</f>
        <v>0</v>
      </c>
      <c r="K107" s="63" t="str">
        <f>SUM(J108:J112)&amp;" "&amp;"Hrs"&amp;" "&amp;"GRUPO 4"</f>
        <v>0 Hrs GRUPO 4</v>
      </c>
      <c r="L107" s="31" t="s">
        <v>26</v>
      </c>
      <c r="M107" s="34" t="s">
        <v>88</v>
      </c>
      <c r="N107" s="64"/>
      <c r="O107" s="104"/>
    </row>
    <row r="108" spans="1:16" x14ac:dyDescent="0.25">
      <c r="A108" s="75"/>
      <c r="B108" s="79"/>
      <c r="C108" s="80"/>
      <c r="D108" s="81"/>
      <c r="E108" s="76"/>
      <c r="F108" s="77"/>
      <c r="G108" s="76"/>
      <c r="H108" s="82"/>
      <c r="I108" s="82"/>
      <c r="J108" s="21" t="str">
        <f>IF(H108&lt;&gt;"",H108*I108,"")</f>
        <v/>
      </c>
      <c r="K108" s="70"/>
      <c r="L108" s="31" t="s">
        <v>26</v>
      </c>
      <c r="M108" s="34" t="s">
        <v>88</v>
      </c>
      <c r="N108" s="64"/>
      <c r="O108" s="107" t="s">
        <v>71</v>
      </c>
    </row>
    <row r="109" spans="1:16" x14ac:dyDescent="0.25">
      <c r="A109" s="75"/>
      <c r="B109" s="79"/>
      <c r="C109" s="80"/>
      <c r="D109" s="81"/>
      <c r="E109" s="76"/>
      <c r="F109" s="77"/>
      <c r="G109" s="76"/>
      <c r="H109" s="82"/>
      <c r="I109" s="82"/>
      <c r="J109" s="21" t="str">
        <f>IF(H109&lt;&gt;"",H109*I109,"")</f>
        <v/>
      </c>
      <c r="K109" s="70"/>
      <c r="L109" s="31" t="s">
        <v>26</v>
      </c>
      <c r="M109" s="34" t="s">
        <v>88</v>
      </c>
      <c r="N109" s="64"/>
      <c r="O109" s="107" t="s">
        <v>72</v>
      </c>
    </row>
    <row r="110" spans="1:16" x14ac:dyDescent="0.25">
      <c r="A110" s="19"/>
      <c r="B110" s="19"/>
      <c r="C110" s="69"/>
      <c r="D110" s="15"/>
      <c r="E110" s="69"/>
      <c r="F110" s="19"/>
      <c r="G110" s="69"/>
      <c r="H110" s="19"/>
      <c r="I110" s="19"/>
      <c r="J110" s="21" t="str">
        <f>IF(H110&lt;&gt;"",H110*I110,"")</f>
        <v/>
      </c>
      <c r="K110" s="70"/>
      <c r="L110" s="31" t="s">
        <v>26</v>
      </c>
      <c r="M110" s="34" t="s">
        <v>88</v>
      </c>
      <c r="N110" s="64"/>
      <c r="O110" s="35"/>
    </row>
    <row r="111" spans="1:16" x14ac:dyDescent="0.25">
      <c r="A111" s="100"/>
      <c r="B111" s="100"/>
      <c r="C111" s="102"/>
      <c r="D111" s="101"/>
      <c r="E111" s="101"/>
      <c r="F111" s="101"/>
      <c r="G111" s="105"/>
      <c r="H111" s="101"/>
      <c r="I111" s="101"/>
      <c r="J111" s="21" t="str">
        <f>IF(H111&lt;&gt;"",H111*I111,"")</f>
        <v/>
      </c>
      <c r="K111" s="70"/>
      <c r="L111" s="31" t="s">
        <v>26</v>
      </c>
      <c r="M111" s="34" t="s">
        <v>88</v>
      </c>
      <c r="N111" s="64"/>
      <c r="O111" s="35"/>
    </row>
    <row r="112" spans="1:16" x14ac:dyDescent="0.25">
      <c r="A112" s="100"/>
      <c r="B112" s="100"/>
      <c r="C112" s="100"/>
      <c r="D112" s="101"/>
      <c r="E112" s="102"/>
      <c r="F112" s="100"/>
      <c r="G112" s="100"/>
      <c r="H112" s="100"/>
      <c r="I112" s="100"/>
      <c r="J112" s="21" t="str">
        <f>IF(H112&lt;&gt;"",H112*I112,"")</f>
        <v/>
      </c>
      <c r="K112" s="70"/>
      <c r="L112" s="31" t="s">
        <v>26</v>
      </c>
      <c r="M112" s="34" t="s">
        <v>88</v>
      </c>
      <c r="N112" s="156"/>
      <c r="O112" s="35"/>
    </row>
    <row r="113" spans="1:16" x14ac:dyDescent="0.25">
      <c r="A113" s="85"/>
      <c r="B113" s="86"/>
      <c r="C113" s="86"/>
      <c r="D113" s="86"/>
      <c r="E113" s="115" t="s">
        <v>75</v>
      </c>
      <c r="F113" s="116"/>
      <c r="G113" s="117"/>
      <c r="H113" s="88">
        <v>1E-3</v>
      </c>
      <c r="I113" s="61">
        <f>H113*10</f>
        <v>0.01</v>
      </c>
      <c r="J113" s="62">
        <f>SUM(J114:J118)/I113</f>
        <v>0</v>
      </c>
      <c r="K113" s="63" t="str">
        <f>SUM(J114:J118)&amp;" "&amp;"Hrs"&amp;" "&amp;"TURNO"&amp;" "&amp;"DIURNO"</f>
        <v>0 Hrs TURNO DIURNO</v>
      </c>
      <c r="L113" s="74" t="s">
        <v>76</v>
      </c>
      <c r="M113" s="34" t="s">
        <v>88</v>
      </c>
      <c r="N113" s="34"/>
      <c r="O113" s="35"/>
    </row>
    <row r="114" spans="1:16" x14ac:dyDescent="0.25">
      <c r="A114" s="19"/>
      <c r="B114" s="17"/>
      <c r="C114" s="18"/>
      <c r="D114" s="19"/>
      <c r="E114" s="18"/>
      <c r="F114" s="17"/>
      <c r="G114" s="18"/>
      <c r="H114" s="94"/>
      <c r="I114" s="94"/>
      <c r="J114" s="21" t="str">
        <f>IF(H114&lt;&gt;"",H114*I114,"")</f>
        <v/>
      </c>
      <c r="K114" s="120"/>
      <c r="L114" s="74" t="s">
        <v>76</v>
      </c>
      <c r="M114" s="34" t="s">
        <v>88</v>
      </c>
      <c r="N114" s="34"/>
      <c r="O114" s="35"/>
    </row>
    <row r="115" spans="1:16" x14ac:dyDescent="0.25">
      <c r="A115" s="95"/>
      <c r="B115" s="109"/>
      <c r="C115" s="110"/>
      <c r="D115" s="111"/>
      <c r="E115" s="69"/>
      <c r="F115" s="15"/>
      <c r="G115" s="69"/>
      <c r="H115" s="15"/>
      <c r="I115" s="15"/>
      <c r="J115" s="21" t="str">
        <f>IF(H115&lt;&gt;"",H115*I115,"")</f>
        <v/>
      </c>
      <c r="K115" s="120"/>
      <c r="L115" s="74" t="s">
        <v>76</v>
      </c>
      <c r="M115" s="34" t="s">
        <v>88</v>
      </c>
      <c r="N115" s="34"/>
      <c r="O115" s="35"/>
    </row>
    <row r="116" spans="1:16" x14ac:dyDescent="0.25">
      <c r="A116" s="19"/>
      <c r="B116" s="19"/>
      <c r="C116" s="69"/>
      <c r="D116" s="15"/>
      <c r="E116" s="69"/>
      <c r="F116" s="15"/>
      <c r="G116" s="69"/>
      <c r="H116" s="15"/>
      <c r="I116" s="15"/>
      <c r="J116" s="21" t="str">
        <f>IF(H116&lt;&gt;"",H116*I116,"")</f>
        <v/>
      </c>
      <c r="K116" s="120"/>
      <c r="L116" s="74" t="s">
        <v>76</v>
      </c>
      <c r="M116" s="34" t="s">
        <v>88</v>
      </c>
      <c r="N116" s="34"/>
      <c r="O116" s="35"/>
    </row>
    <row r="117" spans="1:16" x14ac:dyDescent="0.25">
      <c r="A117" s="100"/>
      <c r="B117" s="100"/>
      <c r="C117" s="102"/>
      <c r="D117" s="101"/>
      <c r="E117" s="101"/>
      <c r="F117" s="101"/>
      <c r="G117" s="105"/>
      <c r="H117" s="101"/>
      <c r="I117" s="101"/>
      <c r="J117" s="21" t="str">
        <f>IF(H117&lt;&gt;"",H117*I117,"")</f>
        <v/>
      </c>
      <c r="K117" s="120"/>
      <c r="L117" s="74" t="s">
        <v>76</v>
      </c>
      <c r="M117" s="34" t="s">
        <v>88</v>
      </c>
      <c r="N117" s="34"/>
      <c r="O117" s="35"/>
    </row>
    <row r="118" spans="1:16" x14ac:dyDescent="0.25">
      <c r="A118" s="100"/>
      <c r="B118" s="100"/>
      <c r="C118" s="100"/>
      <c r="D118" s="101"/>
      <c r="E118" s="102"/>
      <c r="F118" s="100"/>
      <c r="G118" s="100"/>
      <c r="H118" s="100"/>
      <c r="I118" s="100"/>
      <c r="J118" s="21" t="str">
        <f>IF(H118&lt;&gt;"",H118*I118,"")</f>
        <v/>
      </c>
      <c r="K118" s="120"/>
      <c r="L118" s="74" t="s">
        <v>76</v>
      </c>
      <c r="M118" s="34" t="s">
        <v>88</v>
      </c>
      <c r="N118" s="34"/>
      <c r="O118" s="35"/>
    </row>
    <row r="119" spans="1:16" x14ac:dyDescent="0.25">
      <c r="A119" s="126"/>
      <c r="B119" s="127"/>
      <c r="C119" s="127"/>
      <c r="D119" s="127"/>
      <c r="E119" s="128" t="s">
        <v>83</v>
      </c>
      <c r="F119" s="129"/>
      <c r="G119" s="157"/>
      <c r="H119" s="131">
        <v>1E-3</v>
      </c>
      <c r="I119" s="132">
        <f>H119*10</f>
        <v>0.01</v>
      </c>
      <c r="J119" s="133">
        <f>SUM(J120:J124)/I119</f>
        <v>0</v>
      </c>
      <c r="K119" s="134" t="str">
        <f>SUM(J120:J124)&amp;" "&amp;"Hrs"&amp;" "&amp;"TURNO"&amp;" "&amp;"NOCTURNO"</f>
        <v>0 Hrs TURNO NOCTURNO</v>
      </c>
      <c r="L119" s="31" t="s">
        <v>84</v>
      </c>
      <c r="M119" s="34" t="s">
        <v>88</v>
      </c>
      <c r="N119" s="34"/>
      <c r="O119" s="35"/>
    </row>
    <row r="120" spans="1:16" x14ac:dyDescent="0.25">
      <c r="A120" s="19"/>
      <c r="B120" s="17"/>
      <c r="C120" s="18"/>
      <c r="D120" s="19"/>
      <c r="E120" s="18"/>
      <c r="F120" s="17"/>
      <c r="G120" s="18"/>
      <c r="H120" s="94"/>
      <c r="I120" s="94"/>
      <c r="J120" s="21" t="str">
        <f>IF(H120&lt;&gt;"",H120*I120,"")</f>
        <v/>
      </c>
      <c r="K120" s="120"/>
      <c r="L120" s="31" t="s">
        <v>84</v>
      </c>
      <c r="M120" s="34" t="s">
        <v>88</v>
      </c>
      <c r="N120" s="34"/>
      <c r="O120" s="35"/>
    </row>
    <row r="121" spans="1:16" x14ac:dyDescent="0.25">
      <c r="A121" s="75"/>
      <c r="B121" s="109"/>
      <c r="C121" s="110"/>
      <c r="D121" s="111"/>
      <c r="E121" s="73"/>
      <c r="F121" s="92"/>
      <c r="G121" s="93"/>
      <c r="H121" s="94"/>
      <c r="I121" s="94"/>
      <c r="J121" s="21" t="str">
        <f>IF(H121&lt;&gt;"",H121*I121,"")</f>
        <v/>
      </c>
      <c r="K121" s="120"/>
      <c r="L121" s="31" t="s">
        <v>84</v>
      </c>
      <c r="M121" s="34" t="s">
        <v>88</v>
      </c>
      <c r="N121" s="34"/>
      <c r="O121" s="35"/>
    </row>
    <row r="122" spans="1:16" x14ac:dyDescent="0.25">
      <c r="A122" s="75"/>
      <c r="B122" s="109"/>
      <c r="C122" s="110"/>
      <c r="D122" s="111"/>
      <c r="E122" s="73"/>
      <c r="F122" s="92"/>
      <c r="G122" s="93"/>
      <c r="H122" s="94"/>
      <c r="I122" s="15"/>
      <c r="J122" s="21" t="str">
        <f>IF(H122&lt;&gt;"",H122*I122,"")</f>
        <v/>
      </c>
      <c r="K122" s="120"/>
      <c r="L122" s="31" t="s">
        <v>84</v>
      </c>
      <c r="M122" s="34" t="s">
        <v>88</v>
      </c>
      <c r="N122" s="34"/>
      <c r="O122" s="35"/>
    </row>
    <row r="123" spans="1:16" x14ac:dyDescent="0.25">
      <c r="A123" s="75"/>
      <c r="B123" s="109"/>
      <c r="C123" s="110"/>
      <c r="D123" s="111"/>
      <c r="E123" s="73"/>
      <c r="F123" s="92"/>
      <c r="G123" s="93"/>
      <c r="H123" s="94"/>
      <c r="I123" s="94"/>
      <c r="J123" s="21" t="str">
        <f>IF(H123&lt;&gt;"",H123*I123,"")</f>
        <v/>
      </c>
      <c r="K123" s="120"/>
      <c r="L123" s="31" t="s">
        <v>84</v>
      </c>
      <c r="M123" s="34" t="s">
        <v>88</v>
      </c>
      <c r="N123" s="34"/>
      <c r="O123" s="35"/>
    </row>
    <row r="124" spans="1:16" x14ac:dyDescent="0.25">
      <c r="A124" s="95"/>
      <c r="B124" s="19"/>
      <c r="C124" s="91"/>
      <c r="D124" s="15"/>
      <c r="E124" s="69"/>
      <c r="F124" s="15"/>
      <c r="G124" s="69"/>
      <c r="H124" s="15"/>
      <c r="I124" s="15"/>
      <c r="J124" s="21" t="str">
        <f>IF(H124&lt;&gt;"",H124*I124,"")</f>
        <v/>
      </c>
      <c r="K124" s="120"/>
      <c r="L124" s="31" t="s">
        <v>84</v>
      </c>
      <c r="M124" s="34" t="s">
        <v>88</v>
      </c>
      <c r="N124" s="34"/>
      <c r="O124" s="35"/>
    </row>
    <row r="125" spans="1:16" ht="14.25" thickBot="1" x14ac:dyDescent="0.3">
      <c r="A125" s="135"/>
      <c r="B125" s="136"/>
      <c r="C125" s="136"/>
      <c r="D125" s="136"/>
      <c r="E125" s="137" t="s">
        <v>85</v>
      </c>
      <c r="F125" s="138"/>
      <c r="G125" s="139"/>
      <c r="H125" s="140">
        <f>H89+H95+H101+H107+H113+H119</f>
        <v>6.0000000000000001E-3</v>
      </c>
      <c r="I125" s="141">
        <f>H125*10</f>
        <v>0.06</v>
      </c>
      <c r="J125" s="142">
        <f>SUM(J90:J94,J96:J100,J102:J106,J108:J112,J114:J118,J120:J124)</f>
        <v>0</v>
      </c>
      <c r="K125" s="143">
        <f>J125/I125</f>
        <v>0</v>
      </c>
      <c r="L125" s="31" t="s">
        <v>86</v>
      </c>
      <c r="M125" s="34" t="s">
        <v>88</v>
      </c>
      <c r="N125" s="34"/>
      <c r="O125" s="35"/>
    </row>
    <row r="126" spans="1:16" ht="15" thickTop="1" thickBot="1" x14ac:dyDescent="0.3">
      <c r="A126" s="45"/>
      <c r="B126" s="46"/>
      <c r="C126" s="46"/>
      <c r="D126" s="46"/>
      <c r="E126" s="297">
        <f>E87+1</f>
        <v>46093</v>
      </c>
      <c r="F126" s="298"/>
      <c r="G126" s="158"/>
      <c r="H126" s="48"/>
      <c r="I126" s="46"/>
      <c r="J126" s="49"/>
      <c r="K126" s="50"/>
      <c r="L126" s="31" t="s">
        <v>35</v>
      </c>
      <c r="M126" s="34" t="s">
        <v>89</v>
      </c>
      <c r="N126" s="34"/>
      <c r="O126" s="35"/>
    </row>
    <row r="127" spans="1:16" ht="28.5" thickTop="1" thickBot="1" x14ac:dyDescent="0.3">
      <c r="A127" s="147" t="s">
        <v>37</v>
      </c>
      <c r="B127" s="148" t="s">
        <v>38</v>
      </c>
      <c r="C127" s="148" t="s">
        <v>39</v>
      </c>
      <c r="D127" s="148" t="s">
        <v>4</v>
      </c>
      <c r="E127" s="52" t="s">
        <v>40</v>
      </c>
      <c r="F127" s="148" t="s">
        <v>6</v>
      </c>
      <c r="G127" s="149" t="s">
        <v>7</v>
      </c>
      <c r="H127" s="148" t="s">
        <v>41</v>
      </c>
      <c r="I127" s="148" t="s">
        <v>9</v>
      </c>
      <c r="J127" s="150" t="s">
        <v>42</v>
      </c>
      <c r="K127" s="151" t="s">
        <v>43</v>
      </c>
      <c r="L127" s="31" t="s">
        <v>44</v>
      </c>
      <c r="M127" s="34" t="s">
        <v>89</v>
      </c>
      <c r="N127" s="34"/>
      <c r="O127" s="56">
        <f>E126</f>
        <v>46093</v>
      </c>
    </row>
    <row r="128" spans="1:16" ht="14.25" thickTop="1" x14ac:dyDescent="0.25">
      <c r="A128" s="57"/>
      <c r="B128" s="57"/>
      <c r="C128" s="58"/>
      <c r="D128" s="57"/>
      <c r="E128" s="59" t="s">
        <v>45</v>
      </c>
      <c r="F128" s="57"/>
      <c r="G128" s="58"/>
      <c r="H128" s="88">
        <v>2</v>
      </c>
      <c r="I128" s="61">
        <f>H128*10</f>
        <v>20</v>
      </c>
      <c r="J128" s="62">
        <f>SUM(J129:J133)/I128</f>
        <v>0</v>
      </c>
      <c r="K128" s="63" t="str">
        <f>SUM(J129:J133)&amp;" "&amp;"Hrs"&amp;" "&amp;"GRUPO 1"</f>
        <v>0 Hrs GRUPO 1</v>
      </c>
      <c r="L128" s="31" t="s">
        <v>19</v>
      </c>
      <c r="M128" s="34" t="s">
        <v>89</v>
      </c>
      <c r="N128" s="64"/>
      <c r="O128" s="89" t="s">
        <v>48</v>
      </c>
      <c r="P128" s="90" t="s">
        <v>57</v>
      </c>
    </row>
    <row r="129" spans="1:16" x14ac:dyDescent="0.25">
      <c r="A129" s="19"/>
      <c r="B129" s="67"/>
      <c r="C129" s="68"/>
      <c r="D129" s="67"/>
      <c r="E129" s="69"/>
      <c r="F129" s="19"/>
      <c r="G129" s="69"/>
      <c r="H129" s="19"/>
      <c r="I129" s="19"/>
      <c r="J129" s="21" t="str">
        <f>IF(H129&lt;&gt;"",H129*I129,"")</f>
        <v/>
      </c>
      <c r="K129" s="70"/>
      <c r="L129" s="31" t="s">
        <v>19</v>
      </c>
      <c r="M129" s="34" t="s">
        <v>89</v>
      </c>
      <c r="N129" s="64"/>
      <c r="O129" s="180" t="s">
        <v>50</v>
      </c>
      <c r="P129" s="160" t="s">
        <v>53</v>
      </c>
    </row>
    <row r="130" spans="1:16" x14ac:dyDescent="0.25">
      <c r="A130" s="19"/>
      <c r="B130" s="67"/>
      <c r="C130" s="68"/>
      <c r="D130" s="67"/>
      <c r="E130" s="73"/>
      <c r="F130" s="19"/>
      <c r="G130" s="69"/>
      <c r="H130" s="19"/>
      <c r="I130" s="19"/>
      <c r="J130" s="21" t="str">
        <f>IF(H130&lt;&gt;"",H130*I130,"")</f>
        <v/>
      </c>
      <c r="K130" s="70"/>
      <c r="L130" s="31" t="s">
        <v>19</v>
      </c>
      <c r="M130" s="34" t="s">
        <v>89</v>
      </c>
      <c r="N130" s="34"/>
      <c r="O130" s="159" t="s">
        <v>51</v>
      </c>
      <c r="P130" s="160" t="s">
        <v>53</v>
      </c>
    </row>
    <row r="131" spans="1:16" x14ac:dyDescent="0.25">
      <c r="A131" s="75"/>
      <c r="B131" s="67"/>
      <c r="C131" s="68"/>
      <c r="D131" s="67"/>
      <c r="E131" s="76"/>
      <c r="F131" s="77"/>
      <c r="G131" s="76"/>
      <c r="H131" s="78"/>
      <c r="I131" s="78"/>
      <c r="J131" s="21" t="str">
        <f>IF(H131&lt;&gt;"",H131*I131,"")</f>
        <v/>
      </c>
      <c r="K131" s="70"/>
      <c r="L131" s="31" t="s">
        <v>19</v>
      </c>
      <c r="M131" s="34" t="s">
        <v>89</v>
      </c>
      <c r="N131" s="64"/>
      <c r="O131" s="89" t="s">
        <v>46</v>
      </c>
      <c r="P131" s="90" t="s">
        <v>57</v>
      </c>
    </row>
    <row r="132" spans="1:16" x14ac:dyDescent="0.25">
      <c r="A132" s="75"/>
      <c r="B132" s="109"/>
      <c r="C132" s="110"/>
      <c r="D132" s="111"/>
      <c r="E132" s="73"/>
      <c r="F132" s="92"/>
      <c r="G132" s="93"/>
      <c r="H132" s="94"/>
      <c r="I132" s="94"/>
      <c r="J132" s="21" t="str">
        <f>IF(H132&lt;&gt;"",H132*I132,"")</f>
        <v/>
      </c>
      <c r="K132" s="70"/>
      <c r="L132" s="31" t="s">
        <v>19</v>
      </c>
      <c r="M132" s="34" t="s">
        <v>89</v>
      </c>
      <c r="N132" s="64"/>
      <c r="O132" s="161" t="s">
        <v>52</v>
      </c>
      <c r="P132" s="160" t="s">
        <v>53</v>
      </c>
    </row>
    <row r="133" spans="1:16" x14ac:dyDescent="0.25">
      <c r="A133" s="75"/>
      <c r="B133" s="109"/>
      <c r="C133" s="110"/>
      <c r="D133" s="111"/>
      <c r="E133" s="73"/>
      <c r="F133" s="92"/>
      <c r="G133" s="93"/>
      <c r="H133" s="94"/>
      <c r="I133" s="94"/>
      <c r="J133" s="21" t="str">
        <f>IF(H133&lt;&gt;"",H133*I133,"")</f>
        <v/>
      </c>
      <c r="K133" s="70"/>
      <c r="L133" s="31" t="s">
        <v>19</v>
      </c>
      <c r="M133" s="34" t="s">
        <v>89</v>
      </c>
      <c r="N133" s="64"/>
      <c r="O133" s="159" t="s">
        <v>56</v>
      </c>
      <c r="P133" s="160" t="s">
        <v>53</v>
      </c>
    </row>
    <row r="134" spans="1:16" x14ac:dyDescent="0.25">
      <c r="A134" s="85"/>
      <c r="B134" s="86"/>
      <c r="C134" s="86"/>
      <c r="D134" s="57"/>
      <c r="E134" s="59" t="s">
        <v>55</v>
      </c>
      <c r="F134" s="57"/>
      <c r="G134" s="87"/>
      <c r="H134" s="88">
        <v>1</v>
      </c>
      <c r="I134" s="61">
        <f>H134*10</f>
        <v>10</v>
      </c>
      <c r="J134" s="62">
        <f>SUM(J135:J139)/I134</f>
        <v>0</v>
      </c>
      <c r="K134" s="63" t="str">
        <f>SUM(J135:J139)&amp;" "&amp;"Hrs"&amp;" "&amp;"GRUPO 2"</f>
        <v>0 Hrs GRUPO 2</v>
      </c>
      <c r="L134" s="31" t="s">
        <v>22</v>
      </c>
      <c r="M134" s="34" t="s">
        <v>89</v>
      </c>
      <c r="N134" s="64"/>
      <c r="O134" s="97" t="s">
        <v>58</v>
      </c>
      <c r="P134" s="84" t="s">
        <v>53</v>
      </c>
    </row>
    <row r="135" spans="1:16" x14ac:dyDescent="0.25">
      <c r="A135" s="95"/>
      <c r="B135" s="19"/>
      <c r="C135" s="91"/>
      <c r="D135" s="15"/>
      <c r="E135" s="69"/>
      <c r="F135" s="15"/>
      <c r="G135" s="69"/>
      <c r="H135" s="15"/>
      <c r="I135" s="15"/>
      <c r="J135" s="21" t="str">
        <f>IF(H135&lt;&gt;"",H135*I135,"")</f>
        <v/>
      </c>
      <c r="K135" s="70"/>
      <c r="L135" s="31" t="s">
        <v>22</v>
      </c>
      <c r="M135" s="34" t="s">
        <v>89</v>
      </c>
      <c r="N135" s="64"/>
      <c r="O135" s="89" t="s">
        <v>59</v>
      </c>
      <c r="P135" s="90" t="s">
        <v>57</v>
      </c>
    </row>
    <row r="136" spans="1:16" x14ac:dyDescent="0.25">
      <c r="A136" s="75"/>
      <c r="B136" s="109"/>
      <c r="C136" s="110"/>
      <c r="D136" s="111"/>
      <c r="E136" s="73"/>
      <c r="F136" s="92"/>
      <c r="G136" s="93"/>
      <c r="H136" s="94"/>
      <c r="I136" s="94"/>
      <c r="J136" s="21" t="str">
        <f>IF(H136&lt;&gt;"",H136*I136,"")</f>
        <v/>
      </c>
      <c r="K136" s="96"/>
      <c r="L136" s="31" t="s">
        <v>22</v>
      </c>
      <c r="M136" s="34" t="s">
        <v>89</v>
      </c>
      <c r="N136" s="64"/>
      <c r="O136" s="97" t="s">
        <v>60</v>
      </c>
      <c r="P136" s="84" t="s">
        <v>53</v>
      </c>
    </row>
    <row r="137" spans="1:16" x14ac:dyDescent="0.25">
      <c r="A137" s="75"/>
      <c r="B137" s="109"/>
      <c r="C137" s="110"/>
      <c r="D137" s="111"/>
      <c r="E137" s="73"/>
      <c r="F137" s="92"/>
      <c r="G137" s="93"/>
      <c r="H137" s="94"/>
      <c r="I137" s="94"/>
      <c r="J137" s="21" t="str">
        <f>IF(H137&lt;&gt;"",H137*I137,"")</f>
        <v/>
      </c>
      <c r="K137" s="96"/>
      <c r="L137" s="31" t="s">
        <v>22</v>
      </c>
      <c r="M137" s="34" t="s">
        <v>89</v>
      </c>
      <c r="N137" s="64"/>
      <c r="O137" s="159" t="s">
        <v>64</v>
      </c>
      <c r="P137" s="160" t="s">
        <v>53</v>
      </c>
    </row>
    <row r="138" spans="1:16" x14ac:dyDescent="0.25">
      <c r="A138" s="95"/>
      <c r="B138" s="19"/>
      <c r="C138" s="91"/>
      <c r="D138" s="15"/>
      <c r="E138" s="69"/>
      <c r="F138" s="15"/>
      <c r="G138" s="69"/>
      <c r="H138" s="15"/>
      <c r="I138" s="15"/>
      <c r="J138" s="21" t="str">
        <f>IF(H138&lt;&gt;"",H138*I138,"")</f>
        <v/>
      </c>
      <c r="K138" s="96"/>
      <c r="L138" s="31" t="s">
        <v>22</v>
      </c>
      <c r="M138" s="34" t="s">
        <v>89</v>
      </c>
      <c r="N138" s="64"/>
      <c r="O138" s="161" t="s">
        <v>65</v>
      </c>
      <c r="P138" s="160" t="s">
        <v>53</v>
      </c>
    </row>
    <row r="139" spans="1:16" x14ac:dyDescent="0.25">
      <c r="A139" s="100"/>
      <c r="B139" s="100"/>
      <c r="C139" s="100"/>
      <c r="D139" s="101"/>
      <c r="E139" s="102"/>
      <c r="F139" s="100"/>
      <c r="G139" s="100"/>
      <c r="H139" s="100"/>
      <c r="I139" s="100"/>
      <c r="J139" s="21" t="str">
        <f>IF(H139&lt;&gt;"",H139*I139,"")</f>
        <v/>
      </c>
      <c r="K139" s="96"/>
      <c r="L139" s="31" t="s">
        <v>22</v>
      </c>
      <c r="M139" s="34" t="s">
        <v>89</v>
      </c>
      <c r="N139" s="64"/>
      <c r="O139" s="162" t="s">
        <v>66</v>
      </c>
      <c r="P139" s="90" t="s">
        <v>57</v>
      </c>
    </row>
    <row r="140" spans="1:16" x14ac:dyDescent="0.25">
      <c r="A140" s="85"/>
      <c r="B140" s="86"/>
      <c r="C140" s="86"/>
      <c r="D140" s="57"/>
      <c r="E140" s="59" t="s">
        <v>63</v>
      </c>
      <c r="F140" s="57"/>
      <c r="G140" s="87"/>
      <c r="H140" s="88">
        <v>1E-3</v>
      </c>
      <c r="I140" s="61">
        <f>H140*10</f>
        <v>0.01</v>
      </c>
      <c r="J140" s="62">
        <f>SUM(J141:J145)/I140</f>
        <v>0</v>
      </c>
      <c r="K140" s="63" t="str">
        <f>SUM(J141:J145)&amp;" "&amp;"Hrs"&amp;" "&amp;"GRUPO 3"</f>
        <v>0 Hrs GRUPO 3</v>
      </c>
      <c r="L140" s="31" t="s">
        <v>24</v>
      </c>
      <c r="M140" s="34" t="s">
        <v>89</v>
      </c>
      <c r="N140" s="64"/>
      <c r="O140" s="161" t="s">
        <v>61</v>
      </c>
      <c r="P140" s="160" t="s">
        <v>53</v>
      </c>
    </row>
    <row r="141" spans="1:16" x14ac:dyDescent="0.25">
      <c r="A141" s="95"/>
      <c r="B141" s="19"/>
      <c r="C141" s="91"/>
      <c r="D141" s="15"/>
      <c r="E141" s="69"/>
      <c r="F141" s="15"/>
      <c r="G141" s="69"/>
      <c r="H141" s="15"/>
      <c r="I141" s="15"/>
      <c r="J141" s="21" t="str">
        <f>IF(H141&lt;&gt;"",H141*I141,"")</f>
        <v/>
      </c>
      <c r="K141" s="70"/>
      <c r="L141" s="31" t="s">
        <v>24</v>
      </c>
      <c r="M141" s="34" t="s">
        <v>89</v>
      </c>
      <c r="N141" s="64"/>
      <c r="O141" s="161" t="s">
        <v>62</v>
      </c>
      <c r="P141" s="160" t="s">
        <v>53</v>
      </c>
    </row>
    <row r="142" spans="1:16" x14ac:dyDescent="0.25">
      <c r="A142" s="75"/>
      <c r="B142" s="109"/>
      <c r="C142" s="110"/>
      <c r="D142" s="111"/>
      <c r="E142" s="73"/>
      <c r="F142" s="92"/>
      <c r="G142" s="93"/>
      <c r="H142" s="94"/>
      <c r="I142" s="94"/>
      <c r="J142" s="21" t="str">
        <f>IF(H142&lt;&gt;"",H142*I142,"")</f>
        <v/>
      </c>
      <c r="K142" s="70"/>
      <c r="L142" s="31" t="s">
        <v>24</v>
      </c>
      <c r="M142" s="34" t="s">
        <v>89</v>
      </c>
      <c r="N142" s="64"/>
      <c r="O142" s="98" t="s">
        <v>54</v>
      </c>
      <c r="P142" s="182" t="s">
        <v>68</v>
      </c>
    </row>
    <row r="143" spans="1:16" x14ac:dyDescent="0.25">
      <c r="A143" s="75"/>
      <c r="B143" s="109"/>
      <c r="C143" s="110"/>
      <c r="D143" s="111"/>
      <c r="E143" s="73"/>
      <c r="F143" s="92"/>
      <c r="G143" s="93"/>
      <c r="H143" s="94"/>
      <c r="I143" s="94"/>
      <c r="J143" s="21" t="str">
        <f>IF(H143&lt;&gt;"",H143*I143,"")</f>
        <v/>
      </c>
      <c r="K143" s="70"/>
      <c r="L143" s="31" t="s">
        <v>24</v>
      </c>
      <c r="M143" s="34" t="s">
        <v>89</v>
      </c>
      <c r="N143" s="64"/>
      <c r="O143" s="98" t="s">
        <v>67</v>
      </c>
      <c r="P143" s="182" t="s">
        <v>68</v>
      </c>
    </row>
    <row r="144" spans="1:16" x14ac:dyDescent="0.25">
      <c r="A144" s="95"/>
      <c r="B144" s="19"/>
      <c r="C144" s="91"/>
      <c r="D144" s="15"/>
      <c r="E144" s="69"/>
      <c r="F144" s="15"/>
      <c r="G144" s="69"/>
      <c r="H144" s="15"/>
      <c r="I144" s="15"/>
      <c r="J144" s="21" t="str">
        <f>IF(H144&lt;&gt;"",H144*I144,"")</f>
        <v/>
      </c>
      <c r="K144" s="70"/>
      <c r="L144" s="31" t="s">
        <v>24</v>
      </c>
      <c r="M144" s="34" t="s">
        <v>89</v>
      </c>
      <c r="N144" s="64"/>
      <c r="O144" s="71" t="s">
        <v>69</v>
      </c>
      <c r="P144" s="182" t="s">
        <v>68</v>
      </c>
    </row>
    <row r="145" spans="1:15" x14ac:dyDescent="0.25">
      <c r="A145" s="100"/>
      <c r="B145" s="100"/>
      <c r="C145" s="100"/>
      <c r="D145" s="101"/>
      <c r="E145" s="102"/>
      <c r="F145" s="100"/>
      <c r="G145" s="100"/>
      <c r="H145" s="100"/>
      <c r="I145" s="100"/>
      <c r="J145" s="21" t="str">
        <f>IF(H145&lt;&gt;"",H145*I145,"")</f>
        <v/>
      </c>
      <c r="K145" s="70"/>
      <c r="L145" s="31" t="s">
        <v>24</v>
      </c>
      <c r="M145" s="34" t="s">
        <v>89</v>
      </c>
      <c r="N145" s="64"/>
      <c r="O145" s="103"/>
    </row>
    <row r="146" spans="1:15" x14ac:dyDescent="0.25">
      <c r="A146" s="85"/>
      <c r="B146" s="86"/>
      <c r="C146" s="86"/>
      <c r="D146" s="57"/>
      <c r="E146" s="59" t="s">
        <v>70</v>
      </c>
      <c r="F146" s="57"/>
      <c r="G146" s="87"/>
      <c r="H146" s="88">
        <v>1E-3</v>
      </c>
      <c r="I146" s="61">
        <f>H146*10</f>
        <v>0.01</v>
      </c>
      <c r="J146" s="62">
        <f>SUM(J147:J151)/I146</f>
        <v>0</v>
      </c>
      <c r="K146" s="63" t="str">
        <f>SUM(J147:J151)&amp;" "&amp;"Hrs"&amp;" "&amp;"GRUPO 4"</f>
        <v>0 Hrs GRUPO 4</v>
      </c>
      <c r="L146" s="31" t="s">
        <v>26</v>
      </c>
      <c r="M146" s="34" t="s">
        <v>89</v>
      </c>
      <c r="N146" s="64"/>
      <c r="O146" s="104"/>
    </row>
    <row r="147" spans="1:15" x14ac:dyDescent="0.25">
      <c r="A147" s="100"/>
      <c r="B147" s="100"/>
      <c r="C147" s="102"/>
      <c r="D147" s="101"/>
      <c r="E147" s="101"/>
      <c r="F147" s="101"/>
      <c r="G147" s="105"/>
      <c r="H147" s="101"/>
      <c r="I147" s="101"/>
      <c r="J147" s="21" t="str">
        <f>IF(H147&lt;&gt;"",H147*I147,"")</f>
        <v/>
      </c>
      <c r="K147" s="70"/>
      <c r="L147" s="31" t="s">
        <v>26</v>
      </c>
      <c r="M147" s="34" t="s">
        <v>89</v>
      </c>
      <c r="N147" s="106"/>
      <c r="O147" s="107" t="s">
        <v>71</v>
      </c>
    </row>
    <row r="148" spans="1:15" x14ac:dyDescent="0.25">
      <c r="A148" s="100"/>
      <c r="B148" s="100"/>
      <c r="C148" s="102"/>
      <c r="D148" s="101"/>
      <c r="E148" s="101"/>
      <c r="F148" s="101"/>
      <c r="G148" s="105"/>
      <c r="H148" s="101"/>
      <c r="I148" s="101"/>
      <c r="J148" s="21" t="str">
        <f>IF(H148&lt;&gt;"",H148*I148,"")</f>
        <v/>
      </c>
      <c r="K148" s="70"/>
      <c r="L148" s="31" t="s">
        <v>26</v>
      </c>
      <c r="M148" s="34" t="s">
        <v>89</v>
      </c>
      <c r="N148" s="108"/>
      <c r="O148" s="107" t="s">
        <v>72</v>
      </c>
    </row>
    <row r="149" spans="1:15" x14ac:dyDescent="0.25">
      <c r="A149" s="100"/>
      <c r="B149" s="100"/>
      <c r="C149" s="102"/>
      <c r="D149" s="101"/>
      <c r="E149" s="101"/>
      <c r="F149" s="101"/>
      <c r="G149" s="105"/>
      <c r="H149" s="101"/>
      <c r="I149" s="101"/>
      <c r="J149" s="21" t="str">
        <f>IF(H149&lt;&gt;"",H149*I149,"")</f>
        <v/>
      </c>
      <c r="K149" s="70"/>
      <c r="L149" s="31" t="s">
        <v>26</v>
      </c>
      <c r="M149" s="34" t="s">
        <v>89</v>
      </c>
      <c r="N149" s="112"/>
      <c r="O149" s="107" t="s">
        <v>90</v>
      </c>
    </row>
    <row r="150" spans="1:15" x14ac:dyDescent="0.25">
      <c r="A150" s="100"/>
      <c r="B150" s="100"/>
      <c r="C150" s="102"/>
      <c r="D150" s="101"/>
      <c r="E150" s="101"/>
      <c r="F150" s="101"/>
      <c r="G150" s="105"/>
      <c r="H150" s="101"/>
      <c r="I150" s="101"/>
      <c r="J150" s="21" t="str">
        <f>IF(H150&lt;&gt;"",H150*I150,"")</f>
        <v/>
      </c>
      <c r="K150" s="70"/>
      <c r="L150" s="31" t="s">
        <v>26</v>
      </c>
      <c r="M150" s="34" t="s">
        <v>89</v>
      </c>
      <c r="N150" s="113"/>
      <c r="O150" s="107" t="s">
        <v>73</v>
      </c>
    </row>
    <row r="151" spans="1:15" x14ac:dyDescent="0.25">
      <c r="A151" s="100"/>
      <c r="B151" s="100"/>
      <c r="C151" s="100"/>
      <c r="D151" s="101"/>
      <c r="E151" s="102"/>
      <c r="F151" s="100"/>
      <c r="G151" s="100"/>
      <c r="H151" s="100"/>
      <c r="I151" s="100"/>
      <c r="J151" s="21" t="str">
        <f>IF(H151&lt;&gt;"",H151*I151,"")</f>
        <v/>
      </c>
      <c r="K151" s="70"/>
      <c r="L151" s="31" t="s">
        <v>26</v>
      </c>
      <c r="M151" s="34" t="s">
        <v>89</v>
      </c>
      <c r="N151" s="114"/>
      <c r="O151" s="107" t="s">
        <v>74</v>
      </c>
    </row>
    <row r="152" spans="1:15" x14ac:dyDescent="0.25">
      <c r="A152" s="85"/>
      <c r="B152" s="86"/>
      <c r="C152" s="86"/>
      <c r="D152" s="86"/>
      <c r="E152" s="115" t="s">
        <v>75</v>
      </c>
      <c r="F152" s="116"/>
      <c r="G152" s="117"/>
      <c r="H152" s="118">
        <v>2</v>
      </c>
      <c r="I152" s="61">
        <f>H152*10</f>
        <v>20</v>
      </c>
      <c r="J152" s="62">
        <f>SUM(J153:J157)/I152</f>
        <v>0</v>
      </c>
      <c r="K152" s="63" t="str">
        <f>SUM(J153:J157)&amp;" "&amp;"Hrs"&amp;" "&amp;"TURNO"&amp;" "&amp;"DIURNO"</f>
        <v>0 Hrs TURNO DIURNO</v>
      </c>
      <c r="L152" s="74" t="s">
        <v>76</v>
      </c>
      <c r="M152" s="34" t="s">
        <v>89</v>
      </c>
      <c r="N152" s="119"/>
      <c r="O152" s="107" t="s">
        <v>77</v>
      </c>
    </row>
    <row r="153" spans="1:15" x14ac:dyDescent="0.25">
      <c r="A153" s="19"/>
      <c r="B153" s="17"/>
      <c r="C153" s="18"/>
      <c r="D153" s="19"/>
      <c r="E153" s="18"/>
      <c r="F153" s="17"/>
      <c r="G153" s="18"/>
      <c r="H153" s="94"/>
      <c r="I153" s="94"/>
      <c r="J153" s="21" t="str">
        <f>IF(H153&lt;&gt;"",H153*I153,"")</f>
        <v/>
      </c>
      <c r="K153" s="70"/>
      <c r="L153" s="74" t="s">
        <v>76</v>
      </c>
      <c r="M153" s="34" t="s">
        <v>89</v>
      </c>
      <c r="N153" s="121"/>
      <c r="O153" s="107" t="s">
        <v>78</v>
      </c>
    </row>
    <row r="154" spans="1:15" ht="14.25" thickBot="1" x14ac:dyDescent="0.3">
      <c r="A154" s="95"/>
      <c r="B154" s="109"/>
      <c r="C154" s="110"/>
      <c r="D154" s="111"/>
      <c r="E154" s="69"/>
      <c r="F154" s="15"/>
      <c r="G154" s="69"/>
      <c r="H154" s="15"/>
      <c r="I154" s="15"/>
      <c r="J154" s="21" t="str">
        <f>IF(H154&lt;&gt;"",H154*I154,"")</f>
        <v/>
      </c>
      <c r="K154" s="70"/>
      <c r="L154" s="74" t="s">
        <v>76</v>
      </c>
      <c r="M154" s="34" t="s">
        <v>89</v>
      </c>
      <c r="N154" s="122"/>
      <c r="O154" s="107" t="s">
        <v>79</v>
      </c>
    </row>
    <row r="155" spans="1:15" ht="14.25" thickBot="1" x14ac:dyDescent="0.3">
      <c r="A155" s="100"/>
      <c r="B155" s="100"/>
      <c r="C155" s="100"/>
      <c r="D155" s="101"/>
      <c r="E155" s="102"/>
      <c r="F155" s="100"/>
      <c r="G155" s="100"/>
      <c r="H155" s="100"/>
      <c r="I155" s="100"/>
      <c r="J155" s="21" t="str">
        <f>IF(H155&lt;&gt;"",H155*I155,"")</f>
        <v/>
      </c>
      <c r="K155" s="70"/>
      <c r="L155" s="74" t="s">
        <v>76</v>
      </c>
      <c r="M155" s="34" t="s">
        <v>89</v>
      </c>
      <c r="N155" s="123"/>
      <c r="O155" s="107" t="s">
        <v>80</v>
      </c>
    </row>
    <row r="156" spans="1:15" x14ac:dyDescent="0.25">
      <c r="A156" s="100"/>
      <c r="B156" s="100"/>
      <c r="C156" s="100"/>
      <c r="D156" s="101"/>
      <c r="E156" s="102"/>
      <c r="F156" s="100"/>
      <c r="G156" s="100"/>
      <c r="H156" s="100"/>
      <c r="I156" s="100"/>
      <c r="J156" s="21" t="str">
        <f>IF(H156&lt;&gt;"",H156*I156,"")</f>
        <v/>
      </c>
      <c r="K156" s="70"/>
      <c r="L156" s="74" t="s">
        <v>76</v>
      </c>
      <c r="M156" s="34" t="s">
        <v>89</v>
      </c>
      <c r="N156" s="124"/>
      <c r="O156" s="107" t="s">
        <v>81</v>
      </c>
    </row>
    <row r="157" spans="1:15" x14ac:dyDescent="0.25">
      <c r="A157" s="100"/>
      <c r="B157" s="100"/>
      <c r="C157" s="100"/>
      <c r="D157" s="101"/>
      <c r="E157" s="102"/>
      <c r="F157" s="100"/>
      <c r="G157" s="100"/>
      <c r="H157" s="100"/>
      <c r="I157" s="100"/>
      <c r="J157" s="21" t="str">
        <f>IF(H157&lt;&gt;"",H157*I157,"")</f>
        <v/>
      </c>
      <c r="K157" s="70"/>
      <c r="L157" s="74" t="s">
        <v>76</v>
      </c>
      <c r="M157" s="34" t="s">
        <v>89</v>
      </c>
      <c r="N157" s="125">
        <v>20</v>
      </c>
      <c r="O157" s="107" t="s">
        <v>82</v>
      </c>
    </row>
    <row r="158" spans="1:15" x14ac:dyDescent="0.25">
      <c r="A158" s="126"/>
      <c r="B158" s="127"/>
      <c r="C158" s="127"/>
      <c r="D158" s="127"/>
      <c r="E158" s="128" t="s">
        <v>83</v>
      </c>
      <c r="F158" s="129"/>
      <c r="G158" s="157"/>
      <c r="H158" s="131">
        <v>2</v>
      </c>
      <c r="I158" s="132">
        <f>H158*10</f>
        <v>20</v>
      </c>
      <c r="J158" s="133">
        <f>SUM(J159:J163)/I158</f>
        <v>0</v>
      </c>
      <c r="K158" s="163" t="str">
        <f>SUM(J159:J163)&amp;" "&amp;"Hrs"&amp;" "&amp;"TURNO"&amp;" "&amp;"NOCTURNO"</f>
        <v>0 Hrs TURNO NOCTURNO</v>
      </c>
      <c r="L158" s="31" t="s">
        <v>84</v>
      </c>
      <c r="M158" s="34" t="s">
        <v>89</v>
      </c>
      <c r="N158" s="34"/>
      <c r="O158" s="35"/>
    </row>
    <row r="159" spans="1:15" x14ac:dyDescent="0.25">
      <c r="A159" s="19"/>
      <c r="B159" s="17"/>
      <c r="C159" s="18"/>
      <c r="D159" s="19"/>
      <c r="E159" s="18"/>
      <c r="F159" s="17"/>
      <c r="G159" s="18"/>
      <c r="H159" s="94"/>
      <c r="I159" s="94"/>
      <c r="J159" s="21" t="str">
        <f>IF(H159&lt;&gt;"",H159*I159,"")</f>
        <v/>
      </c>
      <c r="K159" s="120"/>
      <c r="L159" s="31" t="s">
        <v>84</v>
      </c>
      <c r="M159" s="34" t="s">
        <v>89</v>
      </c>
      <c r="N159" s="34"/>
      <c r="O159" s="35"/>
    </row>
    <row r="160" spans="1:15" x14ac:dyDescent="0.25">
      <c r="A160" s="95"/>
      <c r="B160" s="17"/>
      <c r="C160" s="18"/>
      <c r="D160" s="19"/>
      <c r="E160" s="69"/>
      <c r="F160" s="15"/>
      <c r="G160" s="69"/>
      <c r="H160" s="15"/>
      <c r="I160" s="15"/>
      <c r="J160" s="21" t="str">
        <f>IF(H160&lt;&gt;"",H160*I160,"")</f>
        <v/>
      </c>
      <c r="K160" s="120"/>
      <c r="L160" s="31" t="s">
        <v>84</v>
      </c>
      <c r="M160" s="34" t="s">
        <v>89</v>
      </c>
      <c r="N160" s="34"/>
      <c r="O160" s="35"/>
    </row>
    <row r="161" spans="1:16" x14ac:dyDescent="0.25">
      <c r="A161" s="95"/>
      <c r="B161" s="109"/>
      <c r="C161" s="110"/>
      <c r="D161" s="111"/>
      <c r="E161" s="69"/>
      <c r="F161" s="15"/>
      <c r="G161" s="69"/>
      <c r="H161" s="94"/>
      <c r="I161" s="94"/>
      <c r="J161" s="21" t="str">
        <f>IF(H161&lt;&gt;"",H161*I161,"")</f>
        <v/>
      </c>
      <c r="K161" s="120"/>
      <c r="L161" s="31" t="s">
        <v>84</v>
      </c>
      <c r="M161" s="34" t="s">
        <v>89</v>
      </c>
      <c r="N161" s="34"/>
      <c r="O161" s="35"/>
    </row>
    <row r="162" spans="1:16" x14ac:dyDescent="0.25">
      <c r="A162" s="75"/>
      <c r="B162" s="109"/>
      <c r="C162" s="110"/>
      <c r="D162" s="111"/>
      <c r="E162" s="73"/>
      <c r="F162" s="92"/>
      <c r="G162" s="93"/>
      <c r="H162" s="94"/>
      <c r="I162" s="94"/>
      <c r="J162" s="21" t="str">
        <f>IF(H162&lt;&gt;"",H162*I162,"")</f>
        <v/>
      </c>
      <c r="K162" s="120"/>
      <c r="L162" s="31" t="s">
        <v>84</v>
      </c>
      <c r="M162" s="34" t="s">
        <v>89</v>
      </c>
      <c r="N162" s="34"/>
      <c r="O162" s="35"/>
    </row>
    <row r="163" spans="1:16" x14ac:dyDescent="0.25">
      <c r="A163" s="95"/>
      <c r="B163" s="19"/>
      <c r="C163" s="91"/>
      <c r="D163" s="15"/>
      <c r="E163" s="69"/>
      <c r="F163" s="15"/>
      <c r="G163" s="69"/>
      <c r="H163" s="15"/>
      <c r="I163" s="15"/>
      <c r="J163" s="21" t="str">
        <f>IF(H163&lt;&gt;"",H163*I163,"")</f>
        <v/>
      </c>
      <c r="K163" s="120"/>
      <c r="L163" s="31" t="s">
        <v>84</v>
      </c>
      <c r="M163" s="34" t="s">
        <v>89</v>
      </c>
      <c r="N163" s="34"/>
      <c r="O163" s="35"/>
    </row>
    <row r="164" spans="1:16" ht="14.25" thickBot="1" x14ac:dyDescent="0.3">
      <c r="A164" s="135"/>
      <c r="B164" s="136"/>
      <c r="C164" s="136"/>
      <c r="D164" s="136"/>
      <c r="E164" s="137" t="s">
        <v>85</v>
      </c>
      <c r="F164" s="138"/>
      <c r="G164" s="139"/>
      <c r="H164" s="140">
        <f>H128+H134+H140+H146+H152+H158</f>
        <v>7.0019999999999998</v>
      </c>
      <c r="I164" s="141">
        <f>H164*10</f>
        <v>70.02</v>
      </c>
      <c r="J164" s="142">
        <f>SUM(J129:J133,J135:J139,J141:J145,J147:J151,J153:J157,J159:J163)</f>
        <v>0</v>
      </c>
      <c r="K164" s="143">
        <f>J164/I164</f>
        <v>0</v>
      </c>
      <c r="L164" s="31" t="s">
        <v>86</v>
      </c>
      <c r="M164" s="34" t="s">
        <v>89</v>
      </c>
      <c r="N164" s="34"/>
      <c r="O164" s="35"/>
    </row>
    <row r="165" spans="1:16" ht="15" thickTop="1" thickBot="1" x14ac:dyDescent="0.3">
      <c r="A165" s="45"/>
      <c r="B165" s="46"/>
      <c r="C165" s="46"/>
      <c r="D165" s="46"/>
      <c r="E165" s="297">
        <f>E126+1</f>
        <v>46094</v>
      </c>
      <c r="F165" s="298"/>
      <c r="G165" s="158"/>
      <c r="H165" s="48"/>
      <c r="I165" s="46"/>
      <c r="J165" s="49"/>
      <c r="K165" s="50"/>
      <c r="L165" s="31" t="s">
        <v>35</v>
      </c>
      <c r="M165" s="34" t="s">
        <v>91</v>
      </c>
      <c r="N165" s="34"/>
      <c r="O165" s="35"/>
    </row>
    <row r="166" spans="1:16" ht="28.5" thickTop="1" thickBot="1" x14ac:dyDescent="0.3">
      <c r="A166" s="147" t="s">
        <v>37</v>
      </c>
      <c r="B166" s="148" t="s">
        <v>38</v>
      </c>
      <c r="C166" s="148" t="s">
        <v>39</v>
      </c>
      <c r="D166" s="148" t="s">
        <v>4</v>
      </c>
      <c r="E166" s="52" t="s">
        <v>40</v>
      </c>
      <c r="F166" s="148" t="s">
        <v>6</v>
      </c>
      <c r="G166" s="149" t="s">
        <v>7</v>
      </c>
      <c r="H166" s="148" t="s">
        <v>41</v>
      </c>
      <c r="I166" s="148" t="s">
        <v>9</v>
      </c>
      <c r="J166" s="150" t="s">
        <v>42</v>
      </c>
      <c r="K166" s="151" t="s">
        <v>43</v>
      </c>
      <c r="L166" s="31" t="s">
        <v>44</v>
      </c>
      <c r="M166" s="34" t="s">
        <v>91</v>
      </c>
      <c r="N166" s="34"/>
      <c r="O166" s="56">
        <f>E165</f>
        <v>46094</v>
      </c>
    </row>
    <row r="167" spans="1:16" ht="14.25" thickTop="1" x14ac:dyDescent="0.25">
      <c r="A167" s="57"/>
      <c r="B167" s="57"/>
      <c r="C167" s="58"/>
      <c r="D167" s="57"/>
      <c r="E167" s="59" t="s">
        <v>45</v>
      </c>
      <c r="F167" s="57"/>
      <c r="G167" s="58"/>
      <c r="H167" s="88">
        <v>1</v>
      </c>
      <c r="I167" s="61">
        <f>H167*10</f>
        <v>10</v>
      </c>
      <c r="J167" s="62">
        <f>SUM(J168:J172)/I167</f>
        <v>0</v>
      </c>
      <c r="K167" s="63" t="str">
        <f>SUM(J168:J172)&amp;" "&amp;"Hrs"&amp;" "&amp;"GRUPO 1"</f>
        <v>0 Hrs GRUPO 1</v>
      </c>
      <c r="L167" s="31" t="s">
        <v>19</v>
      </c>
      <c r="M167" s="34" t="s">
        <v>91</v>
      </c>
      <c r="N167" s="64"/>
      <c r="O167" s="65" t="s">
        <v>48</v>
      </c>
      <c r="P167" s="66" t="s">
        <v>47</v>
      </c>
    </row>
    <row r="168" spans="1:16" x14ac:dyDescent="0.25">
      <c r="A168" s="95"/>
      <c r="B168" s="19"/>
      <c r="C168" s="91"/>
      <c r="D168" s="15"/>
      <c r="E168" s="69"/>
      <c r="F168" s="15"/>
      <c r="G168" s="69"/>
      <c r="H168" s="15"/>
      <c r="I168" s="15"/>
      <c r="J168" s="21" t="str">
        <f>IF(H168&lt;&gt;"",H168*I168,"")</f>
        <v/>
      </c>
      <c r="K168" s="70" t="s">
        <v>113</v>
      </c>
      <c r="L168" s="31" t="s">
        <v>19</v>
      </c>
      <c r="M168" s="34" t="s">
        <v>91</v>
      </c>
      <c r="N168" s="64"/>
      <c r="O168" s="71" t="s">
        <v>50</v>
      </c>
      <c r="P168" s="66" t="s">
        <v>47</v>
      </c>
    </row>
    <row r="169" spans="1:16" x14ac:dyDescent="0.25">
      <c r="A169" s="75"/>
      <c r="B169" s="67"/>
      <c r="C169" s="68"/>
      <c r="D169" s="67"/>
      <c r="E169" s="73"/>
      <c r="F169" s="92"/>
      <c r="G169" s="93"/>
      <c r="H169" s="94"/>
      <c r="I169" s="94"/>
      <c r="J169" s="21" t="str">
        <f>IF(H169&lt;&gt;"",H169*I169,"")</f>
        <v/>
      </c>
      <c r="K169" s="70"/>
      <c r="L169" s="31" t="s">
        <v>19</v>
      </c>
      <c r="M169" s="34" t="s">
        <v>91</v>
      </c>
      <c r="N169" s="64"/>
      <c r="O169" s="65" t="s">
        <v>51</v>
      </c>
      <c r="P169" s="66" t="s">
        <v>47</v>
      </c>
    </row>
    <row r="170" spans="1:16" x14ac:dyDescent="0.25">
      <c r="A170" s="75"/>
      <c r="B170" s="109"/>
      <c r="C170" s="110"/>
      <c r="D170" s="111"/>
      <c r="E170" s="73"/>
      <c r="F170" s="92"/>
      <c r="G170" s="93"/>
      <c r="H170" s="94"/>
      <c r="I170" s="94"/>
      <c r="J170" s="21" t="str">
        <f>IF(H170&lt;&gt;"",H170*I170,"")</f>
        <v/>
      </c>
      <c r="K170" s="70"/>
      <c r="L170" s="31" t="s">
        <v>19</v>
      </c>
      <c r="M170" s="34" t="s">
        <v>91</v>
      </c>
      <c r="N170" s="64"/>
      <c r="O170" s="65" t="s">
        <v>46</v>
      </c>
      <c r="P170" s="66" t="s">
        <v>47</v>
      </c>
    </row>
    <row r="171" spans="1:16" x14ac:dyDescent="0.25">
      <c r="A171" s="75"/>
      <c r="B171" s="109"/>
      <c r="C171" s="110"/>
      <c r="D171" s="111"/>
      <c r="E171" s="73"/>
      <c r="F171" s="92"/>
      <c r="G171" s="93"/>
      <c r="H171" s="94"/>
      <c r="I171" s="94"/>
      <c r="J171" s="21" t="str">
        <f>IF(H171&lt;&gt;"",H171*I171,"")</f>
        <v/>
      </c>
      <c r="K171" s="70"/>
      <c r="L171" s="31" t="s">
        <v>19</v>
      </c>
      <c r="M171" s="34" t="s">
        <v>91</v>
      </c>
      <c r="N171" s="64"/>
      <c r="O171" s="98" t="s">
        <v>52</v>
      </c>
      <c r="P171" s="66" t="s">
        <v>47</v>
      </c>
    </row>
    <row r="172" spans="1:16" x14ac:dyDescent="0.25">
      <c r="A172" s="95"/>
      <c r="B172" s="19"/>
      <c r="C172" s="91"/>
      <c r="D172" s="15"/>
      <c r="E172" s="69"/>
      <c r="F172" s="15"/>
      <c r="G172" s="69"/>
      <c r="H172" s="15"/>
      <c r="I172" s="15"/>
      <c r="J172" s="21" t="str">
        <f>IF(H172&lt;&gt;"",H172*I172,"")</f>
        <v/>
      </c>
      <c r="K172" s="70"/>
      <c r="L172" s="31" t="s">
        <v>19</v>
      </c>
      <c r="M172" s="34" t="s">
        <v>91</v>
      </c>
      <c r="N172" s="64"/>
      <c r="O172" s="159" t="s">
        <v>56</v>
      </c>
      <c r="P172" s="160" t="s">
        <v>53</v>
      </c>
    </row>
    <row r="173" spans="1:16" x14ac:dyDescent="0.25">
      <c r="A173" s="85"/>
      <c r="B173" s="86"/>
      <c r="C173" s="86"/>
      <c r="D173" s="57"/>
      <c r="E173" s="59" t="s">
        <v>55</v>
      </c>
      <c r="F173" s="57"/>
      <c r="G173" s="87"/>
      <c r="H173" s="88">
        <v>2</v>
      </c>
      <c r="I173" s="61">
        <f>H173*10</f>
        <v>20</v>
      </c>
      <c r="J173" s="62">
        <f>SUM(J174:J178)/I173</f>
        <v>0</v>
      </c>
      <c r="K173" s="63" t="str">
        <f>SUM(J174:J178)&amp;" "&amp;"Hrs"&amp;" "&amp;"GRUPO 2"</f>
        <v>0 Hrs GRUPO 2</v>
      </c>
      <c r="L173" s="31" t="s">
        <v>22</v>
      </c>
      <c r="M173" s="34" t="s">
        <v>91</v>
      </c>
      <c r="N173" s="64"/>
      <c r="O173" s="97" t="s">
        <v>58</v>
      </c>
      <c r="P173" s="84" t="s">
        <v>53</v>
      </c>
    </row>
    <row r="174" spans="1:16" x14ac:dyDescent="0.25">
      <c r="A174" s="95"/>
      <c r="B174" s="19"/>
      <c r="C174" s="91"/>
      <c r="D174" s="15"/>
      <c r="E174" s="69"/>
      <c r="F174" s="15"/>
      <c r="G174" s="69"/>
      <c r="H174" s="15"/>
      <c r="I174" s="15"/>
      <c r="J174" s="21" t="str">
        <f>IF(H174&lt;&gt;"",H174*I174,"")</f>
        <v/>
      </c>
      <c r="K174" s="70" t="s">
        <v>497</v>
      </c>
      <c r="L174" s="31" t="s">
        <v>22</v>
      </c>
      <c r="M174" s="34" t="s">
        <v>91</v>
      </c>
      <c r="N174" s="56"/>
      <c r="O174" s="89" t="s">
        <v>59</v>
      </c>
      <c r="P174" s="90" t="s">
        <v>57</v>
      </c>
    </row>
    <row r="175" spans="1:16" x14ac:dyDescent="0.25">
      <c r="A175" s="75"/>
      <c r="B175" s="19"/>
      <c r="C175" s="69"/>
      <c r="D175" s="19"/>
      <c r="E175" s="73"/>
      <c r="F175" s="19"/>
      <c r="G175" s="69"/>
      <c r="H175" s="19"/>
      <c r="I175" s="19"/>
      <c r="J175" s="21" t="str">
        <f>IF(H175&lt;&gt;"",H175*I175,"")</f>
        <v/>
      </c>
      <c r="K175" s="96"/>
      <c r="L175" s="31" t="s">
        <v>22</v>
      </c>
      <c r="M175" s="34" t="s">
        <v>91</v>
      </c>
      <c r="N175" s="56"/>
      <c r="O175" s="97" t="s">
        <v>60</v>
      </c>
      <c r="P175" s="84" t="s">
        <v>53</v>
      </c>
    </row>
    <row r="176" spans="1:16" x14ac:dyDescent="0.25">
      <c r="A176" s="75"/>
      <c r="B176" s="19"/>
      <c r="C176" s="69"/>
      <c r="D176" s="19"/>
      <c r="E176" s="69"/>
      <c r="F176" s="19"/>
      <c r="G176" s="69"/>
      <c r="H176" s="19"/>
      <c r="I176" s="19"/>
      <c r="J176" s="21" t="str">
        <f>IF(H176&lt;&gt;"",H176*I176,"")</f>
        <v/>
      </c>
      <c r="K176" s="96"/>
      <c r="L176" s="31" t="s">
        <v>22</v>
      </c>
      <c r="M176" s="34" t="s">
        <v>91</v>
      </c>
      <c r="N176" s="64"/>
      <c r="O176" s="65" t="s">
        <v>64</v>
      </c>
      <c r="P176" s="66" t="s">
        <v>47</v>
      </c>
    </row>
    <row r="177" spans="1:16" x14ac:dyDescent="0.25">
      <c r="A177" s="95"/>
      <c r="B177" s="19"/>
      <c r="C177" s="91"/>
      <c r="D177" s="15"/>
      <c r="E177" s="69"/>
      <c r="F177" s="15"/>
      <c r="G177" s="69"/>
      <c r="H177" s="15"/>
      <c r="I177" s="15"/>
      <c r="J177" s="21" t="str">
        <f>IF(H177&lt;&gt;"",H177*I177,"")</f>
        <v/>
      </c>
      <c r="K177" s="96"/>
      <c r="L177" s="31" t="s">
        <v>22</v>
      </c>
      <c r="M177" s="34" t="s">
        <v>91</v>
      </c>
      <c r="N177" s="64"/>
      <c r="O177" s="161" t="s">
        <v>65</v>
      </c>
      <c r="P177" s="160" t="s">
        <v>53</v>
      </c>
    </row>
    <row r="178" spans="1:16" x14ac:dyDescent="0.25">
      <c r="A178" s="95"/>
      <c r="B178" s="19"/>
      <c r="C178" s="152"/>
      <c r="D178" s="81"/>
      <c r="E178" s="69"/>
      <c r="F178" s="15"/>
      <c r="G178" s="69"/>
      <c r="H178" s="82"/>
      <c r="I178" s="82"/>
      <c r="J178" s="21" t="str">
        <f>IF(H178&lt;&gt;"",H178*I178,"")</f>
        <v/>
      </c>
      <c r="K178" s="96"/>
      <c r="L178" s="31" t="s">
        <v>22</v>
      </c>
      <c r="M178" s="34" t="s">
        <v>91</v>
      </c>
      <c r="N178" s="64"/>
      <c r="O178" s="162" t="s">
        <v>66</v>
      </c>
      <c r="P178" s="90" t="s">
        <v>57</v>
      </c>
    </row>
    <row r="179" spans="1:16" x14ac:dyDescent="0.25">
      <c r="A179" s="85"/>
      <c r="B179" s="86"/>
      <c r="C179" s="86"/>
      <c r="D179" s="57"/>
      <c r="E179" s="59" t="s">
        <v>63</v>
      </c>
      <c r="F179" s="57"/>
      <c r="G179" s="87"/>
      <c r="H179" s="88">
        <v>1E-3</v>
      </c>
      <c r="I179" s="61">
        <f>H179*10</f>
        <v>0.01</v>
      </c>
      <c r="J179" s="62">
        <f>SUM(J180:J184)/I179</f>
        <v>0</v>
      </c>
      <c r="K179" s="63" t="str">
        <f>SUM(J180:J184)&amp;" "&amp;"Hrs"&amp;" "&amp;"GRUPO 3"</f>
        <v>0 Hrs GRUPO 3</v>
      </c>
      <c r="L179" s="31" t="s">
        <v>24</v>
      </c>
      <c r="M179" s="34" t="s">
        <v>91</v>
      </c>
      <c r="N179" s="64"/>
      <c r="O179" s="161" t="s">
        <v>61</v>
      </c>
      <c r="P179" s="160" t="s">
        <v>53</v>
      </c>
    </row>
    <row r="180" spans="1:16" x14ac:dyDescent="0.25">
      <c r="A180" s="95"/>
      <c r="B180" s="67"/>
      <c r="C180" s="68"/>
      <c r="D180" s="67"/>
      <c r="E180" s="69"/>
      <c r="F180" s="15"/>
      <c r="G180" s="69"/>
      <c r="H180" s="15"/>
      <c r="I180" s="15"/>
      <c r="J180" s="21" t="str">
        <f>IF(H180&lt;&gt;"",H180*I180,"")</f>
        <v/>
      </c>
      <c r="K180" s="70"/>
      <c r="L180" s="31" t="s">
        <v>24</v>
      </c>
      <c r="M180" s="34" t="s">
        <v>91</v>
      </c>
      <c r="N180" s="64"/>
      <c r="O180" s="98" t="s">
        <v>62</v>
      </c>
      <c r="P180" s="66" t="s">
        <v>47</v>
      </c>
    </row>
    <row r="181" spans="1:16" x14ac:dyDescent="0.25">
      <c r="A181" s="75"/>
      <c r="B181" s="109"/>
      <c r="C181" s="110"/>
      <c r="D181" s="111"/>
      <c r="E181" s="73"/>
      <c r="F181" s="92"/>
      <c r="G181" s="93"/>
      <c r="H181" s="94"/>
      <c r="I181" s="94"/>
      <c r="J181" s="21" t="str">
        <f>IF(H181&lt;&gt;"",H181*I181,"")</f>
        <v/>
      </c>
      <c r="K181" s="70"/>
      <c r="L181" s="31" t="s">
        <v>24</v>
      </c>
      <c r="M181" s="34" t="s">
        <v>91</v>
      </c>
      <c r="N181" s="64"/>
      <c r="O181" s="98" t="s">
        <v>54</v>
      </c>
      <c r="P181" s="182" t="s">
        <v>68</v>
      </c>
    </row>
    <row r="182" spans="1:16" x14ac:dyDescent="0.25">
      <c r="A182" s="75"/>
      <c r="B182" s="67"/>
      <c r="C182" s="68"/>
      <c r="D182" s="67"/>
      <c r="E182" s="73"/>
      <c r="F182" s="92"/>
      <c r="G182" s="93"/>
      <c r="H182" s="94"/>
      <c r="I182" s="94"/>
      <c r="J182" s="21" t="str">
        <f>IF(H182&lt;&gt;"",H182*I182,"")</f>
        <v/>
      </c>
      <c r="K182" s="70"/>
      <c r="L182" s="31" t="s">
        <v>24</v>
      </c>
      <c r="M182" s="34" t="s">
        <v>91</v>
      </c>
      <c r="N182" s="64"/>
      <c r="O182" s="98" t="s">
        <v>67</v>
      </c>
      <c r="P182" s="182" t="s">
        <v>68</v>
      </c>
    </row>
    <row r="183" spans="1:16" x14ac:dyDescent="0.25">
      <c r="A183" s="75"/>
      <c r="B183" s="19"/>
      <c r="C183" s="69"/>
      <c r="D183" s="19"/>
      <c r="E183" s="73"/>
      <c r="F183" s="19"/>
      <c r="G183" s="69"/>
      <c r="H183" s="19"/>
      <c r="I183" s="19"/>
      <c r="J183" s="21" t="str">
        <f>IF(H183&lt;&gt;"",H183*I183,"")</f>
        <v/>
      </c>
      <c r="K183" s="70"/>
      <c r="L183" s="31" t="s">
        <v>24</v>
      </c>
      <c r="M183" s="34" t="s">
        <v>91</v>
      </c>
      <c r="N183" s="64"/>
      <c r="O183" s="71" t="s">
        <v>69</v>
      </c>
      <c r="P183" s="182" t="s">
        <v>68</v>
      </c>
    </row>
    <row r="184" spans="1:16" x14ac:dyDescent="0.25">
      <c r="A184" s="19"/>
      <c r="B184" s="19"/>
      <c r="C184" s="69"/>
      <c r="D184" s="15"/>
      <c r="E184" s="69"/>
      <c r="F184" s="19"/>
      <c r="G184" s="69"/>
      <c r="H184" s="19"/>
      <c r="I184" s="19"/>
      <c r="J184" s="21" t="str">
        <f>IF(H184&lt;&gt;"",H184*I184,"")</f>
        <v/>
      </c>
      <c r="K184" s="70"/>
      <c r="L184" s="31" t="s">
        <v>24</v>
      </c>
      <c r="M184" s="34" t="s">
        <v>91</v>
      </c>
      <c r="N184" s="64"/>
      <c r="O184" s="103"/>
    </row>
    <row r="185" spans="1:16" x14ac:dyDescent="0.25">
      <c r="A185" s="85"/>
      <c r="B185" s="86"/>
      <c r="C185" s="86"/>
      <c r="D185" s="57"/>
      <c r="E185" s="59" t="s">
        <v>70</v>
      </c>
      <c r="F185" s="57"/>
      <c r="G185" s="87"/>
      <c r="H185" s="88">
        <v>1E-3</v>
      </c>
      <c r="I185" s="61">
        <f>H185*10</f>
        <v>0.01</v>
      </c>
      <c r="J185" s="62">
        <f>SUM(J186:J190)/I185</f>
        <v>0</v>
      </c>
      <c r="K185" s="63" t="str">
        <f>SUM(J186:J190)&amp;" "&amp;"Hrs"&amp;" "&amp;"GRUPO 4"</f>
        <v>0 Hrs GRUPO 4</v>
      </c>
      <c r="L185" s="31" t="s">
        <v>26</v>
      </c>
      <c r="M185" s="34" t="s">
        <v>91</v>
      </c>
      <c r="N185" s="64"/>
      <c r="O185" s="104"/>
    </row>
    <row r="186" spans="1:16" x14ac:dyDescent="0.25">
      <c r="A186" s="95"/>
      <c r="B186" s="67"/>
      <c r="C186" s="68"/>
      <c r="D186" s="67"/>
      <c r="E186" s="73"/>
      <c r="F186" s="15"/>
      <c r="G186" s="69"/>
      <c r="H186" s="15"/>
      <c r="I186" s="15"/>
      <c r="J186" s="21" t="str">
        <f>IF(H186&lt;&gt;"",H186*I186,"")</f>
        <v/>
      </c>
      <c r="K186" s="164" t="s">
        <v>496</v>
      </c>
      <c r="L186" s="31" t="s">
        <v>26</v>
      </c>
      <c r="M186" s="34" t="s">
        <v>91</v>
      </c>
      <c r="N186" s="64"/>
      <c r="O186" s="107" t="s">
        <v>71</v>
      </c>
    </row>
    <row r="187" spans="1:16" x14ac:dyDescent="0.25">
      <c r="A187" s="95"/>
      <c r="B187" s="19"/>
      <c r="C187" s="91"/>
      <c r="D187" s="15"/>
      <c r="E187" s="73"/>
      <c r="F187" s="15"/>
      <c r="G187" s="69"/>
      <c r="H187" s="15"/>
      <c r="I187" s="15"/>
      <c r="J187" s="21" t="str">
        <f>IF(H187&lt;&gt;"",H187*I187,"")</f>
        <v/>
      </c>
      <c r="K187" s="164"/>
      <c r="L187" s="31" t="s">
        <v>26</v>
      </c>
      <c r="M187" s="34" t="s">
        <v>91</v>
      </c>
      <c r="N187" s="64"/>
      <c r="O187" s="107" t="s">
        <v>72</v>
      </c>
    </row>
    <row r="188" spans="1:16" x14ac:dyDescent="0.25">
      <c r="A188" s="19"/>
      <c r="B188" s="19"/>
      <c r="C188" s="69"/>
      <c r="D188" s="15"/>
      <c r="E188" s="69"/>
      <c r="F188" s="19"/>
      <c r="G188" s="69"/>
      <c r="H188" s="19"/>
      <c r="I188" s="19"/>
      <c r="J188" s="21" t="str">
        <f>IF(H188&lt;&gt;"",H188*I188,"")</f>
        <v/>
      </c>
      <c r="K188" s="164"/>
      <c r="L188" s="31" t="s">
        <v>26</v>
      </c>
      <c r="M188" s="34" t="s">
        <v>91</v>
      </c>
      <c r="N188" s="64"/>
      <c r="O188" s="35"/>
    </row>
    <row r="189" spans="1:16" x14ac:dyDescent="0.25">
      <c r="A189" s="19"/>
      <c r="B189" s="19"/>
      <c r="C189" s="69"/>
      <c r="D189" s="15"/>
      <c r="E189" s="69"/>
      <c r="F189" s="19"/>
      <c r="G189" s="69"/>
      <c r="H189" s="19"/>
      <c r="I189" s="19"/>
      <c r="J189" s="21" t="str">
        <f>IF(H189&lt;&gt;"",H189*I189,"")</f>
        <v/>
      </c>
      <c r="K189" s="164"/>
      <c r="L189" s="31" t="s">
        <v>26</v>
      </c>
      <c r="M189" s="34" t="s">
        <v>91</v>
      </c>
      <c r="N189" s="64"/>
      <c r="O189" s="35"/>
    </row>
    <row r="190" spans="1:16" x14ac:dyDescent="0.25">
      <c r="A190" s="100"/>
      <c r="B190" s="100"/>
      <c r="C190" s="100"/>
      <c r="D190" s="101"/>
      <c r="E190" s="102"/>
      <c r="F190" s="100"/>
      <c r="G190" s="100"/>
      <c r="H190" s="100"/>
      <c r="I190" s="100"/>
      <c r="J190" s="21" t="str">
        <f>IF(H190&lt;&gt;"",H190*I190,"")</f>
        <v/>
      </c>
      <c r="K190" s="70"/>
      <c r="L190" s="31" t="s">
        <v>26</v>
      </c>
      <c r="M190" s="34" t="s">
        <v>91</v>
      </c>
      <c r="N190" s="156"/>
      <c r="O190" s="35"/>
    </row>
    <row r="191" spans="1:16" x14ac:dyDescent="0.25">
      <c r="A191" s="85"/>
      <c r="B191" s="86"/>
      <c r="C191" s="86"/>
      <c r="D191" s="86"/>
      <c r="E191" s="115" t="s">
        <v>75</v>
      </c>
      <c r="F191" s="116"/>
      <c r="G191" s="117"/>
      <c r="H191" s="165">
        <v>2</v>
      </c>
      <c r="I191" s="61">
        <f>H191*10</f>
        <v>20</v>
      </c>
      <c r="J191" s="62">
        <f>SUM(J192:J197)/I191</f>
        <v>0.5</v>
      </c>
      <c r="K191" s="63" t="str">
        <f>SUM(J192:J197)&amp;" "&amp;"Hrs"&amp;" "&amp;"TURNO"&amp;" "&amp;"DIURNO"</f>
        <v>10 Hrs TURNO DIURNO</v>
      </c>
      <c r="L191" s="74" t="s">
        <v>76</v>
      </c>
      <c r="M191" s="34" t="s">
        <v>91</v>
      </c>
      <c r="N191" s="34"/>
      <c r="O191" s="35"/>
    </row>
    <row r="192" spans="1:16" x14ac:dyDescent="0.25">
      <c r="A192" s="19">
        <v>892573</v>
      </c>
      <c r="B192" s="17" t="s">
        <v>207</v>
      </c>
      <c r="C192" s="18" t="s">
        <v>208</v>
      </c>
      <c r="D192" s="19">
        <v>3</v>
      </c>
      <c r="E192" s="18" t="s">
        <v>130</v>
      </c>
      <c r="F192" s="17" t="s">
        <v>131</v>
      </c>
      <c r="G192" s="18" t="s">
        <v>132</v>
      </c>
      <c r="H192" s="94">
        <v>2</v>
      </c>
      <c r="I192" s="94">
        <v>5</v>
      </c>
      <c r="J192" s="21">
        <f t="shared" ref="J192:J197" si="0">IF(H192&lt;&gt;"",H192*I192,"")</f>
        <v>10</v>
      </c>
      <c r="K192" s="70" t="s">
        <v>495</v>
      </c>
      <c r="L192" s="74" t="s">
        <v>76</v>
      </c>
      <c r="M192" s="34" t="s">
        <v>91</v>
      </c>
      <c r="N192" s="34"/>
      <c r="O192" s="35"/>
    </row>
    <row r="193" spans="1:16" x14ac:dyDescent="0.25">
      <c r="A193" s="75"/>
      <c r="B193" s="109"/>
      <c r="C193" s="110"/>
      <c r="D193" s="111"/>
      <c r="E193" s="73"/>
      <c r="F193" s="92"/>
      <c r="G193" s="93"/>
      <c r="H193" s="94"/>
      <c r="I193" s="94"/>
      <c r="J193" s="21" t="str">
        <f t="shared" si="0"/>
        <v/>
      </c>
      <c r="K193" s="70"/>
      <c r="L193" s="74" t="s">
        <v>76</v>
      </c>
      <c r="M193" s="34" t="s">
        <v>91</v>
      </c>
      <c r="N193" s="34"/>
      <c r="O193" s="35"/>
    </row>
    <row r="194" spans="1:16" x14ac:dyDescent="0.25">
      <c r="A194" s="95"/>
      <c r="B194" s="109"/>
      <c r="C194" s="110"/>
      <c r="D194" s="111"/>
      <c r="E194" s="69"/>
      <c r="F194" s="15"/>
      <c r="G194" s="69"/>
      <c r="H194" s="15"/>
      <c r="I194" s="15"/>
      <c r="J194" s="21" t="str">
        <f t="shared" si="0"/>
        <v/>
      </c>
      <c r="K194" s="70"/>
      <c r="L194" s="74" t="s">
        <v>76</v>
      </c>
      <c r="M194" s="34" t="s">
        <v>91</v>
      </c>
      <c r="N194" s="34"/>
      <c r="O194" s="35"/>
    </row>
    <row r="195" spans="1:16" x14ac:dyDescent="0.25">
      <c r="A195" s="95"/>
      <c r="B195" s="109"/>
      <c r="C195" s="110"/>
      <c r="D195" s="111"/>
      <c r="E195" s="69"/>
      <c r="F195" s="15"/>
      <c r="G195" s="69"/>
      <c r="H195" s="15"/>
      <c r="I195" s="15"/>
      <c r="J195" s="21" t="str">
        <f t="shared" si="0"/>
        <v/>
      </c>
      <c r="K195" s="70"/>
      <c r="L195" s="74" t="s">
        <v>76</v>
      </c>
      <c r="M195" s="34" t="s">
        <v>91</v>
      </c>
      <c r="N195" s="34"/>
      <c r="O195" s="35"/>
    </row>
    <row r="196" spans="1:16" x14ac:dyDescent="0.25">
      <c r="A196" s="100"/>
      <c r="B196" s="100"/>
      <c r="C196" s="102"/>
      <c r="D196" s="101"/>
      <c r="E196" s="101"/>
      <c r="F196" s="101"/>
      <c r="G196" s="105"/>
      <c r="H196" s="101"/>
      <c r="I196" s="101"/>
      <c r="J196" s="21" t="str">
        <f t="shared" si="0"/>
        <v/>
      </c>
      <c r="K196" s="70"/>
      <c r="L196" s="74" t="s">
        <v>76</v>
      </c>
      <c r="M196" s="34" t="s">
        <v>91</v>
      </c>
      <c r="N196" s="34"/>
      <c r="O196" s="35"/>
    </row>
    <row r="197" spans="1:16" x14ac:dyDescent="0.25">
      <c r="A197" s="100"/>
      <c r="B197" s="100"/>
      <c r="C197" s="100"/>
      <c r="D197" s="101"/>
      <c r="E197" s="102"/>
      <c r="F197" s="100"/>
      <c r="G197" s="100"/>
      <c r="H197" s="100"/>
      <c r="I197" s="100"/>
      <c r="J197" s="21" t="str">
        <f t="shared" si="0"/>
        <v/>
      </c>
      <c r="K197" s="70"/>
      <c r="L197" s="74" t="s">
        <v>76</v>
      </c>
      <c r="M197" s="34" t="s">
        <v>91</v>
      </c>
      <c r="N197" s="34"/>
      <c r="O197" s="35"/>
    </row>
    <row r="198" spans="1:16" x14ac:dyDescent="0.25">
      <c r="A198" s="126"/>
      <c r="B198" s="127"/>
      <c r="C198" s="127"/>
      <c r="D198" s="127"/>
      <c r="E198" s="128" t="s">
        <v>83</v>
      </c>
      <c r="F198" s="129"/>
      <c r="G198" s="157"/>
      <c r="H198" s="131">
        <v>2</v>
      </c>
      <c r="I198" s="132">
        <f>H198*10</f>
        <v>20</v>
      </c>
      <c r="J198" s="133">
        <f>SUM(J199:J203)/I198</f>
        <v>0.5</v>
      </c>
      <c r="K198" s="163" t="str">
        <f>SUM(J199:J203)&amp;" "&amp;"Hrs"&amp;" "&amp;"TURNO"&amp;" "&amp;"NOCTURNO"</f>
        <v>10 Hrs TURNO NOCTURNO</v>
      </c>
      <c r="L198" s="31" t="s">
        <v>84</v>
      </c>
      <c r="M198" s="34" t="s">
        <v>91</v>
      </c>
      <c r="N198" s="34"/>
      <c r="O198" s="35"/>
    </row>
    <row r="199" spans="1:16" x14ac:dyDescent="0.25">
      <c r="A199" s="19">
        <v>892573</v>
      </c>
      <c r="B199" s="17" t="s">
        <v>207</v>
      </c>
      <c r="C199" s="18" t="s">
        <v>208</v>
      </c>
      <c r="D199" s="19">
        <v>3</v>
      </c>
      <c r="E199" s="18" t="s">
        <v>130</v>
      </c>
      <c r="F199" s="17" t="s">
        <v>131</v>
      </c>
      <c r="G199" s="18" t="s">
        <v>132</v>
      </c>
      <c r="H199" s="94">
        <v>2</v>
      </c>
      <c r="I199" s="94">
        <v>5</v>
      </c>
      <c r="J199" s="21">
        <f>IF(H199&lt;&gt;"",H199*I199,"")</f>
        <v>10</v>
      </c>
      <c r="K199" s="120" t="s">
        <v>495</v>
      </c>
      <c r="L199" s="31" t="s">
        <v>84</v>
      </c>
      <c r="M199" s="34" t="s">
        <v>91</v>
      </c>
      <c r="N199" s="34"/>
      <c r="O199" s="35"/>
    </row>
    <row r="200" spans="1:16" x14ac:dyDescent="0.25">
      <c r="A200" s="75"/>
      <c r="B200" s="109"/>
      <c r="C200" s="110"/>
      <c r="D200" s="111"/>
      <c r="E200" s="73"/>
      <c r="F200" s="92"/>
      <c r="G200" s="93"/>
      <c r="H200" s="94"/>
      <c r="I200" s="94"/>
      <c r="J200" s="21" t="str">
        <f>IF(H200&lt;&gt;"",H200*I200,"")</f>
        <v/>
      </c>
      <c r="K200" s="120"/>
      <c r="L200" s="31" t="s">
        <v>84</v>
      </c>
      <c r="M200" s="34" t="s">
        <v>91</v>
      </c>
      <c r="N200" s="34"/>
      <c r="O200" s="35"/>
    </row>
    <row r="201" spans="1:16" x14ac:dyDescent="0.25">
      <c r="A201" s="95"/>
      <c r="B201" s="17"/>
      <c r="C201" s="18"/>
      <c r="D201" s="19"/>
      <c r="E201" s="69"/>
      <c r="F201" s="15"/>
      <c r="G201" s="69"/>
      <c r="H201" s="15"/>
      <c r="I201" s="15"/>
      <c r="J201" s="21" t="str">
        <f>IF(H201&lt;&gt;"",H201*I201,"")</f>
        <v/>
      </c>
      <c r="K201" s="120"/>
      <c r="L201" s="31" t="s">
        <v>84</v>
      </c>
      <c r="M201" s="34" t="s">
        <v>91</v>
      </c>
      <c r="N201" s="34"/>
      <c r="O201" s="35"/>
    </row>
    <row r="202" spans="1:16" x14ac:dyDescent="0.25">
      <c r="A202" s="75"/>
      <c r="B202" s="109"/>
      <c r="C202" s="110"/>
      <c r="D202" s="111"/>
      <c r="E202" s="73"/>
      <c r="F202" s="92"/>
      <c r="G202" s="93"/>
      <c r="H202" s="94"/>
      <c r="I202" s="94"/>
      <c r="J202" s="21" t="str">
        <f>IF(H202&lt;&gt;"",H202*I202,"")</f>
        <v/>
      </c>
      <c r="K202" s="120"/>
      <c r="L202" s="31" t="s">
        <v>84</v>
      </c>
      <c r="M202" s="34" t="s">
        <v>91</v>
      </c>
      <c r="N202" s="34"/>
      <c r="O202" s="35"/>
    </row>
    <row r="203" spans="1:16" x14ac:dyDescent="0.25">
      <c r="A203" s="75"/>
      <c r="B203" s="109"/>
      <c r="C203" s="110"/>
      <c r="D203" s="19"/>
      <c r="E203" s="69"/>
      <c r="F203" s="19"/>
      <c r="G203" s="69"/>
      <c r="H203" s="19"/>
      <c r="I203" s="19"/>
      <c r="J203" s="21" t="str">
        <f>IF(H203&lt;&gt;"",H203*I203,"")</f>
        <v/>
      </c>
      <c r="K203" s="120"/>
      <c r="L203" s="31" t="s">
        <v>84</v>
      </c>
      <c r="M203" s="34" t="s">
        <v>91</v>
      </c>
      <c r="N203" s="34"/>
      <c r="O203" s="35"/>
    </row>
    <row r="204" spans="1:16" ht="14.25" thickBot="1" x14ac:dyDescent="0.3">
      <c r="A204" s="135"/>
      <c r="B204" s="136"/>
      <c r="C204" s="136"/>
      <c r="D204" s="136"/>
      <c r="E204" s="137" t="s">
        <v>85</v>
      </c>
      <c r="F204" s="138"/>
      <c r="G204" s="139"/>
      <c r="H204" s="140">
        <f>H167+H173+H179+H185+H191+H198</f>
        <v>7.0019999999999998</v>
      </c>
      <c r="I204" s="141">
        <f>H204*10</f>
        <v>70.02</v>
      </c>
      <c r="J204" s="142">
        <f>SUM(J168:J172,J174:J178,J180:J184,J186:J190,J192:J197,J199:J203)</f>
        <v>20</v>
      </c>
      <c r="K204" s="143">
        <f>J204/I204</f>
        <v>0.28563267637817769</v>
      </c>
      <c r="L204" s="31" t="s">
        <v>86</v>
      </c>
      <c r="M204" s="34" t="s">
        <v>91</v>
      </c>
      <c r="N204" s="34"/>
      <c r="O204" s="35"/>
    </row>
    <row r="205" spans="1:16" ht="15" thickTop="1" thickBot="1" x14ac:dyDescent="0.3">
      <c r="A205" s="45"/>
      <c r="B205" s="46"/>
      <c r="C205" s="46"/>
      <c r="D205" s="46"/>
      <c r="E205" s="297">
        <f>E165+1</f>
        <v>46095</v>
      </c>
      <c r="F205" s="298"/>
      <c r="G205" s="158"/>
      <c r="H205" s="48"/>
      <c r="I205" s="46"/>
      <c r="J205" s="49"/>
      <c r="K205" s="50"/>
      <c r="L205" s="31" t="s">
        <v>35</v>
      </c>
      <c r="M205" s="34" t="s">
        <v>92</v>
      </c>
      <c r="N205" s="34"/>
      <c r="O205" s="35"/>
    </row>
    <row r="206" spans="1:16" ht="28.5" thickTop="1" thickBot="1" x14ac:dyDescent="0.3">
      <c r="A206" s="147" t="s">
        <v>37</v>
      </c>
      <c r="B206" s="148" t="s">
        <v>38</v>
      </c>
      <c r="C206" s="148" t="s">
        <v>39</v>
      </c>
      <c r="D206" s="148" t="s">
        <v>4</v>
      </c>
      <c r="E206" s="52" t="s">
        <v>40</v>
      </c>
      <c r="F206" s="148" t="s">
        <v>6</v>
      </c>
      <c r="G206" s="149" t="s">
        <v>7</v>
      </c>
      <c r="H206" s="148" t="s">
        <v>41</v>
      </c>
      <c r="I206" s="148" t="s">
        <v>9</v>
      </c>
      <c r="J206" s="150" t="s">
        <v>42</v>
      </c>
      <c r="K206" s="151" t="s">
        <v>43</v>
      </c>
      <c r="L206" s="31" t="s">
        <v>44</v>
      </c>
      <c r="M206" s="34" t="s">
        <v>92</v>
      </c>
      <c r="N206" s="34"/>
      <c r="O206" s="56">
        <f>E205</f>
        <v>46095</v>
      </c>
    </row>
    <row r="207" spans="1:16" ht="14.25" thickTop="1" x14ac:dyDescent="0.25">
      <c r="A207" s="57"/>
      <c r="B207" s="57"/>
      <c r="C207" s="58"/>
      <c r="D207" s="57"/>
      <c r="E207" s="59" t="s">
        <v>45</v>
      </c>
      <c r="F207" s="57"/>
      <c r="G207" s="58"/>
      <c r="H207" s="88">
        <v>2</v>
      </c>
      <c r="I207" s="61">
        <f>H207*10</f>
        <v>20</v>
      </c>
      <c r="J207" s="62">
        <f>SUM(J208:J214)/I207</f>
        <v>0</v>
      </c>
      <c r="K207" s="63" t="str">
        <f>SUM(J208:J214)&amp;" "&amp;"Hrs"&amp;" "&amp;"GRUPO 1"</f>
        <v>0 Hrs GRUPO 1</v>
      </c>
      <c r="L207" s="31" t="s">
        <v>19</v>
      </c>
      <c r="M207" s="34" t="s">
        <v>92</v>
      </c>
      <c r="N207" s="64"/>
      <c r="O207" s="65" t="s">
        <v>48</v>
      </c>
      <c r="P207" s="66" t="s">
        <v>47</v>
      </c>
    </row>
    <row r="208" spans="1:16" x14ac:dyDescent="0.25">
      <c r="A208" s="95"/>
      <c r="B208" s="19"/>
      <c r="C208" s="91"/>
      <c r="D208" s="15"/>
      <c r="E208" s="69"/>
      <c r="F208" s="15"/>
      <c r="G208" s="69"/>
      <c r="H208" s="15"/>
      <c r="I208" s="15"/>
      <c r="J208" s="21" t="str">
        <f t="shared" ref="J208:J214" si="1">IF(H208&lt;&gt;"",H208*I208,"")</f>
        <v/>
      </c>
      <c r="K208" s="70" t="s">
        <v>113</v>
      </c>
      <c r="L208" s="31" t="s">
        <v>19</v>
      </c>
      <c r="M208" s="34" t="s">
        <v>92</v>
      </c>
      <c r="N208" s="64"/>
      <c r="O208" s="71" t="s">
        <v>50</v>
      </c>
      <c r="P208" s="66" t="s">
        <v>47</v>
      </c>
    </row>
    <row r="209" spans="1:16" x14ac:dyDescent="0.25">
      <c r="A209" s="75"/>
      <c r="B209" s="67"/>
      <c r="C209" s="68"/>
      <c r="D209" s="67"/>
      <c r="E209" s="73"/>
      <c r="F209" s="92"/>
      <c r="G209" s="93"/>
      <c r="H209" s="94"/>
      <c r="I209" s="94"/>
      <c r="J209" s="21" t="str">
        <f t="shared" si="1"/>
        <v/>
      </c>
      <c r="K209" s="70"/>
      <c r="L209" s="31" t="s">
        <v>19</v>
      </c>
      <c r="M209" s="34" t="s">
        <v>92</v>
      </c>
      <c r="N209" s="64"/>
      <c r="O209" s="65" t="s">
        <v>51</v>
      </c>
      <c r="P209" s="66" t="s">
        <v>47</v>
      </c>
    </row>
    <row r="210" spans="1:16" x14ac:dyDescent="0.25">
      <c r="A210" s="75"/>
      <c r="B210" s="67"/>
      <c r="C210" s="68"/>
      <c r="D210" s="67"/>
      <c r="E210" s="73"/>
      <c r="F210" s="92"/>
      <c r="G210" s="93"/>
      <c r="H210" s="94"/>
      <c r="I210" s="94"/>
      <c r="J210" s="21" t="str">
        <f t="shared" si="1"/>
        <v/>
      </c>
      <c r="K210" s="70"/>
      <c r="L210" s="31" t="s">
        <v>19</v>
      </c>
      <c r="M210" s="34" t="s">
        <v>92</v>
      </c>
      <c r="N210" s="64"/>
      <c r="O210" s="65" t="s">
        <v>46</v>
      </c>
      <c r="P210" s="66" t="s">
        <v>47</v>
      </c>
    </row>
    <row r="211" spans="1:16" x14ac:dyDescent="0.25">
      <c r="A211" s="95"/>
      <c r="B211" s="67"/>
      <c r="C211" s="68"/>
      <c r="D211" s="67"/>
      <c r="E211" s="69"/>
      <c r="F211" s="15"/>
      <c r="G211" s="69"/>
      <c r="H211" s="15"/>
      <c r="I211" s="15"/>
      <c r="J211" s="21" t="str">
        <f t="shared" si="1"/>
        <v/>
      </c>
      <c r="K211" s="70"/>
      <c r="L211" s="31" t="s">
        <v>19</v>
      </c>
      <c r="M211" s="34" t="s">
        <v>92</v>
      </c>
      <c r="N211" s="64"/>
      <c r="O211" s="98" t="s">
        <v>52</v>
      </c>
      <c r="P211" s="66" t="s">
        <v>47</v>
      </c>
    </row>
    <row r="212" spans="1:16" x14ac:dyDescent="0.25">
      <c r="A212" s="19"/>
      <c r="B212" s="67"/>
      <c r="C212" s="68"/>
      <c r="D212" s="67"/>
      <c r="E212" s="18"/>
      <c r="F212" s="17"/>
      <c r="G212" s="18"/>
      <c r="H212" s="94"/>
      <c r="I212" s="94"/>
      <c r="J212" s="21" t="str">
        <f t="shared" si="1"/>
        <v/>
      </c>
      <c r="K212" s="70"/>
      <c r="L212" s="31" t="s">
        <v>19</v>
      </c>
      <c r="M212" s="34" t="s">
        <v>92</v>
      </c>
      <c r="N212" s="64"/>
      <c r="O212" s="159" t="s">
        <v>56</v>
      </c>
      <c r="P212" s="160" t="s">
        <v>53</v>
      </c>
    </row>
    <row r="213" spans="1:16" x14ac:dyDescent="0.25">
      <c r="A213" s="19"/>
      <c r="B213" s="67"/>
      <c r="C213" s="68"/>
      <c r="D213" s="67"/>
      <c r="E213" s="69"/>
      <c r="F213" s="15"/>
      <c r="G213" s="69"/>
      <c r="H213" s="15"/>
      <c r="I213" s="15"/>
      <c r="J213" s="21" t="str">
        <f t="shared" si="1"/>
        <v/>
      </c>
      <c r="K213" s="70"/>
      <c r="L213" s="31" t="s">
        <v>19</v>
      </c>
      <c r="M213" s="34" t="s">
        <v>92</v>
      </c>
      <c r="N213" s="64"/>
      <c r="O213" s="97" t="s">
        <v>58</v>
      </c>
      <c r="P213" s="84" t="s">
        <v>53</v>
      </c>
    </row>
    <row r="214" spans="1:16" x14ac:dyDescent="0.25">
      <c r="A214" s="19"/>
      <c r="B214" s="19"/>
      <c r="C214" s="69"/>
      <c r="D214" s="15"/>
      <c r="E214" s="69"/>
      <c r="F214" s="15"/>
      <c r="G214" s="69"/>
      <c r="H214" s="15"/>
      <c r="I214" s="15"/>
      <c r="J214" s="21" t="str">
        <f t="shared" si="1"/>
        <v/>
      </c>
      <c r="K214" s="70"/>
      <c r="L214" s="31" t="s">
        <v>19</v>
      </c>
      <c r="M214" s="34" t="s">
        <v>92</v>
      </c>
      <c r="N214" s="64"/>
      <c r="O214" s="89" t="s">
        <v>59</v>
      </c>
      <c r="P214" s="90" t="s">
        <v>57</v>
      </c>
    </row>
    <row r="215" spans="1:16" x14ac:dyDescent="0.25">
      <c r="A215" s="85"/>
      <c r="B215" s="86"/>
      <c r="C215" s="86"/>
      <c r="D215" s="57"/>
      <c r="E215" s="59" t="s">
        <v>55</v>
      </c>
      <c r="F215" s="57"/>
      <c r="G215" s="87"/>
      <c r="H215" s="88">
        <v>2</v>
      </c>
      <c r="I215" s="61">
        <f>H215*10</f>
        <v>20</v>
      </c>
      <c r="J215" s="62">
        <f>SUM(J216:J220)/I215</f>
        <v>0</v>
      </c>
      <c r="K215" s="63" t="str">
        <f>SUM(J216:J220)&amp;" "&amp;"Hrs"&amp;" "&amp;"GRUPO 2"</f>
        <v>0 Hrs GRUPO 2</v>
      </c>
      <c r="L215" s="31" t="s">
        <v>22</v>
      </c>
      <c r="M215" s="34" t="s">
        <v>92</v>
      </c>
      <c r="N215" s="64"/>
      <c r="O215" s="97" t="s">
        <v>60</v>
      </c>
      <c r="P215" s="84" t="s">
        <v>53</v>
      </c>
    </row>
    <row r="216" spans="1:16" x14ac:dyDescent="0.25">
      <c r="A216" s="95"/>
      <c r="B216" s="19"/>
      <c r="C216" s="91"/>
      <c r="D216" s="15"/>
      <c r="E216" s="69"/>
      <c r="F216" s="15"/>
      <c r="G216" s="69"/>
      <c r="H216" s="15"/>
      <c r="I216" s="15"/>
      <c r="J216" s="21" t="str">
        <f>IF(H216&lt;&gt;"",H216*I216,"")</f>
        <v/>
      </c>
      <c r="K216" s="70" t="s">
        <v>497</v>
      </c>
      <c r="L216" s="31" t="s">
        <v>22</v>
      </c>
      <c r="M216" s="34" t="s">
        <v>92</v>
      </c>
      <c r="N216" s="64"/>
      <c r="O216" s="65" t="s">
        <v>64</v>
      </c>
      <c r="P216" s="66" t="s">
        <v>47</v>
      </c>
    </row>
    <row r="217" spans="1:16" x14ac:dyDescent="0.25">
      <c r="A217" s="75"/>
      <c r="B217" s="109"/>
      <c r="C217" s="110"/>
      <c r="D217" s="111"/>
      <c r="E217" s="73"/>
      <c r="F217" s="92"/>
      <c r="G217" s="93"/>
      <c r="H217" s="94"/>
      <c r="I217" s="94"/>
      <c r="J217" s="21" t="str">
        <f>IF(H217&lt;&gt;"",H217*I217,"")</f>
        <v/>
      </c>
      <c r="K217" s="96"/>
      <c r="L217" s="31" t="s">
        <v>22</v>
      </c>
      <c r="M217" s="34" t="s">
        <v>92</v>
      </c>
      <c r="N217" s="64"/>
      <c r="O217" s="161" t="s">
        <v>65</v>
      </c>
      <c r="P217" s="160" t="s">
        <v>53</v>
      </c>
    </row>
    <row r="218" spans="1:16" x14ac:dyDescent="0.25">
      <c r="A218" s="75"/>
      <c r="B218" s="109"/>
      <c r="C218" s="110"/>
      <c r="D218" s="111"/>
      <c r="E218" s="73"/>
      <c r="F218" s="92"/>
      <c r="G218" s="93"/>
      <c r="H218" s="94"/>
      <c r="I218" s="94"/>
      <c r="J218" s="21" t="str">
        <f>IF(H218&lt;&gt;"",H218*I218,"")</f>
        <v/>
      </c>
      <c r="K218" s="96"/>
      <c r="L218" s="31" t="s">
        <v>22</v>
      </c>
      <c r="M218" s="34" t="s">
        <v>92</v>
      </c>
      <c r="N218" s="64"/>
      <c r="O218" s="162" t="s">
        <v>66</v>
      </c>
      <c r="P218" s="90" t="s">
        <v>57</v>
      </c>
    </row>
    <row r="219" spans="1:16" x14ac:dyDescent="0.25">
      <c r="A219" s="15"/>
      <c r="B219" s="19"/>
      <c r="C219" s="152"/>
      <c r="D219" s="15"/>
      <c r="E219" s="69"/>
      <c r="F219" s="15"/>
      <c r="G219" s="69"/>
      <c r="H219" s="15"/>
      <c r="I219" s="15"/>
      <c r="J219" s="21" t="str">
        <f>IF(H219&lt;&gt;"",H219*I219,"")</f>
        <v/>
      </c>
      <c r="K219" s="96"/>
      <c r="L219" s="31" t="s">
        <v>22</v>
      </c>
      <c r="M219" s="34" t="s">
        <v>92</v>
      </c>
      <c r="N219" s="64"/>
      <c r="O219" s="161" t="s">
        <v>61</v>
      </c>
      <c r="P219" s="160" t="s">
        <v>53</v>
      </c>
    </row>
    <row r="220" spans="1:16" x14ac:dyDescent="0.25">
      <c r="A220" s="166"/>
      <c r="B220" s="95"/>
      <c r="C220" s="152"/>
      <c r="D220" s="67"/>
      <c r="E220" s="69"/>
      <c r="F220" s="77"/>
      <c r="G220" s="76"/>
      <c r="H220" s="167"/>
      <c r="I220" s="167"/>
      <c r="J220" s="21" t="str">
        <f>IF(H220&lt;&gt;"",H220*I220,"")</f>
        <v/>
      </c>
      <c r="K220" s="96"/>
      <c r="L220" s="31" t="s">
        <v>22</v>
      </c>
      <c r="M220" s="34" t="s">
        <v>92</v>
      </c>
      <c r="N220" s="64"/>
      <c r="O220" s="98" t="s">
        <v>62</v>
      </c>
      <c r="P220" s="66" t="s">
        <v>47</v>
      </c>
    </row>
    <row r="221" spans="1:16" x14ac:dyDescent="0.25">
      <c r="A221" s="85"/>
      <c r="B221" s="86"/>
      <c r="C221" s="86"/>
      <c r="D221" s="57"/>
      <c r="E221" s="59" t="s">
        <v>63</v>
      </c>
      <c r="F221" s="57"/>
      <c r="G221" s="87"/>
      <c r="H221" s="88">
        <v>1E-3</v>
      </c>
      <c r="I221" s="61">
        <f>H221*10</f>
        <v>0.01</v>
      </c>
      <c r="J221" s="62">
        <f>SUM(J222:J226)/I221</f>
        <v>0</v>
      </c>
      <c r="K221" s="63" t="str">
        <f>SUM(J222:J226)&amp;" "&amp;"Hrs"&amp;" "&amp;"GRUPO 3"</f>
        <v>0 Hrs GRUPO 3</v>
      </c>
      <c r="L221" s="31" t="s">
        <v>24</v>
      </c>
      <c r="M221" s="34" t="s">
        <v>92</v>
      </c>
      <c r="N221" s="64"/>
      <c r="O221" s="98" t="s">
        <v>54</v>
      </c>
      <c r="P221" s="182" t="s">
        <v>68</v>
      </c>
    </row>
    <row r="222" spans="1:16" x14ac:dyDescent="0.25">
      <c r="A222" s="75"/>
      <c r="B222" s="67"/>
      <c r="C222" s="68"/>
      <c r="D222" s="67"/>
      <c r="E222" s="69"/>
      <c r="F222" s="92"/>
      <c r="G222" s="93"/>
      <c r="H222" s="94"/>
      <c r="I222" s="94"/>
      <c r="J222" s="21" t="str">
        <f>IF(H222&lt;&gt;"",H222*I222,"")</f>
        <v/>
      </c>
      <c r="K222" s="70"/>
      <c r="L222" s="31" t="s">
        <v>24</v>
      </c>
      <c r="M222" s="34" t="s">
        <v>92</v>
      </c>
      <c r="N222" s="64"/>
      <c r="O222" s="98" t="s">
        <v>67</v>
      </c>
      <c r="P222" s="182" t="s">
        <v>68</v>
      </c>
    </row>
    <row r="223" spans="1:16" x14ac:dyDescent="0.25">
      <c r="A223" s="75"/>
      <c r="B223" s="109"/>
      <c r="C223" s="110"/>
      <c r="D223" s="111"/>
      <c r="E223" s="73"/>
      <c r="F223" s="92"/>
      <c r="G223" s="93"/>
      <c r="H223" s="94"/>
      <c r="I223" s="94"/>
      <c r="J223" s="21" t="str">
        <f>IF(H223&lt;&gt;"",H223*I223,"")</f>
        <v/>
      </c>
      <c r="K223" s="70"/>
      <c r="L223" s="31" t="s">
        <v>24</v>
      </c>
      <c r="M223" s="34" t="s">
        <v>92</v>
      </c>
      <c r="N223" s="64"/>
      <c r="O223" s="71" t="s">
        <v>69</v>
      </c>
      <c r="P223" s="182" t="s">
        <v>68</v>
      </c>
    </row>
    <row r="224" spans="1:16" x14ac:dyDescent="0.25">
      <c r="A224" s="75"/>
      <c r="B224" s="109"/>
      <c r="C224" s="110"/>
      <c r="D224" s="111"/>
      <c r="E224" s="73"/>
      <c r="F224" s="92"/>
      <c r="G224" s="93"/>
      <c r="H224" s="94"/>
      <c r="I224" s="94"/>
      <c r="J224" s="21" t="str">
        <f>IF(H224&lt;&gt;"",H224*I224,"")</f>
        <v/>
      </c>
      <c r="K224" s="70"/>
      <c r="L224" s="31" t="s">
        <v>24</v>
      </c>
      <c r="M224" s="34" t="s">
        <v>92</v>
      </c>
      <c r="N224" s="64"/>
      <c r="O224" s="103"/>
    </row>
    <row r="225" spans="1:16" x14ac:dyDescent="0.25">
      <c r="A225" s="19"/>
      <c r="B225" s="19"/>
      <c r="C225" s="69"/>
      <c r="D225" s="19"/>
      <c r="E225" s="69"/>
      <c r="F225" s="19"/>
      <c r="G225" s="69"/>
      <c r="H225" s="19"/>
      <c r="I225" s="19"/>
      <c r="J225" s="21" t="str">
        <f>IF(H225&lt;&gt;"",H225*I225,"")</f>
        <v/>
      </c>
      <c r="K225" s="70"/>
      <c r="L225" s="31" t="s">
        <v>24</v>
      </c>
      <c r="M225" s="34" t="s">
        <v>92</v>
      </c>
      <c r="N225" s="64"/>
      <c r="O225" s="104"/>
      <c r="P225" s="104"/>
    </row>
    <row r="226" spans="1:16" x14ac:dyDescent="0.25">
      <c r="A226" s="100"/>
      <c r="B226" s="100"/>
      <c r="C226" s="100"/>
      <c r="D226" s="101"/>
      <c r="E226" s="102"/>
      <c r="F226" s="100"/>
      <c r="G226" s="100"/>
      <c r="H226" s="100"/>
      <c r="I226" s="100"/>
      <c r="J226" s="21" t="str">
        <f>IF(H226&lt;&gt;"",H226*I226,"")</f>
        <v/>
      </c>
      <c r="K226" s="70"/>
      <c r="L226" s="31" t="s">
        <v>24</v>
      </c>
      <c r="M226" s="34" t="s">
        <v>92</v>
      </c>
      <c r="N226" s="64"/>
      <c r="O226" s="107" t="s">
        <v>71</v>
      </c>
    </row>
    <row r="227" spans="1:16" x14ac:dyDescent="0.25">
      <c r="A227" s="85"/>
      <c r="B227" s="86"/>
      <c r="C227" s="86"/>
      <c r="D227" s="57"/>
      <c r="E227" s="59" t="s">
        <v>70</v>
      </c>
      <c r="F227" s="57"/>
      <c r="G227" s="87"/>
      <c r="H227" s="88">
        <v>1E-3</v>
      </c>
      <c r="I227" s="61">
        <f>H227*10</f>
        <v>0.01</v>
      </c>
      <c r="J227" s="62">
        <f>SUM(J228:J232)/I227</f>
        <v>0</v>
      </c>
      <c r="K227" s="63" t="str">
        <f>SUM(J228:J232)&amp;" "&amp;"Hrs"&amp;" "&amp;"GRUPO 4"</f>
        <v>0 Hrs GRUPO 4</v>
      </c>
      <c r="L227" s="31" t="s">
        <v>26</v>
      </c>
      <c r="M227" s="34" t="s">
        <v>92</v>
      </c>
      <c r="N227" s="64"/>
      <c r="O227" s="107" t="s">
        <v>72</v>
      </c>
    </row>
    <row r="228" spans="1:16" x14ac:dyDescent="0.25">
      <c r="A228" s="100"/>
      <c r="B228" s="100"/>
      <c r="C228" s="102"/>
      <c r="D228" s="101"/>
      <c r="E228" s="101"/>
      <c r="F228" s="101"/>
      <c r="G228" s="105"/>
      <c r="H228" s="101"/>
      <c r="I228" s="101"/>
      <c r="J228" s="21" t="str">
        <f>IF(H228&lt;&gt;"",H228*I228,"")</f>
        <v/>
      </c>
      <c r="K228" s="70"/>
      <c r="L228" s="31" t="s">
        <v>26</v>
      </c>
      <c r="M228" s="34" t="s">
        <v>92</v>
      </c>
      <c r="N228" s="64"/>
      <c r="O228" s="104"/>
    </row>
    <row r="229" spans="1:16" x14ac:dyDescent="0.25">
      <c r="A229" s="100"/>
      <c r="B229" s="100"/>
      <c r="C229" s="102"/>
      <c r="D229" s="101"/>
      <c r="E229" s="101"/>
      <c r="F229" s="101"/>
      <c r="G229" s="105"/>
      <c r="H229" s="101"/>
      <c r="I229" s="101"/>
      <c r="J229" s="21" t="str">
        <f>IF(H229&lt;&gt;"",H229*I229,"")</f>
        <v/>
      </c>
      <c r="K229" s="70"/>
      <c r="L229" s="31" t="s">
        <v>26</v>
      </c>
      <c r="M229" s="34" t="s">
        <v>92</v>
      </c>
      <c r="N229" s="64"/>
      <c r="O229" s="104"/>
    </row>
    <row r="230" spans="1:16" x14ac:dyDescent="0.25">
      <c r="A230" s="100"/>
      <c r="B230" s="100"/>
      <c r="C230" s="102"/>
      <c r="D230" s="101"/>
      <c r="E230" s="101"/>
      <c r="F230" s="101"/>
      <c r="G230" s="105"/>
      <c r="H230" s="101"/>
      <c r="I230" s="101"/>
      <c r="J230" s="21" t="str">
        <f>IF(H230&lt;&gt;"",H230*I230,"")</f>
        <v/>
      </c>
      <c r="K230" s="70"/>
      <c r="L230" s="31" t="s">
        <v>26</v>
      </c>
      <c r="M230" s="34" t="s">
        <v>92</v>
      </c>
      <c r="N230" s="64"/>
      <c r="O230" s="35"/>
    </row>
    <row r="231" spans="1:16" x14ac:dyDescent="0.25">
      <c r="A231" s="100"/>
      <c r="B231" s="100"/>
      <c r="C231" s="102"/>
      <c r="D231" s="101"/>
      <c r="E231" s="101"/>
      <c r="F231" s="101"/>
      <c r="G231" s="105"/>
      <c r="H231" s="101"/>
      <c r="I231" s="101"/>
      <c r="J231" s="21" t="str">
        <f>IF(H231&lt;&gt;"",H231*I231,"")</f>
        <v/>
      </c>
      <c r="K231" s="70"/>
      <c r="L231" s="31" t="s">
        <v>26</v>
      </c>
      <c r="M231" s="34" t="s">
        <v>92</v>
      </c>
      <c r="N231" s="64"/>
      <c r="O231" s="35"/>
    </row>
    <row r="232" spans="1:16" x14ac:dyDescent="0.25">
      <c r="A232" s="100"/>
      <c r="B232" s="100"/>
      <c r="C232" s="100"/>
      <c r="D232" s="101"/>
      <c r="E232" s="102"/>
      <c r="F232" s="100"/>
      <c r="G232" s="100"/>
      <c r="H232" s="100"/>
      <c r="I232" s="100"/>
      <c r="J232" s="21" t="str">
        <f>IF(H232&lt;&gt;"",H232*I232,"")</f>
        <v/>
      </c>
      <c r="K232" s="70"/>
      <c r="L232" s="31" t="s">
        <v>26</v>
      </c>
      <c r="M232" s="34" t="s">
        <v>92</v>
      </c>
      <c r="N232" s="156"/>
      <c r="O232" s="35"/>
    </row>
    <row r="233" spans="1:16" x14ac:dyDescent="0.25">
      <c r="A233" s="85"/>
      <c r="B233" s="86"/>
      <c r="C233" s="86"/>
      <c r="D233" s="86"/>
      <c r="E233" s="115" t="s">
        <v>75</v>
      </c>
      <c r="F233" s="116"/>
      <c r="G233" s="117"/>
      <c r="H233" s="165">
        <v>2</v>
      </c>
      <c r="I233" s="61">
        <f>H233*10</f>
        <v>20</v>
      </c>
      <c r="J233" s="62">
        <f>SUM(J234:J239)/I233</f>
        <v>0.5</v>
      </c>
      <c r="K233" s="63" t="str">
        <f>SUM(J234:J239)&amp;" "&amp;"Hrs"&amp;" "&amp;"TURNO"&amp;" "&amp;"DIURNO"</f>
        <v>10 Hrs TURNO DIURNO</v>
      </c>
      <c r="L233" s="74" t="s">
        <v>76</v>
      </c>
      <c r="M233" s="34" t="s">
        <v>92</v>
      </c>
      <c r="N233" s="34"/>
      <c r="O233" s="35"/>
    </row>
    <row r="234" spans="1:16" x14ac:dyDescent="0.25">
      <c r="A234" s="19">
        <v>892573</v>
      </c>
      <c r="B234" s="17" t="s">
        <v>207</v>
      </c>
      <c r="C234" s="18" t="s">
        <v>208</v>
      </c>
      <c r="D234" s="19">
        <v>3</v>
      </c>
      <c r="E234" s="18" t="s">
        <v>130</v>
      </c>
      <c r="F234" s="17" t="s">
        <v>131</v>
      </c>
      <c r="G234" s="18" t="s">
        <v>132</v>
      </c>
      <c r="H234" s="94">
        <v>2</v>
      </c>
      <c r="I234" s="94">
        <v>5</v>
      </c>
      <c r="J234" s="21">
        <f t="shared" ref="J234:J239" si="2">IF(H234&lt;&gt;"",H234*I234,"")</f>
        <v>10</v>
      </c>
      <c r="K234" s="70" t="s">
        <v>496</v>
      </c>
      <c r="L234" s="74" t="s">
        <v>76</v>
      </c>
      <c r="M234" s="34" t="s">
        <v>92</v>
      </c>
      <c r="N234" s="34"/>
      <c r="O234" s="35"/>
    </row>
    <row r="235" spans="1:16" x14ac:dyDescent="0.25">
      <c r="A235" s="95"/>
      <c r="B235" s="109"/>
      <c r="C235" s="110"/>
      <c r="D235" s="111"/>
      <c r="E235" s="69"/>
      <c r="F235" s="15"/>
      <c r="G235" s="69"/>
      <c r="H235" s="15"/>
      <c r="I235" s="15"/>
      <c r="J235" s="21" t="str">
        <f t="shared" si="2"/>
        <v/>
      </c>
      <c r="K235" s="70"/>
      <c r="L235" s="74" t="s">
        <v>76</v>
      </c>
      <c r="M235" s="34" t="s">
        <v>92</v>
      </c>
      <c r="N235" s="34"/>
      <c r="O235" s="35"/>
    </row>
    <row r="236" spans="1:16" x14ac:dyDescent="0.25">
      <c r="A236" s="95"/>
      <c r="B236" s="19"/>
      <c r="C236" s="91"/>
      <c r="D236" s="15"/>
      <c r="E236" s="69"/>
      <c r="F236" s="15"/>
      <c r="G236" s="69"/>
      <c r="H236" s="15"/>
      <c r="I236" s="15"/>
      <c r="J236" s="21" t="str">
        <f t="shared" si="2"/>
        <v/>
      </c>
      <c r="K236" s="70"/>
      <c r="L236" s="74" t="s">
        <v>76</v>
      </c>
      <c r="M236" s="34" t="s">
        <v>92</v>
      </c>
      <c r="N236" s="34"/>
      <c r="O236" s="35"/>
    </row>
    <row r="237" spans="1:16" x14ac:dyDescent="0.25">
      <c r="A237" s="95"/>
      <c r="B237" s="19"/>
      <c r="C237" s="91"/>
      <c r="D237" s="15"/>
      <c r="E237" s="69"/>
      <c r="F237" s="15"/>
      <c r="G237" s="69"/>
      <c r="H237" s="15"/>
      <c r="I237" s="15"/>
      <c r="J237" s="21" t="str">
        <f t="shared" si="2"/>
        <v/>
      </c>
      <c r="K237" s="70"/>
      <c r="L237" s="74" t="s">
        <v>76</v>
      </c>
      <c r="M237" s="34" t="s">
        <v>92</v>
      </c>
      <c r="N237" s="34"/>
      <c r="O237" s="35"/>
    </row>
    <row r="238" spans="1:16" x14ac:dyDescent="0.25">
      <c r="A238" s="95"/>
      <c r="B238" s="19"/>
      <c r="C238" s="91"/>
      <c r="D238" s="15"/>
      <c r="E238" s="69"/>
      <c r="F238" s="15"/>
      <c r="G238" s="69"/>
      <c r="H238" s="15"/>
      <c r="I238" s="15"/>
      <c r="J238" s="21" t="str">
        <f t="shared" si="2"/>
        <v/>
      </c>
      <c r="K238" s="70"/>
      <c r="L238" s="74" t="s">
        <v>76</v>
      </c>
      <c r="M238" s="34" t="s">
        <v>92</v>
      </c>
      <c r="N238" s="34"/>
      <c r="O238" s="35"/>
    </row>
    <row r="239" spans="1:16" x14ac:dyDescent="0.25">
      <c r="A239" s="100"/>
      <c r="B239" s="100"/>
      <c r="C239" s="100"/>
      <c r="D239" s="101"/>
      <c r="E239" s="69"/>
      <c r="F239" s="15"/>
      <c r="G239" s="69"/>
      <c r="H239" s="100"/>
      <c r="I239" s="100"/>
      <c r="J239" s="21" t="str">
        <f t="shared" si="2"/>
        <v/>
      </c>
      <c r="K239" s="70"/>
      <c r="L239" s="74" t="s">
        <v>76</v>
      </c>
      <c r="M239" s="34" t="s">
        <v>92</v>
      </c>
      <c r="N239" s="34"/>
      <c r="O239" s="35"/>
    </row>
    <row r="240" spans="1:16" x14ac:dyDescent="0.25">
      <c r="A240" s="126"/>
      <c r="B240" s="127"/>
      <c r="C240" s="127"/>
      <c r="D240" s="127"/>
      <c r="E240" s="128" t="s">
        <v>83</v>
      </c>
      <c r="F240" s="129"/>
      <c r="G240" s="157"/>
      <c r="H240" s="131">
        <v>2</v>
      </c>
      <c r="I240" s="132">
        <f>H240*10</f>
        <v>20</v>
      </c>
      <c r="J240" s="133">
        <f>SUM(J241:J245)/I240</f>
        <v>0.5</v>
      </c>
      <c r="K240" s="163" t="str">
        <f>SUM(J241:J245)&amp;" "&amp;"Hrs"&amp;" "&amp;"TURNO"&amp;" "&amp;"NOCTURNO"</f>
        <v>10 Hrs TURNO NOCTURNO</v>
      </c>
      <c r="L240" s="31" t="s">
        <v>84</v>
      </c>
      <c r="M240" s="34" t="s">
        <v>92</v>
      </c>
      <c r="N240" s="34"/>
      <c r="O240" s="35"/>
    </row>
    <row r="241" spans="1:16" x14ac:dyDescent="0.25">
      <c r="A241" s="19">
        <v>892573</v>
      </c>
      <c r="B241" s="17" t="s">
        <v>207</v>
      </c>
      <c r="C241" s="18" t="s">
        <v>208</v>
      </c>
      <c r="D241" s="19">
        <v>3</v>
      </c>
      <c r="E241" s="18" t="s">
        <v>130</v>
      </c>
      <c r="F241" s="17" t="s">
        <v>131</v>
      </c>
      <c r="G241" s="18" t="s">
        <v>132</v>
      </c>
      <c r="H241" s="94">
        <v>2</v>
      </c>
      <c r="I241" s="94">
        <v>5</v>
      </c>
      <c r="J241" s="21">
        <f>IF(H241&lt;&gt;"",H241*I241,"")</f>
        <v>10</v>
      </c>
      <c r="K241" s="120" t="s">
        <v>495</v>
      </c>
      <c r="L241" s="31" t="s">
        <v>84</v>
      </c>
      <c r="M241" s="34" t="s">
        <v>92</v>
      </c>
      <c r="N241" s="34"/>
      <c r="O241" s="35"/>
    </row>
    <row r="242" spans="1:16" x14ac:dyDescent="0.25">
      <c r="A242" s="75"/>
      <c r="B242" s="17"/>
      <c r="C242" s="18"/>
      <c r="D242" s="19"/>
      <c r="E242" s="73"/>
      <c r="F242" s="92"/>
      <c r="G242" s="93"/>
      <c r="H242" s="94"/>
      <c r="I242" s="94"/>
      <c r="J242" s="21" t="str">
        <f>IF(H242&lt;&gt;"",H242*I242,"")</f>
        <v/>
      </c>
      <c r="K242" s="120"/>
      <c r="L242" s="31" t="s">
        <v>84</v>
      </c>
      <c r="M242" s="34" t="s">
        <v>92</v>
      </c>
      <c r="N242" s="34"/>
      <c r="O242" s="35"/>
    </row>
    <row r="243" spans="1:16" x14ac:dyDescent="0.25">
      <c r="A243" s="19"/>
      <c r="B243" s="19"/>
      <c r="C243" s="69"/>
      <c r="D243" s="15"/>
      <c r="E243" s="73"/>
      <c r="F243" s="15"/>
      <c r="G243" s="69"/>
      <c r="H243" s="15"/>
      <c r="I243" s="15"/>
      <c r="J243" s="21" t="str">
        <f>IF(H243&lt;&gt;"",H243*I243,"")</f>
        <v/>
      </c>
      <c r="K243" s="120"/>
      <c r="L243" s="31" t="s">
        <v>84</v>
      </c>
      <c r="M243" s="34" t="s">
        <v>92</v>
      </c>
      <c r="N243" s="34"/>
      <c r="O243" s="35"/>
    </row>
    <row r="244" spans="1:16" x14ac:dyDescent="0.25">
      <c r="A244" s="75"/>
      <c r="B244" s="109"/>
      <c r="C244" s="110"/>
      <c r="D244" s="111"/>
      <c r="E244" s="73"/>
      <c r="F244" s="92"/>
      <c r="G244" s="93"/>
      <c r="H244" s="94"/>
      <c r="I244" s="94"/>
      <c r="J244" s="21" t="str">
        <f>IF(H244&lt;&gt;"",H244*I244,"")</f>
        <v/>
      </c>
      <c r="K244" s="120"/>
      <c r="L244" s="31" t="s">
        <v>84</v>
      </c>
      <c r="M244" s="34" t="s">
        <v>92</v>
      </c>
      <c r="N244" s="34"/>
      <c r="O244" s="35"/>
    </row>
    <row r="245" spans="1:16" x14ac:dyDescent="0.25">
      <c r="A245" s="95"/>
      <c r="B245" s="19"/>
      <c r="C245" s="91"/>
      <c r="D245" s="15"/>
      <c r="E245" s="69"/>
      <c r="F245" s="15"/>
      <c r="G245" s="69"/>
      <c r="H245" s="15"/>
      <c r="I245" s="15"/>
      <c r="J245" s="21" t="str">
        <f>IF(H245&lt;&gt;"",H245*I245,"")</f>
        <v/>
      </c>
      <c r="K245" s="120"/>
      <c r="L245" s="31" t="s">
        <v>84</v>
      </c>
      <c r="M245" s="34" t="s">
        <v>92</v>
      </c>
      <c r="N245" s="34"/>
      <c r="O245" s="35"/>
    </row>
    <row r="246" spans="1:16" ht="14.25" thickBot="1" x14ac:dyDescent="0.3">
      <c r="A246" s="135"/>
      <c r="B246" s="136"/>
      <c r="C246" s="136"/>
      <c r="D246" s="136"/>
      <c r="E246" s="137" t="s">
        <v>85</v>
      </c>
      <c r="F246" s="138"/>
      <c r="G246" s="139"/>
      <c r="H246" s="140">
        <f>H207+H215+H221+H227+H233+H240</f>
        <v>8.0020000000000007</v>
      </c>
      <c r="I246" s="141">
        <f>H246*10</f>
        <v>80.02000000000001</v>
      </c>
      <c r="J246" s="142">
        <f>SUM(J208:J214,J216:J220,J222:J226,J228:J232,J234:J239,J241:J245)</f>
        <v>20</v>
      </c>
      <c r="K246" s="143">
        <f>J246/I246</f>
        <v>0.2499375156210947</v>
      </c>
      <c r="L246" s="31" t="s">
        <v>86</v>
      </c>
      <c r="M246" s="34" t="s">
        <v>92</v>
      </c>
      <c r="N246" s="34"/>
      <c r="O246" s="35"/>
    </row>
    <row r="247" spans="1:16" ht="15" thickTop="1" thickBot="1" x14ac:dyDescent="0.3">
      <c r="A247" s="45"/>
      <c r="B247" s="46"/>
      <c r="C247" s="46"/>
      <c r="D247" s="46"/>
      <c r="E247" s="297">
        <f>E205+1</f>
        <v>46096</v>
      </c>
      <c r="F247" s="298"/>
      <c r="G247" s="158"/>
      <c r="H247" s="48"/>
      <c r="I247" s="46"/>
      <c r="J247" s="49"/>
      <c r="K247" s="50"/>
      <c r="L247" s="31" t="s">
        <v>35</v>
      </c>
      <c r="M247" s="34" t="s">
        <v>93</v>
      </c>
      <c r="N247" s="34"/>
      <c r="O247" s="35"/>
    </row>
    <row r="248" spans="1:16" ht="28.5" thickTop="1" thickBot="1" x14ac:dyDescent="0.3">
      <c r="A248" s="147" t="s">
        <v>37</v>
      </c>
      <c r="B248" s="148" t="s">
        <v>38</v>
      </c>
      <c r="C248" s="148" t="s">
        <v>39</v>
      </c>
      <c r="D248" s="148" t="s">
        <v>4</v>
      </c>
      <c r="E248" s="52" t="s">
        <v>40</v>
      </c>
      <c r="F248" s="148" t="s">
        <v>6</v>
      </c>
      <c r="G248" s="149" t="s">
        <v>7</v>
      </c>
      <c r="H248" s="148" t="s">
        <v>41</v>
      </c>
      <c r="I248" s="148" t="s">
        <v>9</v>
      </c>
      <c r="J248" s="150" t="s">
        <v>42</v>
      </c>
      <c r="K248" s="151" t="s">
        <v>43</v>
      </c>
      <c r="L248" s="31" t="s">
        <v>44</v>
      </c>
      <c r="M248" s="34" t="s">
        <v>93</v>
      </c>
      <c r="N248" s="34"/>
      <c r="O248" s="56">
        <f>E247</f>
        <v>46096</v>
      </c>
    </row>
    <row r="249" spans="1:16" ht="14.25" thickTop="1" x14ac:dyDescent="0.25">
      <c r="A249" s="57"/>
      <c r="B249" s="57"/>
      <c r="C249" s="58"/>
      <c r="D249" s="57"/>
      <c r="E249" s="59" t="s">
        <v>45</v>
      </c>
      <c r="F249" s="57"/>
      <c r="G249" s="58"/>
      <c r="H249" s="88">
        <v>1</v>
      </c>
      <c r="I249" s="61">
        <f>H249*10</f>
        <v>10</v>
      </c>
      <c r="J249" s="62">
        <f>SUM(J250:J254)/I249</f>
        <v>0.2</v>
      </c>
      <c r="K249" s="63" t="str">
        <f>SUM(J250:J254)&amp;" "&amp;"Hrs"&amp;" "&amp;"GRUPO 1"</f>
        <v>2 Hrs GRUPO 1</v>
      </c>
      <c r="L249" s="31" t="s">
        <v>19</v>
      </c>
      <c r="M249" s="34" t="s">
        <v>93</v>
      </c>
      <c r="N249" s="64"/>
      <c r="O249" s="65" t="s">
        <v>48</v>
      </c>
      <c r="P249" s="66" t="s">
        <v>47</v>
      </c>
    </row>
    <row r="250" spans="1:16" x14ac:dyDescent="0.25">
      <c r="A250" s="19">
        <v>892967</v>
      </c>
      <c r="B250" s="17" t="s">
        <v>167</v>
      </c>
      <c r="C250" s="18" t="s">
        <v>168</v>
      </c>
      <c r="D250" s="19">
        <v>3</v>
      </c>
      <c r="E250" s="18" t="s">
        <v>169</v>
      </c>
      <c r="F250" s="17" t="s">
        <v>145</v>
      </c>
      <c r="G250" s="18" t="s">
        <v>146</v>
      </c>
      <c r="H250" s="94">
        <v>1</v>
      </c>
      <c r="I250" s="94">
        <v>2</v>
      </c>
      <c r="J250" s="21">
        <f>IF(H250&lt;&gt;"",H250*I250,"")</f>
        <v>2</v>
      </c>
      <c r="K250" s="70" t="s">
        <v>113</v>
      </c>
      <c r="L250" s="31" t="s">
        <v>19</v>
      </c>
      <c r="M250" s="34" t="s">
        <v>93</v>
      </c>
      <c r="N250" s="56"/>
      <c r="O250" s="71" t="s">
        <v>50</v>
      </c>
      <c r="P250" s="66" t="s">
        <v>47</v>
      </c>
    </row>
    <row r="251" spans="1:16" x14ac:dyDescent="0.25">
      <c r="A251" s="95"/>
      <c r="B251" s="19"/>
      <c r="C251" s="91"/>
      <c r="D251" s="15"/>
      <c r="E251" s="69"/>
      <c r="F251" s="15"/>
      <c r="G251" s="69"/>
      <c r="H251" s="15"/>
      <c r="I251" s="15"/>
      <c r="J251" s="21" t="str">
        <f t="shared" ref="J251:J252" si="3">IF(H251&lt;&gt;"",H251*I251,"")</f>
        <v/>
      </c>
      <c r="K251" s="70"/>
      <c r="L251" s="31" t="s">
        <v>19</v>
      </c>
      <c r="M251" s="34" t="s">
        <v>93</v>
      </c>
      <c r="N251" s="56"/>
      <c r="O251" s="65" t="s">
        <v>51</v>
      </c>
      <c r="P251" s="66" t="s">
        <v>47</v>
      </c>
    </row>
    <row r="252" spans="1:16" x14ac:dyDescent="0.25">
      <c r="A252" s="75"/>
      <c r="B252" s="67"/>
      <c r="C252" s="68"/>
      <c r="D252" s="67"/>
      <c r="E252" s="73"/>
      <c r="F252" s="92"/>
      <c r="G252" s="93"/>
      <c r="H252" s="94"/>
      <c r="I252" s="94"/>
      <c r="J252" s="21" t="str">
        <f t="shared" si="3"/>
        <v/>
      </c>
      <c r="K252" s="70"/>
      <c r="L252" s="31" t="s">
        <v>19</v>
      </c>
      <c r="M252" s="34" t="s">
        <v>93</v>
      </c>
      <c r="N252" s="56"/>
      <c r="O252" s="65" t="s">
        <v>46</v>
      </c>
      <c r="P252" s="66" t="s">
        <v>47</v>
      </c>
    </row>
    <row r="253" spans="1:16" x14ac:dyDescent="0.25">
      <c r="A253" s="95"/>
      <c r="B253" s="19"/>
      <c r="C253" s="91"/>
      <c r="D253" s="15"/>
      <c r="E253" s="69"/>
      <c r="F253" s="15"/>
      <c r="G253" s="69"/>
      <c r="H253" s="15"/>
      <c r="I253" s="15"/>
      <c r="J253" s="21" t="str">
        <f>IF(H253&lt;&gt;"",H253*I253,"")</f>
        <v/>
      </c>
      <c r="K253" s="70"/>
      <c r="L253" s="31" t="s">
        <v>19</v>
      </c>
      <c r="M253" s="34" t="s">
        <v>93</v>
      </c>
      <c r="N253" s="56"/>
      <c r="O253" s="98" t="s">
        <v>52</v>
      </c>
      <c r="P253" s="66" t="s">
        <v>47</v>
      </c>
    </row>
    <row r="254" spans="1:16" x14ac:dyDescent="0.25">
      <c r="A254" s="95"/>
      <c r="B254" s="19"/>
      <c r="C254" s="91"/>
      <c r="D254" s="15"/>
      <c r="E254" s="69"/>
      <c r="F254" s="15"/>
      <c r="G254" s="69"/>
      <c r="H254" s="15"/>
      <c r="I254" s="15"/>
      <c r="J254" s="21" t="str">
        <f>IF(H254&lt;&gt;"",H254*I254,"")</f>
        <v/>
      </c>
      <c r="K254" s="70"/>
      <c r="L254" s="31" t="s">
        <v>19</v>
      </c>
      <c r="M254" s="34" t="s">
        <v>93</v>
      </c>
      <c r="N254" s="56"/>
      <c r="O254" s="159" t="s">
        <v>56</v>
      </c>
      <c r="P254" s="160" t="s">
        <v>53</v>
      </c>
    </row>
    <row r="255" spans="1:16" x14ac:dyDescent="0.25">
      <c r="A255" s="85"/>
      <c r="B255" s="86"/>
      <c r="C255" s="86"/>
      <c r="D255" s="57"/>
      <c r="E255" s="59" t="s">
        <v>55</v>
      </c>
      <c r="F255" s="57"/>
      <c r="G255" s="87"/>
      <c r="H255" s="88">
        <v>2</v>
      </c>
      <c r="I255" s="61">
        <f>H255*10</f>
        <v>20</v>
      </c>
      <c r="J255" s="62">
        <f>SUM(J256:J260)/I255</f>
        <v>0.2</v>
      </c>
      <c r="K255" s="63" t="str">
        <f>SUM(J256:J260)&amp;" "&amp;"Hrs"&amp;" "&amp;"GRUPO 2"</f>
        <v>4 Hrs GRUPO 2</v>
      </c>
      <c r="L255" s="31" t="s">
        <v>22</v>
      </c>
      <c r="M255" s="34" t="s">
        <v>93</v>
      </c>
      <c r="N255" s="64"/>
      <c r="O255" s="97" t="s">
        <v>58</v>
      </c>
      <c r="P255" s="84" t="s">
        <v>53</v>
      </c>
    </row>
    <row r="256" spans="1:16" x14ac:dyDescent="0.25">
      <c r="A256" s="19">
        <v>892967</v>
      </c>
      <c r="B256" s="17" t="s">
        <v>167</v>
      </c>
      <c r="C256" s="18" t="s">
        <v>168</v>
      </c>
      <c r="D256" s="19">
        <v>3</v>
      </c>
      <c r="E256" s="18" t="s">
        <v>169</v>
      </c>
      <c r="F256" s="17" t="s">
        <v>145</v>
      </c>
      <c r="G256" s="18" t="s">
        <v>146</v>
      </c>
      <c r="H256" s="94">
        <v>2</v>
      </c>
      <c r="I256" s="94">
        <v>2</v>
      </c>
      <c r="J256" s="21">
        <f>IF(H256&lt;&gt;"",H256*I256,"")</f>
        <v>4</v>
      </c>
      <c r="K256" s="70" t="s">
        <v>497</v>
      </c>
      <c r="L256" s="74" t="s">
        <v>22</v>
      </c>
      <c r="M256" s="34" t="s">
        <v>93</v>
      </c>
      <c r="N256" s="56"/>
      <c r="O256" s="89" t="s">
        <v>59</v>
      </c>
      <c r="P256" s="90" t="s">
        <v>57</v>
      </c>
    </row>
    <row r="257" spans="1:16" x14ac:dyDescent="0.25">
      <c r="A257" s="95"/>
      <c r="B257" s="19"/>
      <c r="C257" s="91"/>
      <c r="D257" s="15"/>
      <c r="E257" s="69"/>
      <c r="F257" s="15"/>
      <c r="G257" s="69"/>
      <c r="H257" s="15"/>
      <c r="I257" s="15"/>
      <c r="J257" s="21" t="str">
        <f>IF(H257&lt;&gt;"",H257*I257,"")</f>
        <v/>
      </c>
      <c r="K257" s="70"/>
      <c r="L257" s="74" t="s">
        <v>22</v>
      </c>
      <c r="M257" s="34" t="s">
        <v>93</v>
      </c>
      <c r="N257" s="56"/>
      <c r="O257" s="97" t="s">
        <v>60</v>
      </c>
      <c r="P257" s="84" t="s">
        <v>53</v>
      </c>
    </row>
    <row r="258" spans="1:16" x14ac:dyDescent="0.25">
      <c r="A258" s="75"/>
      <c r="B258" s="109"/>
      <c r="C258" s="110"/>
      <c r="D258" s="111"/>
      <c r="E258" s="73"/>
      <c r="F258" s="92"/>
      <c r="G258" s="93"/>
      <c r="H258" s="94"/>
      <c r="I258" s="94"/>
      <c r="J258" s="21" t="str">
        <f>IF(H258&lt;&gt;"",H258*I258,"")</f>
        <v/>
      </c>
      <c r="K258" s="96"/>
      <c r="L258" s="74" t="s">
        <v>22</v>
      </c>
      <c r="M258" s="34" t="s">
        <v>93</v>
      </c>
      <c r="N258" s="56"/>
      <c r="O258" s="65" t="s">
        <v>64</v>
      </c>
      <c r="P258" s="66" t="s">
        <v>47</v>
      </c>
    </row>
    <row r="259" spans="1:16" x14ac:dyDescent="0.25">
      <c r="A259" s="95"/>
      <c r="B259" s="19"/>
      <c r="C259" s="91"/>
      <c r="D259" s="15"/>
      <c r="E259" s="69"/>
      <c r="F259" s="15"/>
      <c r="G259" s="69"/>
      <c r="H259" s="15"/>
      <c r="I259" s="15"/>
      <c r="J259" s="21" t="str">
        <f>IF(H259&lt;&gt;"",H259*I259,"")</f>
        <v/>
      </c>
      <c r="K259" s="96"/>
      <c r="L259" s="74" t="s">
        <v>22</v>
      </c>
      <c r="M259" s="34" t="s">
        <v>93</v>
      </c>
      <c r="N259" s="64"/>
      <c r="O259" s="161" t="s">
        <v>65</v>
      </c>
      <c r="P259" s="160" t="s">
        <v>53</v>
      </c>
    </row>
    <row r="260" spans="1:16" x14ac:dyDescent="0.25">
      <c r="A260" s="95"/>
      <c r="B260" s="19"/>
      <c r="C260" s="91"/>
      <c r="D260" s="15"/>
      <c r="E260" s="69"/>
      <c r="F260" s="15"/>
      <c r="G260" s="69"/>
      <c r="H260" s="15"/>
      <c r="I260" s="15"/>
      <c r="J260" s="21" t="str">
        <f>IF(H260&lt;&gt;"",H260*I260,"")</f>
        <v/>
      </c>
      <c r="K260" s="96"/>
      <c r="L260" s="31" t="s">
        <v>22</v>
      </c>
      <c r="M260" s="34" t="s">
        <v>93</v>
      </c>
      <c r="N260" s="64"/>
      <c r="O260" s="162" t="s">
        <v>66</v>
      </c>
      <c r="P260" s="90" t="s">
        <v>57</v>
      </c>
    </row>
    <row r="261" spans="1:16" x14ac:dyDescent="0.25">
      <c r="A261" s="85"/>
      <c r="B261" s="86"/>
      <c r="C261" s="86"/>
      <c r="D261" s="57"/>
      <c r="E261" s="59" t="s">
        <v>63</v>
      </c>
      <c r="F261" s="57"/>
      <c r="G261" s="87"/>
      <c r="H261" s="88">
        <v>1E-3</v>
      </c>
      <c r="I261" s="61">
        <f>H261*10</f>
        <v>0.01</v>
      </c>
      <c r="J261" s="62">
        <f>SUM(J262:J266)/I261</f>
        <v>0</v>
      </c>
      <c r="K261" s="63" t="str">
        <f>SUM(J262:J266)&amp;" "&amp;"Hrs"&amp;" "&amp;"GRUPO 3"</f>
        <v>0 Hrs GRUPO 3</v>
      </c>
      <c r="L261" s="31" t="s">
        <v>24</v>
      </c>
      <c r="M261" s="34" t="s">
        <v>93</v>
      </c>
      <c r="N261" s="64"/>
      <c r="O261" s="161" t="s">
        <v>61</v>
      </c>
      <c r="P261" s="160" t="s">
        <v>53</v>
      </c>
    </row>
    <row r="262" spans="1:16" x14ac:dyDescent="0.25">
      <c r="A262" s="75"/>
      <c r="B262" s="109"/>
      <c r="C262" s="110"/>
      <c r="D262" s="111"/>
      <c r="E262" s="73"/>
      <c r="F262" s="92"/>
      <c r="G262" s="93"/>
      <c r="H262" s="94"/>
      <c r="I262" s="94"/>
      <c r="J262" s="21" t="str">
        <f>IF(H262&lt;&gt;"",H262*I262,"")</f>
        <v/>
      </c>
      <c r="K262" s="70"/>
      <c r="L262" s="31" t="s">
        <v>24</v>
      </c>
      <c r="M262" s="34" t="s">
        <v>93</v>
      </c>
      <c r="N262" s="64"/>
      <c r="O262" s="98" t="s">
        <v>62</v>
      </c>
      <c r="P262" s="66" t="s">
        <v>47</v>
      </c>
    </row>
    <row r="263" spans="1:16" x14ac:dyDescent="0.25">
      <c r="A263" s="95"/>
      <c r="B263" s="19"/>
      <c r="C263" s="91"/>
      <c r="D263" s="15"/>
      <c r="E263" s="69"/>
      <c r="F263" s="15"/>
      <c r="G263" s="69"/>
      <c r="H263" s="15"/>
      <c r="I263" s="15"/>
      <c r="J263" s="21" t="str">
        <f>IF(H263&lt;&gt;"",H263*I263,"")</f>
        <v/>
      </c>
      <c r="K263" s="70"/>
      <c r="L263" s="31" t="s">
        <v>24</v>
      </c>
      <c r="M263" s="34" t="s">
        <v>93</v>
      </c>
      <c r="N263" s="64"/>
      <c r="O263" s="98" t="s">
        <v>54</v>
      </c>
      <c r="P263" s="182" t="s">
        <v>68</v>
      </c>
    </row>
    <row r="264" spans="1:16" x14ac:dyDescent="0.25">
      <c r="A264" s="95"/>
      <c r="B264" s="19"/>
      <c r="C264" s="91"/>
      <c r="D264" s="15"/>
      <c r="E264" s="69"/>
      <c r="F264" s="15"/>
      <c r="G264" s="69"/>
      <c r="H264" s="15"/>
      <c r="I264" s="15"/>
      <c r="J264" s="21" t="str">
        <f>IF(H264&lt;&gt;"",H264*I264,"")</f>
        <v/>
      </c>
      <c r="K264" s="70"/>
      <c r="L264" s="31" t="s">
        <v>24</v>
      </c>
      <c r="M264" s="34" t="s">
        <v>93</v>
      </c>
      <c r="N264" s="64"/>
      <c r="O264" s="98" t="s">
        <v>67</v>
      </c>
      <c r="P264" s="182" t="s">
        <v>68</v>
      </c>
    </row>
    <row r="265" spans="1:16" x14ac:dyDescent="0.25">
      <c r="A265" s="95"/>
      <c r="B265" s="19"/>
      <c r="C265" s="91"/>
      <c r="D265" s="15"/>
      <c r="E265" s="69"/>
      <c r="F265" s="15"/>
      <c r="G265" s="69"/>
      <c r="H265" s="15"/>
      <c r="I265" s="15"/>
      <c r="J265" s="21" t="str">
        <f>IF(H265&lt;&gt;"",H265*I265,"")</f>
        <v/>
      </c>
      <c r="K265" s="70"/>
      <c r="L265" s="31" t="s">
        <v>24</v>
      </c>
      <c r="M265" s="34" t="s">
        <v>93</v>
      </c>
      <c r="N265" s="64"/>
      <c r="O265" s="71" t="s">
        <v>69</v>
      </c>
      <c r="P265" s="182" t="s">
        <v>68</v>
      </c>
    </row>
    <row r="266" spans="1:16" x14ac:dyDescent="0.25">
      <c r="A266" s="95"/>
      <c r="B266" s="19"/>
      <c r="C266" s="91"/>
      <c r="D266" s="15"/>
      <c r="E266" s="69"/>
      <c r="F266" s="15"/>
      <c r="G266" s="69"/>
      <c r="H266" s="15"/>
      <c r="I266" s="15"/>
      <c r="J266" s="21" t="str">
        <f>IF(H266&lt;&gt;"",H266*I266,"")</f>
        <v/>
      </c>
      <c r="K266" s="70"/>
      <c r="L266" s="31" t="s">
        <v>24</v>
      </c>
      <c r="M266" s="34" t="s">
        <v>93</v>
      </c>
      <c r="N266" s="64"/>
      <c r="O266" s="103"/>
    </row>
    <row r="267" spans="1:16" x14ac:dyDescent="0.25">
      <c r="A267" s="85"/>
      <c r="B267" s="86"/>
      <c r="C267" s="86"/>
      <c r="D267" s="57"/>
      <c r="E267" s="59" t="s">
        <v>70</v>
      </c>
      <c r="F267" s="57"/>
      <c r="G267" s="87"/>
      <c r="H267" s="88">
        <v>1E-3</v>
      </c>
      <c r="I267" s="61">
        <f>H267*10</f>
        <v>0.01</v>
      </c>
      <c r="J267" s="62">
        <f>SUM(J268:J272)/I267</f>
        <v>0</v>
      </c>
      <c r="K267" s="63" t="str">
        <f>SUM(J268:J272)&amp;" "&amp;"Hrs"&amp;" "&amp;"GRUPO 4"</f>
        <v>0 Hrs GRUPO 4</v>
      </c>
      <c r="L267" s="31" t="s">
        <v>26</v>
      </c>
      <c r="M267" s="34" t="s">
        <v>93</v>
      </c>
      <c r="N267" s="64"/>
      <c r="O267" s="104"/>
      <c r="P267" s="104"/>
    </row>
    <row r="268" spans="1:16" x14ac:dyDescent="0.25">
      <c r="A268" s="100"/>
      <c r="B268" s="100"/>
      <c r="C268" s="102"/>
      <c r="D268" s="101"/>
      <c r="E268" s="101"/>
      <c r="F268" s="101"/>
      <c r="G268" s="105"/>
      <c r="H268" s="101"/>
      <c r="I268" s="101"/>
      <c r="J268" s="21" t="str">
        <f>IF(H268&lt;&gt;"",H268*I268,"")</f>
        <v/>
      </c>
      <c r="K268" s="164"/>
      <c r="L268" s="31" t="s">
        <v>26</v>
      </c>
      <c r="M268" s="34" t="s">
        <v>93</v>
      </c>
      <c r="N268" s="64"/>
      <c r="O268" s="107" t="s">
        <v>71</v>
      </c>
    </row>
    <row r="269" spans="1:16" x14ac:dyDescent="0.25">
      <c r="A269" s="100"/>
      <c r="B269" s="100"/>
      <c r="C269" s="102"/>
      <c r="D269" s="101"/>
      <c r="E269" s="101"/>
      <c r="F269" s="101"/>
      <c r="G269" s="105"/>
      <c r="H269" s="101"/>
      <c r="I269" s="101"/>
      <c r="J269" s="21" t="str">
        <f>IF(H269&lt;&gt;"",H269*I269,"")</f>
        <v/>
      </c>
      <c r="K269" s="70"/>
      <c r="L269" s="31" t="s">
        <v>26</v>
      </c>
      <c r="M269" s="34" t="s">
        <v>93</v>
      </c>
      <c r="N269" s="64"/>
      <c r="O269" s="107" t="s">
        <v>72</v>
      </c>
    </row>
    <row r="270" spans="1:16" x14ac:dyDescent="0.25">
      <c r="A270" s="100"/>
      <c r="B270" s="100"/>
      <c r="C270" s="102"/>
      <c r="D270" s="101"/>
      <c r="E270" s="101"/>
      <c r="F270" s="101"/>
      <c r="G270" s="105"/>
      <c r="H270" s="101"/>
      <c r="I270" s="101"/>
      <c r="J270" s="21" t="str">
        <f>IF(H270&lt;&gt;"",H270*I270,"")</f>
        <v/>
      </c>
      <c r="K270" s="70"/>
      <c r="L270" s="31" t="s">
        <v>26</v>
      </c>
      <c r="M270" s="34" t="s">
        <v>93</v>
      </c>
      <c r="N270" s="64"/>
      <c r="O270" s="35"/>
    </row>
    <row r="271" spans="1:16" x14ac:dyDescent="0.25">
      <c r="A271" s="100"/>
      <c r="B271" s="100"/>
      <c r="C271" s="102"/>
      <c r="D271" s="101"/>
      <c r="E271" s="101"/>
      <c r="F271" s="101"/>
      <c r="G271" s="105"/>
      <c r="H271" s="101"/>
      <c r="I271" s="101"/>
      <c r="J271" s="21" t="str">
        <f>IF(H271&lt;&gt;"",H271*I271,"")</f>
        <v/>
      </c>
      <c r="K271" s="70"/>
      <c r="L271" s="31" t="s">
        <v>26</v>
      </c>
      <c r="M271" s="34" t="s">
        <v>93</v>
      </c>
      <c r="N271" s="64"/>
      <c r="O271" s="35"/>
    </row>
    <row r="272" spans="1:16" x14ac:dyDescent="0.25">
      <c r="A272" s="100"/>
      <c r="B272" s="100"/>
      <c r="C272" s="100"/>
      <c r="D272" s="101"/>
      <c r="E272" s="102"/>
      <c r="F272" s="100"/>
      <c r="G272" s="100"/>
      <c r="H272" s="100"/>
      <c r="I272" s="100"/>
      <c r="J272" s="21" t="str">
        <f>IF(H272&lt;&gt;"",H272*I272,"")</f>
        <v/>
      </c>
      <c r="K272" s="164"/>
      <c r="L272" s="31" t="s">
        <v>26</v>
      </c>
      <c r="M272" s="34" t="s">
        <v>93</v>
      </c>
      <c r="N272" s="156"/>
      <c r="O272" s="35"/>
    </row>
    <row r="273" spans="1:15" x14ac:dyDescent="0.25">
      <c r="A273" s="85"/>
      <c r="B273" s="86"/>
      <c r="C273" s="86"/>
      <c r="D273" s="86"/>
      <c r="E273" s="115" t="s">
        <v>75</v>
      </c>
      <c r="F273" s="116"/>
      <c r="G273" s="117"/>
      <c r="H273" s="165">
        <v>2</v>
      </c>
      <c r="I273" s="61">
        <f>H273*10</f>
        <v>20</v>
      </c>
      <c r="J273" s="62">
        <f>SUM(J274:J278)/I273</f>
        <v>0.7</v>
      </c>
      <c r="K273" s="63" t="str">
        <f>SUM(J274:J278)&amp;" "&amp;"Hrs"&amp;" "&amp;"TURNO"&amp;" "&amp;"DIURNO"</f>
        <v>14 Hrs TURNO DIURNO</v>
      </c>
      <c r="L273" s="74" t="s">
        <v>76</v>
      </c>
      <c r="M273" s="34" t="s">
        <v>93</v>
      </c>
      <c r="N273" s="34"/>
      <c r="O273" s="35"/>
    </row>
    <row r="274" spans="1:15" x14ac:dyDescent="0.25">
      <c r="A274" s="19">
        <v>892967</v>
      </c>
      <c r="B274" s="17" t="s">
        <v>167</v>
      </c>
      <c r="C274" s="18" t="s">
        <v>168</v>
      </c>
      <c r="D274" s="19">
        <v>3</v>
      </c>
      <c r="E274" s="18" t="s">
        <v>169</v>
      </c>
      <c r="F274" s="17" t="s">
        <v>145</v>
      </c>
      <c r="G274" s="18" t="s">
        <v>146</v>
      </c>
      <c r="H274" s="94">
        <v>2</v>
      </c>
      <c r="I274" s="94">
        <v>2</v>
      </c>
      <c r="J274" s="21">
        <f>IF(H274&lt;&gt;"",H274*I274,"")</f>
        <v>4</v>
      </c>
      <c r="K274" s="70" t="s">
        <v>496</v>
      </c>
      <c r="L274" s="74" t="s">
        <v>76</v>
      </c>
      <c r="M274" s="34" t="s">
        <v>93</v>
      </c>
      <c r="N274" s="34"/>
      <c r="O274" s="35"/>
    </row>
    <row r="275" spans="1:15" x14ac:dyDescent="0.25">
      <c r="A275" s="19">
        <v>892573</v>
      </c>
      <c r="B275" s="17" t="s">
        <v>207</v>
      </c>
      <c r="C275" s="18" t="s">
        <v>208</v>
      </c>
      <c r="D275" s="19">
        <v>3</v>
      </c>
      <c r="E275" s="18" t="s">
        <v>130</v>
      </c>
      <c r="F275" s="17" t="s">
        <v>131</v>
      </c>
      <c r="G275" s="18" t="s">
        <v>132</v>
      </c>
      <c r="H275" s="94">
        <v>2</v>
      </c>
      <c r="I275" s="94">
        <v>5</v>
      </c>
      <c r="J275" s="21">
        <f>IF(H275&lt;&gt;"",H275*I275,"")</f>
        <v>10</v>
      </c>
      <c r="K275" s="70" t="s">
        <v>496</v>
      </c>
      <c r="L275" s="74" t="s">
        <v>76</v>
      </c>
      <c r="M275" s="34" t="s">
        <v>93</v>
      </c>
      <c r="N275" s="34"/>
      <c r="O275" s="35"/>
    </row>
    <row r="276" spans="1:15" x14ac:dyDescent="0.25">
      <c r="A276" s="95"/>
      <c r="B276" s="109"/>
      <c r="C276" s="110"/>
      <c r="D276" s="111"/>
      <c r="E276" s="69"/>
      <c r="F276" s="15"/>
      <c r="G276" s="69"/>
      <c r="H276" s="15"/>
      <c r="I276" s="15"/>
      <c r="J276" s="21" t="str">
        <f>IF(H276&lt;&gt;"",H276*I276,"")</f>
        <v/>
      </c>
      <c r="K276" s="70"/>
      <c r="L276" s="74" t="s">
        <v>76</v>
      </c>
      <c r="M276" s="34" t="s">
        <v>93</v>
      </c>
      <c r="N276" s="34"/>
      <c r="O276" s="35"/>
    </row>
    <row r="277" spans="1:15" x14ac:dyDescent="0.25">
      <c r="A277" s="19"/>
      <c r="B277" s="19"/>
      <c r="C277" s="69"/>
      <c r="D277" s="15"/>
      <c r="E277" s="69"/>
      <c r="F277" s="19"/>
      <c r="G277" s="69"/>
      <c r="H277" s="19"/>
      <c r="I277" s="19"/>
      <c r="J277" s="21" t="str">
        <f>IF(H277&lt;&gt;"",H277*I277,"")</f>
        <v/>
      </c>
      <c r="K277" s="70"/>
      <c r="L277" s="74" t="s">
        <v>76</v>
      </c>
      <c r="M277" s="34" t="s">
        <v>93</v>
      </c>
      <c r="N277" s="34"/>
      <c r="O277" s="35"/>
    </row>
    <row r="278" spans="1:15" x14ac:dyDescent="0.25">
      <c r="A278" s="100"/>
      <c r="B278" s="100"/>
      <c r="C278" s="100"/>
      <c r="D278" s="101"/>
      <c r="E278" s="102"/>
      <c r="F278" s="100"/>
      <c r="G278" s="100"/>
      <c r="H278" s="100"/>
      <c r="I278" s="100"/>
      <c r="J278" s="21" t="str">
        <f>IF(H278&lt;&gt;"",H278*I278,"")</f>
        <v/>
      </c>
      <c r="K278" s="70"/>
      <c r="L278" s="74" t="s">
        <v>76</v>
      </c>
      <c r="M278" s="34" t="s">
        <v>93</v>
      </c>
      <c r="N278" s="34"/>
      <c r="O278" s="35"/>
    </row>
    <row r="279" spans="1:15" x14ac:dyDescent="0.25">
      <c r="A279" s="126"/>
      <c r="B279" s="127"/>
      <c r="C279" s="127"/>
      <c r="D279" s="127"/>
      <c r="E279" s="128" t="s">
        <v>83</v>
      </c>
      <c r="F279" s="129"/>
      <c r="G279" s="157"/>
      <c r="H279" s="131">
        <v>2</v>
      </c>
      <c r="I279" s="132">
        <f>H279*10</f>
        <v>20</v>
      </c>
      <c r="J279" s="133">
        <f>SUM(J280:J284)/I279</f>
        <v>0.5</v>
      </c>
      <c r="K279" s="163" t="str">
        <f>SUM(J280:J284)&amp;" "&amp;"Hrs"&amp;" "&amp;"TURNO"&amp;" "&amp;"NOCTURNO"</f>
        <v>10 Hrs TURNO NOCTURNO</v>
      </c>
      <c r="L279" s="31" t="s">
        <v>84</v>
      </c>
      <c r="M279" s="34" t="s">
        <v>93</v>
      </c>
      <c r="N279" s="34"/>
      <c r="O279" s="35"/>
    </row>
    <row r="280" spans="1:15" x14ac:dyDescent="0.25">
      <c r="A280" s="19">
        <v>892573</v>
      </c>
      <c r="B280" s="17" t="s">
        <v>207</v>
      </c>
      <c r="C280" s="18" t="s">
        <v>208</v>
      </c>
      <c r="D280" s="19">
        <v>3</v>
      </c>
      <c r="E280" s="18" t="s">
        <v>130</v>
      </c>
      <c r="F280" s="17" t="s">
        <v>131</v>
      </c>
      <c r="G280" s="18" t="s">
        <v>132</v>
      </c>
      <c r="H280" s="94">
        <v>2</v>
      </c>
      <c r="I280" s="94">
        <v>5</v>
      </c>
      <c r="J280" s="21">
        <f>IF(H280&lt;&gt;"",H280*I280,"")</f>
        <v>10</v>
      </c>
      <c r="K280" s="120" t="s">
        <v>495</v>
      </c>
      <c r="L280" s="31" t="s">
        <v>84</v>
      </c>
      <c r="M280" s="34" t="s">
        <v>93</v>
      </c>
      <c r="N280" s="34"/>
      <c r="O280" s="35"/>
    </row>
    <row r="281" spans="1:15" x14ac:dyDescent="0.25">
      <c r="A281" s="75"/>
      <c r="B281" s="109"/>
      <c r="C281" s="110"/>
      <c r="D281" s="111"/>
      <c r="E281" s="73"/>
      <c r="F281" s="92"/>
      <c r="G281" s="93"/>
      <c r="H281" s="94"/>
      <c r="I281" s="94"/>
      <c r="J281" s="21" t="str">
        <f>IF(H281&lt;&gt;"",H281*I281,"")</f>
        <v/>
      </c>
      <c r="K281" s="120"/>
      <c r="L281" s="31" t="s">
        <v>84</v>
      </c>
      <c r="M281" s="34" t="s">
        <v>93</v>
      </c>
      <c r="N281" s="34"/>
      <c r="O281" s="35"/>
    </row>
    <row r="282" spans="1:15" x14ac:dyDescent="0.25">
      <c r="A282" s="75"/>
      <c r="B282" s="109"/>
      <c r="C282" s="110"/>
      <c r="D282" s="111"/>
      <c r="E282" s="73"/>
      <c r="F282" s="92"/>
      <c r="G282" s="93"/>
      <c r="H282" s="94"/>
      <c r="I282" s="94"/>
      <c r="J282" s="21" t="str">
        <f>IF(H282&lt;&gt;"",H282*I282,"")</f>
        <v/>
      </c>
      <c r="K282" s="120"/>
      <c r="L282" s="31" t="s">
        <v>84</v>
      </c>
      <c r="M282" s="34" t="s">
        <v>93</v>
      </c>
      <c r="N282" s="34"/>
      <c r="O282" s="35"/>
    </row>
    <row r="283" spans="1:15" x14ac:dyDescent="0.25">
      <c r="A283" s="75"/>
      <c r="B283" s="109"/>
      <c r="C283" s="110"/>
      <c r="D283" s="111"/>
      <c r="E283" s="73"/>
      <c r="F283" s="92"/>
      <c r="G283" s="93"/>
      <c r="H283" s="94"/>
      <c r="I283" s="94"/>
      <c r="J283" s="21" t="str">
        <f>IF(H283&lt;&gt;"",H283*I283,"")</f>
        <v/>
      </c>
      <c r="K283" s="120"/>
      <c r="L283" s="31" t="s">
        <v>84</v>
      </c>
      <c r="M283" s="34" t="s">
        <v>93</v>
      </c>
      <c r="N283" s="34"/>
      <c r="O283" s="35"/>
    </row>
    <row r="284" spans="1:15" x14ac:dyDescent="0.25">
      <c r="A284" s="95"/>
      <c r="B284" s="19"/>
      <c r="C284" s="91"/>
      <c r="D284" s="15"/>
      <c r="E284" s="69"/>
      <c r="F284" s="15"/>
      <c r="G284" s="69"/>
      <c r="H284" s="15"/>
      <c r="I284" s="15"/>
      <c r="J284" s="21" t="str">
        <f>IF(H284&lt;&gt;"",H284*I284,"")</f>
        <v/>
      </c>
      <c r="K284" s="120"/>
      <c r="L284" s="31" t="s">
        <v>84</v>
      </c>
      <c r="M284" s="34" t="s">
        <v>93</v>
      </c>
      <c r="N284" s="34"/>
      <c r="O284" s="35"/>
    </row>
    <row r="285" spans="1:15" ht="14.25" thickBot="1" x14ac:dyDescent="0.3">
      <c r="A285" s="168"/>
      <c r="B285" s="169"/>
      <c r="C285" s="169"/>
      <c r="D285" s="169"/>
      <c r="E285" s="170" t="s">
        <v>85</v>
      </c>
      <c r="F285" s="171"/>
      <c r="G285" s="172"/>
      <c r="H285" s="140">
        <f>H249+H255+H261+H267+H273+H279</f>
        <v>7.0019999999999998</v>
      </c>
      <c r="I285" s="142">
        <f>H285*10</f>
        <v>70.02</v>
      </c>
      <c r="J285" s="142">
        <f>SUM(J250:J254,J256:J260,J262:J266,J268:J272,J274:J278,J280:J284)</f>
        <v>30</v>
      </c>
      <c r="K285" s="143">
        <f>J285/I285</f>
        <v>0.42844901456726653</v>
      </c>
      <c r="L285" s="31" t="s">
        <v>86</v>
      </c>
      <c r="M285" s="34" t="s">
        <v>93</v>
      </c>
      <c r="N285" s="34"/>
      <c r="O285" s="35"/>
    </row>
    <row r="286" spans="1:15" ht="14.25" thickTop="1" x14ac:dyDescent="0.25">
      <c r="A286" s="32"/>
      <c r="B286" s="32"/>
      <c r="C286" s="32"/>
      <c r="D286" s="173"/>
      <c r="E286" s="32"/>
      <c r="F286" s="174"/>
      <c r="G286" s="39"/>
      <c r="H286" s="32"/>
      <c r="I286" s="32"/>
      <c r="J286" s="29"/>
      <c r="K286" s="33"/>
      <c r="L286" s="31"/>
      <c r="M286" s="34"/>
      <c r="N286" s="34"/>
      <c r="O286" s="35"/>
    </row>
    <row r="287" spans="1:15" x14ac:dyDescent="0.25">
      <c r="A287" s="32"/>
      <c r="B287" s="32"/>
      <c r="C287" s="32"/>
      <c r="D287" s="173"/>
      <c r="E287" s="32"/>
      <c r="F287" s="174"/>
      <c r="G287" s="39"/>
      <c r="H287" s="32"/>
      <c r="I287" s="32"/>
      <c r="J287" s="29"/>
      <c r="K287" s="33"/>
      <c r="L287" s="31"/>
      <c r="M287" s="34"/>
      <c r="N287" s="34"/>
      <c r="O287" s="35"/>
    </row>
    <row r="288" spans="1:15" x14ac:dyDescent="0.25">
      <c r="A288" s="32"/>
      <c r="B288" s="32"/>
      <c r="C288" s="32"/>
      <c r="D288" s="173"/>
      <c r="E288" s="32"/>
      <c r="F288" s="174"/>
      <c r="G288" s="39"/>
      <c r="H288" s="32"/>
      <c r="I288" s="32"/>
      <c r="J288" s="29"/>
      <c r="K288" s="33"/>
      <c r="L288" s="31"/>
      <c r="M288" s="34"/>
      <c r="N288" s="34"/>
      <c r="O288" s="35"/>
    </row>
    <row r="289" spans="1:15" x14ac:dyDescent="0.25">
      <c r="A289" s="32"/>
      <c r="B289" s="32"/>
      <c r="C289" s="32"/>
      <c r="D289" s="173"/>
      <c r="E289" s="32"/>
      <c r="F289" s="174"/>
      <c r="G289" s="39"/>
      <c r="H289" s="32"/>
      <c r="I289" s="32"/>
      <c r="J289" s="29"/>
      <c r="K289" s="33"/>
      <c r="L289" s="31"/>
      <c r="M289" s="34"/>
      <c r="N289" s="34"/>
      <c r="O289" s="35"/>
    </row>
    <row r="290" spans="1:15" x14ac:dyDescent="0.25">
      <c r="A290" s="32"/>
      <c r="B290" s="32"/>
      <c r="C290" s="32"/>
      <c r="D290" s="173"/>
      <c r="E290" s="32"/>
      <c r="F290" s="174"/>
      <c r="G290" s="39"/>
      <c r="H290" s="32"/>
      <c r="I290" s="32"/>
      <c r="J290" s="29"/>
      <c r="K290" s="33"/>
      <c r="L290" s="31"/>
      <c r="M290" s="34"/>
      <c r="N290" s="34"/>
      <c r="O290" s="35"/>
    </row>
    <row r="291" spans="1:15" x14ac:dyDescent="0.25">
      <c r="A291" s="32"/>
      <c r="B291" s="32"/>
      <c r="C291" s="32"/>
      <c r="D291" s="173"/>
      <c r="E291" s="32"/>
      <c r="F291" s="174"/>
      <c r="G291" s="39"/>
      <c r="H291" s="32"/>
      <c r="I291" s="32"/>
      <c r="J291" s="29"/>
      <c r="K291" s="33"/>
      <c r="L291" s="31"/>
      <c r="M291" s="34"/>
      <c r="N291" s="34"/>
      <c r="O291" s="35"/>
    </row>
    <row r="292" spans="1:15" x14ac:dyDescent="0.25">
      <c r="A292" s="32"/>
      <c r="B292" s="32"/>
      <c r="C292" s="32"/>
      <c r="D292" s="173"/>
      <c r="E292" s="32"/>
      <c r="F292" s="174"/>
      <c r="G292" s="39"/>
      <c r="H292" s="32"/>
      <c r="I292" s="32"/>
      <c r="J292" s="29"/>
      <c r="K292" s="33"/>
      <c r="L292" s="31"/>
      <c r="M292" s="34"/>
      <c r="N292" s="34"/>
      <c r="O292" s="35"/>
    </row>
    <row r="293" spans="1:15" x14ac:dyDescent="0.25">
      <c r="A293" s="32"/>
      <c r="B293" s="32"/>
      <c r="C293" s="32"/>
      <c r="D293" s="173"/>
      <c r="E293" s="32"/>
      <c r="F293" s="174"/>
      <c r="G293" s="39"/>
      <c r="H293" s="32"/>
      <c r="I293" s="32"/>
      <c r="J293" s="29"/>
      <c r="K293" s="33"/>
      <c r="L293" s="31"/>
      <c r="M293" s="34"/>
      <c r="N293" s="34"/>
      <c r="O293" s="35"/>
    </row>
    <row r="294" spans="1:15" x14ac:dyDescent="0.25">
      <c r="A294" s="32"/>
      <c r="B294" s="32"/>
      <c r="C294" s="32"/>
      <c r="D294" s="173"/>
      <c r="E294" s="32"/>
      <c r="F294" s="174"/>
      <c r="G294" s="39"/>
      <c r="H294" s="32"/>
      <c r="I294" s="32"/>
      <c r="J294" s="29"/>
      <c r="K294" s="33"/>
      <c r="L294" s="31"/>
      <c r="M294" s="34"/>
      <c r="N294" s="34"/>
      <c r="O294" s="35"/>
    </row>
    <row r="295" spans="1:15" x14ac:dyDescent="0.25">
      <c r="A295" s="32"/>
      <c r="B295" s="32"/>
      <c r="C295" s="32"/>
      <c r="D295" s="173"/>
      <c r="E295" s="32"/>
      <c r="F295" s="174"/>
      <c r="G295" s="39"/>
      <c r="H295" s="32"/>
      <c r="I295" s="32"/>
      <c r="J295" s="29"/>
      <c r="K295" s="33"/>
      <c r="L295" s="31"/>
      <c r="M295" s="34"/>
      <c r="N295" s="34"/>
      <c r="O295" s="35"/>
    </row>
    <row r="296" spans="1:15" x14ac:dyDescent="0.25">
      <c r="A296" s="32"/>
      <c r="B296" s="32"/>
      <c r="C296" s="32"/>
      <c r="D296" s="173"/>
      <c r="E296" s="32"/>
      <c r="F296" s="174"/>
      <c r="G296" s="39"/>
      <c r="H296" s="32"/>
      <c r="I296" s="32"/>
      <c r="J296" s="29"/>
      <c r="K296" s="33"/>
      <c r="L296" s="31"/>
      <c r="M296" s="34"/>
      <c r="N296" s="34"/>
      <c r="O296" s="35"/>
    </row>
    <row r="297" spans="1:15" x14ac:dyDescent="0.25">
      <c r="A297" s="32"/>
      <c r="B297" s="32"/>
      <c r="C297" s="32"/>
      <c r="D297" s="173"/>
      <c r="E297" s="32"/>
      <c r="F297" s="174"/>
      <c r="G297" s="39"/>
      <c r="H297" s="32"/>
      <c r="I297" s="32"/>
      <c r="J297" s="29"/>
      <c r="K297" s="33"/>
      <c r="L297" s="31"/>
      <c r="M297" s="34"/>
      <c r="N297" s="34"/>
      <c r="O297" s="35"/>
    </row>
    <row r="298" spans="1:15" x14ac:dyDescent="0.25">
      <c r="A298" s="32"/>
      <c r="B298" s="32"/>
      <c r="C298" s="32"/>
      <c r="D298" s="173"/>
      <c r="E298" s="32"/>
      <c r="F298" s="174"/>
      <c r="G298" s="39"/>
      <c r="H298" s="32"/>
      <c r="I298" s="32"/>
      <c r="J298" s="29"/>
      <c r="K298" s="33"/>
      <c r="L298" s="31"/>
      <c r="M298" s="34"/>
      <c r="N298" s="34"/>
      <c r="O298" s="35"/>
    </row>
    <row r="299" spans="1:15" x14ac:dyDescent="0.25">
      <c r="A299" s="32"/>
      <c r="B299" s="32"/>
      <c r="C299" s="32"/>
      <c r="D299" s="173"/>
      <c r="E299" s="32"/>
      <c r="F299" s="174"/>
      <c r="G299" s="39"/>
      <c r="H299" s="32"/>
      <c r="I299" s="32"/>
      <c r="J299" s="29"/>
      <c r="K299" s="33"/>
      <c r="L299" s="31"/>
      <c r="M299" s="34"/>
      <c r="N299" s="34"/>
      <c r="O299" s="35"/>
    </row>
    <row r="300" spans="1:15" x14ac:dyDescent="0.25">
      <c r="A300" s="32"/>
      <c r="B300" s="32"/>
      <c r="C300" s="32"/>
      <c r="D300" s="173"/>
      <c r="E300" s="32"/>
      <c r="F300" s="174"/>
      <c r="G300" s="39"/>
      <c r="H300" s="32"/>
      <c r="I300" s="32"/>
      <c r="J300" s="29"/>
      <c r="K300" s="33"/>
      <c r="L300" s="31"/>
      <c r="M300" s="34"/>
      <c r="N300" s="34"/>
      <c r="O300" s="35"/>
    </row>
    <row r="301" spans="1:15" x14ac:dyDescent="0.25">
      <c r="A301" s="32"/>
      <c r="B301" s="32"/>
      <c r="C301" s="32"/>
      <c r="D301" s="173"/>
      <c r="E301" s="32"/>
      <c r="F301" s="174"/>
      <c r="G301" s="39"/>
      <c r="H301" s="32"/>
      <c r="I301" s="32"/>
      <c r="J301" s="29"/>
      <c r="K301" s="33"/>
      <c r="L301" s="31"/>
      <c r="M301" s="34"/>
      <c r="N301" s="34"/>
      <c r="O301" s="35"/>
    </row>
    <row r="302" spans="1:15" x14ac:dyDescent="0.25">
      <c r="A302" s="32"/>
      <c r="B302" s="32"/>
      <c r="C302" s="32"/>
      <c r="D302" s="173"/>
      <c r="E302" s="32"/>
      <c r="F302" s="174"/>
      <c r="G302" s="39"/>
      <c r="H302" s="32"/>
      <c r="I302" s="32"/>
      <c r="J302" s="29"/>
      <c r="K302" s="33"/>
      <c r="L302" s="31"/>
      <c r="M302" s="34"/>
      <c r="N302" s="34"/>
      <c r="O302" s="35"/>
    </row>
    <row r="303" spans="1:15" x14ac:dyDescent="0.25">
      <c r="A303" s="32"/>
      <c r="B303" s="32"/>
      <c r="C303" s="32"/>
      <c r="D303" s="173"/>
      <c r="E303" s="32"/>
      <c r="F303" s="174"/>
      <c r="G303" s="39"/>
      <c r="H303" s="32"/>
      <c r="I303" s="32"/>
      <c r="J303" s="29"/>
      <c r="K303" s="33"/>
      <c r="L303" s="31"/>
      <c r="M303" s="34"/>
      <c r="N303" s="34"/>
      <c r="O303" s="35"/>
    </row>
  </sheetData>
  <autoFilter ref="A10:P285" xr:uid="{00000000-0009-0000-0000-000000000000}"/>
  <mergeCells count="9">
    <mergeCell ref="E165:F165"/>
    <mergeCell ref="E205:F205"/>
    <mergeCell ref="E247:F247"/>
    <mergeCell ref="E8:G8"/>
    <mergeCell ref="I8:K8"/>
    <mergeCell ref="E9:F9"/>
    <mergeCell ref="E48:F48"/>
    <mergeCell ref="E87:F87"/>
    <mergeCell ref="E126:F126"/>
  </mergeCells>
  <conditionalFormatting sqref="B1:B7">
    <cfRule type="cellIs" dxfId="21" priority="1" stopIfTrue="1" operator="greaterThan">
      <formula>0.9</formula>
    </cfRule>
    <cfRule type="cellIs" dxfId="20" priority="2" stopIfTrue="1" operator="greaterThan">
      <formula>0.8</formula>
    </cfRule>
  </conditionalFormatting>
  <pageMargins left="0.47244094488188981" right="0" top="0.35433070866141736" bottom="0.19685039370078741" header="0.31496062992125984" footer="0.31496062992125984"/>
  <pageSetup paperSize="17" scale="3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BC4AE-E7C7-4E65-B572-C2A214D29FA5}">
  <dimension ref="A1:P303"/>
  <sheetViews>
    <sheetView topLeftCell="A161" workbookViewId="0">
      <selection activeCell="E10" sqref="E10"/>
    </sheetView>
  </sheetViews>
  <sheetFormatPr defaultRowHeight="13.5" x14ac:dyDescent="0.25"/>
  <cols>
    <col min="1" max="1" width="10.140625" style="175" customWidth="1"/>
    <col min="2" max="2" width="9.7109375" style="175" customWidth="1"/>
    <col min="3" max="3" width="22" style="36" customWidth="1"/>
    <col min="4" max="4" width="11.42578125" style="36" customWidth="1"/>
    <col min="5" max="5" width="34.42578125" style="36" customWidth="1"/>
    <col min="6" max="6" width="15.7109375" style="175" customWidth="1"/>
    <col min="7" max="7" width="23.85546875" style="36" customWidth="1"/>
    <col min="8" max="8" width="6.5703125" style="36" customWidth="1"/>
    <col min="9" max="9" width="6.85546875" style="36" customWidth="1"/>
    <col min="10" max="10" width="10.85546875" style="36" customWidth="1"/>
    <col min="11" max="11" width="27.140625" style="36" customWidth="1"/>
    <col min="12" max="12" width="13.7109375" style="36" customWidth="1"/>
    <col min="13" max="13" width="6" style="36" customWidth="1"/>
    <col min="14" max="14" width="3.7109375" style="36" customWidth="1"/>
    <col min="15" max="15" width="38.5703125" style="176" customWidth="1"/>
    <col min="16" max="217" width="9.140625" style="36"/>
    <col min="218" max="218" width="11.5703125" style="36" customWidth="1"/>
    <col min="219" max="219" width="12" style="36" customWidth="1"/>
    <col min="220" max="220" width="22.42578125" style="36" bestFit="1" customWidth="1"/>
    <col min="221" max="221" width="11.42578125" style="36" customWidth="1"/>
    <col min="222" max="222" width="46.42578125" style="36" bestFit="1" customWidth="1"/>
    <col min="223" max="223" width="15.7109375" style="36" customWidth="1"/>
    <col min="224" max="224" width="44" style="36" bestFit="1" customWidth="1"/>
    <col min="225" max="225" width="6.5703125" style="36" customWidth="1"/>
    <col min="226" max="226" width="6.85546875" style="36" customWidth="1"/>
    <col min="227" max="227" width="10.85546875" style="36" customWidth="1"/>
    <col min="228" max="228" width="38.28515625" style="36" customWidth="1"/>
    <col min="229" max="229" width="13.7109375" style="36" customWidth="1"/>
    <col min="230" max="230" width="6" style="36" customWidth="1"/>
    <col min="231" max="231" width="3.7109375" style="36" customWidth="1"/>
    <col min="232" max="232" width="38.5703125" style="36" customWidth="1"/>
    <col min="233" max="473" width="9.140625" style="36"/>
    <col min="474" max="474" width="11.5703125" style="36" customWidth="1"/>
    <col min="475" max="475" width="12" style="36" customWidth="1"/>
    <col min="476" max="476" width="22.42578125" style="36" bestFit="1" customWidth="1"/>
    <col min="477" max="477" width="11.42578125" style="36" customWidth="1"/>
    <col min="478" max="478" width="46.42578125" style="36" bestFit="1" customWidth="1"/>
    <col min="479" max="479" width="15.7109375" style="36" customWidth="1"/>
    <col min="480" max="480" width="44" style="36" bestFit="1" customWidth="1"/>
    <col min="481" max="481" width="6.5703125" style="36" customWidth="1"/>
    <col min="482" max="482" width="6.85546875" style="36" customWidth="1"/>
    <col min="483" max="483" width="10.85546875" style="36" customWidth="1"/>
    <col min="484" max="484" width="38.28515625" style="36" customWidth="1"/>
    <col min="485" max="485" width="13.7109375" style="36" customWidth="1"/>
    <col min="486" max="486" width="6" style="36" customWidth="1"/>
    <col min="487" max="487" width="3.7109375" style="36" customWidth="1"/>
    <col min="488" max="488" width="38.5703125" style="36" customWidth="1"/>
    <col min="489" max="729" width="9.140625" style="36"/>
    <col min="730" max="730" width="11.5703125" style="36" customWidth="1"/>
    <col min="731" max="731" width="12" style="36" customWidth="1"/>
    <col min="732" max="732" width="22.42578125" style="36" bestFit="1" customWidth="1"/>
    <col min="733" max="733" width="11.42578125" style="36" customWidth="1"/>
    <col min="734" max="734" width="46.42578125" style="36" bestFit="1" customWidth="1"/>
    <col min="735" max="735" width="15.7109375" style="36" customWidth="1"/>
    <col min="736" max="736" width="44" style="36" bestFit="1" customWidth="1"/>
    <col min="737" max="737" width="6.5703125" style="36" customWidth="1"/>
    <col min="738" max="738" width="6.85546875" style="36" customWidth="1"/>
    <col min="739" max="739" width="10.85546875" style="36" customWidth="1"/>
    <col min="740" max="740" width="38.28515625" style="36" customWidth="1"/>
    <col min="741" max="741" width="13.7109375" style="36" customWidth="1"/>
    <col min="742" max="742" width="6" style="36" customWidth="1"/>
    <col min="743" max="743" width="3.7109375" style="36" customWidth="1"/>
    <col min="744" max="744" width="38.5703125" style="36" customWidth="1"/>
    <col min="745" max="985" width="9.140625" style="36"/>
    <col min="986" max="986" width="11.5703125" style="36" customWidth="1"/>
    <col min="987" max="987" width="12" style="36" customWidth="1"/>
    <col min="988" max="988" width="22.42578125" style="36" bestFit="1" customWidth="1"/>
    <col min="989" max="989" width="11.42578125" style="36" customWidth="1"/>
    <col min="990" max="990" width="46.42578125" style="36" bestFit="1" customWidth="1"/>
    <col min="991" max="991" width="15.7109375" style="36" customWidth="1"/>
    <col min="992" max="992" width="44" style="36" bestFit="1" customWidth="1"/>
    <col min="993" max="993" width="6.5703125" style="36" customWidth="1"/>
    <col min="994" max="994" width="6.85546875" style="36" customWidth="1"/>
    <col min="995" max="995" width="10.85546875" style="36" customWidth="1"/>
    <col min="996" max="996" width="38.28515625" style="36" customWidth="1"/>
    <col min="997" max="997" width="13.7109375" style="36" customWidth="1"/>
    <col min="998" max="998" width="6" style="36" customWidth="1"/>
    <col min="999" max="999" width="3.7109375" style="36" customWidth="1"/>
    <col min="1000" max="1000" width="38.5703125" style="36" customWidth="1"/>
    <col min="1001" max="1241" width="9.140625" style="36"/>
    <col min="1242" max="1242" width="11.5703125" style="36" customWidth="1"/>
    <col min="1243" max="1243" width="12" style="36" customWidth="1"/>
    <col min="1244" max="1244" width="22.42578125" style="36" bestFit="1" customWidth="1"/>
    <col min="1245" max="1245" width="11.42578125" style="36" customWidth="1"/>
    <col min="1246" max="1246" width="46.42578125" style="36" bestFit="1" customWidth="1"/>
    <col min="1247" max="1247" width="15.7109375" style="36" customWidth="1"/>
    <col min="1248" max="1248" width="44" style="36" bestFit="1" customWidth="1"/>
    <col min="1249" max="1249" width="6.5703125" style="36" customWidth="1"/>
    <col min="1250" max="1250" width="6.85546875" style="36" customWidth="1"/>
    <col min="1251" max="1251" width="10.85546875" style="36" customWidth="1"/>
    <col min="1252" max="1252" width="38.28515625" style="36" customWidth="1"/>
    <col min="1253" max="1253" width="13.7109375" style="36" customWidth="1"/>
    <col min="1254" max="1254" width="6" style="36" customWidth="1"/>
    <col min="1255" max="1255" width="3.7109375" style="36" customWidth="1"/>
    <col min="1256" max="1256" width="38.5703125" style="36" customWidth="1"/>
    <col min="1257" max="1497" width="9.140625" style="36"/>
    <col min="1498" max="1498" width="11.5703125" style="36" customWidth="1"/>
    <col min="1499" max="1499" width="12" style="36" customWidth="1"/>
    <col min="1500" max="1500" width="22.42578125" style="36" bestFit="1" customWidth="1"/>
    <col min="1501" max="1501" width="11.42578125" style="36" customWidth="1"/>
    <col min="1502" max="1502" width="46.42578125" style="36" bestFit="1" customWidth="1"/>
    <col min="1503" max="1503" width="15.7109375" style="36" customWidth="1"/>
    <col min="1504" max="1504" width="44" style="36" bestFit="1" customWidth="1"/>
    <col min="1505" max="1505" width="6.5703125" style="36" customWidth="1"/>
    <col min="1506" max="1506" width="6.85546875" style="36" customWidth="1"/>
    <col min="1507" max="1507" width="10.85546875" style="36" customWidth="1"/>
    <col min="1508" max="1508" width="38.28515625" style="36" customWidth="1"/>
    <col min="1509" max="1509" width="13.7109375" style="36" customWidth="1"/>
    <col min="1510" max="1510" width="6" style="36" customWidth="1"/>
    <col min="1511" max="1511" width="3.7109375" style="36" customWidth="1"/>
    <col min="1512" max="1512" width="38.5703125" style="36" customWidth="1"/>
    <col min="1513" max="1753" width="9.140625" style="36"/>
    <col min="1754" max="1754" width="11.5703125" style="36" customWidth="1"/>
    <col min="1755" max="1755" width="12" style="36" customWidth="1"/>
    <col min="1756" max="1756" width="22.42578125" style="36" bestFit="1" customWidth="1"/>
    <col min="1757" max="1757" width="11.42578125" style="36" customWidth="1"/>
    <col min="1758" max="1758" width="46.42578125" style="36" bestFit="1" customWidth="1"/>
    <col min="1759" max="1759" width="15.7109375" style="36" customWidth="1"/>
    <col min="1760" max="1760" width="44" style="36" bestFit="1" customWidth="1"/>
    <col min="1761" max="1761" width="6.5703125" style="36" customWidth="1"/>
    <col min="1762" max="1762" width="6.85546875" style="36" customWidth="1"/>
    <col min="1763" max="1763" width="10.85546875" style="36" customWidth="1"/>
    <col min="1764" max="1764" width="38.28515625" style="36" customWidth="1"/>
    <col min="1765" max="1765" width="13.7109375" style="36" customWidth="1"/>
    <col min="1766" max="1766" width="6" style="36" customWidth="1"/>
    <col min="1767" max="1767" width="3.7109375" style="36" customWidth="1"/>
    <col min="1768" max="1768" width="38.5703125" style="36" customWidth="1"/>
    <col min="1769" max="2009" width="9.140625" style="36"/>
    <col min="2010" max="2010" width="11.5703125" style="36" customWidth="1"/>
    <col min="2011" max="2011" width="12" style="36" customWidth="1"/>
    <col min="2012" max="2012" width="22.42578125" style="36" bestFit="1" customWidth="1"/>
    <col min="2013" max="2013" width="11.42578125" style="36" customWidth="1"/>
    <col min="2014" max="2014" width="46.42578125" style="36" bestFit="1" customWidth="1"/>
    <col min="2015" max="2015" width="15.7109375" style="36" customWidth="1"/>
    <col min="2016" max="2016" width="44" style="36" bestFit="1" customWidth="1"/>
    <col min="2017" max="2017" width="6.5703125" style="36" customWidth="1"/>
    <col min="2018" max="2018" width="6.85546875" style="36" customWidth="1"/>
    <col min="2019" max="2019" width="10.85546875" style="36" customWidth="1"/>
    <col min="2020" max="2020" width="38.28515625" style="36" customWidth="1"/>
    <col min="2021" max="2021" width="13.7109375" style="36" customWidth="1"/>
    <col min="2022" max="2022" width="6" style="36" customWidth="1"/>
    <col min="2023" max="2023" width="3.7109375" style="36" customWidth="1"/>
    <col min="2024" max="2024" width="38.5703125" style="36" customWidth="1"/>
    <col min="2025" max="2265" width="9.140625" style="36"/>
    <col min="2266" max="2266" width="11.5703125" style="36" customWidth="1"/>
    <col min="2267" max="2267" width="12" style="36" customWidth="1"/>
    <col min="2268" max="2268" width="22.42578125" style="36" bestFit="1" customWidth="1"/>
    <col min="2269" max="2269" width="11.42578125" style="36" customWidth="1"/>
    <col min="2270" max="2270" width="46.42578125" style="36" bestFit="1" customWidth="1"/>
    <col min="2271" max="2271" width="15.7109375" style="36" customWidth="1"/>
    <col min="2272" max="2272" width="44" style="36" bestFit="1" customWidth="1"/>
    <col min="2273" max="2273" width="6.5703125" style="36" customWidth="1"/>
    <col min="2274" max="2274" width="6.85546875" style="36" customWidth="1"/>
    <col min="2275" max="2275" width="10.85546875" style="36" customWidth="1"/>
    <col min="2276" max="2276" width="38.28515625" style="36" customWidth="1"/>
    <col min="2277" max="2277" width="13.7109375" style="36" customWidth="1"/>
    <col min="2278" max="2278" width="6" style="36" customWidth="1"/>
    <col min="2279" max="2279" width="3.7109375" style="36" customWidth="1"/>
    <col min="2280" max="2280" width="38.5703125" style="36" customWidth="1"/>
    <col min="2281" max="2521" width="9.140625" style="36"/>
    <col min="2522" max="2522" width="11.5703125" style="36" customWidth="1"/>
    <col min="2523" max="2523" width="12" style="36" customWidth="1"/>
    <col min="2524" max="2524" width="22.42578125" style="36" bestFit="1" customWidth="1"/>
    <col min="2525" max="2525" width="11.42578125" style="36" customWidth="1"/>
    <col min="2526" max="2526" width="46.42578125" style="36" bestFit="1" customWidth="1"/>
    <col min="2527" max="2527" width="15.7109375" style="36" customWidth="1"/>
    <col min="2528" max="2528" width="44" style="36" bestFit="1" customWidth="1"/>
    <col min="2529" max="2529" width="6.5703125" style="36" customWidth="1"/>
    <col min="2530" max="2530" width="6.85546875" style="36" customWidth="1"/>
    <col min="2531" max="2531" width="10.85546875" style="36" customWidth="1"/>
    <col min="2532" max="2532" width="38.28515625" style="36" customWidth="1"/>
    <col min="2533" max="2533" width="13.7109375" style="36" customWidth="1"/>
    <col min="2534" max="2534" width="6" style="36" customWidth="1"/>
    <col min="2535" max="2535" width="3.7109375" style="36" customWidth="1"/>
    <col min="2536" max="2536" width="38.5703125" style="36" customWidth="1"/>
    <col min="2537" max="2777" width="9.140625" style="36"/>
    <col min="2778" max="2778" width="11.5703125" style="36" customWidth="1"/>
    <col min="2779" max="2779" width="12" style="36" customWidth="1"/>
    <col min="2780" max="2780" width="22.42578125" style="36" bestFit="1" customWidth="1"/>
    <col min="2781" max="2781" width="11.42578125" style="36" customWidth="1"/>
    <col min="2782" max="2782" width="46.42578125" style="36" bestFit="1" customWidth="1"/>
    <col min="2783" max="2783" width="15.7109375" style="36" customWidth="1"/>
    <col min="2784" max="2784" width="44" style="36" bestFit="1" customWidth="1"/>
    <col min="2785" max="2785" width="6.5703125" style="36" customWidth="1"/>
    <col min="2786" max="2786" width="6.85546875" style="36" customWidth="1"/>
    <col min="2787" max="2787" width="10.85546875" style="36" customWidth="1"/>
    <col min="2788" max="2788" width="38.28515625" style="36" customWidth="1"/>
    <col min="2789" max="2789" width="13.7109375" style="36" customWidth="1"/>
    <col min="2790" max="2790" width="6" style="36" customWidth="1"/>
    <col min="2791" max="2791" width="3.7109375" style="36" customWidth="1"/>
    <col min="2792" max="2792" width="38.5703125" style="36" customWidth="1"/>
    <col min="2793" max="3033" width="9.140625" style="36"/>
    <col min="3034" max="3034" width="11.5703125" style="36" customWidth="1"/>
    <col min="3035" max="3035" width="12" style="36" customWidth="1"/>
    <col min="3036" max="3036" width="22.42578125" style="36" bestFit="1" customWidth="1"/>
    <col min="3037" max="3037" width="11.42578125" style="36" customWidth="1"/>
    <col min="3038" max="3038" width="46.42578125" style="36" bestFit="1" customWidth="1"/>
    <col min="3039" max="3039" width="15.7109375" style="36" customWidth="1"/>
    <col min="3040" max="3040" width="44" style="36" bestFit="1" customWidth="1"/>
    <col min="3041" max="3041" width="6.5703125" style="36" customWidth="1"/>
    <col min="3042" max="3042" width="6.85546875" style="36" customWidth="1"/>
    <col min="3043" max="3043" width="10.85546875" style="36" customWidth="1"/>
    <col min="3044" max="3044" width="38.28515625" style="36" customWidth="1"/>
    <col min="3045" max="3045" width="13.7109375" style="36" customWidth="1"/>
    <col min="3046" max="3046" width="6" style="36" customWidth="1"/>
    <col min="3047" max="3047" width="3.7109375" style="36" customWidth="1"/>
    <col min="3048" max="3048" width="38.5703125" style="36" customWidth="1"/>
    <col min="3049" max="3289" width="9.140625" style="36"/>
    <col min="3290" max="3290" width="11.5703125" style="36" customWidth="1"/>
    <col min="3291" max="3291" width="12" style="36" customWidth="1"/>
    <col min="3292" max="3292" width="22.42578125" style="36" bestFit="1" customWidth="1"/>
    <col min="3293" max="3293" width="11.42578125" style="36" customWidth="1"/>
    <col min="3294" max="3294" width="46.42578125" style="36" bestFit="1" customWidth="1"/>
    <col min="3295" max="3295" width="15.7109375" style="36" customWidth="1"/>
    <col min="3296" max="3296" width="44" style="36" bestFit="1" customWidth="1"/>
    <col min="3297" max="3297" width="6.5703125" style="36" customWidth="1"/>
    <col min="3298" max="3298" width="6.85546875" style="36" customWidth="1"/>
    <col min="3299" max="3299" width="10.85546875" style="36" customWidth="1"/>
    <col min="3300" max="3300" width="38.28515625" style="36" customWidth="1"/>
    <col min="3301" max="3301" width="13.7109375" style="36" customWidth="1"/>
    <col min="3302" max="3302" width="6" style="36" customWidth="1"/>
    <col min="3303" max="3303" width="3.7109375" style="36" customWidth="1"/>
    <col min="3304" max="3304" width="38.5703125" style="36" customWidth="1"/>
    <col min="3305" max="3545" width="9.140625" style="36"/>
    <col min="3546" max="3546" width="11.5703125" style="36" customWidth="1"/>
    <col min="3547" max="3547" width="12" style="36" customWidth="1"/>
    <col min="3548" max="3548" width="22.42578125" style="36" bestFit="1" customWidth="1"/>
    <col min="3549" max="3549" width="11.42578125" style="36" customWidth="1"/>
    <col min="3550" max="3550" width="46.42578125" style="36" bestFit="1" customWidth="1"/>
    <col min="3551" max="3551" width="15.7109375" style="36" customWidth="1"/>
    <col min="3552" max="3552" width="44" style="36" bestFit="1" customWidth="1"/>
    <col min="3553" max="3553" width="6.5703125" style="36" customWidth="1"/>
    <col min="3554" max="3554" width="6.85546875" style="36" customWidth="1"/>
    <col min="3555" max="3555" width="10.85546875" style="36" customWidth="1"/>
    <col min="3556" max="3556" width="38.28515625" style="36" customWidth="1"/>
    <col min="3557" max="3557" width="13.7109375" style="36" customWidth="1"/>
    <col min="3558" max="3558" width="6" style="36" customWidth="1"/>
    <col min="3559" max="3559" width="3.7109375" style="36" customWidth="1"/>
    <col min="3560" max="3560" width="38.5703125" style="36" customWidth="1"/>
    <col min="3561" max="3801" width="9.140625" style="36"/>
    <col min="3802" max="3802" width="11.5703125" style="36" customWidth="1"/>
    <col min="3803" max="3803" width="12" style="36" customWidth="1"/>
    <col min="3804" max="3804" width="22.42578125" style="36" bestFit="1" customWidth="1"/>
    <col min="3805" max="3805" width="11.42578125" style="36" customWidth="1"/>
    <col min="3806" max="3806" width="46.42578125" style="36" bestFit="1" customWidth="1"/>
    <col min="3807" max="3807" width="15.7109375" style="36" customWidth="1"/>
    <col min="3808" max="3808" width="44" style="36" bestFit="1" customWidth="1"/>
    <col min="3809" max="3809" width="6.5703125" style="36" customWidth="1"/>
    <col min="3810" max="3810" width="6.85546875" style="36" customWidth="1"/>
    <col min="3811" max="3811" width="10.85546875" style="36" customWidth="1"/>
    <col min="3812" max="3812" width="38.28515625" style="36" customWidth="1"/>
    <col min="3813" max="3813" width="13.7109375" style="36" customWidth="1"/>
    <col min="3814" max="3814" width="6" style="36" customWidth="1"/>
    <col min="3815" max="3815" width="3.7109375" style="36" customWidth="1"/>
    <col min="3816" max="3816" width="38.5703125" style="36" customWidth="1"/>
    <col min="3817" max="4057" width="9.140625" style="36"/>
    <col min="4058" max="4058" width="11.5703125" style="36" customWidth="1"/>
    <col min="4059" max="4059" width="12" style="36" customWidth="1"/>
    <col min="4060" max="4060" width="22.42578125" style="36" bestFit="1" customWidth="1"/>
    <col min="4061" max="4061" width="11.42578125" style="36" customWidth="1"/>
    <col min="4062" max="4062" width="46.42578125" style="36" bestFit="1" customWidth="1"/>
    <col min="4063" max="4063" width="15.7109375" style="36" customWidth="1"/>
    <col min="4064" max="4064" width="44" style="36" bestFit="1" customWidth="1"/>
    <col min="4065" max="4065" width="6.5703125" style="36" customWidth="1"/>
    <col min="4066" max="4066" width="6.85546875" style="36" customWidth="1"/>
    <col min="4067" max="4067" width="10.85546875" style="36" customWidth="1"/>
    <col min="4068" max="4068" width="38.28515625" style="36" customWidth="1"/>
    <col min="4069" max="4069" width="13.7109375" style="36" customWidth="1"/>
    <col min="4070" max="4070" width="6" style="36" customWidth="1"/>
    <col min="4071" max="4071" width="3.7109375" style="36" customWidth="1"/>
    <col min="4072" max="4072" width="38.5703125" style="36" customWidth="1"/>
    <col min="4073" max="4313" width="9.140625" style="36"/>
    <col min="4314" max="4314" width="11.5703125" style="36" customWidth="1"/>
    <col min="4315" max="4315" width="12" style="36" customWidth="1"/>
    <col min="4316" max="4316" width="22.42578125" style="36" bestFit="1" customWidth="1"/>
    <col min="4317" max="4317" width="11.42578125" style="36" customWidth="1"/>
    <col min="4318" max="4318" width="46.42578125" style="36" bestFit="1" customWidth="1"/>
    <col min="4319" max="4319" width="15.7109375" style="36" customWidth="1"/>
    <col min="4320" max="4320" width="44" style="36" bestFit="1" customWidth="1"/>
    <col min="4321" max="4321" width="6.5703125" style="36" customWidth="1"/>
    <col min="4322" max="4322" width="6.85546875" style="36" customWidth="1"/>
    <col min="4323" max="4323" width="10.85546875" style="36" customWidth="1"/>
    <col min="4324" max="4324" width="38.28515625" style="36" customWidth="1"/>
    <col min="4325" max="4325" width="13.7109375" style="36" customWidth="1"/>
    <col min="4326" max="4326" width="6" style="36" customWidth="1"/>
    <col min="4327" max="4327" width="3.7109375" style="36" customWidth="1"/>
    <col min="4328" max="4328" width="38.5703125" style="36" customWidth="1"/>
    <col min="4329" max="4569" width="9.140625" style="36"/>
    <col min="4570" max="4570" width="11.5703125" style="36" customWidth="1"/>
    <col min="4571" max="4571" width="12" style="36" customWidth="1"/>
    <col min="4572" max="4572" width="22.42578125" style="36" bestFit="1" customWidth="1"/>
    <col min="4573" max="4573" width="11.42578125" style="36" customWidth="1"/>
    <col min="4574" max="4574" width="46.42578125" style="36" bestFit="1" customWidth="1"/>
    <col min="4575" max="4575" width="15.7109375" style="36" customWidth="1"/>
    <col min="4576" max="4576" width="44" style="36" bestFit="1" customWidth="1"/>
    <col min="4577" max="4577" width="6.5703125" style="36" customWidth="1"/>
    <col min="4578" max="4578" width="6.85546875" style="36" customWidth="1"/>
    <col min="4579" max="4579" width="10.85546875" style="36" customWidth="1"/>
    <col min="4580" max="4580" width="38.28515625" style="36" customWidth="1"/>
    <col min="4581" max="4581" width="13.7109375" style="36" customWidth="1"/>
    <col min="4582" max="4582" width="6" style="36" customWidth="1"/>
    <col min="4583" max="4583" width="3.7109375" style="36" customWidth="1"/>
    <col min="4584" max="4584" width="38.5703125" style="36" customWidth="1"/>
    <col min="4585" max="4825" width="9.140625" style="36"/>
    <col min="4826" max="4826" width="11.5703125" style="36" customWidth="1"/>
    <col min="4827" max="4827" width="12" style="36" customWidth="1"/>
    <col min="4828" max="4828" width="22.42578125" style="36" bestFit="1" customWidth="1"/>
    <col min="4829" max="4829" width="11.42578125" style="36" customWidth="1"/>
    <col min="4830" max="4830" width="46.42578125" style="36" bestFit="1" customWidth="1"/>
    <col min="4831" max="4831" width="15.7109375" style="36" customWidth="1"/>
    <col min="4832" max="4832" width="44" style="36" bestFit="1" customWidth="1"/>
    <col min="4833" max="4833" width="6.5703125" style="36" customWidth="1"/>
    <col min="4834" max="4834" width="6.85546875" style="36" customWidth="1"/>
    <col min="4835" max="4835" width="10.85546875" style="36" customWidth="1"/>
    <col min="4836" max="4836" width="38.28515625" style="36" customWidth="1"/>
    <col min="4837" max="4837" width="13.7109375" style="36" customWidth="1"/>
    <col min="4838" max="4838" width="6" style="36" customWidth="1"/>
    <col min="4839" max="4839" width="3.7109375" style="36" customWidth="1"/>
    <col min="4840" max="4840" width="38.5703125" style="36" customWidth="1"/>
    <col min="4841" max="5081" width="9.140625" style="36"/>
    <col min="5082" max="5082" width="11.5703125" style="36" customWidth="1"/>
    <col min="5083" max="5083" width="12" style="36" customWidth="1"/>
    <col min="5084" max="5084" width="22.42578125" style="36" bestFit="1" customWidth="1"/>
    <col min="5085" max="5085" width="11.42578125" style="36" customWidth="1"/>
    <col min="5086" max="5086" width="46.42578125" style="36" bestFit="1" customWidth="1"/>
    <col min="5087" max="5087" width="15.7109375" style="36" customWidth="1"/>
    <col min="5088" max="5088" width="44" style="36" bestFit="1" customWidth="1"/>
    <col min="5089" max="5089" width="6.5703125" style="36" customWidth="1"/>
    <col min="5090" max="5090" width="6.85546875" style="36" customWidth="1"/>
    <col min="5091" max="5091" width="10.85546875" style="36" customWidth="1"/>
    <col min="5092" max="5092" width="38.28515625" style="36" customWidth="1"/>
    <col min="5093" max="5093" width="13.7109375" style="36" customWidth="1"/>
    <col min="5094" max="5094" width="6" style="36" customWidth="1"/>
    <col min="5095" max="5095" width="3.7109375" style="36" customWidth="1"/>
    <col min="5096" max="5096" width="38.5703125" style="36" customWidth="1"/>
    <col min="5097" max="5337" width="9.140625" style="36"/>
    <col min="5338" max="5338" width="11.5703125" style="36" customWidth="1"/>
    <col min="5339" max="5339" width="12" style="36" customWidth="1"/>
    <col min="5340" max="5340" width="22.42578125" style="36" bestFit="1" customWidth="1"/>
    <col min="5341" max="5341" width="11.42578125" style="36" customWidth="1"/>
    <col min="5342" max="5342" width="46.42578125" style="36" bestFit="1" customWidth="1"/>
    <col min="5343" max="5343" width="15.7109375" style="36" customWidth="1"/>
    <col min="5344" max="5344" width="44" style="36" bestFit="1" customWidth="1"/>
    <col min="5345" max="5345" width="6.5703125" style="36" customWidth="1"/>
    <col min="5346" max="5346" width="6.85546875" style="36" customWidth="1"/>
    <col min="5347" max="5347" width="10.85546875" style="36" customWidth="1"/>
    <col min="5348" max="5348" width="38.28515625" style="36" customWidth="1"/>
    <col min="5349" max="5349" width="13.7109375" style="36" customWidth="1"/>
    <col min="5350" max="5350" width="6" style="36" customWidth="1"/>
    <col min="5351" max="5351" width="3.7109375" style="36" customWidth="1"/>
    <col min="5352" max="5352" width="38.5703125" style="36" customWidth="1"/>
    <col min="5353" max="5593" width="9.140625" style="36"/>
    <col min="5594" max="5594" width="11.5703125" style="36" customWidth="1"/>
    <col min="5595" max="5595" width="12" style="36" customWidth="1"/>
    <col min="5596" max="5596" width="22.42578125" style="36" bestFit="1" customWidth="1"/>
    <col min="5597" max="5597" width="11.42578125" style="36" customWidth="1"/>
    <col min="5598" max="5598" width="46.42578125" style="36" bestFit="1" customWidth="1"/>
    <col min="5599" max="5599" width="15.7109375" style="36" customWidth="1"/>
    <col min="5600" max="5600" width="44" style="36" bestFit="1" customWidth="1"/>
    <col min="5601" max="5601" width="6.5703125" style="36" customWidth="1"/>
    <col min="5602" max="5602" width="6.85546875" style="36" customWidth="1"/>
    <col min="5603" max="5603" width="10.85546875" style="36" customWidth="1"/>
    <col min="5604" max="5604" width="38.28515625" style="36" customWidth="1"/>
    <col min="5605" max="5605" width="13.7109375" style="36" customWidth="1"/>
    <col min="5606" max="5606" width="6" style="36" customWidth="1"/>
    <col min="5607" max="5607" width="3.7109375" style="36" customWidth="1"/>
    <col min="5608" max="5608" width="38.5703125" style="36" customWidth="1"/>
    <col min="5609" max="5849" width="9.140625" style="36"/>
    <col min="5850" max="5850" width="11.5703125" style="36" customWidth="1"/>
    <col min="5851" max="5851" width="12" style="36" customWidth="1"/>
    <col min="5852" max="5852" width="22.42578125" style="36" bestFit="1" customWidth="1"/>
    <col min="5853" max="5853" width="11.42578125" style="36" customWidth="1"/>
    <col min="5854" max="5854" width="46.42578125" style="36" bestFit="1" customWidth="1"/>
    <col min="5855" max="5855" width="15.7109375" style="36" customWidth="1"/>
    <col min="5856" max="5856" width="44" style="36" bestFit="1" customWidth="1"/>
    <col min="5857" max="5857" width="6.5703125" style="36" customWidth="1"/>
    <col min="5858" max="5858" width="6.85546875" style="36" customWidth="1"/>
    <col min="5859" max="5859" width="10.85546875" style="36" customWidth="1"/>
    <col min="5860" max="5860" width="38.28515625" style="36" customWidth="1"/>
    <col min="5861" max="5861" width="13.7109375" style="36" customWidth="1"/>
    <col min="5862" max="5862" width="6" style="36" customWidth="1"/>
    <col min="5863" max="5863" width="3.7109375" style="36" customWidth="1"/>
    <col min="5864" max="5864" width="38.5703125" style="36" customWidth="1"/>
    <col min="5865" max="6105" width="9.140625" style="36"/>
    <col min="6106" max="6106" width="11.5703125" style="36" customWidth="1"/>
    <col min="6107" max="6107" width="12" style="36" customWidth="1"/>
    <col min="6108" max="6108" width="22.42578125" style="36" bestFit="1" customWidth="1"/>
    <col min="6109" max="6109" width="11.42578125" style="36" customWidth="1"/>
    <col min="6110" max="6110" width="46.42578125" style="36" bestFit="1" customWidth="1"/>
    <col min="6111" max="6111" width="15.7109375" style="36" customWidth="1"/>
    <col min="6112" max="6112" width="44" style="36" bestFit="1" customWidth="1"/>
    <col min="6113" max="6113" width="6.5703125" style="36" customWidth="1"/>
    <col min="6114" max="6114" width="6.85546875" style="36" customWidth="1"/>
    <col min="6115" max="6115" width="10.85546875" style="36" customWidth="1"/>
    <col min="6116" max="6116" width="38.28515625" style="36" customWidth="1"/>
    <col min="6117" max="6117" width="13.7109375" style="36" customWidth="1"/>
    <col min="6118" max="6118" width="6" style="36" customWidth="1"/>
    <col min="6119" max="6119" width="3.7109375" style="36" customWidth="1"/>
    <col min="6120" max="6120" width="38.5703125" style="36" customWidth="1"/>
    <col min="6121" max="6361" width="9.140625" style="36"/>
    <col min="6362" max="6362" width="11.5703125" style="36" customWidth="1"/>
    <col min="6363" max="6363" width="12" style="36" customWidth="1"/>
    <col min="6364" max="6364" width="22.42578125" style="36" bestFit="1" customWidth="1"/>
    <col min="6365" max="6365" width="11.42578125" style="36" customWidth="1"/>
    <col min="6366" max="6366" width="46.42578125" style="36" bestFit="1" customWidth="1"/>
    <col min="6367" max="6367" width="15.7109375" style="36" customWidth="1"/>
    <col min="6368" max="6368" width="44" style="36" bestFit="1" customWidth="1"/>
    <col min="6369" max="6369" width="6.5703125" style="36" customWidth="1"/>
    <col min="6370" max="6370" width="6.85546875" style="36" customWidth="1"/>
    <col min="6371" max="6371" width="10.85546875" style="36" customWidth="1"/>
    <col min="6372" max="6372" width="38.28515625" style="36" customWidth="1"/>
    <col min="6373" max="6373" width="13.7109375" style="36" customWidth="1"/>
    <col min="6374" max="6374" width="6" style="36" customWidth="1"/>
    <col min="6375" max="6375" width="3.7109375" style="36" customWidth="1"/>
    <col min="6376" max="6376" width="38.5703125" style="36" customWidth="1"/>
    <col min="6377" max="6617" width="9.140625" style="36"/>
    <col min="6618" max="6618" width="11.5703125" style="36" customWidth="1"/>
    <col min="6619" max="6619" width="12" style="36" customWidth="1"/>
    <col min="6620" max="6620" width="22.42578125" style="36" bestFit="1" customWidth="1"/>
    <col min="6621" max="6621" width="11.42578125" style="36" customWidth="1"/>
    <col min="6622" max="6622" width="46.42578125" style="36" bestFit="1" customWidth="1"/>
    <col min="6623" max="6623" width="15.7109375" style="36" customWidth="1"/>
    <col min="6624" max="6624" width="44" style="36" bestFit="1" customWidth="1"/>
    <col min="6625" max="6625" width="6.5703125" style="36" customWidth="1"/>
    <col min="6626" max="6626" width="6.85546875" style="36" customWidth="1"/>
    <col min="6627" max="6627" width="10.85546875" style="36" customWidth="1"/>
    <col min="6628" max="6628" width="38.28515625" style="36" customWidth="1"/>
    <col min="6629" max="6629" width="13.7109375" style="36" customWidth="1"/>
    <col min="6630" max="6630" width="6" style="36" customWidth="1"/>
    <col min="6631" max="6631" width="3.7109375" style="36" customWidth="1"/>
    <col min="6632" max="6632" width="38.5703125" style="36" customWidth="1"/>
    <col min="6633" max="6873" width="9.140625" style="36"/>
    <col min="6874" max="6874" width="11.5703125" style="36" customWidth="1"/>
    <col min="6875" max="6875" width="12" style="36" customWidth="1"/>
    <col min="6876" max="6876" width="22.42578125" style="36" bestFit="1" customWidth="1"/>
    <col min="6877" max="6877" width="11.42578125" style="36" customWidth="1"/>
    <col min="6878" max="6878" width="46.42578125" style="36" bestFit="1" customWidth="1"/>
    <col min="6879" max="6879" width="15.7109375" style="36" customWidth="1"/>
    <col min="6880" max="6880" width="44" style="36" bestFit="1" customWidth="1"/>
    <col min="6881" max="6881" width="6.5703125" style="36" customWidth="1"/>
    <col min="6882" max="6882" width="6.85546875" style="36" customWidth="1"/>
    <col min="6883" max="6883" width="10.85546875" style="36" customWidth="1"/>
    <col min="6884" max="6884" width="38.28515625" style="36" customWidth="1"/>
    <col min="6885" max="6885" width="13.7109375" style="36" customWidth="1"/>
    <col min="6886" max="6886" width="6" style="36" customWidth="1"/>
    <col min="6887" max="6887" width="3.7109375" style="36" customWidth="1"/>
    <col min="6888" max="6888" width="38.5703125" style="36" customWidth="1"/>
    <col min="6889" max="7129" width="9.140625" style="36"/>
    <col min="7130" max="7130" width="11.5703125" style="36" customWidth="1"/>
    <col min="7131" max="7131" width="12" style="36" customWidth="1"/>
    <col min="7132" max="7132" width="22.42578125" style="36" bestFit="1" customWidth="1"/>
    <col min="7133" max="7133" width="11.42578125" style="36" customWidth="1"/>
    <col min="7134" max="7134" width="46.42578125" style="36" bestFit="1" customWidth="1"/>
    <col min="7135" max="7135" width="15.7109375" style="36" customWidth="1"/>
    <col min="7136" max="7136" width="44" style="36" bestFit="1" customWidth="1"/>
    <col min="7137" max="7137" width="6.5703125" style="36" customWidth="1"/>
    <col min="7138" max="7138" width="6.85546875" style="36" customWidth="1"/>
    <col min="7139" max="7139" width="10.85546875" style="36" customWidth="1"/>
    <col min="7140" max="7140" width="38.28515625" style="36" customWidth="1"/>
    <col min="7141" max="7141" width="13.7109375" style="36" customWidth="1"/>
    <col min="7142" max="7142" width="6" style="36" customWidth="1"/>
    <col min="7143" max="7143" width="3.7109375" style="36" customWidth="1"/>
    <col min="7144" max="7144" width="38.5703125" style="36" customWidth="1"/>
    <col min="7145" max="7385" width="9.140625" style="36"/>
    <col min="7386" max="7386" width="11.5703125" style="36" customWidth="1"/>
    <col min="7387" max="7387" width="12" style="36" customWidth="1"/>
    <col min="7388" max="7388" width="22.42578125" style="36" bestFit="1" customWidth="1"/>
    <col min="7389" max="7389" width="11.42578125" style="36" customWidth="1"/>
    <col min="7390" max="7390" width="46.42578125" style="36" bestFit="1" customWidth="1"/>
    <col min="7391" max="7391" width="15.7109375" style="36" customWidth="1"/>
    <col min="7392" max="7392" width="44" style="36" bestFit="1" customWidth="1"/>
    <col min="7393" max="7393" width="6.5703125" style="36" customWidth="1"/>
    <col min="7394" max="7394" width="6.85546875" style="36" customWidth="1"/>
    <col min="7395" max="7395" width="10.85546875" style="36" customWidth="1"/>
    <col min="7396" max="7396" width="38.28515625" style="36" customWidth="1"/>
    <col min="7397" max="7397" width="13.7109375" style="36" customWidth="1"/>
    <col min="7398" max="7398" width="6" style="36" customWidth="1"/>
    <col min="7399" max="7399" width="3.7109375" style="36" customWidth="1"/>
    <col min="7400" max="7400" width="38.5703125" style="36" customWidth="1"/>
    <col min="7401" max="7641" width="9.140625" style="36"/>
    <col min="7642" max="7642" width="11.5703125" style="36" customWidth="1"/>
    <col min="7643" max="7643" width="12" style="36" customWidth="1"/>
    <col min="7644" max="7644" width="22.42578125" style="36" bestFit="1" customWidth="1"/>
    <col min="7645" max="7645" width="11.42578125" style="36" customWidth="1"/>
    <col min="7646" max="7646" width="46.42578125" style="36" bestFit="1" customWidth="1"/>
    <col min="7647" max="7647" width="15.7109375" style="36" customWidth="1"/>
    <col min="7648" max="7648" width="44" style="36" bestFit="1" customWidth="1"/>
    <col min="7649" max="7649" width="6.5703125" style="36" customWidth="1"/>
    <col min="7650" max="7650" width="6.85546875" style="36" customWidth="1"/>
    <col min="7651" max="7651" width="10.85546875" style="36" customWidth="1"/>
    <col min="7652" max="7652" width="38.28515625" style="36" customWidth="1"/>
    <col min="7653" max="7653" width="13.7109375" style="36" customWidth="1"/>
    <col min="7654" max="7654" width="6" style="36" customWidth="1"/>
    <col min="7655" max="7655" width="3.7109375" style="36" customWidth="1"/>
    <col min="7656" max="7656" width="38.5703125" style="36" customWidth="1"/>
    <col min="7657" max="7897" width="9.140625" style="36"/>
    <col min="7898" max="7898" width="11.5703125" style="36" customWidth="1"/>
    <col min="7899" max="7899" width="12" style="36" customWidth="1"/>
    <col min="7900" max="7900" width="22.42578125" style="36" bestFit="1" customWidth="1"/>
    <col min="7901" max="7901" width="11.42578125" style="36" customWidth="1"/>
    <col min="7902" max="7902" width="46.42578125" style="36" bestFit="1" customWidth="1"/>
    <col min="7903" max="7903" width="15.7109375" style="36" customWidth="1"/>
    <col min="7904" max="7904" width="44" style="36" bestFit="1" customWidth="1"/>
    <col min="7905" max="7905" width="6.5703125" style="36" customWidth="1"/>
    <col min="7906" max="7906" width="6.85546875" style="36" customWidth="1"/>
    <col min="7907" max="7907" width="10.85546875" style="36" customWidth="1"/>
    <col min="7908" max="7908" width="38.28515625" style="36" customWidth="1"/>
    <col min="7909" max="7909" width="13.7109375" style="36" customWidth="1"/>
    <col min="7910" max="7910" width="6" style="36" customWidth="1"/>
    <col min="7911" max="7911" width="3.7109375" style="36" customWidth="1"/>
    <col min="7912" max="7912" width="38.5703125" style="36" customWidth="1"/>
    <col min="7913" max="8153" width="9.140625" style="36"/>
    <col min="8154" max="8154" width="11.5703125" style="36" customWidth="1"/>
    <col min="8155" max="8155" width="12" style="36" customWidth="1"/>
    <col min="8156" max="8156" width="22.42578125" style="36" bestFit="1" customWidth="1"/>
    <col min="8157" max="8157" width="11.42578125" style="36" customWidth="1"/>
    <col min="8158" max="8158" width="46.42578125" style="36" bestFit="1" customWidth="1"/>
    <col min="8159" max="8159" width="15.7109375" style="36" customWidth="1"/>
    <col min="8160" max="8160" width="44" style="36" bestFit="1" customWidth="1"/>
    <col min="8161" max="8161" width="6.5703125" style="36" customWidth="1"/>
    <col min="8162" max="8162" width="6.85546875" style="36" customWidth="1"/>
    <col min="8163" max="8163" width="10.85546875" style="36" customWidth="1"/>
    <col min="8164" max="8164" width="38.28515625" style="36" customWidth="1"/>
    <col min="8165" max="8165" width="13.7109375" style="36" customWidth="1"/>
    <col min="8166" max="8166" width="6" style="36" customWidth="1"/>
    <col min="8167" max="8167" width="3.7109375" style="36" customWidth="1"/>
    <col min="8168" max="8168" width="38.5703125" style="36" customWidth="1"/>
    <col min="8169" max="8409" width="9.140625" style="36"/>
    <col min="8410" max="8410" width="11.5703125" style="36" customWidth="1"/>
    <col min="8411" max="8411" width="12" style="36" customWidth="1"/>
    <col min="8412" max="8412" width="22.42578125" style="36" bestFit="1" customWidth="1"/>
    <col min="8413" max="8413" width="11.42578125" style="36" customWidth="1"/>
    <col min="8414" max="8414" width="46.42578125" style="36" bestFit="1" customWidth="1"/>
    <col min="8415" max="8415" width="15.7109375" style="36" customWidth="1"/>
    <col min="8416" max="8416" width="44" style="36" bestFit="1" customWidth="1"/>
    <col min="8417" max="8417" width="6.5703125" style="36" customWidth="1"/>
    <col min="8418" max="8418" width="6.85546875" style="36" customWidth="1"/>
    <col min="8419" max="8419" width="10.85546875" style="36" customWidth="1"/>
    <col min="8420" max="8420" width="38.28515625" style="36" customWidth="1"/>
    <col min="8421" max="8421" width="13.7109375" style="36" customWidth="1"/>
    <col min="8422" max="8422" width="6" style="36" customWidth="1"/>
    <col min="8423" max="8423" width="3.7109375" style="36" customWidth="1"/>
    <col min="8424" max="8424" width="38.5703125" style="36" customWidth="1"/>
    <col min="8425" max="8665" width="9.140625" style="36"/>
    <col min="8666" max="8666" width="11.5703125" style="36" customWidth="1"/>
    <col min="8667" max="8667" width="12" style="36" customWidth="1"/>
    <col min="8668" max="8668" width="22.42578125" style="36" bestFit="1" customWidth="1"/>
    <col min="8669" max="8669" width="11.42578125" style="36" customWidth="1"/>
    <col min="8670" max="8670" width="46.42578125" style="36" bestFit="1" customWidth="1"/>
    <col min="8671" max="8671" width="15.7109375" style="36" customWidth="1"/>
    <col min="8672" max="8672" width="44" style="36" bestFit="1" customWidth="1"/>
    <col min="8673" max="8673" width="6.5703125" style="36" customWidth="1"/>
    <col min="8674" max="8674" width="6.85546875" style="36" customWidth="1"/>
    <col min="8675" max="8675" width="10.85546875" style="36" customWidth="1"/>
    <col min="8676" max="8676" width="38.28515625" style="36" customWidth="1"/>
    <col min="8677" max="8677" width="13.7109375" style="36" customWidth="1"/>
    <col min="8678" max="8678" width="6" style="36" customWidth="1"/>
    <col min="8679" max="8679" width="3.7109375" style="36" customWidth="1"/>
    <col min="8680" max="8680" width="38.5703125" style="36" customWidth="1"/>
    <col min="8681" max="8921" width="9.140625" style="36"/>
    <col min="8922" max="8922" width="11.5703125" style="36" customWidth="1"/>
    <col min="8923" max="8923" width="12" style="36" customWidth="1"/>
    <col min="8924" max="8924" width="22.42578125" style="36" bestFit="1" customWidth="1"/>
    <col min="8925" max="8925" width="11.42578125" style="36" customWidth="1"/>
    <col min="8926" max="8926" width="46.42578125" style="36" bestFit="1" customWidth="1"/>
    <col min="8927" max="8927" width="15.7109375" style="36" customWidth="1"/>
    <col min="8928" max="8928" width="44" style="36" bestFit="1" customWidth="1"/>
    <col min="8929" max="8929" width="6.5703125" style="36" customWidth="1"/>
    <col min="8930" max="8930" width="6.85546875" style="36" customWidth="1"/>
    <col min="8931" max="8931" width="10.85546875" style="36" customWidth="1"/>
    <col min="8932" max="8932" width="38.28515625" style="36" customWidth="1"/>
    <col min="8933" max="8933" width="13.7109375" style="36" customWidth="1"/>
    <col min="8934" max="8934" width="6" style="36" customWidth="1"/>
    <col min="8935" max="8935" width="3.7109375" style="36" customWidth="1"/>
    <col min="8936" max="8936" width="38.5703125" style="36" customWidth="1"/>
    <col min="8937" max="9177" width="9.140625" style="36"/>
    <col min="9178" max="9178" width="11.5703125" style="36" customWidth="1"/>
    <col min="9179" max="9179" width="12" style="36" customWidth="1"/>
    <col min="9180" max="9180" width="22.42578125" style="36" bestFit="1" customWidth="1"/>
    <col min="9181" max="9181" width="11.42578125" style="36" customWidth="1"/>
    <col min="9182" max="9182" width="46.42578125" style="36" bestFit="1" customWidth="1"/>
    <col min="9183" max="9183" width="15.7109375" style="36" customWidth="1"/>
    <col min="9184" max="9184" width="44" style="36" bestFit="1" customWidth="1"/>
    <col min="9185" max="9185" width="6.5703125" style="36" customWidth="1"/>
    <col min="9186" max="9186" width="6.85546875" style="36" customWidth="1"/>
    <col min="9187" max="9187" width="10.85546875" style="36" customWidth="1"/>
    <col min="9188" max="9188" width="38.28515625" style="36" customWidth="1"/>
    <col min="9189" max="9189" width="13.7109375" style="36" customWidth="1"/>
    <col min="9190" max="9190" width="6" style="36" customWidth="1"/>
    <col min="9191" max="9191" width="3.7109375" style="36" customWidth="1"/>
    <col min="9192" max="9192" width="38.5703125" style="36" customWidth="1"/>
    <col min="9193" max="9433" width="9.140625" style="36"/>
    <col min="9434" max="9434" width="11.5703125" style="36" customWidth="1"/>
    <col min="9435" max="9435" width="12" style="36" customWidth="1"/>
    <col min="9436" max="9436" width="22.42578125" style="36" bestFit="1" customWidth="1"/>
    <col min="9437" max="9437" width="11.42578125" style="36" customWidth="1"/>
    <col min="9438" max="9438" width="46.42578125" style="36" bestFit="1" customWidth="1"/>
    <col min="9439" max="9439" width="15.7109375" style="36" customWidth="1"/>
    <col min="9440" max="9440" width="44" style="36" bestFit="1" customWidth="1"/>
    <col min="9441" max="9441" width="6.5703125" style="36" customWidth="1"/>
    <col min="9442" max="9442" width="6.85546875" style="36" customWidth="1"/>
    <col min="9443" max="9443" width="10.85546875" style="36" customWidth="1"/>
    <col min="9444" max="9444" width="38.28515625" style="36" customWidth="1"/>
    <col min="9445" max="9445" width="13.7109375" style="36" customWidth="1"/>
    <col min="9446" max="9446" width="6" style="36" customWidth="1"/>
    <col min="9447" max="9447" width="3.7109375" style="36" customWidth="1"/>
    <col min="9448" max="9448" width="38.5703125" style="36" customWidth="1"/>
    <col min="9449" max="9689" width="9.140625" style="36"/>
    <col min="9690" max="9690" width="11.5703125" style="36" customWidth="1"/>
    <col min="9691" max="9691" width="12" style="36" customWidth="1"/>
    <col min="9692" max="9692" width="22.42578125" style="36" bestFit="1" customWidth="1"/>
    <col min="9693" max="9693" width="11.42578125" style="36" customWidth="1"/>
    <col min="9694" max="9694" width="46.42578125" style="36" bestFit="1" customWidth="1"/>
    <col min="9695" max="9695" width="15.7109375" style="36" customWidth="1"/>
    <col min="9696" max="9696" width="44" style="36" bestFit="1" customWidth="1"/>
    <col min="9697" max="9697" width="6.5703125" style="36" customWidth="1"/>
    <col min="9698" max="9698" width="6.85546875" style="36" customWidth="1"/>
    <col min="9699" max="9699" width="10.85546875" style="36" customWidth="1"/>
    <col min="9700" max="9700" width="38.28515625" style="36" customWidth="1"/>
    <col min="9701" max="9701" width="13.7109375" style="36" customWidth="1"/>
    <col min="9702" max="9702" width="6" style="36" customWidth="1"/>
    <col min="9703" max="9703" width="3.7109375" style="36" customWidth="1"/>
    <col min="9704" max="9704" width="38.5703125" style="36" customWidth="1"/>
    <col min="9705" max="9945" width="9.140625" style="36"/>
    <col min="9946" max="9946" width="11.5703125" style="36" customWidth="1"/>
    <col min="9947" max="9947" width="12" style="36" customWidth="1"/>
    <col min="9948" max="9948" width="22.42578125" style="36" bestFit="1" customWidth="1"/>
    <col min="9949" max="9949" width="11.42578125" style="36" customWidth="1"/>
    <col min="9950" max="9950" width="46.42578125" style="36" bestFit="1" customWidth="1"/>
    <col min="9951" max="9951" width="15.7109375" style="36" customWidth="1"/>
    <col min="9952" max="9952" width="44" style="36" bestFit="1" customWidth="1"/>
    <col min="9953" max="9953" width="6.5703125" style="36" customWidth="1"/>
    <col min="9954" max="9954" width="6.85546875" style="36" customWidth="1"/>
    <col min="9955" max="9955" width="10.85546875" style="36" customWidth="1"/>
    <col min="9956" max="9956" width="38.28515625" style="36" customWidth="1"/>
    <col min="9957" max="9957" width="13.7109375" style="36" customWidth="1"/>
    <col min="9958" max="9958" width="6" style="36" customWidth="1"/>
    <col min="9959" max="9959" width="3.7109375" style="36" customWidth="1"/>
    <col min="9960" max="9960" width="38.5703125" style="36" customWidth="1"/>
    <col min="9961" max="10201" width="9.140625" style="36"/>
    <col min="10202" max="10202" width="11.5703125" style="36" customWidth="1"/>
    <col min="10203" max="10203" width="12" style="36" customWidth="1"/>
    <col min="10204" max="10204" width="22.42578125" style="36" bestFit="1" customWidth="1"/>
    <col min="10205" max="10205" width="11.42578125" style="36" customWidth="1"/>
    <col min="10206" max="10206" width="46.42578125" style="36" bestFit="1" customWidth="1"/>
    <col min="10207" max="10207" width="15.7109375" style="36" customWidth="1"/>
    <col min="10208" max="10208" width="44" style="36" bestFit="1" customWidth="1"/>
    <col min="10209" max="10209" width="6.5703125" style="36" customWidth="1"/>
    <col min="10210" max="10210" width="6.85546875" style="36" customWidth="1"/>
    <col min="10211" max="10211" width="10.85546875" style="36" customWidth="1"/>
    <col min="10212" max="10212" width="38.28515625" style="36" customWidth="1"/>
    <col min="10213" max="10213" width="13.7109375" style="36" customWidth="1"/>
    <col min="10214" max="10214" width="6" style="36" customWidth="1"/>
    <col min="10215" max="10215" width="3.7109375" style="36" customWidth="1"/>
    <col min="10216" max="10216" width="38.5703125" style="36" customWidth="1"/>
    <col min="10217" max="10457" width="9.140625" style="36"/>
    <col min="10458" max="10458" width="11.5703125" style="36" customWidth="1"/>
    <col min="10459" max="10459" width="12" style="36" customWidth="1"/>
    <col min="10460" max="10460" width="22.42578125" style="36" bestFit="1" customWidth="1"/>
    <col min="10461" max="10461" width="11.42578125" style="36" customWidth="1"/>
    <col min="10462" max="10462" width="46.42578125" style="36" bestFit="1" customWidth="1"/>
    <col min="10463" max="10463" width="15.7109375" style="36" customWidth="1"/>
    <col min="10464" max="10464" width="44" style="36" bestFit="1" customWidth="1"/>
    <col min="10465" max="10465" width="6.5703125" style="36" customWidth="1"/>
    <col min="10466" max="10466" width="6.85546875" style="36" customWidth="1"/>
    <col min="10467" max="10467" width="10.85546875" style="36" customWidth="1"/>
    <col min="10468" max="10468" width="38.28515625" style="36" customWidth="1"/>
    <col min="10469" max="10469" width="13.7109375" style="36" customWidth="1"/>
    <col min="10470" max="10470" width="6" style="36" customWidth="1"/>
    <col min="10471" max="10471" width="3.7109375" style="36" customWidth="1"/>
    <col min="10472" max="10472" width="38.5703125" style="36" customWidth="1"/>
    <col min="10473" max="10713" width="9.140625" style="36"/>
    <col min="10714" max="10714" width="11.5703125" style="36" customWidth="1"/>
    <col min="10715" max="10715" width="12" style="36" customWidth="1"/>
    <col min="10716" max="10716" width="22.42578125" style="36" bestFit="1" customWidth="1"/>
    <col min="10717" max="10717" width="11.42578125" style="36" customWidth="1"/>
    <col min="10718" max="10718" width="46.42578125" style="36" bestFit="1" customWidth="1"/>
    <col min="10719" max="10719" width="15.7109375" style="36" customWidth="1"/>
    <col min="10720" max="10720" width="44" style="36" bestFit="1" customWidth="1"/>
    <col min="10721" max="10721" width="6.5703125" style="36" customWidth="1"/>
    <col min="10722" max="10722" width="6.85546875" style="36" customWidth="1"/>
    <col min="10723" max="10723" width="10.85546875" style="36" customWidth="1"/>
    <col min="10724" max="10724" width="38.28515625" style="36" customWidth="1"/>
    <col min="10725" max="10725" width="13.7109375" style="36" customWidth="1"/>
    <col min="10726" max="10726" width="6" style="36" customWidth="1"/>
    <col min="10727" max="10727" width="3.7109375" style="36" customWidth="1"/>
    <col min="10728" max="10728" width="38.5703125" style="36" customWidth="1"/>
    <col min="10729" max="10969" width="9.140625" style="36"/>
    <col min="10970" max="10970" width="11.5703125" style="36" customWidth="1"/>
    <col min="10971" max="10971" width="12" style="36" customWidth="1"/>
    <col min="10972" max="10972" width="22.42578125" style="36" bestFit="1" customWidth="1"/>
    <col min="10973" max="10973" width="11.42578125" style="36" customWidth="1"/>
    <col min="10974" max="10974" width="46.42578125" style="36" bestFit="1" customWidth="1"/>
    <col min="10975" max="10975" width="15.7109375" style="36" customWidth="1"/>
    <col min="10976" max="10976" width="44" style="36" bestFit="1" customWidth="1"/>
    <col min="10977" max="10977" width="6.5703125" style="36" customWidth="1"/>
    <col min="10978" max="10978" width="6.85546875" style="36" customWidth="1"/>
    <col min="10979" max="10979" width="10.85546875" style="36" customWidth="1"/>
    <col min="10980" max="10980" width="38.28515625" style="36" customWidth="1"/>
    <col min="10981" max="10981" width="13.7109375" style="36" customWidth="1"/>
    <col min="10982" max="10982" width="6" style="36" customWidth="1"/>
    <col min="10983" max="10983" width="3.7109375" style="36" customWidth="1"/>
    <col min="10984" max="10984" width="38.5703125" style="36" customWidth="1"/>
    <col min="10985" max="11225" width="9.140625" style="36"/>
    <col min="11226" max="11226" width="11.5703125" style="36" customWidth="1"/>
    <col min="11227" max="11227" width="12" style="36" customWidth="1"/>
    <col min="11228" max="11228" width="22.42578125" style="36" bestFit="1" customWidth="1"/>
    <col min="11229" max="11229" width="11.42578125" style="36" customWidth="1"/>
    <col min="11230" max="11230" width="46.42578125" style="36" bestFit="1" customWidth="1"/>
    <col min="11231" max="11231" width="15.7109375" style="36" customWidth="1"/>
    <col min="11232" max="11232" width="44" style="36" bestFit="1" customWidth="1"/>
    <col min="11233" max="11233" width="6.5703125" style="36" customWidth="1"/>
    <col min="11234" max="11234" width="6.85546875" style="36" customWidth="1"/>
    <col min="11235" max="11235" width="10.85546875" style="36" customWidth="1"/>
    <col min="11236" max="11236" width="38.28515625" style="36" customWidth="1"/>
    <col min="11237" max="11237" width="13.7109375" style="36" customWidth="1"/>
    <col min="11238" max="11238" width="6" style="36" customWidth="1"/>
    <col min="11239" max="11239" width="3.7109375" style="36" customWidth="1"/>
    <col min="11240" max="11240" width="38.5703125" style="36" customWidth="1"/>
    <col min="11241" max="11481" width="9.140625" style="36"/>
    <col min="11482" max="11482" width="11.5703125" style="36" customWidth="1"/>
    <col min="11483" max="11483" width="12" style="36" customWidth="1"/>
    <col min="11484" max="11484" width="22.42578125" style="36" bestFit="1" customWidth="1"/>
    <col min="11485" max="11485" width="11.42578125" style="36" customWidth="1"/>
    <col min="11486" max="11486" width="46.42578125" style="36" bestFit="1" customWidth="1"/>
    <col min="11487" max="11487" width="15.7109375" style="36" customWidth="1"/>
    <col min="11488" max="11488" width="44" style="36" bestFit="1" customWidth="1"/>
    <col min="11489" max="11489" width="6.5703125" style="36" customWidth="1"/>
    <col min="11490" max="11490" width="6.85546875" style="36" customWidth="1"/>
    <col min="11491" max="11491" width="10.85546875" style="36" customWidth="1"/>
    <col min="11492" max="11492" width="38.28515625" style="36" customWidth="1"/>
    <col min="11493" max="11493" width="13.7109375" style="36" customWidth="1"/>
    <col min="11494" max="11494" width="6" style="36" customWidth="1"/>
    <col min="11495" max="11495" width="3.7109375" style="36" customWidth="1"/>
    <col min="11496" max="11496" width="38.5703125" style="36" customWidth="1"/>
    <col min="11497" max="11737" width="9.140625" style="36"/>
    <col min="11738" max="11738" width="11.5703125" style="36" customWidth="1"/>
    <col min="11739" max="11739" width="12" style="36" customWidth="1"/>
    <col min="11740" max="11740" width="22.42578125" style="36" bestFit="1" customWidth="1"/>
    <col min="11741" max="11741" width="11.42578125" style="36" customWidth="1"/>
    <col min="11742" max="11742" width="46.42578125" style="36" bestFit="1" customWidth="1"/>
    <col min="11743" max="11743" width="15.7109375" style="36" customWidth="1"/>
    <col min="11744" max="11744" width="44" style="36" bestFit="1" customWidth="1"/>
    <col min="11745" max="11745" width="6.5703125" style="36" customWidth="1"/>
    <col min="11746" max="11746" width="6.85546875" style="36" customWidth="1"/>
    <col min="11747" max="11747" width="10.85546875" style="36" customWidth="1"/>
    <col min="11748" max="11748" width="38.28515625" style="36" customWidth="1"/>
    <col min="11749" max="11749" width="13.7109375" style="36" customWidth="1"/>
    <col min="11750" max="11750" width="6" style="36" customWidth="1"/>
    <col min="11751" max="11751" width="3.7109375" style="36" customWidth="1"/>
    <col min="11752" max="11752" width="38.5703125" style="36" customWidth="1"/>
    <col min="11753" max="11993" width="9.140625" style="36"/>
    <col min="11994" max="11994" width="11.5703125" style="36" customWidth="1"/>
    <col min="11995" max="11995" width="12" style="36" customWidth="1"/>
    <col min="11996" max="11996" width="22.42578125" style="36" bestFit="1" customWidth="1"/>
    <col min="11997" max="11997" width="11.42578125" style="36" customWidth="1"/>
    <col min="11998" max="11998" width="46.42578125" style="36" bestFit="1" customWidth="1"/>
    <col min="11999" max="11999" width="15.7109375" style="36" customWidth="1"/>
    <col min="12000" max="12000" width="44" style="36" bestFit="1" customWidth="1"/>
    <col min="12001" max="12001" width="6.5703125" style="36" customWidth="1"/>
    <col min="12002" max="12002" width="6.85546875" style="36" customWidth="1"/>
    <col min="12003" max="12003" width="10.85546875" style="36" customWidth="1"/>
    <col min="12004" max="12004" width="38.28515625" style="36" customWidth="1"/>
    <col min="12005" max="12005" width="13.7109375" style="36" customWidth="1"/>
    <col min="12006" max="12006" width="6" style="36" customWidth="1"/>
    <col min="12007" max="12007" width="3.7109375" style="36" customWidth="1"/>
    <col min="12008" max="12008" width="38.5703125" style="36" customWidth="1"/>
    <col min="12009" max="12249" width="9.140625" style="36"/>
    <col min="12250" max="12250" width="11.5703125" style="36" customWidth="1"/>
    <col min="12251" max="12251" width="12" style="36" customWidth="1"/>
    <col min="12252" max="12252" width="22.42578125" style="36" bestFit="1" customWidth="1"/>
    <col min="12253" max="12253" width="11.42578125" style="36" customWidth="1"/>
    <col min="12254" max="12254" width="46.42578125" style="36" bestFit="1" customWidth="1"/>
    <col min="12255" max="12255" width="15.7109375" style="36" customWidth="1"/>
    <col min="12256" max="12256" width="44" style="36" bestFit="1" customWidth="1"/>
    <col min="12257" max="12257" width="6.5703125" style="36" customWidth="1"/>
    <col min="12258" max="12258" width="6.85546875" style="36" customWidth="1"/>
    <col min="12259" max="12259" width="10.85546875" style="36" customWidth="1"/>
    <col min="12260" max="12260" width="38.28515625" style="36" customWidth="1"/>
    <col min="12261" max="12261" width="13.7109375" style="36" customWidth="1"/>
    <col min="12262" max="12262" width="6" style="36" customWidth="1"/>
    <col min="12263" max="12263" width="3.7109375" style="36" customWidth="1"/>
    <col min="12264" max="12264" width="38.5703125" style="36" customWidth="1"/>
    <col min="12265" max="12505" width="9.140625" style="36"/>
    <col min="12506" max="12506" width="11.5703125" style="36" customWidth="1"/>
    <col min="12507" max="12507" width="12" style="36" customWidth="1"/>
    <col min="12508" max="12508" width="22.42578125" style="36" bestFit="1" customWidth="1"/>
    <col min="12509" max="12509" width="11.42578125" style="36" customWidth="1"/>
    <col min="12510" max="12510" width="46.42578125" style="36" bestFit="1" customWidth="1"/>
    <col min="12511" max="12511" width="15.7109375" style="36" customWidth="1"/>
    <col min="12512" max="12512" width="44" style="36" bestFit="1" customWidth="1"/>
    <col min="12513" max="12513" width="6.5703125" style="36" customWidth="1"/>
    <col min="12514" max="12514" width="6.85546875" style="36" customWidth="1"/>
    <col min="12515" max="12515" width="10.85546875" style="36" customWidth="1"/>
    <col min="12516" max="12516" width="38.28515625" style="36" customWidth="1"/>
    <col min="12517" max="12517" width="13.7109375" style="36" customWidth="1"/>
    <col min="12518" max="12518" width="6" style="36" customWidth="1"/>
    <col min="12519" max="12519" width="3.7109375" style="36" customWidth="1"/>
    <col min="12520" max="12520" width="38.5703125" style="36" customWidth="1"/>
    <col min="12521" max="12761" width="9.140625" style="36"/>
    <col min="12762" max="12762" width="11.5703125" style="36" customWidth="1"/>
    <col min="12763" max="12763" width="12" style="36" customWidth="1"/>
    <col min="12764" max="12764" width="22.42578125" style="36" bestFit="1" customWidth="1"/>
    <col min="12765" max="12765" width="11.42578125" style="36" customWidth="1"/>
    <col min="12766" max="12766" width="46.42578125" style="36" bestFit="1" customWidth="1"/>
    <col min="12767" max="12767" width="15.7109375" style="36" customWidth="1"/>
    <col min="12768" max="12768" width="44" style="36" bestFit="1" customWidth="1"/>
    <col min="12769" max="12769" width="6.5703125" style="36" customWidth="1"/>
    <col min="12770" max="12770" width="6.85546875" style="36" customWidth="1"/>
    <col min="12771" max="12771" width="10.85546875" style="36" customWidth="1"/>
    <col min="12772" max="12772" width="38.28515625" style="36" customWidth="1"/>
    <col min="12773" max="12773" width="13.7109375" style="36" customWidth="1"/>
    <col min="12774" max="12774" width="6" style="36" customWidth="1"/>
    <col min="12775" max="12775" width="3.7109375" style="36" customWidth="1"/>
    <col min="12776" max="12776" width="38.5703125" style="36" customWidth="1"/>
    <col min="12777" max="13017" width="9.140625" style="36"/>
    <col min="13018" max="13018" width="11.5703125" style="36" customWidth="1"/>
    <col min="13019" max="13019" width="12" style="36" customWidth="1"/>
    <col min="13020" max="13020" width="22.42578125" style="36" bestFit="1" customWidth="1"/>
    <col min="13021" max="13021" width="11.42578125" style="36" customWidth="1"/>
    <col min="13022" max="13022" width="46.42578125" style="36" bestFit="1" customWidth="1"/>
    <col min="13023" max="13023" width="15.7109375" style="36" customWidth="1"/>
    <col min="13024" max="13024" width="44" style="36" bestFit="1" customWidth="1"/>
    <col min="13025" max="13025" width="6.5703125" style="36" customWidth="1"/>
    <col min="13026" max="13026" width="6.85546875" style="36" customWidth="1"/>
    <col min="13027" max="13027" width="10.85546875" style="36" customWidth="1"/>
    <col min="13028" max="13028" width="38.28515625" style="36" customWidth="1"/>
    <col min="13029" max="13029" width="13.7109375" style="36" customWidth="1"/>
    <col min="13030" max="13030" width="6" style="36" customWidth="1"/>
    <col min="13031" max="13031" width="3.7109375" style="36" customWidth="1"/>
    <col min="13032" max="13032" width="38.5703125" style="36" customWidth="1"/>
    <col min="13033" max="13273" width="9.140625" style="36"/>
    <col min="13274" max="13274" width="11.5703125" style="36" customWidth="1"/>
    <col min="13275" max="13275" width="12" style="36" customWidth="1"/>
    <col min="13276" max="13276" width="22.42578125" style="36" bestFit="1" customWidth="1"/>
    <col min="13277" max="13277" width="11.42578125" style="36" customWidth="1"/>
    <col min="13278" max="13278" width="46.42578125" style="36" bestFit="1" customWidth="1"/>
    <col min="13279" max="13279" width="15.7109375" style="36" customWidth="1"/>
    <col min="13280" max="13280" width="44" style="36" bestFit="1" customWidth="1"/>
    <col min="13281" max="13281" width="6.5703125" style="36" customWidth="1"/>
    <col min="13282" max="13282" width="6.85546875" style="36" customWidth="1"/>
    <col min="13283" max="13283" width="10.85546875" style="36" customWidth="1"/>
    <col min="13284" max="13284" width="38.28515625" style="36" customWidth="1"/>
    <col min="13285" max="13285" width="13.7109375" style="36" customWidth="1"/>
    <col min="13286" max="13286" width="6" style="36" customWidth="1"/>
    <col min="13287" max="13287" width="3.7109375" style="36" customWidth="1"/>
    <col min="13288" max="13288" width="38.5703125" style="36" customWidth="1"/>
    <col min="13289" max="13529" width="9.140625" style="36"/>
    <col min="13530" max="13530" width="11.5703125" style="36" customWidth="1"/>
    <col min="13531" max="13531" width="12" style="36" customWidth="1"/>
    <col min="13532" max="13532" width="22.42578125" style="36" bestFit="1" customWidth="1"/>
    <col min="13533" max="13533" width="11.42578125" style="36" customWidth="1"/>
    <col min="13534" max="13534" width="46.42578125" style="36" bestFit="1" customWidth="1"/>
    <col min="13535" max="13535" width="15.7109375" style="36" customWidth="1"/>
    <col min="13536" max="13536" width="44" style="36" bestFit="1" customWidth="1"/>
    <col min="13537" max="13537" width="6.5703125" style="36" customWidth="1"/>
    <col min="13538" max="13538" width="6.85546875" style="36" customWidth="1"/>
    <col min="13539" max="13539" width="10.85546875" style="36" customWidth="1"/>
    <col min="13540" max="13540" width="38.28515625" style="36" customWidth="1"/>
    <col min="13541" max="13541" width="13.7109375" style="36" customWidth="1"/>
    <col min="13542" max="13542" width="6" style="36" customWidth="1"/>
    <col min="13543" max="13543" width="3.7109375" style="36" customWidth="1"/>
    <col min="13544" max="13544" width="38.5703125" style="36" customWidth="1"/>
    <col min="13545" max="13785" width="9.140625" style="36"/>
    <col min="13786" max="13786" width="11.5703125" style="36" customWidth="1"/>
    <col min="13787" max="13787" width="12" style="36" customWidth="1"/>
    <col min="13788" max="13788" width="22.42578125" style="36" bestFit="1" customWidth="1"/>
    <col min="13789" max="13789" width="11.42578125" style="36" customWidth="1"/>
    <col min="13790" max="13790" width="46.42578125" style="36" bestFit="1" customWidth="1"/>
    <col min="13791" max="13791" width="15.7109375" style="36" customWidth="1"/>
    <col min="13792" max="13792" width="44" style="36" bestFit="1" customWidth="1"/>
    <col min="13793" max="13793" width="6.5703125" style="36" customWidth="1"/>
    <col min="13794" max="13794" width="6.85546875" style="36" customWidth="1"/>
    <col min="13795" max="13795" width="10.85546875" style="36" customWidth="1"/>
    <col min="13796" max="13796" width="38.28515625" style="36" customWidth="1"/>
    <col min="13797" max="13797" width="13.7109375" style="36" customWidth="1"/>
    <col min="13798" max="13798" width="6" style="36" customWidth="1"/>
    <col min="13799" max="13799" width="3.7109375" style="36" customWidth="1"/>
    <col min="13800" max="13800" width="38.5703125" style="36" customWidth="1"/>
    <col min="13801" max="14041" width="9.140625" style="36"/>
    <col min="14042" max="14042" width="11.5703125" style="36" customWidth="1"/>
    <col min="14043" max="14043" width="12" style="36" customWidth="1"/>
    <col min="14044" max="14044" width="22.42578125" style="36" bestFit="1" customWidth="1"/>
    <col min="14045" max="14045" width="11.42578125" style="36" customWidth="1"/>
    <col min="14046" max="14046" width="46.42578125" style="36" bestFit="1" customWidth="1"/>
    <col min="14047" max="14047" width="15.7109375" style="36" customWidth="1"/>
    <col min="14048" max="14048" width="44" style="36" bestFit="1" customWidth="1"/>
    <col min="14049" max="14049" width="6.5703125" style="36" customWidth="1"/>
    <col min="14050" max="14050" width="6.85546875" style="36" customWidth="1"/>
    <col min="14051" max="14051" width="10.85546875" style="36" customWidth="1"/>
    <col min="14052" max="14052" width="38.28515625" style="36" customWidth="1"/>
    <col min="14053" max="14053" width="13.7109375" style="36" customWidth="1"/>
    <col min="14054" max="14054" width="6" style="36" customWidth="1"/>
    <col min="14055" max="14055" width="3.7109375" style="36" customWidth="1"/>
    <col min="14056" max="14056" width="38.5703125" style="36" customWidth="1"/>
    <col min="14057" max="14297" width="9.140625" style="36"/>
    <col min="14298" max="14298" width="11.5703125" style="36" customWidth="1"/>
    <col min="14299" max="14299" width="12" style="36" customWidth="1"/>
    <col min="14300" max="14300" width="22.42578125" style="36" bestFit="1" customWidth="1"/>
    <col min="14301" max="14301" width="11.42578125" style="36" customWidth="1"/>
    <col min="14302" max="14302" width="46.42578125" style="36" bestFit="1" customWidth="1"/>
    <col min="14303" max="14303" width="15.7109375" style="36" customWidth="1"/>
    <col min="14304" max="14304" width="44" style="36" bestFit="1" customWidth="1"/>
    <col min="14305" max="14305" width="6.5703125" style="36" customWidth="1"/>
    <col min="14306" max="14306" width="6.85546875" style="36" customWidth="1"/>
    <col min="14307" max="14307" width="10.85546875" style="36" customWidth="1"/>
    <col min="14308" max="14308" width="38.28515625" style="36" customWidth="1"/>
    <col min="14309" max="14309" width="13.7109375" style="36" customWidth="1"/>
    <col min="14310" max="14310" width="6" style="36" customWidth="1"/>
    <col min="14311" max="14311" width="3.7109375" style="36" customWidth="1"/>
    <col min="14312" max="14312" width="38.5703125" style="36" customWidth="1"/>
    <col min="14313" max="14553" width="9.140625" style="36"/>
    <col min="14554" max="14554" width="11.5703125" style="36" customWidth="1"/>
    <col min="14555" max="14555" width="12" style="36" customWidth="1"/>
    <col min="14556" max="14556" width="22.42578125" style="36" bestFit="1" customWidth="1"/>
    <col min="14557" max="14557" width="11.42578125" style="36" customWidth="1"/>
    <col min="14558" max="14558" width="46.42578125" style="36" bestFit="1" customWidth="1"/>
    <col min="14559" max="14559" width="15.7109375" style="36" customWidth="1"/>
    <col min="14560" max="14560" width="44" style="36" bestFit="1" customWidth="1"/>
    <col min="14561" max="14561" width="6.5703125" style="36" customWidth="1"/>
    <col min="14562" max="14562" width="6.85546875" style="36" customWidth="1"/>
    <col min="14563" max="14563" width="10.85546875" style="36" customWidth="1"/>
    <col min="14564" max="14564" width="38.28515625" style="36" customWidth="1"/>
    <col min="14565" max="14565" width="13.7109375" style="36" customWidth="1"/>
    <col min="14566" max="14566" width="6" style="36" customWidth="1"/>
    <col min="14567" max="14567" width="3.7109375" style="36" customWidth="1"/>
    <col min="14568" max="14568" width="38.5703125" style="36" customWidth="1"/>
    <col min="14569" max="14809" width="9.140625" style="36"/>
    <col min="14810" max="14810" width="11.5703125" style="36" customWidth="1"/>
    <col min="14811" max="14811" width="12" style="36" customWidth="1"/>
    <col min="14812" max="14812" width="22.42578125" style="36" bestFit="1" customWidth="1"/>
    <col min="14813" max="14813" width="11.42578125" style="36" customWidth="1"/>
    <col min="14814" max="14814" width="46.42578125" style="36" bestFit="1" customWidth="1"/>
    <col min="14815" max="14815" width="15.7109375" style="36" customWidth="1"/>
    <col min="14816" max="14816" width="44" style="36" bestFit="1" customWidth="1"/>
    <col min="14817" max="14817" width="6.5703125" style="36" customWidth="1"/>
    <col min="14818" max="14818" width="6.85546875" style="36" customWidth="1"/>
    <col min="14819" max="14819" width="10.85546875" style="36" customWidth="1"/>
    <col min="14820" max="14820" width="38.28515625" style="36" customWidth="1"/>
    <col min="14821" max="14821" width="13.7109375" style="36" customWidth="1"/>
    <col min="14822" max="14822" width="6" style="36" customWidth="1"/>
    <col min="14823" max="14823" width="3.7109375" style="36" customWidth="1"/>
    <col min="14824" max="14824" width="38.5703125" style="36" customWidth="1"/>
    <col min="14825" max="15065" width="9.140625" style="36"/>
    <col min="15066" max="15066" width="11.5703125" style="36" customWidth="1"/>
    <col min="15067" max="15067" width="12" style="36" customWidth="1"/>
    <col min="15068" max="15068" width="22.42578125" style="36" bestFit="1" customWidth="1"/>
    <col min="15069" max="15069" width="11.42578125" style="36" customWidth="1"/>
    <col min="15070" max="15070" width="46.42578125" style="36" bestFit="1" customWidth="1"/>
    <col min="15071" max="15071" width="15.7109375" style="36" customWidth="1"/>
    <col min="15072" max="15072" width="44" style="36" bestFit="1" customWidth="1"/>
    <col min="15073" max="15073" width="6.5703125" style="36" customWidth="1"/>
    <col min="15074" max="15074" width="6.85546875" style="36" customWidth="1"/>
    <col min="15075" max="15075" width="10.85546875" style="36" customWidth="1"/>
    <col min="15076" max="15076" width="38.28515625" style="36" customWidth="1"/>
    <col min="15077" max="15077" width="13.7109375" style="36" customWidth="1"/>
    <col min="15078" max="15078" width="6" style="36" customWidth="1"/>
    <col min="15079" max="15079" width="3.7109375" style="36" customWidth="1"/>
    <col min="15080" max="15080" width="38.5703125" style="36" customWidth="1"/>
    <col min="15081" max="15321" width="9.140625" style="36"/>
    <col min="15322" max="15322" width="11.5703125" style="36" customWidth="1"/>
    <col min="15323" max="15323" width="12" style="36" customWidth="1"/>
    <col min="15324" max="15324" width="22.42578125" style="36" bestFit="1" customWidth="1"/>
    <col min="15325" max="15325" width="11.42578125" style="36" customWidth="1"/>
    <col min="15326" max="15326" width="46.42578125" style="36" bestFit="1" customWidth="1"/>
    <col min="15327" max="15327" width="15.7109375" style="36" customWidth="1"/>
    <col min="15328" max="15328" width="44" style="36" bestFit="1" customWidth="1"/>
    <col min="15329" max="15329" width="6.5703125" style="36" customWidth="1"/>
    <col min="15330" max="15330" width="6.85546875" style="36" customWidth="1"/>
    <col min="15331" max="15331" width="10.85546875" style="36" customWidth="1"/>
    <col min="15332" max="15332" width="38.28515625" style="36" customWidth="1"/>
    <col min="15333" max="15333" width="13.7109375" style="36" customWidth="1"/>
    <col min="15334" max="15334" width="6" style="36" customWidth="1"/>
    <col min="15335" max="15335" width="3.7109375" style="36" customWidth="1"/>
    <col min="15336" max="15336" width="38.5703125" style="36" customWidth="1"/>
    <col min="15337" max="15577" width="9.140625" style="36"/>
    <col min="15578" max="15578" width="11.5703125" style="36" customWidth="1"/>
    <col min="15579" max="15579" width="12" style="36" customWidth="1"/>
    <col min="15580" max="15580" width="22.42578125" style="36" bestFit="1" customWidth="1"/>
    <col min="15581" max="15581" width="11.42578125" style="36" customWidth="1"/>
    <col min="15582" max="15582" width="46.42578125" style="36" bestFit="1" customWidth="1"/>
    <col min="15583" max="15583" width="15.7109375" style="36" customWidth="1"/>
    <col min="15584" max="15584" width="44" style="36" bestFit="1" customWidth="1"/>
    <col min="15585" max="15585" width="6.5703125" style="36" customWidth="1"/>
    <col min="15586" max="15586" width="6.85546875" style="36" customWidth="1"/>
    <col min="15587" max="15587" width="10.85546875" style="36" customWidth="1"/>
    <col min="15588" max="15588" width="38.28515625" style="36" customWidth="1"/>
    <col min="15589" max="15589" width="13.7109375" style="36" customWidth="1"/>
    <col min="15590" max="15590" width="6" style="36" customWidth="1"/>
    <col min="15591" max="15591" width="3.7109375" style="36" customWidth="1"/>
    <col min="15592" max="15592" width="38.5703125" style="36" customWidth="1"/>
    <col min="15593" max="15833" width="9.140625" style="36"/>
    <col min="15834" max="15834" width="11.5703125" style="36" customWidth="1"/>
    <col min="15835" max="15835" width="12" style="36" customWidth="1"/>
    <col min="15836" max="15836" width="22.42578125" style="36" bestFit="1" customWidth="1"/>
    <col min="15837" max="15837" width="11.42578125" style="36" customWidth="1"/>
    <col min="15838" max="15838" width="46.42578125" style="36" bestFit="1" customWidth="1"/>
    <col min="15839" max="15839" width="15.7109375" style="36" customWidth="1"/>
    <col min="15840" max="15840" width="44" style="36" bestFit="1" customWidth="1"/>
    <col min="15841" max="15841" width="6.5703125" style="36" customWidth="1"/>
    <col min="15842" max="15842" width="6.85546875" style="36" customWidth="1"/>
    <col min="15843" max="15843" width="10.85546875" style="36" customWidth="1"/>
    <col min="15844" max="15844" width="38.28515625" style="36" customWidth="1"/>
    <col min="15845" max="15845" width="13.7109375" style="36" customWidth="1"/>
    <col min="15846" max="15846" width="6" style="36" customWidth="1"/>
    <col min="15847" max="15847" width="3.7109375" style="36" customWidth="1"/>
    <col min="15848" max="15848" width="38.5703125" style="36" customWidth="1"/>
    <col min="15849" max="16089" width="9.140625" style="36"/>
    <col min="16090" max="16090" width="11.5703125" style="36" customWidth="1"/>
    <col min="16091" max="16091" width="12" style="36" customWidth="1"/>
    <col min="16092" max="16092" width="22.42578125" style="36" bestFit="1" customWidth="1"/>
    <col min="16093" max="16093" width="11.42578125" style="36" customWidth="1"/>
    <col min="16094" max="16094" width="46.42578125" style="36" bestFit="1" customWidth="1"/>
    <col min="16095" max="16095" width="15.7109375" style="36" customWidth="1"/>
    <col min="16096" max="16096" width="44" style="36" bestFit="1" customWidth="1"/>
    <col min="16097" max="16097" width="6.5703125" style="36" customWidth="1"/>
    <col min="16098" max="16098" width="6.85546875" style="36" customWidth="1"/>
    <col min="16099" max="16099" width="10.85546875" style="36" customWidth="1"/>
    <col min="16100" max="16100" width="38.28515625" style="36" customWidth="1"/>
    <col min="16101" max="16101" width="13.7109375" style="36" customWidth="1"/>
    <col min="16102" max="16102" width="6" style="36" customWidth="1"/>
    <col min="16103" max="16103" width="3.7109375" style="36" customWidth="1"/>
    <col min="16104" max="16104" width="38.5703125" style="36" customWidth="1"/>
    <col min="16105" max="16384" width="9.140625" style="36"/>
  </cols>
  <sheetData>
    <row r="1" spans="1:16" x14ac:dyDescent="0.25">
      <c r="A1" s="26" t="s">
        <v>18</v>
      </c>
      <c r="B1" s="27">
        <f>K47</f>
        <v>0.47971217269638217</v>
      </c>
      <c r="C1" s="28">
        <f>AVERAGE(B1:B7)</f>
        <v>0.38837496040103708</v>
      </c>
      <c r="D1" s="29">
        <f>H47</f>
        <v>5.0030000000000001</v>
      </c>
      <c r="E1" s="30" t="e">
        <f>AVERAGE(F1:F6)</f>
        <v>#DIV/0!</v>
      </c>
      <c r="F1" s="30">
        <f>AVERAGE(J11,J50,J89,J128,J167,J207,J249)</f>
        <v>0.79999999999999993</v>
      </c>
      <c r="G1" s="31" t="s">
        <v>19</v>
      </c>
      <c r="H1" s="32"/>
      <c r="I1" s="32"/>
      <c r="J1" s="29"/>
      <c r="K1" s="33"/>
      <c r="L1" s="31"/>
      <c r="M1" s="34"/>
      <c r="N1" s="34"/>
      <c r="O1" s="35"/>
    </row>
    <row r="2" spans="1:16" x14ac:dyDescent="0.25">
      <c r="A2" s="26" t="s">
        <v>20</v>
      </c>
      <c r="B2" s="27">
        <f>K86</f>
        <v>0.47971217269638217</v>
      </c>
      <c r="C2" s="37" t="s">
        <v>21</v>
      </c>
      <c r="D2" s="29">
        <f>H86</f>
        <v>5.0030000000000001</v>
      </c>
      <c r="E2" s="32" t="str">
        <f>SUM(D1:D7)*10&amp;" "&amp;"Horas"&amp;" "&amp;"Hombre"&amp;" "&amp;"Disponibles"&amp;" "&amp;"Semana"</f>
        <v>350,17 Horas Hombre Disponibles Semana</v>
      </c>
      <c r="F2" s="30" t="e">
        <f>AVERAGE(J17,J56,J95,J134,J173,J215,J255)</f>
        <v>#DIV/0!</v>
      </c>
      <c r="G2" s="31" t="s">
        <v>22</v>
      </c>
      <c r="H2" s="32"/>
      <c r="I2" s="32"/>
      <c r="J2" s="29"/>
      <c r="K2" s="33"/>
      <c r="L2" s="31"/>
      <c r="M2" s="34"/>
      <c r="N2" s="34"/>
      <c r="O2" s="35"/>
    </row>
    <row r="3" spans="1:16" x14ac:dyDescent="0.25">
      <c r="A3" s="26" t="s">
        <v>23</v>
      </c>
      <c r="B3" s="27">
        <f>K125</f>
        <v>0.47971217269638217</v>
      </c>
      <c r="C3" s="32"/>
      <c r="D3" s="29">
        <f>H125</f>
        <v>5.0030000000000001</v>
      </c>
      <c r="E3" s="32" t="str">
        <f>SUM(J47,J86,J125,J164,J204,J246,J285)&amp;" "&amp;"Horas"&amp;" "&amp;"Hombre"&amp;" "&amp;"Programadas"</f>
        <v>136 Horas Hombre Programadas</v>
      </c>
      <c r="F3" s="30">
        <f>AVERAGE(J23,J62,J101,J140,J179,J221,J261)</f>
        <v>0</v>
      </c>
      <c r="G3" s="31" t="s">
        <v>24</v>
      </c>
      <c r="H3" s="32"/>
      <c r="I3" s="32"/>
      <c r="J3" s="29"/>
      <c r="K3" s="33"/>
      <c r="L3" s="31"/>
      <c r="M3" s="34"/>
      <c r="N3" s="34"/>
      <c r="O3" s="35"/>
    </row>
    <row r="4" spans="1:16" ht="12.75" customHeight="1" x14ac:dyDescent="0.25">
      <c r="A4" s="26" t="s">
        <v>25</v>
      </c>
      <c r="B4" s="27">
        <f>K164</f>
        <v>0.31987205117952822</v>
      </c>
      <c r="C4" s="28">
        <f>1-C1</f>
        <v>0.61162503959896286</v>
      </c>
      <c r="D4" s="29">
        <f>H164</f>
        <v>5.0019999999999998</v>
      </c>
      <c r="E4" s="32" t="str">
        <f>(SUM(D1:D7)*10)-(SUM(J47,J86,J125,J164,J204,J246,J285))&amp;" "&amp;"Horas"&amp;" "&amp;"Atención"&amp;" "&amp;"OT"&amp;" "&amp;"Reactivo"</f>
        <v>214,17 Horas Atención OT Reactivo</v>
      </c>
      <c r="F4" s="38">
        <f>AVERAGE(J29,J68,J107,J146,J185,J227,J267)</f>
        <v>0</v>
      </c>
      <c r="G4" s="31" t="s">
        <v>26</v>
      </c>
      <c r="H4" s="32"/>
      <c r="I4" s="32"/>
      <c r="J4" s="29"/>
      <c r="K4" s="33"/>
      <c r="L4" s="31"/>
      <c r="M4" s="34"/>
      <c r="N4" s="34"/>
      <c r="O4" s="35"/>
    </row>
    <row r="5" spans="1:16" x14ac:dyDescent="0.25">
      <c r="A5" s="26" t="s">
        <v>27</v>
      </c>
      <c r="B5" s="27">
        <f>K204</f>
        <v>0.31987205117952822</v>
      </c>
      <c r="C5" s="37" t="s">
        <v>28</v>
      </c>
      <c r="D5" s="29">
        <f>H204</f>
        <v>5.0019999999999998</v>
      </c>
      <c r="E5" s="32"/>
      <c r="F5" s="30">
        <f>AVERAGE(J35,J74,J113,J152,J191,J233,J273)</f>
        <v>0.17142857142857146</v>
      </c>
      <c r="G5" s="39" t="s">
        <v>29</v>
      </c>
      <c r="H5" s="32"/>
      <c r="I5" s="32"/>
      <c r="J5" s="29"/>
      <c r="K5" s="33"/>
      <c r="L5" s="31"/>
      <c r="M5" s="34"/>
      <c r="N5" s="34"/>
      <c r="O5" s="35"/>
    </row>
    <row r="6" spans="1:16" x14ac:dyDescent="0.25">
      <c r="A6" s="26" t="s">
        <v>30</v>
      </c>
      <c r="B6" s="27">
        <f>K246</f>
        <v>0.31987205117952822</v>
      </c>
      <c r="C6" s="32"/>
      <c r="D6" s="29">
        <f>H246</f>
        <v>5.0019999999999998</v>
      </c>
      <c r="E6" s="32"/>
      <c r="F6" s="30">
        <f>AVERAGE(J41,J80,J119,J158,J198,J240,J279)</f>
        <v>0.39999999999999997</v>
      </c>
      <c r="G6" s="39" t="s">
        <v>31</v>
      </c>
      <c r="H6" s="32"/>
      <c r="I6" s="32"/>
      <c r="J6" s="29"/>
      <c r="K6" s="33"/>
      <c r="L6" s="31"/>
      <c r="M6" s="34"/>
      <c r="N6" s="34"/>
      <c r="O6" s="35"/>
    </row>
    <row r="7" spans="1:16" x14ac:dyDescent="0.25">
      <c r="A7" s="26" t="s">
        <v>32</v>
      </c>
      <c r="B7" s="27">
        <f>K285</f>
        <v>0.31987205117952822</v>
      </c>
      <c r="C7" s="32"/>
      <c r="D7" s="29">
        <f>H285</f>
        <v>5.0019999999999998</v>
      </c>
      <c r="E7" s="32"/>
      <c r="F7" s="29"/>
      <c r="G7" s="39"/>
      <c r="H7" s="32"/>
      <c r="I7" s="32"/>
      <c r="J7" s="29"/>
      <c r="K7" s="33"/>
      <c r="L7" s="31"/>
      <c r="M7" s="34"/>
      <c r="N7" s="34"/>
      <c r="O7" s="35"/>
    </row>
    <row r="8" spans="1:16" ht="28.5" customHeight="1" thickBot="1" x14ac:dyDescent="0.3">
      <c r="A8" s="40"/>
      <c r="B8" s="41"/>
      <c r="C8" s="42" t="s">
        <v>14</v>
      </c>
      <c r="D8" s="43" t="s">
        <v>491</v>
      </c>
      <c r="E8" s="299" t="s">
        <v>33</v>
      </c>
      <c r="F8" s="300"/>
      <c r="G8" s="301"/>
      <c r="H8" s="44"/>
      <c r="I8" s="302" t="s">
        <v>34</v>
      </c>
      <c r="J8" s="303"/>
      <c r="K8" s="304"/>
      <c r="L8" s="31"/>
      <c r="M8" s="34"/>
      <c r="N8" s="34"/>
      <c r="O8" s="35"/>
    </row>
    <row r="9" spans="1:16" ht="15" thickTop="1" thickBot="1" x14ac:dyDescent="0.3">
      <c r="A9" s="45"/>
      <c r="B9" s="46"/>
      <c r="C9" s="46"/>
      <c r="D9" s="46"/>
      <c r="E9" s="305">
        <v>46083</v>
      </c>
      <c r="F9" s="305"/>
      <c r="G9" s="47"/>
      <c r="H9" s="48"/>
      <c r="I9" s="46"/>
      <c r="J9" s="49"/>
      <c r="K9" s="50"/>
      <c r="L9" s="31" t="s">
        <v>35</v>
      </c>
      <c r="M9" s="34" t="s">
        <v>36</v>
      </c>
      <c r="N9" s="34"/>
      <c r="O9" s="35"/>
    </row>
    <row r="10" spans="1:16" ht="27.75" thickTop="1" x14ac:dyDescent="0.25">
      <c r="A10" s="51" t="s">
        <v>37</v>
      </c>
      <c r="B10" s="52" t="s">
        <v>38</v>
      </c>
      <c r="C10" s="52" t="s">
        <v>39</v>
      </c>
      <c r="D10" s="52" t="s">
        <v>4</v>
      </c>
      <c r="E10" s="52" t="s">
        <v>40</v>
      </c>
      <c r="F10" s="52" t="s">
        <v>6</v>
      </c>
      <c r="G10" s="53" t="s">
        <v>7</v>
      </c>
      <c r="H10" s="52" t="s">
        <v>41</v>
      </c>
      <c r="I10" s="52" t="s">
        <v>9</v>
      </c>
      <c r="J10" s="54" t="s">
        <v>42</v>
      </c>
      <c r="K10" s="55" t="s">
        <v>43</v>
      </c>
      <c r="L10" s="31" t="s">
        <v>44</v>
      </c>
      <c r="M10" s="34" t="s">
        <v>36</v>
      </c>
      <c r="N10" s="34"/>
      <c r="O10" s="56">
        <f>E9</f>
        <v>46083</v>
      </c>
    </row>
    <row r="11" spans="1:16" x14ac:dyDescent="0.25">
      <c r="A11" s="57"/>
      <c r="B11" s="57"/>
      <c r="C11" s="58"/>
      <c r="D11" s="57"/>
      <c r="E11" s="59" t="s">
        <v>45</v>
      </c>
      <c r="F11" s="57"/>
      <c r="G11" s="58"/>
      <c r="H11" s="60">
        <v>1</v>
      </c>
      <c r="I11" s="61">
        <f>H11*10</f>
        <v>10</v>
      </c>
      <c r="J11" s="62">
        <f>SUM(J12:J16)/I11</f>
        <v>0.8</v>
      </c>
      <c r="K11" s="63" t="str">
        <f>SUM(J12:J16)&amp;" "&amp;"Hrs"&amp;" "&amp;"GRUPO 1"</f>
        <v>8 Hrs GRUPO 1</v>
      </c>
      <c r="L11" s="31" t="s">
        <v>19</v>
      </c>
      <c r="M11" s="34" t="s">
        <v>36</v>
      </c>
      <c r="N11" s="64"/>
      <c r="O11" s="159" t="s">
        <v>48</v>
      </c>
      <c r="P11" s="179" t="s">
        <v>53</v>
      </c>
    </row>
    <row r="12" spans="1:16" ht="27" x14ac:dyDescent="0.25">
      <c r="A12" s="15">
        <v>928073</v>
      </c>
      <c r="B12" s="23" t="s">
        <v>159</v>
      </c>
      <c r="C12" s="24" t="s">
        <v>160</v>
      </c>
      <c r="D12" s="15">
        <v>3</v>
      </c>
      <c r="E12" s="254" t="s">
        <v>475</v>
      </c>
      <c r="F12" s="15" t="s">
        <v>145</v>
      </c>
      <c r="G12" s="16" t="s">
        <v>476</v>
      </c>
      <c r="H12" s="111">
        <v>1</v>
      </c>
      <c r="I12" s="111">
        <v>8</v>
      </c>
      <c r="J12" s="21">
        <f>IF(H12&lt;&gt;"",H12*I12,"")</f>
        <v>8</v>
      </c>
      <c r="K12" s="70" t="s">
        <v>484</v>
      </c>
      <c r="L12" s="31" t="s">
        <v>19</v>
      </c>
      <c r="M12" s="34" t="s">
        <v>36</v>
      </c>
      <c r="N12" s="64"/>
      <c r="O12" s="180" t="s">
        <v>50</v>
      </c>
      <c r="P12" s="179" t="s">
        <v>53</v>
      </c>
    </row>
    <row r="13" spans="1:16" x14ac:dyDescent="0.25">
      <c r="A13" s="19"/>
      <c r="B13" s="67"/>
      <c r="C13" s="68"/>
      <c r="D13" s="67"/>
      <c r="E13" s="73"/>
      <c r="F13" s="19"/>
      <c r="G13" s="69"/>
      <c r="H13" s="19"/>
      <c r="I13" s="19"/>
      <c r="J13" s="21" t="str">
        <f>IF(H13&lt;&gt;"",H13*I13,"")</f>
        <v/>
      </c>
      <c r="K13" s="70" t="s">
        <v>469</v>
      </c>
      <c r="L13" s="74" t="s">
        <v>19</v>
      </c>
      <c r="M13" s="34" t="s">
        <v>36</v>
      </c>
      <c r="N13" s="34"/>
      <c r="O13" s="159" t="s">
        <v>51</v>
      </c>
      <c r="P13" s="179" t="s">
        <v>53</v>
      </c>
    </row>
    <row r="14" spans="1:16" x14ac:dyDescent="0.25">
      <c r="A14" s="75"/>
      <c r="B14" s="67"/>
      <c r="C14" s="68"/>
      <c r="D14" s="67"/>
      <c r="E14" s="76"/>
      <c r="F14" s="77"/>
      <c r="G14" s="76"/>
      <c r="H14" s="78"/>
      <c r="I14" s="78"/>
      <c r="J14" s="21"/>
      <c r="K14" s="70" t="s">
        <v>469</v>
      </c>
      <c r="L14" s="31" t="s">
        <v>19</v>
      </c>
      <c r="M14" s="34" t="s">
        <v>36</v>
      </c>
      <c r="N14" s="64"/>
      <c r="O14" s="159" t="s">
        <v>46</v>
      </c>
      <c r="P14" s="181" t="s">
        <v>57</v>
      </c>
    </row>
    <row r="15" spans="1:16" x14ac:dyDescent="0.25">
      <c r="A15" s="75"/>
      <c r="B15" s="79"/>
      <c r="C15" s="80"/>
      <c r="D15" s="81"/>
      <c r="E15" s="76"/>
      <c r="F15" s="77"/>
      <c r="G15" s="76"/>
      <c r="H15" s="82"/>
      <c r="I15" s="82"/>
      <c r="J15" s="21" t="str">
        <f>IF(H15&lt;&gt;"",H15*I15,"")</f>
        <v/>
      </c>
      <c r="K15" s="70" t="s">
        <v>469</v>
      </c>
      <c r="L15" s="31" t="s">
        <v>19</v>
      </c>
      <c r="M15" s="34" t="s">
        <v>36</v>
      </c>
      <c r="N15" s="64"/>
      <c r="O15" s="161" t="s">
        <v>52</v>
      </c>
      <c r="P15" s="179" t="s">
        <v>47</v>
      </c>
    </row>
    <row r="16" spans="1:16" x14ac:dyDescent="0.25">
      <c r="A16" s="19"/>
      <c r="B16" s="19"/>
      <c r="C16" s="69"/>
      <c r="D16" s="15"/>
      <c r="E16" s="69"/>
      <c r="F16" s="15"/>
      <c r="G16" s="69"/>
      <c r="H16" s="15"/>
      <c r="I16" s="15"/>
      <c r="J16" s="21" t="str">
        <f>IF(H16&lt;&gt;"",H16*I16,"")</f>
        <v/>
      </c>
      <c r="K16" s="70" t="s">
        <v>469</v>
      </c>
      <c r="L16" s="31" t="s">
        <v>19</v>
      </c>
      <c r="M16" s="34" t="s">
        <v>36</v>
      </c>
      <c r="N16" s="64"/>
      <c r="O16" s="159" t="s">
        <v>56</v>
      </c>
      <c r="P16" s="179" t="s">
        <v>47</v>
      </c>
    </row>
    <row r="17" spans="1:16" x14ac:dyDescent="0.25">
      <c r="A17" s="85"/>
      <c r="B17" s="86"/>
      <c r="C17" s="86"/>
      <c r="D17" s="57"/>
      <c r="E17" s="59" t="s">
        <v>55</v>
      </c>
      <c r="F17" s="57"/>
      <c r="G17" s="87"/>
      <c r="H17" s="88">
        <v>1E-3</v>
      </c>
      <c r="I17" s="61">
        <f>H17*10</f>
        <v>0.01</v>
      </c>
      <c r="J17" s="62">
        <f>SUM(J18:J22)/I17</f>
        <v>0</v>
      </c>
      <c r="K17" s="63" t="str">
        <f>SUM(J18:J22)&amp;" "&amp;"Hrs"&amp;" "&amp;"GRUPO 2"</f>
        <v>0 Hrs GRUPO 2</v>
      </c>
      <c r="L17" s="31" t="s">
        <v>22</v>
      </c>
      <c r="M17" s="34" t="s">
        <v>36</v>
      </c>
      <c r="N17" s="64"/>
      <c r="O17" s="159" t="s">
        <v>58</v>
      </c>
      <c r="P17" s="179" t="s">
        <v>47</v>
      </c>
    </row>
    <row r="18" spans="1:16" x14ac:dyDescent="0.25">
      <c r="A18" s="15">
        <v>892434</v>
      </c>
      <c r="B18" s="17" t="s">
        <v>120</v>
      </c>
      <c r="C18" s="18" t="s">
        <v>121</v>
      </c>
      <c r="D18" s="19" t="s">
        <v>122</v>
      </c>
      <c r="E18" s="16" t="s">
        <v>123</v>
      </c>
      <c r="F18" s="15" t="s">
        <v>124</v>
      </c>
      <c r="G18" s="16" t="s">
        <v>125</v>
      </c>
      <c r="H18" s="19"/>
      <c r="I18" s="19"/>
      <c r="J18" s="21" t="str">
        <f>IF(H18&lt;&gt;"",H18*I18,"")</f>
        <v/>
      </c>
      <c r="K18" s="70" t="s">
        <v>485</v>
      </c>
      <c r="L18" s="31" t="s">
        <v>22</v>
      </c>
      <c r="M18" s="34" t="s">
        <v>36</v>
      </c>
      <c r="N18" s="64"/>
      <c r="O18" s="159" t="s">
        <v>59</v>
      </c>
      <c r="P18" s="179" t="s">
        <v>47</v>
      </c>
    </row>
    <row r="19" spans="1:16" x14ac:dyDescent="0.25">
      <c r="A19" s="15">
        <v>892567</v>
      </c>
      <c r="B19" s="17" t="s">
        <v>120</v>
      </c>
      <c r="C19" s="18" t="s">
        <v>121</v>
      </c>
      <c r="D19" s="19" t="s">
        <v>122</v>
      </c>
      <c r="E19" s="16" t="s">
        <v>123</v>
      </c>
      <c r="F19" s="15" t="s">
        <v>136</v>
      </c>
      <c r="G19" s="16" t="s">
        <v>137</v>
      </c>
      <c r="H19" s="94"/>
      <c r="I19" s="94"/>
      <c r="J19" s="21" t="str">
        <f>IF(H19&lt;&gt;"",H19*I19,"")</f>
        <v/>
      </c>
      <c r="K19" s="70" t="s">
        <v>485</v>
      </c>
      <c r="L19" s="31" t="s">
        <v>22</v>
      </c>
      <c r="M19" s="34" t="s">
        <v>36</v>
      </c>
      <c r="N19" s="64"/>
      <c r="O19" s="159" t="s">
        <v>60</v>
      </c>
      <c r="P19" s="179" t="s">
        <v>47</v>
      </c>
    </row>
    <row r="20" spans="1:16" x14ac:dyDescent="0.25">
      <c r="A20" s="15">
        <v>892461</v>
      </c>
      <c r="B20" s="17" t="s">
        <v>120</v>
      </c>
      <c r="C20" s="18" t="s">
        <v>121</v>
      </c>
      <c r="D20" s="19" t="s">
        <v>122</v>
      </c>
      <c r="E20" s="16" t="s">
        <v>123</v>
      </c>
      <c r="F20" s="15" t="s">
        <v>133</v>
      </c>
      <c r="G20" s="16" t="s">
        <v>125</v>
      </c>
      <c r="H20" s="15"/>
      <c r="I20" s="15"/>
      <c r="J20" s="21" t="str">
        <f>IF(H20&lt;&gt;"",H20*I20,"")</f>
        <v/>
      </c>
      <c r="K20" s="70" t="s">
        <v>479</v>
      </c>
      <c r="L20" s="31" t="s">
        <v>22</v>
      </c>
      <c r="M20" s="34" t="s">
        <v>36</v>
      </c>
      <c r="N20" s="64"/>
      <c r="O20" s="159" t="s">
        <v>64</v>
      </c>
      <c r="P20" s="179" t="s">
        <v>47</v>
      </c>
    </row>
    <row r="21" spans="1:16" x14ac:dyDescent="0.25">
      <c r="A21" s="15"/>
      <c r="B21" s="17"/>
      <c r="C21" s="18"/>
      <c r="D21" s="19"/>
      <c r="E21" s="16"/>
      <c r="F21" s="15"/>
      <c r="G21" s="16"/>
      <c r="H21" s="15"/>
      <c r="I21" s="15"/>
      <c r="J21" s="21" t="str">
        <f>IF(H21&lt;&gt;"",H21*I21,"")</f>
        <v/>
      </c>
      <c r="K21" s="70" t="s">
        <v>451</v>
      </c>
      <c r="L21" s="31" t="s">
        <v>22</v>
      </c>
      <c r="M21" s="34" t="s">
        <v>36</v>
      </c>
      <c r="N21" s="64"/>
      <c r="O21" s="161" t="s">
        <v>65</v>
      </c>
      <c r="P21" s="179" t="s">
        <v>53</v>
      </c>
    </row>
    <row r="22" spans="1:16" x14ac:dyDescent="0.25">
      <c r="A22" s="95"/>
      <c r="B22" s="19"/>
      <c r="C22" s="91"/>
      <c r="D22" s="15"/>
      <c r="E22" s="69"/>
      <c r="F22" s="15"/>
      <c r="G22" s="69"/>
      <c r="H22" s="15"/>
      <c r="I22" s="15"/>
      <c r="J22" s="21" t="str">
        <f>IF(H22&lt;&gt;"",H22*I22,"")</f>
        <v/>
      </c>
      <c r="K22" s="70" t="s">
        <v>451</v>
      </c>
      <c r="L22" s="31" t="s">
        <v>22</v>
      </c>
      <c r="M22" s="34" t="s">
        <v>36</v>
      </c>
      <c r="N22" s="64"/>
      <c r="O22" s="161" t="s">
        <v>66</v>
      </c>
      <c r="P22" s="179" t="s">
        <v>47</v>
      </c>
    </row>
    <row r="23" spans="1:16" x14ac:dyDescent="0.25">
      <c r="A23" s="85"/>
      <c r="B23" s="86"/>
      <c r="C23" s="86"/>
      <c r="D23" s="57"/>
      <c r="E23" s="59" t="s">
        <v>63</v>
      </c>
      <c r="F23" s="57"/>
      <c r="G23" s="87"/>
      <c r="H23" s="60">
        <v>1E-3</v>
      </c>
      <c r="I23" s="61">
        <f>H23*10</f>
        <v>0.01</v>
      </c>
      <c r="J23" s="62">
        <f>SUM(J24:J28)/I23</f>
        <v>0</v>
      </c>
      <c r="K23" s="63" t="str">
        <f>SUM(J24:J28)&amp;" "&amp;"Hrs"&amp;" "&amp;"GRUPO 3"</f>
        <v>0 Hrs GRUPO 3</v>
      </c>
      <c r="L23" s="31" t="s">
        <v>24</v>
      </c>
      <c r="M23" s="34" t="s">
        <v>36</v>
      </c>
      <c r="N23" s="64"/>
      <c r="O23" s="161" t="s">
        <v>61</v>
      </c>
      <c r="P23" s="181" t="s">
        <v>57</v>
      </c>
    </row>
    <row r="24" spans="1:16" x14ac:dyDescent="0.25">
      <c r="A24" s="15"/>
      <c r="B24" s="17"/>
      <c r="C24" s="18"/>
      <c r="D24" s="19"/>
      <c r="E24" s="16"/>
      <c r="F24" s="15"/>
      <c r="G24" s="16"/>
      <c r="H24" s="19"/>
      <c r="I24" s="19"/>
      <c r="J24" s="21" t="str">
        <f>IF(H24&lt;&gt;"",H24*I24,"")</f>
        <v/>
      </c>
      <c r="K24" s="96"/>
      <c r="L24" s="31" t="s">
        <v>24</v>
      </c>
      <c r="M24" s="34" t="s">
        <v>36</v>
      </c>
      <c r="N24" s="64"/>
      <c r="O24" s="161" t="s">
        <v>62</v>
      </c>
      <c r="P24" s="179" t="s">
        <v>53</v>
      </c>
    </row>
    <row r="25" spans="1:16" x14ac:dyDescent="0.25">
      <c r="A25" s="15"/>
      <c r="B25" s="17"/>
      <c r="C25" s="18"/>
      <c r="D25" s="19"/>
      <c r="E25" s="16"/>
      <c r="F25" s="15"/>
      <c r="G25" s="16"/>
      <c r="H25" s="15"/>
      <c r="I25" s="15"/>
      <c r="J25" s="21" t="str">
        <f>IF(H25&lt;&gt;"",H25*I25,"")</f>
        <v/>
      </c>
      <c r="K25" s="70"/>
      <c r="L25" s="31" t="s">
        <v>24</v>
      </c>
      <c r="M25" s="34" t="s">
        <v>36</v>
      </c>
      <c r="N25" s="64"/>
      <c r="O25" s="161" t="s">
        <v>54</v>
      </c>
      <c r="P25" s="179" t="s">
        <v>53</v>
      </c>
    </row>
    <row r="26" spans="1:16" x14ac:dyDescent="0.25">
      <c r="A26" s="15"/>
      <c r="B26" s="17"/>
      <c r="C26" s="18"/>
      <c r="D26" s="19"/>
      <c r="E26" s="16"/>
      <c r="F26" s="15"/>
      <c r="G26" s="16"/>
      <c r="H26" s="15"/>
      <c r="I26" s="15"/>
      <c r="J26" s="21" t="str">
        <f>IF(H26&lt;&gt;"",H26*I26,"")</f>
        <v/>
      </c>
      <c r="K26" s="70"/>
      <c r="L26" s="31" t="s">
        <v>24</v>
      </c>
      <c r="M26" s="34" t="s">
        <v>36</v>
      </c>
      <c r="N26" s="64"/>
      <c r="O26" s="161" t="s">
        <v>67</v>
      </c>
      <c r="P26" s="184" t="s">
        <v>68</v>
      </c>
    </row>
    <row r="27" spans="1:16" x14ac:dyDescent="0.25">
      <c r="A27" s="19"/>
      <c r="B27" s="19"/>
      <c r="C27" s="69"/>
      <c r="D27" s="19"/>
      <c r="E27" s="69"/>
      <c r="F27" s="19"/>
      <c r="G27" s="69"/>
      <c r="H27" s="19"/>
      <c r="I27" s="19"/>
      <c r="J27" s="21" t="str">
        <f>IF(H27&lt;&gt;"",H27*I27,"")</f>
        <v/>
      </c>
      <c r="K27" s="70"/>
      <c r="L27" s="31" t="s">
        <v>24</v>
      </c>
      <c r="M27" s="34" t="s">
        <v>36</v>
      </c>
      <c r="N27" s="64"/>
      <c r="O27" s="180" t="s">
        <v>69</v>
      </c>
      <c r="P27" s="184" t="s">
        <v>68</v>
      </c>
    </row>
    <row r="28" spans="1:16" x14ac:dyDescent="0.25">
      <c r="A28" s="100"/>
      <c r="B28" s="100"/>
      <c r="C28" s="100"/>
      <c r="D28" s="101"/>
      <c r="E28" s="102"/>
      <c r="F28" s="100"/>
      <c r="G28" s="100"/>
      <c r="H28" s="100"/>
      <c r="I28" s="100"/>
      <c r="J28" s="21" t="str">
        <f>IF(H28&lt;&gt;"",H28*I28,"")</f>
        <v/>
      </c>
      <c r="K28" s="70"/>
      <c r="L28" s="31" t="s">
        <v>24</v>
      </c>
      <c r="M28" s="34" t="s">
        <v>36</v>
      </c>
      <c r="N28" s="64"/>
      <c r="O28" s="103"/>
    </row>
    <row r="29" spans="1:16" x14ac:dyDescent="0.25">
      <c r="A29" s="85"/>
      <c r="B29" s="86"/>
      <c r="C29" s="86"/>
      <c r="D29" s="57"/>
      <c r="E29" s="59" t="s">
        <v>70</v>
      </c>
      <c r="F29" s="57"/>
      <c r="G29" s="87"/>
      <c r="H29" s="88">
        <v>1E-3</v>
      </c>
      <c r="I29" s="61">
        <f>H29*10</f>
        <v>0.01</v>
      </c>
      <c r="J29" s="62">
        <f>SUM(J30:J34)/I29</f>
        <v>0</v>
      </c>
      <c r="K29" s="63" t="str">
        <f>SUM(J30:J34)&amp;" "&amp;"Hrs"&amp;" "&amp;"GRUPO 4"</f>
        <v>0 Hrs GRUPO 4</v>
      </c>
      <c r="L29" s="31" t="s">
        <v>26</v>
      </c>
      <c r="M29" s="34" t="s">
        <v>36</v>
      </c>
      <c r="N29" s="64"/>
      <c r="O29" s="104"/>
    </row>
    <row r="30" spans="1:16" x14ac:dyDescent="0.25">
      <c r="A30" s="100"/>
      <c r="B30" s="100"/>
      <c r="C30" s="102"/>
      <c r="D30" s="101"/>
      <c r="E30" s="101"/>
      <c r="F30" s="101"/>
      <c r="G30" s="105"/>
      <c r="H30" s="101"/>
      <c r="I30" s="101"/>
      <c r="J30" s="21" t="str">
        <f>IF(H30&lt;&gt;"",H30*I30,"")</f>
        <v/>
      </c>
      <c r="K30" s="96"/>
      <c r="L30" s="31" t="s">
        <v>26</v>
      </c>
      <c r="M30" s="34" t="s">
        <v>36</v>
      </c>
      <c r="N30" s="106"/>
      <c r="O30" s="107" t="s">
        <v>71</v>
      </c>
    </row>
    <row r="31" spans="1:16" x14ac:dyDescent="0.25">
      <c r="A31" s="100"/>
      <c r="B31" s="100"/>
      <c r="C31" s="102"/>
      <c r="D31" s="101"/>
      <c r="E31" s="101"/>
      <c r="F31" s="101"/>
      <c r="G31" s="105"/>
      <c r="H31" s="101"/>
      <c r="I31" s="101"/>
      <c r="J31" s="21" t="str">
        <f>IF(H31&lt;&gt;"",H31*I31,"")</f>
        <v/>
      </c>
      <c r="K31" s="96"/>
      <c r="L31" s="31" t="s">
        <v>26</v>
      </c>
      <c r="M31" s="34" t="s">
        <v>36</v>
      </c>
      <c r="N31" s="108"/>
      <c r="O31" s="107" t="s">
        <v>72</v>
      </c>
    </row>
    <row r="32" spans="1:16" x14ac:dyDescent="0.25">
      <c r="A32" s="95"/>
      <c r="B32" s="109"/>
      <c r="C32" s="110"/>
      <c r="D32" s="111"/>
      <c r="E32" s="69"/>
      <c r="F32" s="15"/>
      <c r="G32" s="69"/>
      <c r="H32" s="15"/>
      <c r="I32" s="15"/>
      <c r="J32" s="21" t="str">
        <f>IF(H32&lt;&gt;"",H32*I32,"")</f>
        <v/>
      </c>
      <c r="K32" s="70"/>
      <c r="L32" s="31" t="s">
        <v>26</v>
      </c>
      <c r="M32" s="34" t="s">
        <v>36</v>
      </c>
      <c r="N32" s="112"/>
      <c r="O32" s="107"/>
    </row>
    <row r="33" spans="1:15" x14ac:dyDescent="0.25">
      <c r="A33" s="100"/>
      <c r="B33" s="100"/>
      <c r="C33" s="102"/>
      <c r="D33" s="101"/>
      <c r="E33" s="101"/>
      <c r="F33" s="101"/>
      <c r="G33" s="105"/>
      <c r="H33" s="101"/>
      <c r="I33" s="101"/>
      <c r="J33" s="21" t="str">
        <f>IF(H33&lt;&gt;"",H33*I33,"")</f>
        <v/>
      </c>
      <c r="K33" s="70"/>
      <c r="L33" s="31" t="s">
        <v>26</v>
      </c>
      <c r="M33" s="34" t="s">
        <v>36</v>
      </c>
      <c r="N33" s="113"/>
      <c r="O33" s="107" t="s">
        <v>73</v>
      </c>
    </row>
    <row r="34" spans="1:15" x14ac:dyDescent="0.25">
      <c r="A34" s="100"/>
      <c r="B34" s="100"/>
      <c r="C34" s="100"/>
      <c r="D34" s="101"/>
      <c r="E34" s="102"/>
      <c r="F34" s="100"/>
      <c r="G34" s="100"/>
      <c r="H34" s="100"/>
      <c r="I34" s="100"/>
      <c r="J34" s="21" t="str">
        <f>IF(H34&lt;&gt;"",H34*I34,"")</f>
        <v/>
      </c>
      <c r="K34" s="70"/>
      <c r="L34" s="31" t="s">
        <v>26</v>
      </c>
      <c r="M34" s="34" t="s">
        <v>36</v>
      </c>
      <c r="N34" s="114"/>
      <c r="O34" s="107" t="s">
        <v>74</v>
      </c>
    </row>
    <row r="35" spans="1:15" x14ac:dyDescent="0.25">
      <c r="A35" s="85"/>
      <c r="B35" s="86"/>
      <c r="C35" s="86"/>
      <c r="D35" s="86"/>
      <c r="E35" s="115" t="s">
        <v>75</v>
      </c>
      <c r="F35" s="116"/>
      <c r="G35" s="117"/>
      <c r="H35" s="118">
        <v>2</v>
      </c>
      <c r="I35" s="61">
        <f>H35*10</f>
        <v>20</v>
      </c>
      <c r="J35" s="62">
        <f>SUM(J36:J40)/I35</f>
        <v>0.4</v>
      </c>
      <c r="K35" s="63" t="str">
        <f>SUM(J36:J40)&amp;" "&amp;"Hrs"&amp;" "&amp;"TURNO"&amp;" "&amp;"DIURNO"</f>
        <v>8 Hrs TURNO DIURNO</v>
      </c>
      <c r="L35" s="74" t="s">
        <v>76</v>
      </c>
      <c r="M35" s="34" t="s">
        <v>36</v>
      </c>
      <c r="N35" s="119"/>
      <c r="O35" s="107" t="s">
        <v>77</v>
      </c>
    </row>
    <row r="36" spans="1:15" x14ac:dyDescent="0.25">
      <c r="A36" s="15">
        <v>892566</v>
      </c>
      <c r="B36" s="17" t="s">
        <v>120</v>
      </c>
      <c r="C36" s="18" t="s">
        <v>121</v>
      </c>
      <c r="D36" s="19" t="s">
        <v>122</v>
      </c>
      <c r="E36" s="16" t="s">
        <v>130</v>
      </c>
      <c r="F36" s="15" t="s">
        <v>131</v>
      </c>
      <c r="G36" s="16" t="s">
        <v>132</v>
      </c>
      <c r="H36" s="94">
        <v>2</v>
      </c>
      <c r="I36" s="94">
        <v>4</v>
      </c>
      <c r="J36" s="21">
        <f>IF(H36&lt;&gt;"",H36*I36,"")</f>
        <v>8</v>
      </c>
      <c r="K36" s="120" t="s">
        <v>486</v>
      </c>
      <c r="L36" s="74" t="s">
        <v>76</v>
      </c>
      <c r="M36" s="34" t="s">
        <v>36</v>
      </c>
      <c r="N36" s="121"/>
      <c r="O36" s="107" t="s">
        <v>78</v>
      </c>
    </row>
    <row r="37" spans="1:15" ht="14.25" thickBot="1" x14ac:dyDescent="0.3">
      <c r="A37" s="15"/>
      <c r="B37" s="17"/>
      <c r="C37" s="18"/>
      <c r="D37" s="19"/>
      <c r="E37" s="16"/>
      <c r="F37" s="15"/>
      <c r="G37" s="16"/>
      <c r="H37" s="15"/>
      <c r="I37" s="15"/>
      <c r="J37" s="21"/>
      <c r="K37" s="120"/>
      <c r="L37" s="74" t="s">
        <v>76</v>
      </c>
      <c r="M37" s="34" t="s">
        <v>36</v>
      </c>
      <c r="N37" s="122"/>
      <c r="O37" s="107" t="s">
        <v>79</v>
      </c>
    </row>
    <row r="38" spans="1:15" ht="14.25" thickBot="1" x14ac:dyDescent="0.3">
      <c r="A38" s="95"/>
      <c r="B38" s="109"/>
      <c r="C38" s="110"/>
      <c r="D38" s="111"/>
      <c r="E38" s="69"/>
      <c r="F38" s="15"/>
      <c r="G38" s="69"/>
      <c r="H38" s="15"/>
      <c r="I38" s="15"/>
      <c r="J38" s="21" t="str">
        <f>IF(H38&lt;&gt;"",H38*I38,"")</f>
        <v/>
      </c>
      <c r="K38" s="120" t="s">
        <v>468</v>
      </c>
      <c r="L38" s="74" t="s">
        <v>76</v>
      </c>
      <c r="M38" s="34" t="s">
        <v>36</v>
      </c>
      <c r="N38" s="123"/>
      <c r="O38" s="107" t="s">
        <v>80</v>
      </c>
    </row>
    <row r="39" spans="1:15" x14ac:dyDescent="0.25">
      <c r="A39" s="95"/>
      <c r="B39" s="19"/>
      <c r="C39" s="91"/>
      <c r="D39" s="15"/>
      <c r="E39" s="69"/>
      <c r="F39" s="15"/>
      <c r="G39" s="69"/>
      <c r="H39" s="15"/>
      <c r="I39" s="15"/>
      <c r="J39" s="21" t="str">
        <f>IF(H39&lt;&gt;"",H39*I39,"")</f>
        <v/>
      </c>
      <c r="K39" s="120" t="s">
        <v>468</v>
      </c>
      <c r="L39" s="74" t="s">
        <v>76</v>
      </c>
      <c r="M39" s="34" t="s">
        <v>36</v>
      </c>
      <c r="N39" s="124"/>
      <c r="O39" s="107" t="s">
        <v>81</v>
      </c>
    </row>
    <row r="40" spans="1:15" x14ac:dyDescent="0.25">
      <c r="A40" s="95"/>
      <c r="B40" s="19"/>
      <c r="C40" s="91"/>
      <c r="D40" s="15"/>
      <c r="E40" s="69"/>
      <c r="F40" s="15"/>
      <c r="G40" s="69"/>
      <c r="H40" s="15"/>
      <c r="I40" s="15"/>
      <c r="J40" s="21" t="str">
        <f>IF(H40&lt;&gt;"",H40*I40,"")</f>
        <v/>
      </c>
      <c r="K40" s="120" t="s">
        <v>468</v>
      </c>
      <c r="L40" s="74" t="s">
        <v>76</v>
      </c>
      <c r="M40" s="34" t="s">
        <v>36</v>
      </c>
      <c r="N40" s="125">
        <v>20</v>
      </c>
      <c r="O40" s="107" t="s">
        <v>82</v>
      </c>
    </row>
    <row r="41" spans="1:15" x14ac:dyDescent="0.25">
      <c r="A41" s="126"/>
      <c r="B41" s="127"/>
      <c r="C41" s="127"/>
      <c r="D41" s="127"/>
      <c r="E41" s="128" t="s">
        <v>83</v>
      </c>
      <c r="F41" s="129"/>
      <c r="G41" s="130"/>
      <c r="H41" s="131">
        <v>2</v>
      </c>
      <c r="I41" s="132">
        <f>H41*10</f>
        <v>20</v>
      </c>
      <c r="J41" s="133">
        <f>SUM(J42:J46)/I41</f>
        <v>0.4</v>
      </c>
      <c r="K41" s="134" t="str">
        <f>SUM(J42:J46)&amp;" "&amp;"Hrs"&amp;" "&amp;"TURNO"&amp;" "&amp;"NOCTURNO"</f>
        <v>8 Hrs TURNO NOCTURNO</v>
      </c>
      <c r="L41" s="31" t="s">
        <v>84</v>
      </c>
      <c r="M41" s="34" t="s">
        <v>36</v>
      </c>
      <c r="N41" s="34"/>
      <c r="O41" s="35"/>
    </row>
    <row r="42" spans="1:15" x14ac:dyDescent="0.25">
      <c r="A42" s="15">
        <v>892566</v>
      </c>
      <c r="B42" s="17" t="s">
        <v>120</v>
      </c>
      <c r="C42" s="18" t="s">
        <v>121</v>
      </c>
      <c r="D42" s="19" t="s">
        <v>122</v>
      </c>
      <c r="E42" s="16" t="s">
        <v>130</v>
      </c>
      <c r="F42" s="15" t="s">
        <v>131</v>
      </c>
      <c r="G42" s="16" t="s">
        <v>132</v>
      </c>
      <c r="H42" s="94">
        <v>2</v>
      </c>
      <c r="I42" s="94">
        <v>4</v>
      </c>
      <c r="J42" s="21">
        <f>IF(H42&lt;&gt;"",H42*I42,"")</f>
        <v>8</v>
      </c>
      <c r="K42" s="120" t="s">
        <v>487</v>
      </c>
      <c r="L42" s="31" t="s">
        <v>84</v>
      </c>
      <c r="M42" s="34" t="s">
        <v>36</v>
      </c>
      <c r="N42" s="34"/>
      <c r="O42" s="35"/>
    </row>
    <row r="43" spans="1:15" x14ac:dyDescent="0.25">
      <c r="A43" s="15"/>
      <c r="B43" s="17"/>
      <c r="C43" s="18"/>
      <c r="D43" s="19"/>
      <c r="E43" s="16"/>
      <c r="F43" s="15"/>
      <c r="G43" s="16"/>
      <c r="H43" s="94"/>
      <c r="I43" s="94"/>
      <c r="J43" s="21"/>
      <c r="K43" s="120"/>
      <c r="L43" s="31" t="s">
        <v>84</v>
      </c>
      <c r="M43" s="34" t="s">
        <v>36</v>
      </c>
      <c r="N43" s="34"/>
      <c r="O43" s="35"/>
    </row>
    <row r="44" spans="1:15" x14ac:dyDescent="0.25">
      <c r="A44" s="15"/>
      <c r="B44" s="17"/>
      <c r="C44" s="18"/>
      <c r="D44" s="19"/>
      <c r="E44" s="16"/>
      <c r="F44" s="15"/>
      <c r="G44" s="16"/>
      <c r="H44" s="94"/>
      <c r="I44" s="94"/>
      <c r="J44" s="21"/>
      <c r="K44" s="120"/>
      <c r="L44" s="31" t="s">
        <v>84</v>
      </c>
      <c r="M44" s="34" t="s">
        <v>36</v>
      </c>
      <c r="N44" s="34"/>
      <c r="O44" s="35"/>
    </row>
    <row r="45" spans="1:15" x14ac:dyDescent="0.25">
      <c r="A45" s="15"/>
      <c r="B45" s="17"/>
      <c r="C45" s="18"/>
      <c r="D45" s="19"/>
      <c r="E45" s="16"/>
      <c r="F45" s="15"/>
      <c r="G45" s="16"/>
      <c r="H45" s="94"/>
      <c r="I45" s="94"/>
      <c r="J45" s="21" t="str">
        <f>IF(H45&lt;&gt;"",H45*I45,"")</f>
        <v/>
      </c>
      <c r="K45" s="120" t="s">
        <v>452</v>
      </c>
      <c r="L45" s="31" t="s">
        <v>84</v>
      </c>
      <c r="M45" s="34" t="s">
        <v>36</v>
      </c>
      <c r="N45" s="34"/>
      <c r="O45" s="35"/>
    </row>
    <row r="46" spans="1:15" x14ac:dyDescent="0.25">
      <c r="A46" s="95"/>
      <c r="B46" s="19"/>
      <c r="C46" s="91"/>
      <c r="D46" s="15"/>
      <c r="E46" s="69"/>
      <c r="F46" s="15"/>
      <c r="G46" s="69"/>
      <c r="H46" s="15"/>
      <c r="I46" s="15"/>
      <c r="J46" s="21" t="str">
        <f>IF(H46&lt;&gt;"",H46*I46,"")</f>
        <v/>
      </c>
      <c r="K46" s="120" t="s">
        <v>452</v>
      </c>
      <c r="L46" s="31" t="s">
        <v>84</v>
      </c>
      <c r="M46" s="34" t="s">
        <v>36</v>
      </c>
      <c r="N46" s="34"/>
      <c r="O46" s="35"/>
    </row>
    <row r="47" spans="1:15" ht="14.25" thickBot="1" x14ac:dyDescent="0.3">
      <c r="A47" s="135"/>
      <c r="B47" s="136"/>
      <c r="C47" s="136"/>
      <c r="D47" s="136"/>
      <c r="E47" s="137" t="s">
        <v>85</v>
      </c>
      <c r="F47" s="138"/>
      <c r="G47" s="139"/>
      <c r="H47" s="140">
        <f>H11+H17+H23+H29+H35+H41</f>
        <v>5.0030000000000001</v>
      </c>
      <c r="I47" s="141">
        <f>H47*10</f>
        <v>50.03</v>
      </c>
      <c r="J47" s="142">
        <f>SUM(J12:J16,J18:J22,J24:J28,J30:J34,J36:J40,J42:J46)</f>
        <v>24</v>
      </c>
      <c r="K47" s="143">
        <f>J47/I47</f>
        <v>0.47971217269638217</v>
      </c>
      <c r="L47" s="31" t="s">
        <v>86</v>
      </c>
      <c r="M47" s="34" t="s">
        <v>36</v>
      </c>
      <c r="N47" s="34"/>
      <c r="O47" s="35"/>
    </row>
    <row r="48" spans="1:15" ht="15" thickTop="1" thickBot="1" x14ac:dyDescent="0.3">
      <c r="A48" s="144"/>
      <c r="B48" s="145"/>
      <c r="C48" s="145"/>
      <c r="D48" s="145"/>
      <c r="E48" s="306">
        <f>E9+1</f>
        <v>46084</v>
      </c>
      <c r="F48" s="307"/>
      <c r="G48" s="146"/>
      <c r="H48" s="48"/>
      <c r="I48" s="46"/>
      <c r="J48" s="49"/>
      <c r="K48" s="50"/>
      <c r="L48" s="31" t="s">
        <v>35</v>
      </c>
      <c r="M48" s="34" t="s">
        <v>87</v>
      </c>
      <c r="N48" s="34"/>
      <c r="O48" s="35"/>
    </row>
    <row r="49" spans="1:16" ht="28.5" thickTop="1" thickBot="1" x14ac:dyDescent="0.3">
      <c r="A49" s="147" t="s">
        <v>37</v>
      </c>
      <c r="B49" s="148" t="s">
        <v>38</v>
      </c>
      <c r="C49" s="148" t="s">
        <v>39</v>
      </c>
      <c r="D49" s="148" t="s">
        <v>4</v>
      </c>
      <c r="E49" s="52" t="s">
        <v>40</v>
      </c>
      <c r="F49" s="148" t="s">
        <v>6</v>
      </c>
      <c r="G49" s="149" t="s">
        <v>7</v>
      </c>
      <c r="H49" s="148" t="s">
        <v>41</v>
      </c>
      <c r="I49" s="148" t="s">
        <v>9</v>
      </c>
      <c r="J49" s="150" t="s">
        <v>42</v>
      </c>
      <c r="K49" s="151" t="s">
        <v>43</v>
      </c>
      <c r="L49" s="31" t="s">
        <v>44</v>
      </c>
      <c r="M49" s="34" t="s">
        <v>87</v>
      </c>
      <c r="N49" s="34"/>
      <c r="O49" s="56">
        <f>E48</f>
        <v>46084</v>
      </c>
    </row>
    <row r="50" spans="1:16" ht="14.25" thickTop="1" x14ac:dyDescent="0.25">
      <c r="A50" s="57"/>
      <c r="B50" s="57"/>
      <c r="C50" s="58"/>
      <c r="D50" s="57"/>
      <c r="E50" s="59" t="s">
        <v>45</v>
      </c>
      <c r="F50" s="57"/>
      <c r="G50" s="58"/>
      <c r="H50" s="88">
        <v>1</v>
      </c>
      <c r="I50" s="61">
        <f>H50*10</f>
        <v>10</v>
      </c>
      <c r="J50" s="62">
        <f>SUM(J51:J55)/I50</f>
        <v>0.8</v>
      </c>
      <c r="K50" s="63" t="str">
        <f>SUM(J51:J55)&amp;" "&amp;"Hrs"&amp;" "&amp;"GRUPO 1"</f>
        <v>8 Hrs GRUPO 1</v>
      </c>
      <c r="L50" s="31" t="s">
        <v>19</v>
      </c>
      <c r="M50" s="34" t="s">
        <v>87</v>
      </c>
      <c r="N50" s="64"/>
      <c r="O50" s="159" t="s">
        <v>48</v>
      </c>
      <c r="P50" s="179" t="s">
        <v>53</v>
      </c>
    </row>
    <row r="51" spans="1:16" ht="27" x14ac:dyDescent="0.25">
      <c r="A51" s="15">
        <v>928073</v>
      </c>
      <c r="B51" s="23" t="s">
        <v>159</v>
      </c>
      <c r="C51" s="24" t="s">
        <v>160</v>
      </c>
      <c r="D51" s="15">
        <v>3</v>
      </c>
      <c r="E51" s="254" t="s">
        <v>475</v>
      </c>
      <c r="F51" s="15" t="s">
        <v>145</v>
      </c>
      <c r="G51" s="16" t="s">
        <v>476</v>
      </c>
      <c r="H51" s="111">
        <v>1</v>
      </c>
      <c r="I51" s="111">
        <v>8</v>
      </c>
      <c r="J51" s="21">
        <f>IF(H51&lt;&gt;"",H51*I51,"")</f>
        <v>8</v>
      </c>
      <c r="K51" s="70" t="s">
        <v>484</v>
      </c>
      <c r="L51" s="31" t="s">
        <v>19</v>
      </c>
      <c r="M51" s="34" t="s">
        <v>87</v>
      </c>
      <c r="N51" s="64"/>
      <c r="O51" s="180" t="s">
        <v>50</v>
      </c>
      <c r="P51" s="179" t="s">
        <v>53</v>
      </c>
    </row>
    <row r="52" spans="1:16" x14ac:dyDescent="0.25">
      <c r="A52" s="95"/>
      <c r="B52" s="67"/>
      <c r="C52" s="68"/>
      <c r="D52" s="15"/>
      <c r="E52" s="69"/>
      <c r="F52" s="15"/>
      <c r="G52" s="69"/>
      <c r="H52" s="15"/>
      <c r="I52" s="15"/>
      <c r="J52" s="21" t="str">
        <f>IF(H52&lt;&gt;"",H52*I52,"")</f>
        <v/>
      </c>
      <c r="K52" s="70" t="s">
        <v>474</v>
      </c>
      <c r="L52" s="31" t="s">
        <v>19</v>
      </c>
      <c r="M52" s="34" t="s">
        <v>87</v>
      </c>
      <c r="N52" s="64"/>
      <c r="O52" s="159" t="s">
        <v>51</v>
      </c>
      <c r="P52" s="179" t="s">
        <v>53</v>
      </c>
    </row>
    <row r="53" spans="1:16" x14ac:dyDescent="0.25">
      <c r="A53" s="75"/>
      <c r="B53" s="109"/>
      <c r="C53" s="110"/>
      <c r="D53" s="111"/>
      <c r="E53" s="73"/>
      <c r="F53" s="92"/>
      <c r="G53" s="93"/>
      <c r="H53" s="94"/>
      <c r="I53" s="94"/>
      <c r="J53" s="21" t="str">
        <f>IF(H53&lt;&gt;"",H53*I53,"")</f>
        <v/>
      </c>
      <c r="K53" s="70" t="s">
        <v>474</v>
      </c>
      <c r="L53" s="31" t="s">
        <v>19</v>
      </c>
      <c r="M53" s="34" t="s">
        <v>87</v>
      </c>
      <c r="N53" s="64"/>
      <c r="O53" s="159" t="s">
        <v>46</v>
      </c>
      <c r="P53" s="181" t="s">
        <v>57</v>
      </c>
    </row>
    <row r="54" spans="1:16" x14ac:dyDescent="0.25">
      <c r="A54" s="95"/>
      <c r="B54" s="19"/>
      <c r="C54" s="91"/>
      <c r="D54" s="15"/>
      <c r="E54" s="69"/>
      <c r="F54" s="15"/>
      <c r="G54" s="69"/>
      <c r="H54" s="15"/>
      <c r="I54" s="15"/>
      <c r="J54" s="21" t="str">
        <f>IF(H54&lt;&gt;"",H54*I54,"")</f>
        <v/>
      </c>
      <c r="K54" s="70" t="s">
        <v>474</v>
      </c>
      <c r="L54" s="31" t="s">
        <v>19</v>
      </c>
      <c r="M54" s="34" t="s">
        <v>87</v>
      </c>
      <c r="N54" s="64"/>
      <c r="O54" s="161" t="s">
        <v>52</v>
      </c>
      <c r="P54" s="179" t="s">
        <v>47</v>
      </c>
    </row>
    <row r="55" spans="1:16" x14ac:dyDescent="0.25">
      <c r="A55" s="19"/>
      <c r="B55" s="19"/>
      <c r="C55" s="69"/>
      <c r="D55" s="15"/>
      <c r="E55" s="69"/>
      <c r="F55" s="15"/>
      <c r="G55" s="69"/>
      <c r="H55" s="15"/>
      <c r="I55" s="15"/>
      <c r="J55" s="21" t="str">
        <f>IF(H55&lt;&gt;"",H55*I55,"")</f>
        <v/>
      </c>
      <c r="K55" s="70" t="s">
        <v>474</v>
      </c>
      <c r="L55" s="31" t="s">
        <v>19</v>
      </c>
      <c r="M55" s="34" t="s">
        <v>87</v>
      </c>
      <c r="N55" s="64"/>
      <c r="O55" s="159" t="s">
        <v>56</v>
      </c>
      <c r="P55" s="179" t="s">
        <v>47</v>
      </c>
    </row>
    <row r="56" spans="1:16" x14ac:dyDescent="0.25">
      <c r="A56" s="85"/>
      <c r="B56" s="86"/>
      <c r="C56" s="86"/>
      <c r="D56" s="57"/>
      <c r="E56" s="59" t="s">
        <v>55</v>
      </c>
      <c r="F56" s="57"/>
      <c r="G56" s="87"/>
      <c r="H56" s="88">
        <v>1E-3</v>
      </c>
      <c r="I56" s="61">
        <f>H56*10</f>
        <v>0.01</v>
      </c>
      <c r="J56" s="62">
        <f>SUM(J57:J61)/I56</f>
        <v>0</v>
      </c>
      <c r="K56" s="63" t="str">
        <f>SUM(J57:J61)&amp;" "&amp;"Hrs"&amp;" "&amp;"GRUPO 2"</f>
        <v>0 Hrs GRUPO 2</v>
      </c>
      <c r="L56" s="31" t="s">
        <v>22</v>
      </c>
      <c r="M56" s="34" t="s">
        <v>87</v>
      </c>
      <c r="N56" s="64"/>
      <c r="O56" s="159" t="s">
        <v>58</v>
      </c>
      <c r="P56" s="179" t="s">
        <v>47</v>
      </c>
    </row>
    <row r="57" spans="1:16" x14ac:dyDescent="0.25">
      <c r="A57" s="15"/>
      <c r="B57" s="17"/>
      <c r="C57" s="18"/>
      <c r="D57" s="19"/>
      <c r="E57" s="16"/>
      <c r="F57" s="15"/>
      <c r="G57" s="16"/>
      <c r="H57" s="15"/>
      <c r="I57" s="19"/>
      <c r="J57" s="21" t="str">
        <f>IF(H57&lt;&gt;"",H57*I57,"")</f>
        <v/>
      </c>
      <c r="K57" s="70"/>
      <c r="L57" s="31" t="s">
        <v>22</v>
      </c>
      <c r="M57" s="34" t="s">
        <v>87</v>
      </c>
      <c r="N57" s="64"/>
      <c r="O57" s="159" t="s">
        <v>59</v>
      </c>
      <c r="P57" s="179" t="s">
        <v>47</v>
      </c>
    </row>
    <row r="58" spans="1:16" x14ac:dyDescent="0.25">
      <c r="A58" s="15"/>
      <c r="B58" s="19"/>
      <c r="C58" s="152"/>
      <c r="D58" s="15"/>
      <c r="E58" s="69"/>
      <c r="F58" s="15"/>
      <c r="G58" s="69"/>
      <c r="H58" s="15"/>
      <c r="I58" s="15"/>
      <c r="J58" s="21" t="str">
        <f>IF(H58&lt;&gt;"",H58*I58,"")</f>
        <v/>
      </c>
      <c r="K58" s="70"/>
      <c r="L58" s="31" t="s">
        <v>22</v>
      </c>
      <c r="M58" s="34" t="s">
        <v>87</v>
      </c>
      <c r="N58" s="64"/>
      <c r="O58" s="159" t="s">
        <v>60</v>
      </c>
      <c r="P58" s="179" t="s">
        <v>47</v>
      </c>
    </row>
    <row r="59" spans="1:16" x14ac:dyDescent="0.25">
      <c r="A59" s="95"/>
      <c r="B59" s="19"/>
      <c r="C59" s="152"/>
      <c r="D59" s="15"/>
      <c r="E59" s="69"/>
      <c r="F59" s="15"/>
      <c r="G59" s="69"/>
      <c r="H59" s="15"/>
      <c r="I59" s="15"/>
      <c r="J59" s="21" t="str">
        <f>IF(H59&lt;&gt;"",H59*I59,"")</f>
        <v/>
      </c>
      <c r="K59" s="70"/>
      <c r="L59" s="31" t="s">
        <v>22</v>
      </c>
      <c r="M59" s="34" t="s">
        <v>87</v>
      </c>
      <c r="N59" s="64"/>
      <c r="O59" s="159" t="s">
        <v>64</v>
      </c>
      <c r="P59" s="179" t="s">
        <v>47</v>
      </c>
    </row>
    <row r="60" spans="1:16" x14ac:dyDescent="0.25">
      <c r="A60" s="19"/>
      <c r="B60" s="19"/>
      <c r="C60" s="69"/>
      <c r="D60" s="19"/>
      <c r="E60" s="69"/>
      <c r="F60" s="19"/>
      <c r="G60" s="69"/>
      <c r="H60" s="19"/>
      <c r="I60" s="19"/>
      <c r="J60" s="21" t="str">
        <f>IF(H60&lt;&gt;"",H60*I60,"")</f>
        <v/>
      </c>
      <c r="K60" s="70"/>
      <c r="L60" s="31" t="s">
        <v>22</v>
      </c>
      <c r="M60" s="34" t="s">
        <v>87</v>
      </c>
      <c r="N60" s="64"/>
      <c r="O60" s="161" t="s">
        <v>65</v>
      </c>
      <c r="P60" s="179" t="s">
        <v>53</v>
      </c>
    </row>
    <row r="61" spans="1:16" x14ac:dyDescent="0.25">
      <c r="A61" s="19"/>
      <c r="B61" s="19"/>
      <c r="C61" s="69"/>
      <c r="D61" s="15"/>
      <c r="E61" s="153"/>
      <c r="F61" s="19"/>
      <c r="G61" s="69"/>
      <c r="H61" s="19"/>
      <c r="I61" s="19"/>
      <c r="J61" s="21" t="str">
        <f>IF(H61&lt;&gt;"",H61*I61,"")</f>
        <v/>
      </c>
      <c r="K61" s="70"/>
      <c r="L61" s="31" t="s">
        <v>22</v>
      </c>
      <c r="M61" s="34" t="s">
        <v>87</v>
      </c>
      <c r="N61" s="64"/>
      <c r="O61" s="161" t="s">
        <v>66</v>
      </c>
      <c r="P61" s="179" t="s">
        <v>47</v>
      </c>
    </row>
    <row r="62" spans="1:16" x14ac:dyDescent="0.25">
      <c r="A62" s="85"/>
      <c r="B62" s="86"/>
      <c r="C62" s="86"/>
      <c r="D62" s="57"/>
      <c r="E62" s="59" t="s">
        <v>63</v>
      </c>
      <c r="F62" s="57"/>
      <c r="G62" s="87"/>
      <c r="H62" s="88">
        <v>1E-3</v>
      </c>
      <c r="I62" s="61">
        <f>H62*10</f>
        <v>0.01</v>
      </c>
      <c r="J62" s="62">
        <f>SUM(J63:J67)/I62</f>
        <v>0</v>
      </c>
      <c r="K62" s="63" t="str">
        <f>SUM(J63:J67)&amp;" "&amp;"Hrs"&amp;" "&amp;"GRUPO 3"</f>
        <v>0 Hrs GRUPO 3</v>
      </c>
      <c r="L62" s="31" t="s">
        <v>24</v>
      </c>
      <c r="M62" s="34" t="s">
        <v>87</v>
      </c>
      <c r="N62" s="64"/>
      <c r="O62" s="161" t="s">
        <v>61</v>
      </c>
      <c r="P62" s="181" t="s">
        <v>57</v>
      </c>
    </row>
    <row r="63" spans="1:16" x14ac:dyDescent="0.25">
      <c r="A63" s="95"/>
      <c r="B63" s="19"/>
      <c r="C63" s="91"/>
      <c r="D63" s="15"/>
      <c r="E63" s="69"/>
      <c r="F63" s="15"/>
      <c r="G63" s="69"/>
      <c r="H63" s="15"/>
      <c r="I63" s="15"/>
      <c r="J63" s="21" t="str">
        <f>IF(H63&lt;&gt;"",H63*I63,"")</f>
        <v/>
      </c>
      <c r="K63" s="70"/>
      <c r="L63" s="31" t="s">
        <v>24</v>
      </c>
      <c r="M63" s="34" t="s">
        <v>87</v>
      </c>
      <c r="N63" s="64"/>
      <c r="O63" s="161" t="s">
        <v>62</v>
      </c>
      <c r="P63" s="179" t="s">
        <v>53</v>
      </c>
    </row>
    <row r="64" spans="1:16" x14ac:dyDescent="0.25">
      <c r="A64" s="100"/>
      <c r="B64" s="67"/>
      <c r="C64" s="68"/>
      <c r="D64" s="67"/>
      <c r="E64" s="105"/>
      <c r="F64" s="101"/>
      <c r="G64" s="105"/>
      <c r="H64" s="82"/>
      <c r="I64" s="82"/>
      <c r="J64" s="21" t="str">
        <f>IF(H64&lt;&gt;"",H64*I64,"")</f>
        <v/>
      </c>
      <c r="K64" s="70"/>
      <c r="L64" s="31" t="s">
        <v>24</v>
      </c>
      <c r="M64" s="34" t="s">
        <v>87</v>
      </c>
      <c r="N64" s="64"/>
      <c r="O64" s="161" t="s">
        <v>54</v>
      </c>
      <c r="P64" s="179" t="s">
        <v>53</v>
      </c>
    </row>
    <row r="65" spans="1:16" x14ac:dyDescent="0.25">
      <c r="A65" s="75"/>
      <c r="B65" s="79"/>
      <c r="C65" s="80"/>
      <c r="D65" s="81"/>
      <c r="E65" s="76"/>
      <c r="F65" s="77"/>
      <c r="G65" s="76"/>
      <c r="H65" s="82"/>
      <c r="I65" s="82"/>
      <c r="J65" s="21" t="str">
        <f>IF(H65&lt;&gt;"",H65*I65,"")</f>
        <v/>
      </c>
      <c r="K65" s="70"/>
      <c r="L65" s="31" t="s">
        <v>24</v>
      </c>
      <c r="M65" s="34" t="s">
        <v>87</v>
      </c>
      <c r="N65" s="64"/>
      <c r="O65" s="161" t="s">
        <v>67</v>
      </c>
      <c r="P65" s="184" t="s">
        <v>68</v>
      </c>
    </row>
    <row r="66" spans="1:16" x14ac:dyDescent="0.25">
      <c r="A66" s="19"/>
      <c r="B66" s="19"/>
      <c r="C66" s="69"/>
      <c r="D66" s="19"/>
      <c r="E66" s="69"/>
      <c r="F66" s="19"/>
      <c r="G66" s="69"/>
      <c r="H66" s="19"/>
      <c r="I66" s="19"/>
      <c r="J66" s="21" t="str">
        <f>IF(H66&lt;&gt;"",H66*I66,"")</f>
        <v/>
      </c>
      <c r="K66" s="70"/>
      <c r="L66" s="31" t="s">
        <v>24</v>
      </c>
      <c r="M66" s="34" t="s">
        <v>87</v>
      </c>
      <c r="N66" s="64"/>
      <c r="O66" s="180" t="s">
        <v>69</v>
      </c>
      <c r="P66" s="184" t="s">
        <v>68</v>
      </c>
    </row>
    <row r="67" spans="1:16" x14ac:dyDescent="0.25">
      <c r="A67" s="19"/>
      <c r="B67" s="19"/>
      <c r="C67" s="69"/>
      <c r="D67" s="19"/>
      <c r="E67" s="69"/>
      <c r="F67" s="19"/>
      <c r="G67" s="69"/>
      <c r="H67" s="19"/>
      <c r="I67" s="19"/>
      <c r="J67" s="21" t="str">
        <f>IF(H67&lt;&gt;"",H67*I67,"")</f>
        <v/>
      </c>
      <c r="K67" s="70"/>
      <c r="L67" s="31" t="s">
        <v>24</v>
      </c>
      <c r="M67" s="34" t="s">
        <v>87</v>
      </c>
      <c r="N67" s="64"/>
      <c r="O67" s="103"/>
    </row>
    <row r="68" spans="1:16" x14ac:dyDescent="0.25">
      <c r="A68" s="85"/>
      <c r="B68" s="86"/>
      <c r="C68" s="86"/>
      <c r="D68" s="57"/>
      <c r="E68" s="59" t="s">
        <v>70</v>
      </c>
      <c r="F68" s="57"/>
      <c r="G68" s="87"/>
      <c r="H68" s="88">
        <v>1E-3</v>
      </c>
      <c r="I68" s="61">
        <f>H68*10</f>
        <v>0.01</v>
      </c>
      <c r="J68" s="62">
        <f>SUM(J69:J73)/I68</f>
        <v>0</v>
      </c>
      <c r="K68" s="63" t="str">
        <f>SUM(J69:J73)&amp;" "&amp;"Hrs"&amp;" "&amp;"GRUPO 4"</f>
        <v>0 Hrs GRUPO 4</v>
      </c>
      <c r="L68" s="31" t="s">
        <v>26</v>
      </c>
      <c r="M68" s="34" t="s">
        <v>87</v>
      </c>
      <c r="N68" s="64"/>
      <c r="O68" s="104"/>
    </row>
    <row r="69" spans="1:16" x14ac:dyDescent="0.25">
      <c r="A69" s="19"/>
      <c r="B69" s="19"/>
      <c r="C69" s="91"/>
      <c r="D69" s="15"/>
      <c r="E69" s="69"/>
      <c r="F69" s="19"/>
      <c r="G69" s="69"/>
      <c r="H69" s="19"/>
      <c r="I69" s="19"/>
      <c r="J69" s="21" t="str">
        <f>IF(H69&lt;&gt;"",H69*I69,"")</f>
        <v/>
      </c>
      <c r="K69" s="96"/>
      <c r="L69" s="31" t="s">
        <v>26</v>
      </c>
      <c r="M69" s="34" t="s">
        <v>87</v>
      </c>
      <c r="N69" s="64"/>
      <c r="O69" s="107" t="s">
        <v>71</v>
      </c>
    </row>
    <row r="70" spans="1:16" x14ac:dyDescent="0.25">
      <c r="A70" s="75"/>
      <c r="B70" s="19"/>
      <c r="C70" s="91"/>
      <c r="D70" s="15"/>
      <c r="E70" s="73"/>
      <c r="F70" s="92"/>
      <c r="G70" s="93"/>
      <c r="H70" s="94"/>
      <c r="I70" s="94"/>
      <c r="J70" s="21" t="str">
        <f>IF(H70&lt;&gt;"",H70*I70,"")</f>
        <v/>
      </c>
      <c r="K70" s="96"/>
      <c r="L70" s="31" t="s">
        <v>26</v>
      </c>
      <c r="M70" s="34" t="s">
        <v>87</v>
      </c>
      <c r="N70" s="64"/>
      <c r="O70" s="107" t="s">
        <v>72</v>
      </c>
    </row>
    <row r="71" spans="1:16" x14ac:dyDescent="0.25">
      <c r="A71" s="94"/>
      <c r="B71" s="67"/>
      <c r="C71" s="68"/>
      <c r="D71" s="67"/>
      <c r="E71" s="154"/>
      <c r="F71" s="111"/>
      <c r="G71" s="154"/>
      <c r="H71" s="111"/>
      <c r="I71" s="111"/>
      <c r="J71" s="21" t="str">
        <f>IF(H71&lt;&gt;"",H71*I71,"")</f>
        <v/>
      </c>
      <c r="K71" s="70"/>
      <c r="L71" s="31" t="s">
        <v>26</v>
      </c>
      <c r="M71" s="34" t="s">
        <v>87</v>
      </c>
      <c r="N71" s="64"/>
      <c r="O71" s="35"/>
    </row>
    <row r="72" spans="1:16" x14ac:dyDescent="0.25">
      <c r="A72" s="95"/>
      <c r="B72" s="19"/>
      <c r="C72" s="91"/>
      <c r="D72" s="15"/>
      <c r="E72" s="69"/>
      <c r="F72" s="15"/>
      <c r="G72" s="69"/>
      <c r="H72" s="15"/>
      <c r="I72" s="15"/>
      <c r="J72" s="21" t="str">
        <f>IF(H72&lt;&gt;"",H72*I72,"")</f>
        <v/>
      </c>
      <c r="K72" s="70"/>
      <c r="L72" s="31" t="s">
        <v>26</v>
      </c>
      <c r="M72" s="34" t="s">
        <v>87</v>
      </c>
      <c r="N72" s="64"/>
      <c r="O72" s="35"/>
    </row>
    <row r="73" spans="1:16" x14ac:dyDescent="0.25">
      <c r="A73" s="94"/>
      <c r="B73" s="94"/>
      <c r="C73" s="94"/>
      <c r="D73" s="111"/>
      <c r="E73" s="155"/>
      <c r="F73" s="94"/>
      <c r="G73" s="94"/>
      <c r="H73" s="94"/>
      <c r="I73" s="94"/>
      <c r="J73" s="21" t="str">
        <f>IF(H73&lt;&gt;"",H73*I73,"")</f>
        <v/>
      </c>
      <c r="K73" s="70"/>
      <c r="L73" s="31" t="s">
        <v>26</v>
      </c>
      <c r="M73" s="34" t="s">
        <v>87</v>
      </c>
      <c r="N73" s="156"/>
      <c r="O73" s="35"/>
    </row>
    <row r="74" spans="1:16" x14ac:dyDescent="0.25">
      <c r="A74" s="85"/>
      <c r="B74" s="86"/>
      <c r="C74" s="86"/>
      <c r="D74" s="86"/>
      <c r="E74" s="115" t="s">
        <v>75</v>
      </c>
      <c r="F74" s="116"/>
      <c r="G74" s="117"/>
      <c r="H74" s="118">
        <v>2</v>
      </c>
      <c r="I74" s="61">
        <f>H74*10</f>
        <v>20</v>
      </c>
      <c r="J74" s="62">
        <f>SUM(J75:J79)/I74</f>
        <v>0.4</v>
      </c>
      <c r="K74" s="63" t="str">
        <f>SUM(J75:J79)&amp;" "&amp;"Hrs"&amp;" "&amp;"TURNO"&amp;" "&amp;"DIURNO"</f>
        <v>8 Hrs TURNO DIURNO</v>
      </c>
      <c r="L74" s="74" t="s">
        <v>76</v>
      </c>
      <c r="M74" s="34" t="s">
        <v>87</v>
      </c>
      <c r="N74" s="34"/>
      <c r="O74" s="35"/>
    </row>
    <row r="75" spans="1:16" x14ac:dyDescent="0.25">
      <c r="A75" s="15">
        <v>892566</v>
      </c>
      <c r="B75" s="17" t="s">
        <v>120</v>
      </c>
      <c r="C75" s="18" t="s">
        <v>121</v>
      </c>
      <c r="D75" s="19" t="s">
        <v>122</v>
      </c>
      <c r="E75" s="16" t="s">
        <v>130</v>
      </c>
      <c r="F75" s="15" t="s">
        <v>131</v>
      </c>
      <c r="G75" s="16" t="s">
        <v>132</v>
      </c>
      <c r="H75" s="94">
        <v>2</v>
      </c>
      <c r="I75" s="94">
        <v>4</v>
      </c>
      <c r="J75" s="21">
        <f>IF(H75&lt;&gt;"",H75*I75,"")</f>
        <v>8</v>
      </c>
      <c r="K75" s="120" t="s">
        <v>488</v>
      </c>
      <c r="L75" s="74" t="s">
        <v>76</v>
      </c>
      <c r="M75" s="34" t="s">
        <v>87</v>
      </c>
      <c r="N75" s="34"/>
      <c r="O75" s="35"/>
    </row>
    <row r="76" spans="1:16" x14ac:dyDescent="0.25">
      <c r="A76" s="15"/>
      <c r="B76" s="17"/>
      <c r="C76" s="18"/>
      <c r="D76" s="19"/>
      <c r="E76" s="16"/>
      <c r="F76" s="15"/>
      <c r="G76" s="16"/>
      <c r="H76" s="15"/>
      <c r="I76" s="15"/>
      <c r="J76" s="21"/>
      <c r="K76" s="120"/>
      <c r="L76" s="74" t="s">
        <v>76</v>
      </c>
      <c r="M76" s="34" t="s">
        <v>87</v>
      </c>
      <c r="N76" s="34"/>
      <c r="O76" s="35"/>
    </row>
    <row r="77" spans="1:16" x14ac:dyDescent="0.25">
      <c r="A77" s="95"/>
      <c r="B77" s="17"/>
      <c r="C77" s="18"/>
      <c r="D77" s="15"/>
      <c r="E77" s="69"/>
      <c r="F77" s="15"/>
      <c r="G77" s="69"/>
      <c r="H77" s="15"/>
      <c r="I77" s="15"/>
      <c r="J77" s="21" t="str">
        <f>IF(H77&lt;&gt;"",H77*I77,"")</f>
        <v/>
      </c>
      <c r="K77" s="120" t="s">
        <v>468</v>
      </c>
      <c r="L77" s="74" t="s">
        <v>76</v>
      </c>
      <c r="M77" s="34" t="s">
        <v>87</v>
      </c>
      <c r="N77" s="34"/>
      <c r="O77" s="35"/>
    </row>
    <row r="78" spans="1:16" x14ac:dyDescent="0.25">
      <c r="A78" s="19"/>
      <c r="B78" s="19"/>
      <c r="C78" s="91"/>
      <c r="D78" s="15"/>
      <c r="E78" s="69"/>
      <c r="F78" s="19"/>
      <c r="G78" s="69"/>
      <c r="H78" s="19"/>
      <c r="I78" s="19"/>
      <c r="J78" s="21" t="str">
        <f>IF(H78&lt;&gt;"",H78*I78,"")</f>
        <v/>
      </c>
      <c r="K78" s="120" t="s">
        <v>468</v>
      </c>
      <c r="L78" s="74" t="s">
        <v>76</v>
      </c>
      <c r="M78" s="34" t="s">
        <v>87</v>
      </c>
      <c r="N78" s="34"/>
      <c r="O78" s="35"/>
    </row>
    <row r="79" spans="1:16" x14ac:dyDescent="0.25">
      <c r="A79" s="100"/>
      <c r="B79" s="100"/>
      <c r="C79" s="100"/>
      <c r="D79" s="101"/>
      <c r="E79" s="102"/>
      <c r="F79" s="100"/>
      <c r="G79" s="100"/>
      <c r="H79" s="100"/>
      <c r="I79" s="100"/>
      <c r="J79" s="21" t="str">
        <f>IF(H79&lt;&gt;"",H79*I79,"")</f>
        <v/>
      </c>
      <c r="K79" s="120" t="s">
        <v>468</v>
      </c>
      <c r="L79" s="74" t="s">
        <v>76</v>
      </c>
      <c r="M79" s="34" t="s">
        <v>87</v>
      </c>
      <c r="N79" s="34"/>
      <c r="O79" s="35"/>
    </row>
    <row r="80" spans="1:16" x14ac:dyDescent="0.25">
      <c r="A80" s="126"/>
      <c r="B80" s="127"/>
      <c r="C80" s="127"/>
      <c r="D80" s="127"/>
      <c r="E80" s="128" t="s">
        <v>83</v>
      </c>
      <c r="F80" s="129"/>
      <c r="G80" s="157"/>
      <c r="H80" s="131">
        <v>2</v>
      </c>
      <c r="I80" s="132">
        <f>H80*10</f>
        <v>20</v>
      </c>
      <c r="J80" s="133">
        <f>SUM(J81:J85)/I80</f>
        <v>0.4</v>
      </c>
      <c r="K80" s="134" t="str">
        <f>SUM(J81:J85)&amp;" "&amp;"Hrs"&amp;" "&amp;"TURNO"&amp;" "&amp;"NOCTURNO"</f>
        <v>8 Hrs TURNO NOCTURNO</v>
      </c>
      <c r="L80" s="31" t="s">
        <v>84</v>
      </c>
      <c r="M80" s="34" t="s">
        <v>87</v>
      </c>
      <c r="N80" s="34"/>
      <c r="O80" s="35"/>
    </row>
    <row r="81" spans="1:16" x14ac:dyDescent="0.25">
      <c r="A81" s="15">
        <v>892566</v>
      </c>
      <c r="B81" s="17" t="s">
        <v>120</v>
      </c>
      <c r="C81" s="18" t="s">
        <v>121</v>
      </c>
      <c r="D81" s="19" t="s">
        <v>122</v>
      </c>
      <c r="E81" s="16" t="s">
        <v>130</v>
      </c>
      <c r="F81" s="15" t="s">
        <v>131</v>
      </c>
      <c r="G81" s="16" t="s">
        <v>132</v>
      </c>
      <c r="H81" s="94">
        <v>2</v>
      </c>
      <c r="I81" s="94">
        <v>4</v>
      </c>
      <c r="J81" s="21">
        <f>IF(H81&lt;&gt;"",H81*I81,"")</f>
        <v>8</v>
      </c>
      <c r="K81" s="120" t="s">
        <v>487</v>
      </c>
      <c r="L81" s="31" t="s">
        <v>84</v>
      </c>
      <c r="M81" s="34" t="s">
        <v>87</v>
      </c>
      <c r="N81" s="34"/>
      <c r="O81" s="35"/>
    </row>
    <row r="82" spans="1:16" x14ac:dyDescent="0.25">
      <c r="A82" s="15"/>
      <c r="B82" s="17"/>
      <c r="C82" s="18"/>
      <c r="D82" s="19"/>
      <c r="E82" s="16"/>
      <c r="F82" s="15"/>
      <c r="G82" s="16"/>
      <c r="H82" s="94"/>
      <c r="I82" s="94"/>
      <c r="J82" s="21"/>
      <c r="K82" s="120"/>
      <c r="L82" s="31" t="s">
        <v>84</v>
      </c>
      <c r="M82" s="34" t="s">
        <v>87</v>
      </c>
      <c r="N82" s="34"/>
      <c r="O82" s="35"/>
    </row>
    <row r="83" spans="1:16" x14ac:dyDescent="0.25">
      <c r="A83" s="15"/>
      <c r="B83" s="17"/>
      <c r="C83" s="18"/>
      <c r="D83" s="19"/>
      <c r="E83" s="16"/>
      <c r="F83" s="15"/>
      <c r="G83" s="16"/>
      <c r="H83" s="94"/>
      <c r="I83" s="94"/>
      <c r="J83" s="21"/>
      <c r="K83" s="120"/>
      <c r="L83" s="31" t="s">
        <v>84</v>
      </c>
      <c r="M83" s="34" t="s">
        <v>87</v>
      </c>
      <c r="N83" s="34"/>
      <c r="O83" s="35"/>
    </row>
    <row r="84" spans="1:16" x14ac:dyDescent="0.25">
      <c r="A84" s="95"/>
      <c r="B84" s="19"/>
      <c r="C84" s="91"/>
      <c r="D84" s="15"/>
      <c r="E84" s="69"/>
      <c r="F84" s="15"/>
      <c r="G84" s="69"/>
      <c r="H84" s="15"/>
      <c r="I84" s="15"/>
      <c r="J84" s="21" t="str">
        <f>IF(H84&lt;&gt;"",H84*I84,"")</f>
        <v/>
      </c>
      <c r="K84" s="120" t="s">
        <v>452</v>
      </c>
      <c r="L84" s="31" t="s">
        <v>84</v>
      </c>
      <c r="M84" s="34" t="s">
        <v>87</v>
      </c>
      <c r="N84" s="34"/>
      <c r="O84" s="35"/>
    </row>
    <row r="85" spans="1:16" x14ac:dyDescent="0.25">
      <c r="A85" s="95"/>
      <c r="B85" s="19"/>
      <c r="C85" s="91"/>
      <c r="D85" s="15"/>
      <c r="E85" s="69"/>
      <c r="F85" s="15"/>
      <c r="G85" s="69"/>
      <c r="H85" s="15"/>
      <c r="I85" s="15"/>
      <c r="J85" s="21" t="str">
        <f>IF(H85&lt;&gt;"",H85*I85,"")</f>
        <v/>
      </c>
      <c r="K85" s="120" t="s">
        <v>452</v>
      </c>
      <c r="L85" s="31" t="s">
        <v>84</v>
      </c>
      <c r="M85" s="34" t="s">
        <v>87</v>
      </c>
      <c r="N85" s="34"/>
      <c r="O85" s="35"/>
    </row>
    <row r="86" spans="1:16" ht="14.25" thickBot="1" x14ac:dyDescent="0.3">
      <c r="A86" s="135"/>
      <c r="B86" s="136"/>
      <c r="C86" s="136"/>
      <c r="D86" s="136"/>
      <c r="E86" s="137" t="s">
        <v>85</v>
      </c>
      <c r="F86" s="138"/>
      <c r="G86" s="139"/>
      <c r="H86" s="140">
        <f>H50+H56+H62+H68+H74+H80</f>
        <v>5.0030000000000001</v>
      </c>
      <c r="I86" s="141">
        <f>H86*10</f>
        <v>50.03</v>
      </c>
      <c r="J86" s="142">
        <f>SUM(J51:J55,J57:J61,J63:J67,J69:J73,J75:J79,J81:J85)</f>
        <v>24</v>
      </c>
      <c r="K86" s="143">
        <f>J86/I86</f>
        <v>0.47971217269638217</v>
      </c>
      <c r="L86" s="31" t="s">
        <v>86</v>
      </c>
      <c r="M86" s="34" t="s">
        <v>87</v>
      </c>
      <c r="N86" s="34"/>
      <c r="O86" s="35"/>
    </row>
    <row r="87" spans="1:16" ht="15" thickTop="1" thickBot="1" x14ac:dyDescent="0.3">
      <c r="A87" s="45"/>
      <c r="B87" s="46"/>
      <c r="C87" s="46"/>
      <c r="D87" s="46"/>
      <c r="E87" s="297">
        <f>E48+1</f>
        <v>46085</v>
      </c>
      <c r="F87" s="298"/>
      <c r="G87" s="158"/>
      <c r="H87" s="48"/>
      <c r="I87" s="46"/>
      <c r="J87" s="49"/>
      <c r="K87" s="50"/>
      <c r="L87" s="31" t="s">
        <v>35</v>
      </c>
      <c r="M87" s="34" t="s">
        <v>88</v>
      </c>
      <c r="N87" s="34"/>
      <c r="O87" s="35"/>
    </row>
    <row r="88" spans="1:16" ht="28.5" thickTop="1" thickBot="1" x14ac:dyDescent="0.3">
      <c r="A88" s="147" t="s">
        <v>37</v>
      </c>
      <c r="B88" s="148" t="s">
        <v>38</v>
      </c>
      <c r="C88" s="148" t="s">
        <v>39</v>
      </c>
      <c r="D88" s="148" t="s">
        <v>4</v>
      </c>
      <c r="E88" s="52" t="s">
        <v>40</v>
      </c>
      <c r="F88" s="148" t="s">
        <v>6</v>
      </c>
      <c r="G88" s="149" t="s">
        <v>7</v>
      </c>
      <c r="H88" s="148" t="s">
        <v>41</v>
      </c>
      <c r="I88" s="148" t="s">
        <v>9</v>
      </c>
      <c r="J88" s="150" t="s">
        <v>42</v>
      </c>
      <c r="K88" s="151" t="s">
        <v>43</v>
      </c>
      <c r="L88" s="31" t="s">
        <v>44</v>
      </c>
      <c r="M88" s="34" t="s">
        <v>88</v>
      </c>
      <c r="N88" s="34"/>
      <c r="O88" s="56">
        <f>E87</f>
        <v>46085</v>
      </c>
    </row>
    <row r="89" spans="1:16" ht="14.25" thickTop="1" x14ac:dyDescent="0.25">
      <c r="A89" s="57"/>
      <c r="B89" s="57"/>
      <c r="C89" s="58"/>
      <c r="D89" s="57"/>
      <c r="E89" s="59" t="s">
        <v>45</v>
      </c>
      <c r="F89" s="57"/>
      <c r="G89" s="58"/>
      <c r="H89" s="88">
        <v>1</v>
      </c>
      <c r="I89" s="61">
        <f>H89*10</f>
        <v>10</v>
      </c>
      <c r="J89" s="62">
        <f>SUM(J90:J94)/I89</f>
        <v>0.8</v>
      </c>
      <c r="K89" s="63" t="str">
        <f>SUM(J90:J94)&amp;" "&amp;"Hrs"&amp;" "&amp;"GRUPO 1"</f>
        <v>8 Hrs GRUPO 1</v>
      </c>
      <c r="L89" s="31" t="s">
        <v>19</v>
      </c>
      <c r="M89" s="34" t="s">
        <v>88</v>
      </c>
      <c r="N89" s="64"/>
      <c r="O89" s="159" t="s">
        <v>48</v>
      </c>
      <c r="P89" s="179" t="s">
        <v>53</v>
      </c>
    </row>
    <row r="90" spans="1:16" ht="27" x14ac:dyDescent="0.25">
      <c r="A90" s="15">
        <v>928073</v>
      </c>
      <c r="B90" s="23" t="s">
        <v>159</v>
      </c>
      <c r="C90" s="24" t="s">
        <v>160</v>
      </c>
      <c r="D90" s="15">
        <v>3</v>
      </c>
      <c r="E90" s="254" t="s">
        <v>475</v>
      </c>
      <c r="F90" s="15" t="s">
        <v>145</v>
      </c>
      <c r="G90" s="16" t="s">
        <v>476</v>
      </c>
      <c r="H90" s="111">
        <v>1</v>
      </c>
      <c r="I90" s="111">
        <v>8</v>
      </c>
      <c r="J90" s="21">
        <f>IF(H90&lt;&gt;"",H90*I90,"")</f>
        <v>8</v>
      </c>
      <c r="K90" s="70" t="s">
        <v>484</v>
      </c>
      <c r="L90" s="31" t="s">
        <v>19</v>
      </c>
      <c r="M90" s="34" t="s">
        <v>88</v>
      </c>
      <c r="N90" s="64"/>
      <c r="O90" s="180" t="s">
        <v>50</v>
      </c>
      <c r="P90" s="179" t="s">
        <v>53</v>
      </c>
    </row>
    <row r="91" spans="1:16" x14ac:dyDescent="0.25">
      <c r="A91" s="95"/>
      <c r="B91" s="67"/>
      <c r="C91" s="68"/>
      <c r="D91" s="15"/>
      <c r="E91" s="69"/>
      <c r="F91" s="15"/>
      <c r="G91" s="69"/>
      <c r="H91" s="15"/>
      <c r="I91" s="15"/>
      <c r="J91" s="21" t="str">
        <f>IF(H91&lt;&gt;"",H91*I91,"")</f>
        <v/>
      </c>
      <c r="K91" s="70" t="s">
        <v>474</v>
      </c>
      <c r="L91" s="31" t="s">
        <v>19</v>
      </c>
      <c r="M91" s="34" t="s">
        <v>88</v>
      </c>
      <c r="N91" s="64"/>
      <c r="O91" s="159" t="s">
        <v>51</v>
      </c>
      <c r="P91" s="179" t="s">
        <v>53</v>
      </c>
    </row>
    <row r="92" spans="1:16" x14ac:dyDescent="0.25">
      <c r="A92" s="75"/>
      <c r="B92" s="109"/>
      <c r="C92" s="110"/>
      <c r="D92" s="111"/>
      <c r="E92" s="73"/>
      <c r="F92" s="92"/>
      <c r="G92" s="93"/>
      <c r="H92" s="94"/>
      <c r="I92" s="94"/>
      <c r="J92" s="21" t="str">
        <f>IF(H92&lt;&gt;"",H92*I92,"")</f>
        <v/>
      </c>
      <c r="K92" s="70" t="s">
        <v>474</v>
      </c>
      <c r="L92" s="31" t="s">
        <v>19</v>
      </c>
      <c r="M92" s="34" t="s">
        <v>88</v>
      </c>
      <c r="N92" s="64"/>
      <c r="O92" s="159" t="s">
        <v>46</v>
      </c>
      <c r="P92" s="181" t="s">
        <v>57</v>
      </c>
    </row>
    <row r="93" spans="1:16" x14ac:dyDescent="0.25">
      <c r="A93" s="95"/>
      <c r="B93" s="19"/>
      <c r="C93" s="91"/>
      <c r="D93" s="15"/>
      <c r="E93" s="69"/>
      <c r="F93" s="15"/>
      <c r="G93" s="69"/>
      <c r="H93" s="15"/>
      <c r="I93" s="15"/>
      <c r="J93" s="21" t="str">
        <f>IF(H93&lt;&gt;"",H93*I93,"")</f>
        <v/>
      </c>
      <c r="K93" s="70" t="s">
        <v>474</v>
      </c>
      <c r="L93" s="31" t="s">
        <v>19</v>
      </c>
      <c r="M93" s="34" t="s">
        <v>88</v>
      </c>
      <c r="N93" s="64"/>
      <c r="O93" s="161" t="s">
        <v>52</v>
      </c>
      <c r="P93" s="179" t="s">
        <v>47</v>
      </c>
    </row>
    <row r="94" spans="1:16" x14ac:dyDescent="0.25">
      <c r="A94" s="95"/>
      <c r="B94" s="19"/>
      <c r="C94" s="91"/>
      <c r="D94" s="15"/>
      <c r="E94" s="69"/>
      <c r="F94" s="15"/>
      <c r="G94" s="69"/>
      <c r="H94" s="15"/>
      <c r="I94" s="15"/>
      <c r="J94" s="21" t="str">
        <f>IF(H94&lt;&gt;"",H94*I94,"")</f>
        <v/>
      </c>
      <c r="K94" s="70" t="s">
        <v>474</v>
      </c>
      <c r="L94" s="31" t="s">
        <v>19</v>
      </c>
      <c r="M94" s="34" t="s">
        <v>88</v>
      </c>
      <c r="N94" s="64"/>
      <c r="O94" s="159" t="s">
        <v>56</v>
      </c>
      <c r="P94" s="179" t="s">
        <v>47</v>
      </c>
    </row>
    <row r="95" spans="1:16" x14ac:dyDescent="0.25">
      <c r="A95" s="85"/>
      <c r="B95" s="86"/>
      <c r="C95" s="86"/>
      <c r="D95" s="57"/>
      <c r="E95" s="59" t="s">
        <v>55</v>
      </c>
      <c r="F95" s="57"/>
      <c r="G95" s="87"/>
      <c r="H95" s="88">
        <v>1E-3</v>
      </c>
      <c r="I95" s="61">
        <f>H95*10</f>
        <v>0.01</v>
      </c>
      <c r="J95" s="62">
        <f>SUM(J96:J100)/I95</f>
        <v>0</v>
      </c>
      <c r="K95" s="63" t="str">
        <f>SUM(J96:J100)&amp;" "&amp;"Hrs"&amp;" "&amp;"GRUPO 2"</f>
        <v>0 Hrs GRUPO 2</v>
      </c>
      <c r="L95" s="31" t="s">
        <v>22</v>
      </c>
      <c r="M95" s="34" t="s">
        <v>88</v>
      </c>
      <c r="N95" s="64"/>
      <c r="O95" s="159" t="s">
        <v>58</v>
      </c>
      <c r="P95" s="179" t="s">
        <v>47</v>
      </c>
    </row>
    <row r="96" spans="1:16" x14ac:dyDescent="0.25">
      <c r="A96" s="15"/>
      <c r="B96" s="17"/>
      <c r="C96" s="18"/>
      <c r="D96" s="19"/>
      <c r="E96" s="16"/>
      <c r="F96" s="15"/>
      <c r="G96" s="16"/>
      <c r="H96" s="19"/>
      <c r="I96" s="19"/>
      <c r="J96" s="21" t="str">
        <f>IF(H96&lt;&gt;"",H96*I96,"")</f>
        <v/>
      </c>
      <c r="K96" s="70"/>
      <c r="L96" s="31" t="s">
        <v>22</v>
      </c>
      <c r="M96" s="34" t="s">
        <v>88</v>
      </c>
      <c r="N96" s="64"/>
      <c r="O96" s="159" t="s">
        <v>59</v>
      </c>
      <c r="P96" s="179" t="s">
        <v>47</v>
      </c>
    </row>
    <row r="97" spans="1:16" x14ac:dyDescent="0.25">
      <c r="A97" s="95"/>
      <c r="B97" s="19"/>
      <c r="C97" s="91"/>
      <c r="D97" s="15"/>
      <c r="E97" s="69"/>
      <c r="F97" s="15"/>
      <c r="G97" s="69"/>
      <c r="H97" s="15"/>
      <c r="I97" s="15"/>
      <c r="J97" s="21" t="str">
        <f>IF(H97&lt;&gt;"",H97*I97,"")</f>
        <v/>
      </c>
      <c r="K97" s="70"/>
      <c r="L97" s="31" t="s">
        <v>22</v>
      </c>
      <c r="M97" s="34" t="s">
        <v>88</v>
      </c>
      <c r="N97" s="64"/>
      <c r="O97" s="159" t="s">
        <v>60</v>
      </c>
      <c r="P97" s="179" t="s">
        <v>47</v>
      </c>
    </row>
    <row r="98" spans="1:16" x14ac:dyDescent="0.25">
      <c r="A98" s="95"/>
      <c r="B98" s="19"/>
      <c r="C98" s="91"/>
      <c r="D98" s="15"/>
      <c r="E98" s="69"/>
      <c r="F98" s="15"/>
      <c r="G98" s="69"/>
      <c r="H98" s="15"/>
      <c r="I98" s="15"/>
      <c r="J98" s="21" t="str">
        <f>IF(H98&lt;&gt;"",H98*I98,"")</f>
        <v/>
      </c>
      <c r="K98" s="70"/>
      <c r="L98" s="31" t="s">
        <v>22</v>
      </c>
      <c r="M98" s="34" t="s">
        <v>88</v>
      </c>
      <c r="N98" s="64"/>
      <c r="O98" s="159" t="s">
        <v>64</v>
      </c>
      <c r="P98" s="179" t="s">
        <v>47</v>
      </c>
    </row>
    <row r="99" spans="1:16" x14ac:dyDescent="0.25">
      <c r="A99" s="95"/>
      <c r="B99" s="19"/>
      <c r="C99" s="91"/>
      <c r="D99" s="15"/>
      <c r="E99" s="69"/>
      <c r="F99" s="15"/>
      <c r="G99" s="69"/>
      <c r="H99" s="15"/>
      <c r="I99" s="15"/>
      <c r="J99" s="21" t="str">
        <f>IF(H99&lt;&gt;"",H99*I99,"")</f>
        <v/>
      </c>
      <c r="K99" s="70"/>
      <c r="L99" s="31" t="s">
        <v>22</v>
      </c>
      <c r="M99" s="34" t="s">
        <v>88</v>
      </c>
      <c r="N99" s="64"/>
      <c r="O99" s="161" t="s">
        <v>65</v>
      </c>
      <c r="P99" s="179" t="s">
        <v>53</v>
      </c>
    </row>
    <row r="100" spans="1:16" x14ac:dyDescent="0.25">
      <c r="A100" s="19"/>
      <c r="B100" s="19"/>
      <c r="C100" s="69"/>
      <c r="D100" s="15"/>
      <c r="E100" s="69"/>
      <c r="F100" s="19"/>
      <c r="G100" s="69"/>
      <c r="H100" s="19"/>
      <c r="I100" s="19"/>
      <c r="J100" s="21" t="str">
        <f>IF(H100&lt;&gt;"",H100*I100,"")</f>
        <v/>
      </c>
      <c r="K100" s="70"/>
      <c r="L100" s="31" t="s">
        <v>22</v>
      </c>
      <c r="M100" s="34" t="s">
        <v>88</v>
      </c>
      <c r="N100" s="64"/>
      <c r="O100" s="161" t="s">
        <v>66</v>
      </c>
      <c r="P100" s="179" t="s">
        <v>47</v>
      </c>
    </row>
    <row r="101" spans="1:16" x14ac:dyDescent="0.25">
      <c r="A101" s="85"/>
      <c r="B101" s="86"/>
      <c r="C101" s="86"/>
      <c r="D101" s="57"/>
      <c r="E101" s="59" t="s">
        <v>63</v>
      </c>
      <c r="F101" s="57"/>
      <c r="G101" s="87"/>
      <c r="H101" s="88">
        <v>1E-3</v>
      </c>
      <c r="I101" s="61">
        <f>H101*10</f>
        <v>0.01</v>
      </c>
      <c r="J101" s="62">
        <f>SUM(J102:J106)/I101</f>
        <v>0</v>
      </c>
      <c r="K101" s="63" t="str">
        <f>SUM(J102:J106)&amp;" "&amp;"Hrs"&amp;" "&amp;"GRUPO 3"</f>
        <v>0 Hrs GRUPO 3</v>
      </c>
      <c r="L101" s="31" t="s">
        <v>24</v>
      </c>
      <c r="M101" s="34" t="s">
        <v>88</v>
      </c>
      <c r="N101" s="64"/>
      <c r="O101" s="161" t="s">
        <v>61</v>
      </c>
      <c r="P101" s="181" t="s">
        <v>57</v>
      </c>
    </row>
    <row r="102" spans="1:16" x14ac:dyDescent="0.25">
      <c r="A102" s="95"/>
      <c r="B102" s="19"/>
      <c r="C102" s="91"/>
      <c r="D102" s="15"/>
      <c r="E102" s="69"/>
      <c r="F102" s="15"/>
      <c r="G102" s="69"/>
      <c r="H102" s="15"/>
      <c r="I102" s="15"/>
      <c r="J102" s="21" t="str">
        <f>IF(H102&lt;&gt;"",H102*I102,"")</f>
        <v/>
      </c>
      <c r="K102" s="70"/>
      <c r="L102" s="31" t="s">
        <v>24</v>
      </c>
      <c r="M102" s="34" t="s">
        <v>88</v>
      </c>
      <c r="N102" s="64"/>
      <c r="O102" s="161" t="s">
        <v>62</v>
      </c>
      <c r="P102" s="179" t="s">
        <v>53</v>
      </c>
    </row>
    <row r="103" spans="1:16" x14ac:dyDescent="0.25">
      <c r="A103" s="100"/>
      <c r="B103" s="67"/>
      <c r="C103" s="68"/>
      <c r="D103" s="67"/>
      <c r="E103" s="105"/>
      <c r="F103" s="101"/>
      <c r="G103" s="105"/>
      <c r="H103" s="101"/>
      <c r="I103" s="101"/>
      <c r="J103" s="21" t="str">
        <f>IF(H103&lt;&gt;"",H103*I103,"")</f>
        <v/>
      </c>
      <c r="K103" s="70"/>
      <c r="L103" s="31" t="s">
        <v>24</v>
      </c>
      <c r="M103" s="34" t="s">
        <v>88</v>
      </c>
      <c r="N103" s="64"/>
      <c r="O103" s="161" t="s">
        <v>54</v>
      </c>
      <c r="P103" s="179" t="s">
        <v>53</v>
      </c>
    </row>
    <row r="104" spans="1:16" x14ac:dyDescent="0.25">
      <c r="A104" s="100"/>
      <c r="B104" s="67"/>
      <c r="C104" s="68"/>
      <c r="D104" s="67"/>
      <c r="E104" s="105"/>
      <c r="F104" s="101"/>
      <c r="G104" s="105"/>
      <c r="H104" s="101"/>
      <c r="I104" s="101"/>
      <c r="J104" s="21" t="str">
        <f>IF(H104&lt;&gt;"",H104*I104,"")</f>
        <v/>
      </c>
      <c r="K104" s="70"/>
      <c r="L104" s="31" t="s">
        <v>24</v>
      </c>
      <c r="M104" s="34" t="s">
        <v>88</v>
      </c>
      <c r="N104" s="64"/>
      <c r="O104" s="161" t="s">
        <v>67</v>
      </c>
      <c r="P104" s="184" t="s">
        <v>68</v>
      </c>
    </row>
    <row r="105" spans="1:16" x14ac:dyDescent="0.25">
      <c r="A105" s="19"/>
      <c r="B105" s="19"/>
      <c r="C105" s="69"/>
      <c r="D105" s="15"/>
      <c r="E105" s="69"/>
      <c r="F105" s="19"/>
      <c r="G105" s="69"/>
      <c r="H105" s="19"/>
      <c r="I105" s="19"/>
      <c r="J105" s="21" t="str">
        <f>IF(H105&lt;&gt;"",H105*I105,"")</f>
        <v/>
      </c>
      <c r="K105" s="70"/>
      <c r="L105" s="31" t="s">
        <v>24</v>
      </c>
      <c r="M105" s="34" t="s">
        <v>88</v>
      </c>
      <c r="N105" s="64"/>
      <c r="O105" s="180" t="s">
        <v>69</v>
      </c>
      <c r="P105" s="184" t="s">
        <v>68</v>
      </c>
    </row>
    <row r="106" spans="1:16" x14ac:dyDescent="0.25">
      <c r="A106" s="100"/>
      <c r="B106" s="100"/>
      <c r="C106" s="100"/>
      <c r="D106" s="101"/>
      <c r="E106" s="102"/>
      <c r="F106" s="100"/>
      <c r="G106" s="100"/>
      <c r="H106" s="100"/>
      <c r="I106" s="100"/>
      <c r="J106" s="21" t="str">
        <f>IF(H106&lt;&gt;"",H106*I106,"")</f>
        <v/>
      </c>
      <c r="K106" s="70"/>
      <c r="L106" s="31" t="s">
        <v>24</v>
      </c>
      <c r="M106" s="34" t="s">
        <v>88</v>
      </c>
      <c r="N106" s="64"/>
      <c r="O106" s="103"/>
    </row>
    <row r="107" spans="1:16" x14ac:dyDescent="0.25">
      <c r="A107" s="85"/>
      <c r="B107" s="86"/>
      <c r="C107" s="86"/>
      <c r="D107" s="57"/>
      <c r="E107" s="59" t="s">
        <v>70</v>
      </c>
      <c r="F107" s="57"/>
      <c r="G107" s="87"/>
      <c r="H107" s="88">
        <v>1E-3</v>
      </c>
      <c r="I107" s="61">
        <f>H107*10</f>
        <v>0.01</v>
      </c>
      <c r="J107" s="62">
        <f>SUM(J108:J112)/I107</f>
        <v>0</v>
      </c>
      <c r="K107" s="63" t="str">
        <f>SUM(J108:J112)&amp;" "&amp;"Hrs"&amp;" "&amp;"GRUPO 4"</f>
        <v>0 Hrs GRUPO 4</v>
      </c>
      <c r="L107" s="31" t="s">
        <v>26</v>
      </c>
      <c r="M107" s="34" t="s">
        <v>88</v>
      </c>
      <c r="N107" s="64"/>
      <c r="O107" s="104"/>
    </row>
    <row r="108" spans="1:16" x14ac:dyDescent="0.25">
      <c r="A108" s="75"/>
      <c r="B108" s="79"/>
      <c r="C108" s="80"/>
      <c r="D108" s="81"/>
      <c r="E108" s="76"/>
      <c r="F108" s="77"/>
      <c r="G108" s="76"/>
      <c r="H108" s="82"/>
      <c r="I108" s="82"/>
      <c r="J108" s="21" t="str">
        <f>IF(H108&lt;&gt;"",H108*I108,"")</f>
        <v/>
      </c>
      <c r="K108" s="70"/>
      <c r="L108" s="31" t="s">
        <v>26</v>
      </c>
      <c r="M108" s="34" t="s">
        <v>88</v>
      </c>
      <c r="N108" s="64"/>
      <c r="O108" s="107" t="s">
        <v>71</v>
      </c>
    </row>
    <row r="109" spans="1:16" x14ac:dyDescent="0.25">
      <c r="A109" s="75"/>
      <c r="B109" s="79"/>
      <c r="C109" s="80"/>
      <c r="D109" s="81"/>
      <c r="E109" s="76"/>
      <c r="F109" s="77"/>
      <c r="G109" s="76"/>
      <c r="H109" s="82"/>
      <c r="I109" s="82"/>
      <c r="J109" s="21" t="str">
        <f>IF(H109&lt;&gt;"",H109*I109,"")</f>
        <v/>
      </c>
      <c r="K109" s="70"/>
      <c r="L109" s="31" t="s">
        <v>26</v>
      </c>
      <c r="M109" s="34" t="s">
        <v>88</v>
      </c>
      <c r="N109" s="64"/>
      <c r="O109" s="107" t="s">
        <v>72</v>
      </c>
    </row>
    <row r="110" spans="1:16" x14ac:dyDescent="0.25">
      <c r="A110" s="19"/>
      <c r="B110" s="19"/>
      <c r="C110" s="69"/>
      <c r="D110" s="15"/>
      <c r="E110" s="69"/>
      <c r="F110" s="19"/>
      <c r="G110" s="69"/>
      <c r="H110" s="19"/>
      <c r="I110" s="19"/>
      <c r="J110" s="21" t="str">
        <f>IF(H110&lt;&gt;"",H110*I110,"")</f>
        <v/>
      </c>
      <c r="K110" s="70"/>
      <c r="L110" s="31" t="s">
        <v>26</v>
      </c>
      <c r="M110" s="34" t="s">
        <v>88</v>
      </c>
      <c r="N110" s="64"/>
      <c r="O110" s="35"/>
    </row>
    <row r="111" spans="1:16" x14ac:dyDescent="0.25">
      <c r="A111" s="100"/>
      <c r="B111" s="100"/>
      <c r="C111" s="102"/>
      <c r="D111" s="101"/>
      <c r="E111" s="101"/>
      <c r="F111" s="101"/>
      <c r="G111" s="105"/>
      <c r="H111" s="101"/>
      <c r="I111" s="101"/>
      <c r="J111" s="21" t="str">
        <f>IF(H111&lt;&gt;"",H111*I111,"")</f>
        <v/>
      </c>
      <c r="K111" s="70"/>
      <c r="L111" s="31" t="s">
        <v>26</v>
      </c>
      <c r="M111" s="34" t="s">
        <v>88</v>
      </c>
      <c r="N111" s="64"/>
      <c r="O111" s="35"/>
    </row>
    <row r="112" spans="1:16" x14ac:dyDescent="0.25">
      <c r="A112" s="100"/>
      <c r="B112" s="100"/>
      <c r="C112" s="100"/>
      <c r="D112" s="101"/>
      <c r="E112" s="102"/>
      <c r="F112" s="100"/>
      <c r="G112" s="100"/>
      <c r="H112" s="100"/>
      <c r="I112" s="100"/>
      <c r="J112" s="21" t="str">
        <f>IF(H112&lt;&gt;"",H112*I112,"")</f>
        <v/>
      </c>
      <c r="K112" s="70"/>
      <c r="L112" s="31" t="s">
        <v>26</v>
      </c>
      <c r="M112" s="34" t="s">
        <v>88</v>
      </c>
      <c r="N112" s="156"/>
      <c r="O112" s="35"/>
    </row>
    <row r="113" spans="1:16" x14ac:dyDescent="0.25">
      <c r="A113" s="85"/>
      <c r="B113" s="86"/>
      <c r="C113" s="86"/>
      <c r="D113" s="86"/>
      <c r="E113" s="115" t="s">
        <v>75</v>
      </c>
      <c r="F113" s="116"/>
      <c r="G113" s="117"/>
      <c r="H113" s="118">
        <v>2</v>
      </c>
      <c r="I113" s="61">
        <f>H113*10</f>
        <v>20</v>
      </c>
      <c r="J113" s="62">
        <f>SUM(J114:J118)/I113</f>
        <v>0.4</v>
      </c>
      <c r="K113" s="63" t="str">
        <f>SUM(J114:J118)&amp;" "&amp;"Hrs"&amp;" "&amp;"TURNO"&amp;" "&amp;"DIURNO"</f>
        <v>8 Hrs TURNO DIURNO</v>
      </c>
      <c r="L113" s="74" t="s">
        <v>76</v>
      </c>
      <c r="M113" s="34" t="s">
        <v>88</v>
      </c>
      <c r="N113" s="34"/>
      <c r="O113" s="35"/>
    </row>
    <row r="114" spans="1:16" x14ac:dyDescent="0.25">
      <c r="A114" s="15">
        <v>892566</v>
      </c>
      <c r="B114" s="17" t="s">
        <v>120</v>
      </c>
      <c r="C114" s="18" t="s">
        <v>121</v>
      </c>
      <c r="D114" s="19" t="s">
        <v>122</v>
      </c>
      <c r="E114" s="16" t="s">
        <v>130</v>
      </c>
      <c r="F114" s="15" t="s">
        <v>131</v>
      </c>
      <c r="G114" s="16" t="s">
        <v>132</v>
      </c>
      <c r="H114" s="94">
        <v>2</v>
      </c>
      <c r="I114" s="94">
        <v>4</v>
      </c>
      <c r="J114" s="21">
        <f>IF(H114&lt;&gt;"",H114*I114,"")</f>
        <v>8</v>
      </c>
      <c r="K114" s="120" t="s">
        <v>488</v>
      </c>
      <c r="L114" s="74" t="s">
        <v>76</v>
      </c>
      <c r="M114" s="34" t="s">
        <v>88</v>
      </c>
      <c r="N114" s="34"/>
      <c r="O114" s="35"/>
    </row>
    <row r="115" spans="1:16" x14ac:dyDescent="0.25">
      <c r="A115" s="15"/>
      <c r="B115" s="17"/>
      <c r="C115" s="18"/>
      <c r="D115" s="19"/>
      <c r="E115" s="16"/>
      <c r="F115" s="15"/>
      <c r="G115" s="16"/>
      <c r="H115" s="15"/>
      <c r="I115" s="15"/>
      <c r="J115" s="21"/>
      <c r="K115" s="120"/>
      <c r="L115" s="74" t="s">
        <v>76</v>
      </c>
      <c r="M115" s="34" t="s">
        <v>88</v>
      </c>
      <c r="N115" s="34"/>
      <c r="O115" s="35"/>
    </row>
    <row r="116" spans="1:16" x14ac:dyDescent="0.25">
      <c r="A116" s="15"/>
      <c r="B116" s="17"/>
      <c r="C116" s="18"/>
      <c r="D116" s="19"/>
      <c r="E116" s="16"/>
      <c r="F116" s="15"/>
      <c r="G116" s="16"/>
      <c r="H116" s="15"/>
      <c r="I116" s="15"/>
      <c r="J116" s="21" t="str">
        <f>IF(H116&lt;&gt;"",H116*I116,"")</f>
        <v/>
      </c>
      <c r="K116" s="120" t="s">
        <v>468</v>
      </c>
      <c r="L116" s="74" t="s">
        <v>76</v>
      </c>
      <c r="M116" s="34" t="s">
        <v>88</v>
      </c>
      <c r="N116" s="34"/>
      <c r="O116" s="35"/>
    </row>
    <row r="117" spans="1:16" x14ac:dyDescent="0.25">
      <c r="A117" s="100"/>
      <c r="B117" s="100"/>
      <c r="C117" s="102"/>
      <c r="D117" s="101"/>
      <c r="E117" s="101"/>
      <c r="F117" s="101"/>
      <c r="G117" s="105"/>
      <c r="H117" s="101"/>
      <c r="I117" s="101"/>
      <c r="J117" s="21" t="str">
        <f>IF(H117&lt;&gt;"",H117*I117,"")</f>
        <v/>
      </c>
      <c r="K117" s="120" t="s">
        <v>468</v>
      </c>
      <c r="L117" s="74" t="s">
        <v>76</v>
      </c>
      <c r="M117" s="34" t="s">
        <v>88</v>
      </c>
      <c r="N117" s="34"/>
      <c r="O117" s="35"/>
    </row>
    <row r="118" spans="1:16" x14ac:dyDescent="0.25">
      <c r="A118" s="100"/>
      <c r="B118" s="100"/>
      <c r="C118" s="100"/>
      <c r="D118" s="101"/>
      <c r="E118" s="102"/>
      <c r="F118" s="100"/>
      <c r="G118" s="100"/>
      <c r="H118" s="100"/>
      <c r="I118" s="100"/>
      <c r="J118" s="21" t="str">
        <f>IF(H118&lt;&gt;"",H118*I118,"")</f>
        <v/>
      </c>
      <c r="K118" s="120" t="s">
        <v>468</v>
      </c>
      <c r="L118" s="74" t="s">
        <v>76</v>
      </c>
      <c r="M118" s="34" t="s">
        <v>88</v>
      </c>
      <c r="N118" s="34"/>
      <c r="O118" s="35"/>
    </row>
    <row r="119" spans="1:16" x14ac:dyDescent="0.25">
      <c r="A119" s="126"/>
      <c r="B119" s="127"/>
      <c r="C119" s="127"/>
      <c r="D119" s="127"/>
      <c r="E119" s="128" t="s">
        <v>83</v>
      </c>
      <c r="F119" s="129"/>
      <c r="G119" s="157"/>
      <c r="H119" s="131">
        <v>2</v>
      </c>
      <c r="I119" s="132">
        <f>H119*10</f>
        <v>20</v>
      </c>
      <c r="J119" s="133">
        <f>SUM(J120:J124)/I119</f>
        <v>0.4</v>
      </c>
      <c r="K119" s="134" t="str">
        <f>SUM(J120:J124)&amp;" "&amp;"Hrs"&amp;" "&amp;"TURNO"&amp;" "&amp;"NOCTURNO"</f>
        <v>8 Hrs TURNO NOCTURNO</v>
      </c>
      <c r="L119" s="31" t="s">
        <v>84</v>
      </c>
      <c r="M119" s="34" t="s">
        <v>88</v>
      </c>
      <c r="N119" s="34"/>
      <c r="O119" s="35"/>
    </row>
    <row r="120" spans="1:16" x14ac:dyDescent="0.25">
      <c r="A120" s="15">
        <v>892566</v>
      </c>
      <c r="B120" s="17" t="s">
        <v>120</v>
      </c>
      <c r="C120" s="18" t="s">
        <v>121</v>
      </c>
      <c r="D120" s="19" t="s">
        <v>122</v>
      </c>
      <c r="E120" s="16" t="s">
        <v>130</v>
      </c>
      <c r="F120" s="15" t="s">
        <v>131</v>
      </c>
      <c r="G120" s="16" t="s">
        <v>132</v>
      </c>
      <c r="H120" s="94">
        <v>2</v>
      </c>
      <c r="I120" s="94">
        <v>4</v>
      </c>
      <c r="J120" s="21">
        <f>IF(H120&lt;&gt;"",H120*I120,"")</f>
        <v>8</v>
      </c>
      <c r="K120" s="120" t="s">
        <v>487</v>
      </c>
      <c r="L120" s="31" t="s">
        <v>84</v>
      </c>
      <c r="M120" s="34" t="s">
        <v>88</v>
      </c>
      <c r="N120" s="34"/>
      <c r="O120" s="35"/>
    </row>
    <row r="121" spans="1:16" x14ac:dyDescent="0.25">
      <c r="A121" s="15"/>
      <c r="B121" s="17"/>
      <c r="C121" s="18"/>
      <c r="D121" s="19"/>
      <c r="E121" s="16"/>
      <c r="F121" s="15"/>
      <c r="G121" s="16"/>
      <c r="H121" s="94"/>
      <c r="I121" s="94"/>
      <c r="J121" s="21"/>
      <c r="K121" s="120"/>
      <c r="L121" s="31" t="s">
        <v>84</v>
      </c>
      <c r="M121" s="34" t="s">
        <v>88</v>
      </c>
      <c r="N121" s="34"/>
      <c r="O121" s="35"/>
    </row>
    <row r="122" spans="1:16" x14ac:dyDescent="0.25">
      <c r="A122" s="15"/>
      <c r="B122" s="17"/>
      <c r="C122" s="18"/>
      <c r="D122" s="19"/>
      <c r="E122" s="16"/>
      <c r="F122" s="15"/>
      <c r="G122" s="16"/>
      <c r="H122" s="94"/>
      <c r="I122" s="15"/>
      <c r="J122" s="21"/>
      <c r="K122" s="120"/>
      <c r="L122" s="31" t="s">
        <v>84</v>
      </c>
      <c r="M122" s="34" t="s">
        <v>88</v>
      </c>
      <c r="N122" s="34"/>
      <c r="O122" s="35"/>
    </row>
    <row r="123" spans="1:16" x14ac:dyDescent="0.25">
      <c r="A123" s="75"/>
      <c r="B123" s="109"/>
      <c r="C123" s="110"/>
      <c r="D123" s="111"/>
      <c r="E123" s="73"/>
      <c r="F123" s="92"/>
      <c r="G123" s="93"/>
      <c r="H123" s="94"/>
      <c r="I123" s="94"/>
      <c r="J123" s="21" t="str">
        <f>IF(H123&lt;&gt;"",H123*I123,"")</f>
        <v/>
      </c>
      <c r="K123" s="120" t="s">
        <v>452</v>
      </c>
      <c r="L123" s="31" t="s">
        <v>84</v>
      </c>
      <c r="M123" s="34" t="s">
        <v>88</v>
      </c>
      <c r="N123" s="34"/>
      <c r="O123" s="35"/>
    </row>
    <row r="124" spans="1:16" x14ac:dyDescent="0.25">
      <c r="A124" s="95"/>
      <c r="B124" s="19"/>
      <c r="C124" s="91"/>
      <c r="D124" s="15"/>
      <c r="E124" s="69"/>
      <c r="F124" s="15"/>
      <c r="G124" s="69"/>
      <c r="H124" s="15"/>
      <c r="I124" s="15"/>
      <c r="J124" s="21" t="str">
        <f>IF(H124&lt;&gt;"",H124*I124,"")</f>
        <v/>
      </c>
      <c r="K124" s="120" t="s">
        <v>452</v>
      </c>
      <c r="L124" s="31" t="s">
        <v>84</v>
      </c>
      <c r="M124" s="34" t="s">
        <v>88</v>
      </c>
      <c r="N124" s="34"/>
      <c r="O124" s="35"/>
    </row>
    <row r="125" spans="1:16" ht="14.25" thickBot="1" x14ac:dyDescent="0.3">
      <c r="A125" s="135"/>
      <c r="B125" s="136"/>
      <c r="C125" s="136"/>
      <c r="D125" s="136"/>
      <c r="E125" s="137" t="s">
        <v>85</v>
      </c>
      <c r="F125" s="138"/>
      <c r="G125" s="139"/>
      <c r="H125" s="140">
        <f>H89+H95+H101+H107+H113+H119</f>
        <v>5.0030000000000001</v>
      </c>
      <c r="I125" s="141">
        <f>H125*10</f>
        <v>50.03</v>
      </c>
      <c r="J125" s="142">
        <f>SUM(J90:J94,J96:J100,J102:J106,J108:J112,J114:J118,J120:J124)</f>
        <v>24</v>
      </c>
      <c r="K125" s="143">
        <f>J125/I125</f>
        <v>0.47971217269638217</v>
      </c>
      <c r="L125" s="31" t="s">
        <v>86</v>
      </c>
      <c r="M125" s="34" t="s">
        <v>88</v>
      </c>
      <c r="N125" s="34"/>
      <c r="O125" s="35"/>
    </row>
    <row r="126" spans="1:16" ht="15" thickTop="1" thickBot="1" x14ac:dyDescent="0.3">
      <c r="A126" s="45"/>
      <c r="B126" s="46"/>
      <c r="C126" s="46"/>
      <c r="D126" s="46"/>
      <c r="E126" s="297">
        <f>E87+1</f>
        <v>46086</v>
      </c>
      <c r="F126" s="298"/>
      <c r="G126" s="158"/>
      <c r="H126" s="48"/>
      <c r="I126" s="46"/>
      <c r="J126" s="49"/>
      <c r="K126" s="50"/>
      <c r="L126" s="31" t="s">
        <v>35</v>
      </c>
      <c r="M126" s="34" t="s">
        <v>89</v>
      </c>
      <c r="N126" s="34"/>
      <c r="O126" s="35"/>
    </row>
    <row r="127" spans="1:16" ht="28.5" thickTop="1" thickBot="1" x14ac:dyDescent="0.3">
      <c r="A127" s="147" t="s">
        <v>37</v>
      </c>
      <c r="B127" s="148" t="s">
        <v>38</v>
      </c>
      <c r="C127" s="148" t="s">
        <v>39</v>
      </c>
      <c r="D127" s="148" t="s">
        <v>4</v>
      </c>
      <c r="E127" s="52" t="s">
        <v>40</v>
      </c>
      <c r="F127" s="148" t="s">
        <v>6</v>
      </c>
      <c r="G127" s="149" t="s">
        <v>7</v>
      </c>
      <c r="H127" s="148" t="s">
        <v>41</v>
      </c>
      <c r="I127" s="148" t="s">
        <v>9</v>
      </c>
      <c r="J127" s="150" t="s">
        <v>42</v>
      </c>
      <c r="K127" s="151" t="s">
        <v>43</v>
      </c>
      <c r="L127" s="31" t="s">
        <v>44</v>
      </c>
      <c r="M127" s="34" t="s">
        <v>89</v>
      </c>
      <c r="N127" s="34"/>
      <c r="O127" s="56">
        <f>E126</f>
        <v>46086</v>
      </c>
    </row>
    <row r="128" spans="1:16" ht="14.25" thickTop="1" x14ac:dyDescent="0.25">
      <c r="A128" s="57"/>
      <c r="B128" s="57"/>
      <c r="C128" s="58"/>
      <c r="D128" s="57"/>
      <c r="E128" s="59" t="s">
        <v>45</v>
      </c>
      <c r="F128" s="57"/>
      <c r="G128" s="58"/>
      <c r="H128" s="88">
        <v>1</v>
      </c>
      <c r="I128" s="61">
        <f>H128*10</f>
        <v>10</v>
      </c>
      <c r="J128" s="62">
        <f>SUM(J129:J133)/I128</f>
        <v>0.8</v>
      </c>
      <c r="K128" s="63" t="str">
        <f>SUM(J129:J133)&amp;" "&amp;"Hrs"&amp;" "&amp;"GRUPO 1"</f>
        <v>8 Hrs GRUPO 1</v>
      </c>
      <c r="L128" s="31" t="s">
        <v>19</v>
      </c>
      <c r="M128" s="34" t="s">
        <v>89</v>
      </c>
      <c r="N128" s="64"/>
      <c r="O128" s="159" t="s">
        <v>48</v>
      </c>
      <c r="P128" s="179" t="s">
        <v>53</v>
      </c>
    </row>
    <row r="129" spans="1:16" x14ac:dyDescent="0.25">
      <c r="A129" s="15">
        <v>928073</v>
      </c>
      <c r="B129" s="23" t="s">
        <v>159</v>
      </c>
      <c r="C129" s="24" t="s">
        <v>160</v>
      </c>
      <c r="D129" s="15">
        <v>3</v>
      </c>
      <c r="E129" s="254" t="s">
        <v>489</v>
      </c>
      <c r="F129" s="15" t="s">
        <v>145</v>
      </c>
      <c r="G129" s="16" t="s">
        <v>476</v>
      </c>
      <c r="H129" s="111">
        <v>1</v>
      </c>
      <c r="I129" s="111">
        <v>8</v>
      </c>
      <c r="J129" s="21">
        <f>IF(H129&lt;&gt;"",H129*I129,"")</f>
        <v>8</v>
      </c>
      <c r="K129" s="70" t="s">
        <v>484</v>
      </c>
      <c r="L129" s="31" t="s">
        <v>19</v>
      </c>
      <c r="M129" s="34" t="s">
        <v>89</v>
      </c>
      <c r="N129" s="64"/>
      <c r="O129" s="180" t="s">
        <v>50</v>
      </c>
      <c r="P129" s="179" t="s">
        <v>53</v>
      </c>
    </row>
    <row r="130" spans="1:16" x14ac:dyDescent="0.25">
      <c r="A130" s="15"/>
      <c r="B130" s="17"/>
      <c r="C130" s="18"/>
      <c r="D130" s="19"/>
      <c r="E130" s="16"/>
      <c r="F130" s="15"/>
      <c r="G130" s="16"/>
      <c r="H130" s="19"/>
      <c r="I130" s="19"/>
      <c r="J130" s="21" t="str">
        <f>IF(H130&lt;&gt;"",H130*I130,"")</f>
        <v/>
      </c>
      <c r="K130" s="70" t="s">
        <v>286</v>
      </c>
      <c r="L130" s="31" t="s">
        <v>19</v>
      </c>
      <c r="M130" s="34" t="s">
        <v>89</v>
      </c>
      <c r="N130" s="34"/>
      <c r="O130" s="159" t="s">
        <v>51</v>
      </c>
      <c r="P130" s="179" t="s">
        <v>53</v>
      </c>
    </row>
    <row r="131" spans="1:16" x14ac:dyDescent="0.25">
      <c r="A131" s="15"/>
      <c r="B131" s="17"/>
      <c r="C131" s="18"/>
      <c r="D131" s="19"/>
      <c r="E131" s="16"/>
      <c r="F131" s="15"/>
      <c r="G131" s="16"/>
      <c r="H131" s="78"/>
      <c r="I131" s="78"/>
      <c r="J131" s="21" t="str">
        <f>IF(H131&lt;&gt;"",H131*I131,"")</f>
        <v/>
      </c>
      <c r="K131" s="70" t="s">
        <v>286</v>
      </c>
      <c r="L131" s="31" t="s">
        <v>19</v>
      </c>
      <c r="M131" s="34" t="s">
        <v>89</v>
      </c>
      <c r="N131" s="64"/>
      <c r="O131" s="159" t="s">
        <v>46</v>
      </c>
      <c r="P131" s="181" t="s">
        <v>57</v>
      </c>
    </row>
    <row r="132" spans="1:16" x14ac:dyDescent="0.25">
      <c r="A132" s="75"/>
      <c r="B132" s="109"/>
      <c r="C132" s="110"/>
      <c r="D132" s="111"/>
      <c r="E132" s="73"/>
      <c r="F132" s="92"/>
      <c r="G132" s="93"/>
      <c r="H132" s="94"/>
      <c r="I132" s="94"/>
      <c r="J132" s="21" t="str">
        <f>IF(H132&lt;&gt;"",H132*I132,"")</f>
        <v/>
      </c>
      <c r="K132" s="70" t="s">
        <v>286</v>
      </c>
      <c r="L132" s="31" t="s">
        <v>19</v>
      </c>
      <c r="M132" s="34" t="s">
        <v>89</v>
      </c>
      <c r="N132" s="64"/>
      <c r="O132" s="161" t="s">
        <v>52</v>
      </c>
      <c r="P132" s="181" t="s">
        <v>57</v>
      </c>
    </row>
    <row r="133" spans="1:16" x14ac:dyDescent="0.25">
      <c r="A133" s="75"/>
      <c r="B133" s="109"/>
      <c r="C133" s="110"/>
      <c r="D133" s="111"/>
      <c r="E133" s="73"/>
      <c r="F133" s="92"/>
      <c r="G133" s="93"/>
      <c r="H133" s="94"/>
      <c r="I133" s="94"/>
      <c r="J133" s="21" t="str">
        <f>IF(H133&lt;&gt;"",H133*I133,"")</f>
        <v/>
      </c>
      <c r="K133" s="70" t="s">
        <v>286</v>
      </c>
      <c r="L133" s="31" t="s">
        <v>19</v>
      </c>
      <c r="M133" s="34" t="s">
        <v>89</v>
      </c>
      <c r="N133" s="64"/>
      <c r="O133" s="159" t="s">
        <v>56</v>
      </c>
      <c r="P133" s="179" t="s">
        <v>53</v>
      </c>
    </row>
    <row r="134" spans="1:16" x14ac:dyDescent="0.25">
      <c r="A134" s="85"/>
      <c r="B134" s="86"/>
      <c r="C134" s="86"/>
      <c r="D134" s="57"/>
      <c r="E134" s="59" t="s">
        <v>55</v>
      </c>
      <c r="F134" s="57"/>
      <c r="G134" s="87"/>
      <c r="H134" s="88">
        <v>0</v>
      </c>
      <c r="I134" s="61">
        <f>H134*10</f>
        <v>0</v>
      </c>
      <c r="J134" s="62" t="e">
        <f>SUM(J135:J139)/I134</f>
        <v>#DIV/0!</v>
      </c>
      <c r="K134" s="63" t="str">
        <f>SUM(J135:J139)&amp;" "&amp;"Hrs"&amp;" "&amp;"GRUPO 2"</f>
        <v>0 Hrs GRUPO 2</v>
      </c>
      <c r="L134" s="31" t="s">
        <v>22</v>
      </c>
      <c r="M134" s="34" t="s">
        <v>89</v>
      </c>
      <c r="N134" s="64"/>
      <c r="O134" s="159" t="s">
        <v>58</v>
      </c>
      <c r="P134" s="179" t="s">
        <v>53</v>
      </c>
    </row>
    <row r="135" spans="1:16" x14ac:dyDescent="0.25">
      <c r="A135" s="15"/>
      <c r="B135" s="17"/>
      <c r="C135" s="18"/>
      <c r="D135" s="19"/>
      <c r="E135" s="16"/>
      <c r="F135" s="15"/>
      <c r="G135" s="16"/>
      <c r="H135" s="15"/>
      <c r="I135" s="15"/>
      <c r="J135" s="21"/>
      <c r="K135" s="70"/>
      <c r="L135" s="31" t="s">
        <v>22</v>
      </c>
      <c r="M135" s="34" t="s">
        <v>89</v>
      </c>
      <c r="N135" s="64"/>
      <c r="O135" s="159" t="s">
        <v>59</v>
      </c>
      <c r="P135" s="179" t="s">
        <v>47</v>
      </c>
    </row>
    <row r="136" spans="1:16" x14ac:dyDescent="0.25">
      <c r="A136" s="75"/>
      <c r="B136" s="109"/>
      <c r="C136" s="110"/>
      <c r="D136" s="111"/>
      <c r="E136" s="73"/>
      <c r="F136" s="92"/>
      <c r="G136" s="93"/>
      <c r="H136" s="94"/>
      <c r="I136" s="94"/>
      <c r="J136" s="21" t="str">
        <f>IF(H136&lt;&gt;"",H136*I136,"")</f>
        <v/>
      </c>
      <c r="K136" s="70" t="s">
        <v>308</v>
      </c>
      <c r="L136" s="31" t="s">
        <v>22</v>
      </c>
      <c r="M136" s="34" t="s">
        <v>89</v>
      </c>
      <c r="N136" s="64"/>
      <c r="O136" s="159" t="s">
        <v>60</v>
      </c>
      <c r="P136" s="179" t="s">
        <v>47</v>
      </c>
    </row>
    <row r="137" spans="1:16" x14ac:dyDescent="0.25">
      <c r="A137" s="75"/>
      <c r="B137" s="109"/>
      <c r="C137" s="110"/>
      <c r="D137" s="111"/>
      <c r="E137" s="73"/>
      <c r="F137" s="92"/>
      <c r="G137" s="93"/>
      <c r="H137" s="94"/>
      <c r="I137" s="94"/>
      <c r="J137" s="21" t="str">
        <f>IF(H137&lt;&gt;"",H137*I137,"")</f>
        <v/>
      </c>
      <c r="K137" s="70" t="s">
        <v>308</v>
      </c>
      <c r="L137" s="31" t="s">
        <v>22</v>
      </c>
      <c r="M137" s="34" t="s">
        <v>89</v>
      </c>
      <c r="N137" s="64"/>
      <c r="O137" s="159" t="s">
        <v>64</v>
      </c>
      <c r="P137" s="179" t="s">
        <v>47</v>
      </c>
    </row>
    <row r="138" spans="1:16" x14ac:dyDescent="0.25">
      <c r="A138" s="95"/>
      <c r="B138" s="19"/>
      <c r="C138" s="91"/>
      <c r="D138" s="15"/>
      <c r="E138" s="69"/>
      <c r="F138" s="15"/>
      <c r="G138" s="69"/>
      <c r="H138" s="15"/>
      <c r="I138" s="15"/>
      <c r="J138" s="21" t="str">
        <f>IF(H138&lt;&gt;"",H138*I138,"")</f>
        <v/>
      </c>
      <c r="K138" s="70" t="s">
        <v>308</v>
      </c>
      <c r="L138" s="31" t="s">
        <v>22</v>
      </c>
      <c r="M138" s="34" t="s">
        <v>89</v>
      </c>
      <c r="N138" s="64"/>
      <c r="O138" s="161" t="s">
        <v>65</v>
      </c>
      <c r="P138" s="179" t="s">
        <v>53</v>
      </c>
    </row>
    <row r="139" spans="1:16" x14ac:dyDescent="0.25">
      <c r="A139" s="100"/>
      <c r="B139" s="100"/>
      <c r="C139" s="100"/>
      <c r="D139" s="101"/>
      <c r="E139" s="102"/>
      <c r="F139" s="100"/>
      <c r="G139" s="100"/>
      <c r="H139" s="100"/>
      <c r="I139" s="100"/>
      <c r="J139" s="21" t="str">
        <f>IF(H139&lt;&gt;"",H139*I139,"")</f>
        <v/>
      </c>
      <c r="K139" s="70" t="s">
        <v>308</v>
      </c>
      <c r="L139" s="31" t="s">
        <v>22</v>
      </c>
      <c r="M139" s="34" t="s">
        <v>89</v>
      </c>
      <c r="N139" s="64"/>
      <c r="O139" s="161" t="s">
        <v>66</v>
      </c>
      <c r="P139" s="179" t="s">
        <v>47</v>
      </c>
    </row>
    <row r="140" spans="1:16" x14ac:dyDescent="0.25">
      <c r="A140" s="85"/>
      <c r="B140" s="86"/>
      <c r="C140" s="86"/>
      <c r="D140" s="57"/>
      <c r="E140" s="59" t="s">
        <v>63</v>
      </c>
      <c r="F140" s="57"/>
      <c r="G140" s="87"/>
      <c r="H140" s="88">
        <v>1E-3</v>
      </c>
      <c r="I140" s="61">
        <f>H140*10</f>
        <v>0.01</v>
      </c>
      <c r="J140" s="62">
        <f>SUM(J141:J145)/I140</f>
        <v>0</v>
      </c>
      <c r="K140" s="63" t="str">
        <f>SUM(J141:J145)&amp;" "&amp;"Hrs"&amp;" "&amp;"GRUPO 3"</f>
        <v>0 Hrs GRUPO 3</v>
      </c>
      <c r="L140" s="31" t="s">
        <v>24</v>
      </c>
      <c r="M140" s="34" t="s">
        <v>89</v>
      </c>
      <c r="N140" s="64"/>
      <c r="O140" s="161" t="s">
        <v>61</v>
      </c>
      <c r="P140" s="179" t="s">
        <v>47</v>
      </c>
    </row>
    <row r="141" spans="1:16" x14ac:dyDescent="0.25">
      <c r="A141" s="95"/>
      <c r="B141" s="19"/>
      <c r="C141" s="91"/>
      <c r="D141" s="15"/>
      <c r="E141" s="69"/>
      <c r="F141" s="15"/>
      <c r="G141" s="69"/>
      <c r="H141" s="15"/>
      <c r="I141" s="15"/>
      <c r="J141" s="21" t="str">
        <f>IF(H141&lt;&gt;"",H141*I141,"")</f>
        <v/>
      </c>
      <c r="K141" s="70"/>
      <c r="L141" s="31" t="s">
        <v>24</v>
      </c>
      <c r="M141" s="34" t="s">
        <v>89</v>
      </c>
      <c r="N141" s="64"/>
      <c r="O141" s="161" t="s">
        <v>62</v>
      </c>
      <c r="P141" s="179" t="s">
        <v>47</v>
      </c>
    </row>
    <row r="142" spans="1:16" x14ac:dyDescent="0.25">
      <c r="A142" s="75"/>
      <c r="B142" s="109"/>
      <c r="C142" s="110"/>
      <c r="D142" s="111"/>
      <c r="E142" s="73"/>
      <c r="F142" s="92"/>
      <c r="G142" s="93"/>
      <c r="H142" s="94"/>
      <c r="I142" s="94"/>
      <c r="J142" s="21" t="str">
        <f>IF(H142&lt;&gt;"",H142*I142,"")</f>
        <v/>
      </c>
      <c r="K142" s="70"/>
      <c r="L142" s="31" t="s">
        <v>24</v>
      </c>
      <c r="M142" s="34" t="s">
        <v>89</v>
      </c>
      <c r="N142" s="64"/>
      <c r="O142" s="161" t="s">
        <v>54</v>
      </c>
      <c r="P142" s="179" t="s">
        <v>47</v>
      </c>
    </row>
    <row r="143" spans="1:16" x14ac:dyDescent="0.25">
      <c r="A143" s="75"/>
      <c r="B143" s="109"/>
      <c r="C143" s="110"/>
      <c r="D143" s="111"/>
      <c r="E143" s="73"/>
      <c r="F143" s="92"/>
      <c r="G143" s="93"/>
      <c r="H143" s="94"/>
      <c r="I143" s="94"/>
      <c r="J143" s="21" t="str">
        <f>IF(H143&lt;&gt;"",H143*I143,"")</f>
        <v/>
      </c>
      <c r="K143" s="70"/>
      <c r="L143" s="31" t="s">
        <v>24</v>
      </c>
      <c r="M143" s="34" t="s">
        <v>89</v>
      </c>
      <c r="N143" s="64"/>
      <c r="O143" s="161" t="s">
        <v>67</v>
      </c>
      <c r="P143" s="184" t="s">
        <v>68</v>
      </c>
    </row>
    <row r="144" spans="1:16" x14ac:dyDescent="0.25">
      <c r="A144" s="95"/>
      <c r="B144" s="19"/>
      <c r="C144" s="91"/>
      <c r="D144" s="15"/>
      <c r="E144" s="69"/>
      <c r="F144" s="15"/>
      <c r="G144" s="69"/>
      <c r="H144" s="15"/>
      <c r="I144" s="15"/>
      <c r="J144" s="21" t="str">
        <f>IF(H144&lt;&gt;"",H144*I144,"")</f>
        <v/>
      </c>
      <c r="K144" s="70"/>
      <c r="L144" s="31" t="s">
        <v>24</v>
      </c>
      <c r="M144" s="34" t="s">
        <v>89</v>
      </c>
      <c r="N144" s="64"/>
      <c r="O144" s="180" t="s">
        <v>69</v>
      </c>
      <c r="P144" s="184" t="s">
        <v>68</v>
      </c>
    </row>
    <row r="145" spans="1:15" x14ac:dyDescent="0.25">
      <c r="A145" s="100"/>
      <c r="B145" s="100"/>
      <c r="C145" s="100"/>
      <c r="D145" s="101"/>
      <c r="E145" s="102"/>
      <c r="F145" s="100"/>
      <c r="G145" s="100"/>
      <c r="H145" s="100"/>
      <c r="I145" s="100"/>
      <c r="J145" s="21" t="str">
        <f>IF(H145&lt;&gt;"",H145*I145,"")</f>
        <v/>
      </c>
      <c r="K145" s="70"/>
      <c r="L145" s="31" t="s">
        <v>24</v>
      </c>
      <c r="M145" s="34" t="s">
        <v>89</v>
      </c>
      <c r="N145" s="64"/>
      <c r="O145" s="103"/>
    </row>
    <row r="146" spans="1:15" x14ac:dyDescent="0.25">
      <c r="A146" s="85"/>
      <c r="B146" s="86"/>
      <c r="C146" s="86"/>
      <c r="D146" s="57"/>
      <c r="E146" s="59" t="s">
        <v>70</v>
      </c>
      <c r="F146" s="57"/>
      <c r="G146" s="87"/>
      <c r="H146" s="88">
        <v>1E-3</v>
      </c>
      <c r="I146" s="61">
        <f>H146*10</f>
        <v>0.01</v>
      </c>
      <c r="J146" s="62">
        <f>SUM(J147:J151)/I146</f>
        <v>0</v>
      </c>
      <c r="K146" s="63" t="str">
        <f>SUM(J147:J151)&amp;" "&amp;"Hrs"&amp;" "&amp;"GRUPO 4"</f>
        <v>0 Hrs GRUPO 4</v>
      </c>
      <c r="L146" s="31" t="s">
        <v>26</v>
      </c>
      <c r="M146" s="34" t="s">
        <v>89</v>
      </c>
      <c r="N146" s="64"/>
      <c r="O146" s="104"/>
    </row>
    <row r="147" spans="1:15" x14ac:dyDescent="0.25">
      <c r="A147" s="100"/>
      <c r="B147" s="100"/>
      <c r="C147" s="102"/>
      <c r="D147" s="101"/>
      <c r="E147" s="101"/>
      <c r="F147" s="101"/>
      <c r="G147" s="105"/>
      <c r="H147" s="101"/>
      <c r="I147" s="101"/>
      <c r="J147" s="21" t="str">
        <f>IF(H147&lt;&gt;"",H147*I147,"")</f>
        <v/>
      </c>
      <c r="K147" s="70"/>
      <c r="L147" s="31" t="s">
        <v>26</v>
      </c>
      <c r="M147" s="34" t="s">
        <v>89</v>
      </c>
      <c r="N147" s="106"/>
      <c r="O147" s="107" t="s">
        <v>71</v>
      </c>
    </row>
    <row r="148" spans="1:15" x14ac:dyDescent="0.25">
      <c r="A148" s="100"/>
      <c r="B148" s="100"/>
      <c r="C148" s="102"/>
      <c r="D148" s="101"/>
      <c r="E148" s="101"/>
      <c r="F148" s="101"/>
      <c r="G148" s="105"/>
      <c r="H148" s="101"/>
      <c r="I148" s="101"/>
      <c r="J148" s="21" t="str">
        <f>IF(H148&lt;&gt;"",H148*I148,"")</f>
        <v/>
      </c>
      <c r="K148" s="70"/>
      <c r="L148" s="31" t="s">
        <v>26</v>
      </c>
      <c r="M148" s="34" t="s">
        <v>89</v>
      </c>
      <c r="N148" s="108"/>
      <c r="O148" s="107" t="s">
        <v>72</v>
      </c>
    </row>
    <row r="149" spans="1:15" x14ac:dyDescent="0.25">
      <c r="A149" s="100"/>
      <c r="B149" s="100"/>
      <c r="C149" s="102"/>
      <c r="D149" s="101"/>
      <c r="E149" s="101"/>
      <c r="F149" s="101"/>
      <c r="G149" s="105"/>
      <c r="H149" s="101"/>
      <c r="I149" s="101"/>
      <c r="J149" s="21" t="str">
        <f>IF(H149&lt;&gt;"",H149*I149,"")</f>
        <v/>
      </c>
      <c r="K149" s="70"/>
      <c r="L149" s="31" t="s">
        <v>26</v>
      </c>
      <c r="M149" s="34" t="s">
        <v>89</v>
      </c>
      <c r="N149" s="112"/>
      <c r="O149" s="107" t="s">
        <v>90</v>
      </c>
    </row>
    <row r="150" spans="1:15" x14ac:dyDescent="0.25">
      <c r="A150" s="100"/>
      <c r="B150" s="100"/>
      <c r="C150" s="102"/>
      <c r="D150" s="101"/>
      <c r="E150" s="101"/>
      <c r="F150" s="101"/>
      <c r="G150" s="105"/>
      <c r="H150" s="101"/>
      <c r="I150" s="101"/>
      <c r="J150" s="21" t="str">
        <f>IF(H150&lt;&gt;"",H150*I150,"")</f>
        <v/>
      </c>
      <c r="K150" s="70"/>
      <c r="L150" s="31" t="s">
        <v>26</v>
      </c>
      <c r="M150" s="34" t="s">
        <v>89</v>
      </c>
      <c r="N150" s="113"/>
      <c r="O150" s="107" t="s">
        <v>73</v>
      </c>
    </row>
    <row r="151" spans="1:15" x14ac:dyDescent="0.25">
      <c r="A151" s="100"/>
      <c r="B151" s="100"/>
      <c r="C151" s="100"/>
      <c r="D151" s="101"/>
      <c r="E151" s="102"/>
      <c r="F151" s="100"/>
      <c r="G151" s="100"/>
      <c r="H151" s="100"/>
      <c r="I151" s="100"/>
      <c r="J151" s="21" t="str">
        <f>IF(H151&lt;&gt;"",H151*I151,"")</f>
        <v/>
      </c>
      <c r="K151" s="70"/>
      <c r="L151" s="31" t="s">
        <v>26</v>
      </c>
      <c r="M151" s="34" t="s">
        <v>89</v>
      </c>
      <c r="N151" s="114"/>
      <c r="O151" s="107" t="s">
        <v>74</v>
      </c>
    </row>
    <row r="152" spans="1:15" x14ac:dyDescent="0.25">
      <c r="A152" s="85"/>
      <c r="B152" s="86"/>
      <c r="C152" s="86"/>
      <c r="D152" s="86"/>
      <c r="E152" s="115" t="s">
        <v>75</v>
      </c>
      <c r="F152" s="116"/>
      <c r="G152" s="117"/>
      <c r="H152" s="118">
        <v>2</v>
      </c>
      <c r="I152" s="61">
        <f>H152*10</f>
        <v>20</v>
      </c>
      <c r="J152" s="62">
        <f>SUM(J153:J157)/I152</f>
        <v>0</v>
      </c>
      <c r="K152" s="63" t="str">
        <f>SUM(J153:J157)&amp;" "&amp;"Hrs"&amp;" "&amp;"TURNO"&amp;" "&amp;"DIURNO"</f>
        <v>0 Hrs TURNO DIURNO</v>
      </c>
      <c r="L152" s="74" t="s">
        <v>76</v>
      </c>
      <c r="M152" s="34" t="s">
        <v>89</v>
      </c>
      <c r="N152" s="119"/>
      <c r="O152" s="107" t="s">
        <v>77</v>
      </c>
    </row>
    <row r="153" spans="1:15" x14ac:dyDescent="0.25">
      <c r="A153" s="15"/>
      <c r="B153" s="17"/>
      <c r="C153" s="18"/>
      <c r="D153" s="19"/>
      <c r="E153" s="16"/>
      <c r="F153" s="15"/>
      <c r="G153" s="16"/>
      <c r="H153" s="94"/>
      <c r="I153" s="94"/>
      <c r="J153" s="21"/>
      <c r="K153" s="70"/>
      <c r="L153" s="74" t="s">
        <v>76</v>
      </c>
      <c r="M153" s="34" t="s">
        <v>89</v>
      </c>
      <c r="N153" s="121"/>
      <c r="O153" s="107" t="s">
        <v>78</v>
      </c>
    </row>
    <row r="154" spans="1:15" ht="14.25" thickBot="1" x14ac:dyDescent="0.3">
      <c r="A154" s="15"/>
      <c r="B154" s="17"/>
      <c r="C154" s="18"/>
      <c r="D154" s="19"/>
      <c r="E154" s="16"/>
      <c r="F154" s="15"/>
      <c r="G154" s="16"/>
      <c r="H154" s="15"/>
      <c r="I154" s="15"/>
      <c r="J154" s="21"/>
      <c r="K154" s="70"/>
      <c r="L154" s="74" t="s">
        <v>76</v>
      </c>
      <c r="M154" s="34" t="s">
        <v>89</v>
      </c>
      <c r="N154" s="122"/>
      <c r="O154" s="107" t="s">
        <v>79</v>
      </c>
    </row>
    <row r="155" spans="1:15" ht="14.25" thickBot="1" x14ac:dyDescent="0.3">
      <c r="A155" s="100"/>
      <c r="B155" s="100"/>
      <c r="C155" s="100"/>
      <c r="D155" s="101"/>
      <c r="E155" s="102"/>
      <c r="F155" s="100"/>
      <c r="G155" s="100"/>
      <c r="H155" s="100"/>
      <c r="I155" s="100"/>
      <c r="J155" s="21" t="str">
        <f>IF(H155&lt;&gt;"",H155*I155,"")</f>
        <v/>
      </c>
      <c r="K155" s="70" t="s">
        <v>453</v>
      </c>
      <c r="L155" s="74" t="s">
        <v>76</v>
      </c>
      <c r="M155" s="34" t="s">
        <v>89</v>
      </c>
      <c r="N155" s="123"/>
      <c r="O155" s="107" t="s">
        <v>80</v>
      </c>
    </row>
    <row r="156" spans="1:15" x14ac:dyDescent="0.25">
      <c r="A156" s="100"/>
      <c r="B156" s="100"/>
      <c r="C156" s="100"/>
      <c r="D156" s="101"/>
      <c r="E156" s="102"/>
      <c r="F156" s="100"/>
      <c r="G156" s="100"/>
      <c r="H156" s="100"/>
      <c r="I156" s="100"/>
      <c r="J156" s="21" t="str">
        <f>IF(H156&lt;&gt;"",H156*I156,"")</f>
        <v/>
      </c>
      <c r="K156" s="70" t="s">
        <v>453</v>
      </c>
      <c r="L156" s="74" t="s">
        <v>76</v>
      </c>
      <c r="M156" s="34" t="s">
        <v>89</v>
      </c>
      <c r="N156" s="124"/>
      <c r="O156" s="107" t="s">
        <v>81</v>
      </c>
    </row>
    <row r="157" spans="1:15" x14ac:dyDescent="0.25">
      <c r="A157" s="100"/>
      <c r="B157" s="100"/>
      <c r="C157" s="100"/>
      <c r="D157" s="101"/>
      <c r="E157" s="102"/>
      <c r="F157" s="100"/>
      <c r="G157" s="100"/>
      <c r="H157" s="100"/>
      <c r="I157" s="100"/>
      <c r="J157" s="21" t="str">
        <f>IF(H157&lt;&gt;"",H157*I157,"")</f>
        <v/>
      </c>
      <c r="K157" s="70" t="s">
        <v>453</v>
      </c>
      <c r="L157" s="74" t="s">
        <v>76</v>
      </c>
      <c r="M157" s="34" t="s">
        <v>89</v>
      </c>
      <c r="N157" s="125">
        <v>20</v>
      </c>
      <c r="O157" s="107" t="s">
        <v>82</v>
      </c>
    </row>
    <row r="158" spans="1:15" x14ac:dyDescent="0.25">
      <c r="A158" s="126"/>
      <c r="B158" s="127"/>
      <c r="C158" s="127"/>
      <c r="D158" s="127"/>
      <c r="E158" s="128" t="s">
        <v>83</v>
      </c>
      <c r="F158" s="129"/>
      <c r="G158" s="157"/>
      <c r="H158" s="131">
        <v>2</v>
      </c>
      <c r="I158" s="132">
        <f>H158*10</f>
        <v>20</v>
      </c>
      <c r="J158" s="133">
        <f>SUM(J159:J163)/I158</f>
        <v>0.4</v>
      </c>
      <c r="K158" s="163" t="str">
        <f>SUM(J159:J163)&amp;" "&amp;"Hrs"&amp;" "&amp;"TURNO"&amp;" "&amp;"NOCTURNO"</f>
        <v>8 Hrs TURNO NOCTURNO</v>
      </c>
      <c r="L158" s="31" t="s">
        <v>84</v>
      </c>
      <c r="M158" s="34" t="s">
        <v>89</v>
      </c>
      <c r="N158" s="34"/>
      <c r="O158" s="35"/>
    </row>
    <row r="159" spans="1:15" x14ac:dyDescent="0.25">
      <c r="A159" s="15">
        <v>892566</v>
      </c>
      <c r="B159" s="17" t="s">
        <v>120</v>
      </c>
      <c r="C159" s="18" t="s">
        <v>121</v>
      </c>
      <c r="D159" s="19" t="s">
        <v>122</v>
      </c>
      <c r="E159" s="16" t="s">
        <v>130</v>
      </c>
      <c r="F159" s="15" t="s">
        <v>131</v>
      </c>
      <c r="G159" s="16" t="s">
        <v>132</v>
      </c>
      <c r="H159" s="94">
        <v>2</v>
      </c>
      <c r="I159" s="94">
        <v>4</v>
      </c>
      <c r="J159" s="21">
        <f>IF(H159&lt;&gt;"",H159*I159,"")</f>
        <v>8</v>
      </c>
      <c r="K159" s="120" t="s">
        <v>490</v>
      </c>
      <c r="L159" s="31" t="s">
        <v>84</v>
      </c>
      <c r="M159" s="34" t="s">
        <v>89</v>
      </c>
      <c r="N159" s="34"/>
      <c r="O159" s="35"/>
    </row>
    <row r="160" spans="1:15" x14ac:dyDescent="0.25">
      <c r="A160" s="15"/>
      <c r="B160" s="17"/>
      <c r="C160" s="18"/>
      <c r="D160" s="19"/>
      <c r="E160" s="16"/>
      <c r="F160" s="15"/>
      <c r="G160" s="16"/>
      <c r="H160" s="94"/>
      <c r="I160" s="94"/>
      <c r="J160" s="21"/>
      <c r="K160" s="120"/>
      <c r="L160" s="31" t="s">
        <v>84</v>
      </c>
      <c r="M160" s="34" t="s">
        <v>89</v>
      </c>
      <c r="N160" s="34"/>
      <c r="O160" s="35"/>
    </row>
    <row r="161" spans="1:16" x14ac:dyDescent="0.25">
      <c r="A161" s="15"/>
      <c r="B161" s="17"/>
      <c r="C161" s="18"/>
      <c r="D161" s="19"/>
      <c r="E161" s="16"/>
      <c r="F161" s="15"/>
      <c r="G161" s="16"/>
      <c r="H161" s="94"/>
      <c r="I161" s="94"/>
      <c r="J161" s="21"/>
      <c r="K161" s="120"/>
      <c r="L161" s="31" t="s">
        <v>84</v>
      </c>
      <c r="M161" s="34" t="s">
        <v>89</v>
      </c>
      <c r="N161" s="34"/>
      <c r="O161" s="35"/>
    </row>
    <row r="162" spans="1:16" x14ac:dyDescent="0.25">
      <c r="A162" s="75"/>
      <c r="B162" s="109"/>
      <c r="C162" s="110"/>
      <c r="D162" s="111"/>
      <c r="E162" s="73"/>
      <c r="F162" s="92"/>
      <c r="G162" s="93"/>
      <c r="H162" s="94"/>
      <c r="I162" s="94"/>
      <c r="J162" s="21" t="str">
        <f>IF(H162&lt;&gt;"",H162*I162,"")</f>
        <v/>
      </c>
      <c r="K162" s="120" t="s">
        <v>454</v>
      </c>
      <c r="L162" s="31" t="s">
        <v>84</v>
      </c>
      <c r="M162" s="34" t="s">
        <v>89</v>
      </c>
      <c r="N162" s="34"/>
      <c r="O162" s="35"/>
    </row>
    <row r="163" spans="1:16" x14ac:dyDescent="0.25">
      <c r="A163" s="95"/>
      <c r="B163" s="19"/>
      <c r="C163" s="91"/>
      <c r="D163" s="15"/>
      <c r="E163" s="69"/>
      <c r="F163" s="15"/>
      <c r="G163" s="69"/>
      <c r="H163" s="15"/>
      <c r="I163" s="15"/>
      <c r="J163" s="21" t="str">
        <f>IF(H163&lt;&gt;"",H163*I163,"")</f>
        <v/>
      </c>
      <c r="K163" s="120" t="s">
        <v>454</v>
      </c>
      <c r="L163" s="31" t="s">
        <v>84</v>
      </c>
      <c r="M163" s="34" t="s">
        <v>89</v>
      </c>
      <c r="N163" s="34"/>
      <c r="O163" s="35"/>
    </row>
    <row r="164" spans="1:16" ht="14.25" thickBot="1" x14ac:dyDescent="0.3">
      <c r="A164" s="135"/>
      <c r="B164" s="136"/>
      <c r="C164" s="136"/>
      <c r="D164" s="136"/>
      <c r="E164" s="137" t="s">
        <v>85</v>
      </c>
      <c r="F164" s="138"/>
      <c r="G164" s="139"/>
      <c r="H164" s="140">
        <f>H128+H134+H140+H146+H152+H158</f>
        <v>5.0019999999999998</v>
      </c>
      <c r="I164" s="141">
        <f>H164*10</f>
        <v>50.019999999999996</v>
      </c>
      <c r="J164" s="142">
        <f>SUM(J129:J133,J135:J139,J141:J145,J147:J151,J153:J157,J159:J163)</f>
        <v>16</v>
      </c>
      <c r="K164" s="143">
        <f>J164/I164</f>
        <v>0.31987205117952822</v>
      </c>
      <c r="L164" s="31" t="s">
        <v>86</v>
      </c>
      <c r="M164" s="34" t="s">
        <v>89</v>
      </c>
      <c r="N164" s="34"/>
      <c r="O164" s="35"/>
    </row>
    <row r="165" spans="1:16" ht="15" thickTop="1" thickBot="1" x14ac:dyDescent="0.3">
      <c r="A165" s="45"/>
      <c r="B165" s="46"/>
      <c r="C165" s="46"/>
      <c r="D165" s="46"/>
      <c r="E165" s="297">
        <f>E126+1</f>
        <v>46087</v>
      </c>
      <c r="F165" s="298"/>
      <c r="G165" s="158"/>
      <c r="H165" s="48"/>
      <c r="I165" s="46"/>
      <c r="J165" s="49"/>
      <c r="K165" s="50"/>
      <c r="L165" s="31" t="s">
        <v>35</v>
      </c>
      <c r="M165" s="34" t="s">
        <v>91</v>
      </c>
      <c r="N165" s="34"/>
      <c r="O165" s="35"/>
    </row>
    <row r="166" spans="1:16" ht="28.5" thickTop="1" thickBot="1" x14ac:dyDescent="0.3">
      <c r="A166" s="147" t="s">
        <v>37</v>
      </c>
      <c r="B166" s="148" t="s">
        <v>38</v>
      </c>
      <c r="C166" s="148" t="s">
        <v>39</v>
      </c>
      <c r="D166" s="148" t="s">
        <v>4</v>
      </c>
      <c r="E166" s="52" t="s">
        <v>40</v>
      </c>
      <c r="F166" s="148" t="s">
        <v>6</v>
      </c>
      <c r="G166" s="149" t="s">
        <v>7</v>
      </c>
      <c r="H166" s="148" t="s">
        <v>41</v>
      </c>
      <c r="I166" s="148" t="s">
        <v>9</v>
      </c>
      <c r="J166" s="150" t="s">
        <v>42</v>
      </c>
      <c r="K166" s="151" t="s">
        <v>43</v>
      </c>
      <c r="L166" s="31" t="s">
        <v>44</v>
      </c>
      <c r="M166" s="34" t="s">
        <v>91</v>
      </c>
      <c r="N166" s="34"/>
      <c r="O166" s="56">
        <f>E165</f>
        <v>46087</v>
      </c>
    </row>
    <row r="167" spans="1:16" ht="14.25" thickTop="1" x14ac:dyDescent="0.25">
      <c r="A167" s="57"/>
      <c r="B167" s="57"/>
      <c r="C167" s="58"/>
      <c r="D167" s="57"/>
      <c r="E167" s="59" t="s">
        <v>45</v>
      </c>
      <c r="F167" s="57"/>
      <c r="G167" s="58"/>
      <c r="H167" s="88">
        <v>1</v>
      </c>
      <c r="I167" s="61">
        <f>H167*10</f>
        <v>10</v>
      </c>
      <c r="J167" s="62">
        <f>SUM(J168:J172)/I167</f>
        <v>0.8</v>
      </c>
      <c r="K167" s="63" t="str">
        <f>SUM(J168:J172)&amp;" "&amp;"Hrs"&amp;" "&amp;"GRUPO 1"</f>
        <v>8 Hrs GRUPO 1</v>
      </c>
      <c r="L167" s="31" t="s">
        <v>19</v>
      </c>
      <c r="M167" s="34" t="s">
        <v>91</v>
      </c>
      <c r="N167" s="64"/>
      <c r="O167" s="159" t="s">
        <v>48</v>
      </c>
      <c r="P167" s="179" t="s">
        <v>53</v>
      </c>
    </row>
    <row r="168" spans="1:16" x14ac:dyDescent="0.25">
      <c r="A168" s="15">
        <v>928073</v>
      </c>
      <c r="B168" s="23" t="s">
        <v>159</v>
      </c>
      <c r="C168" s="24" t="s">
        <v>160</v>
      </c>
      <c r="D168" s="15">
        <v>3</v>
      </c>
      <c r="E168" s="254" t="s">
        <v>489</v>
      </c>
      <c r="F168" s="15" t="s">
        <v>145</v>
      </c>
      <c r="G168" s="16" t="s">
        <v>476</v>
      </c>
      <c r="H168" s="111">
        <v>1</v>
      </c>
      <c r="I168" s="111">
        <v>8</v>
      </c>
      <c r="J168" s="21">
        <f>IF(H168&lt;&gt;"",H168*I168,"")</f>
        <v>8</v>
      </c>
      <c r="K168" s="70" t="s">
        <v>484</v>
      </c>
      <c r="L168" s="31" t="s">
        <v>19</v>
      </c>
      <c r="M168" s="34" t="s">
        <v>91</v>
      </c>
      <c r="N168" s="64"/>
      <c r="O168" s="180" t="s">
        <v>50</v>
      </c>
      <c r="P168" s="179" t="s">
        <v>53</v>
      </c>
    </row>
    <row r="169" spans="1:16" x14ac:dyDescent="0.25">
      <c r="A169" s="15"/>
      <c r="B169" s="17"/>
      <c r="C169" s="18"/>
      <c r="D169" s="19"/>
      <c r="E169" s="16"/>
      <c r="F169" s="15"/>
      <c r="G169" s="16"/>
      <c r="H169" s="94"/>
      <c r="I169" s="94"/>
      <c r="J169" s="21"/>
      <c r="K169" s="70"/>
      <c r="L169" s="31" t="s">
        <v>19</v>
      </c>
      <c r="M169" s="34" t="s">
        <v>91</v>
      </c>
      <c r="N169" s="64"/>
      <c r="O169" s="159" t="s">
        <v>51</v>
      </c>
      <c r="P169" s="179" t="s">
        <v>53</v>
      </c>
    </row>
    <row r="170" spans="1:16" x14ac:dyDescent="0.25">
      <c r="A170" s="75"/>
      <c r="B170" s="109"/>
      <c r="C170" s="110"/>
      <c r="D170" s="111"/>
      <c r="E170" s="73"/>
      <c r="F170" s="92"/>
      <c r="G170" s="93"/>
      <c r="H170" s="94"/>
      <c r="I170" s="94"/>
      <c r="J170" s="21" t="str">
        <f>IF(H170&lt;&gt;"",H170*I170,"")</f>
        <v/>
      </c>
      <c r="K170" s="70" t="s">
        <v>477</v>
      </c>
      <c r="L170" s="31" t="s">
        <v>19</v>
      </c>
      <c r="M170" s="34" t="s">
        <v>91</v>
      </c>
      <c r="N170" s="64"/>
      <c r="O170" s="159" t="s">
        <v>46</v>
      </c>
      <c r="P170" s="181" t="s">
        <v>57</v>
      </c>
    </row>
    <row r="171" spans="1:16" x14ac:dyDescent="0.25">
      <c r="A171" s="75"/>
      <c r="B171" s="109"/>
      <c r="C171" s="110"/>
      <c r="D171" s="111"/>
      <c r="E171" s="73"/>
      <c r="F171" s="92"/>
      <c r="G171" s="93"/>
      <c r="H171" s="94"/>
      <c r="I171" s="94"/>
      <c r="J171" s="21" t="str">
        <f>IF(H171&lt;&gt;"",H171*I171,"")</f>
        <v/>
      </c>
      <c r="K171" s="70" t="s">
        <v>477</v>
      </c>
      <c r="L171" s="31" t="s">
        <v>19</v>
      </c>
      <c r="M171" s="34" t="s">
        <v>91</v>
      </c>
      <c r="N171" s="64"/>
      <c r="O171" s="161" t="s">
        <v>52</v>
      </c>
      <c r="P171" s="181" t="s">
        <v>57</v>
      </c>
    </row>
    <row r="172" spans="1:16" x14ac:dyDescent="0.25">
      <c r="A172" s="95"/>
      <c r="B172" s="19"/>
      <c r="C172" s="91"/>
      <c r="D172" s="15"/>
      <c r="E172" s="69"/>
      <c r="F172" s="15"/>
      <c r="G172" s="69"/>
      <c r="H172" s="15"/>
      <c r="I172" s="15"/>
      <c r="J172" s="21" t="str">
        <f>IF(H172&lt;&gt;"",H172*I172,"")</f>
        <v/>
      </c>
      <c r="K172" s="70" t="s">
        <v>477</v>
      </c>
      <c r="L172" s="31" t="s">
        <v>19</v>
      </c>
      <c r="M172" s="34" t="s">
        <v>91</v>
      </c>
      <c r="N172" s="64"/>
      <c r="O172" s="159" t="s">
        <v>56</v>
      </c>
      <c r="P172" s="179" t="s">
        <v>53</v>
      </c>
    </row>
    <row r="173" spans="1:16" x14ac:dyDescent="0.25">
      <c r="A173" s="85"/>
      <c r="B173" s="86"/>
      <c r="C173" s="86"/>
      <c r="D173" s="57"/>
      <c r="E173" s="59" t="s">
        <v>55</v>
      </c>
      <c r="F173" s="57"/>
      <c r="G173" s="87"/>
      <c r="H173" s="88">
        <v>0</v>
      </c>
      <c r="I173" s="61">
        <f>H173*10</f>
        <v>0</v>
      </c>
      <c r="J173" s="62" t="e">
        <f>SUM(J174:J178)/I173</f>
        <v>#DIV/0!</v>
      </c>
      <c r="K173" s="63" t="str">
        <f>SUM(J174:J178)&amp;" "&amp;"Hrs"&amp;" "&amp;"GRUPO 2"</f>
        <v>0 Hrs GRUPO 2</v>
      </c>
      <c r="L173" s="31" t="s">
        <v>22</v>
      </c>
      <c r="M173" s="34" t="s">
        <v>91</v>
      </c>
      <c r="N173" s="64"/>
      <c r="O173" s="159" t="s">
        <v>58</v>
      </c>
      <c r="P173" s="179" t="s">
        <v>53</v>
      </c>
    </row>
    <row r="174" spans="1:16" x14ac:dyDescent="0.25">
      <c r="A174" s="15"/>
      <c r="B174" s="17"/>
      <c r="C174" s="18"/>
      <c r="D174" s="19"/>
      <c r="E174" s="16"/>
      <c r="F174" s="15"/>
      <c r="G174" s="16"/>
      <c r="H174" s="15"/>
      <c r="I174" s="15"/>
      <c r="J174" s="21"/>
      <c r="K174" s="70"/>
      <c r="L174" s="31" t="s">
        <v>22</v>
      </c>
      <c r="M174" s="34" t="s">
        <v>91</v>
      </c>
      <c r="N174" s="56"/>
      <c r="O174" s="159" t="s">
        <v>59</v>
      </c>
      <c r="P174" s="179" t="s">
        <v>47</v>
      </c>
    </row>
    <row r="175" spans="1:16" x14ac:dyDescent="0.25">
      <c r="A175" s="75"/>
      <c r="B175" s="19"/>
      <c r="C175" s="69"/>
      <c r="D175" s="19"/>
      <c r="E175" s="73"/>
      <c r="F175" s="19"/>
      <c r="G175" s="69"/>
      <c r="H175" s="19"/>
      <c r="I175" s="19"/>
      <c r="J175" s="21"/>
      <c r="K175" s="70"/>
      <c r="L175" s="31" t="s">
        <v>22</v>
      </c>
      <c r="M175" s="34" t="s">
        <v>91</v>
      </c>
      <c r="N175" s="56"/>
      <c r="O175" s="159" t="s">
        <v>60</v>
      </c>
      <c r="P175" s="179" t="s">
        <v>47</v>
      </c>
    </row>
    <row r="176" spans="1:16" x14ac:dyDescent="0.25">
      <c r="A176" s="75"/>
      <c r="B176" s="19"/>
      <c r="C176" s="69"/>
      <c r="D176" s="19"/>
      <c r="E176" s="69"/>
      <c r="F176" s="19"/>
      <c r="G176" s="69"/>
      <c r="H176" s="19"/>
      <c r="I176" s="19"/>
      <c r="J176" s="21"/>
      <c r="K176" s="70"/>
      <c r="L176" s="31" t="s">
        <v>22</v>
      </c>
      <c r="M176" s="34" t="s">
        <v>91</v>
      </c>
      <c r="N176" s="64"/>
      <c r="O176" s="159" t="s">
        <v>64</v>
      </c>
      <c r="P176" s="179" t="s">
        <v>47</v>
      </c>
    </row>
    <row r="177" spans="1:16" x14ac:dyDescent="0.25">
      <c r="A177" s="95"/>
      <c r="B177" s="19"/>
      <c r="C177" s="91"/>
      <c r="D177" s="15"/>
      <c r="E177" s="69"/>
      <c r="F177" s="15"/>
      <c r="G177" s="69"/>
      <c r="H177" s="15"/>
      <c r="I177" s="15"/>
      <c r="J177" s="21"/>
      <c r="K177" s="70"/>
      <c r="L177" s="31" t="s">
        <v>22</v>
      </c>
      <c r="M177" s="34" t="s">
        <v>91</v>
      </c>
      <c r="N177" s="64"/>
      <c r="O177" s="161" t="s">
        <v>65</v>
      </c>
      <c r="P177" s="179" t="s">
        <v>53</v>
      </c>
    </row>
    <row r="178" spans="1:16" x14ac:dyDescent="0.25">
      <c r="A178" s="95"/>
      <c r="B178" s="19"/>
      <c r="C178" s="152"/>
      <c r="D178" s="81"/>
      <c r="E178" s="69"/>
      <c r="F178" s="15"/>
      <c r="G178" s="69"/>
      <c r="H178" s="82"/>
      <c r="I178" s="82"/>
      <c r="J178" s="21"/>
      <c r="K178" s="70"/>
      <c r="L178" s="31" t="s">
        <v>22</v>
      </c>
      <c r="M178" s="34" t="s">
        <v>91</v>
      </c>
      <c r="N178" s="64"/>
      <c r="O178" s="161" t="s">
        <v>66</v>
      </c>
      <c r="P178" s="179" t="s">
        <v>47</v>
      </c>
    </row>
    <row r="179" spans="1:16" x14ac:dyDescent="0.25">
      <c r="A179" s="85"/>
      <c r="B179" s="86"/>
      <c r="C179" s="86"/>
      <c r="D179" s="57"/>
      <c r="E179" s="59" t="s">
        <v>63</v>
      </c>
      <c r="F179" s="57"/>
      <c r="G179" s="87"/>
      <c r="H179" s="88">
        <v>1E-3</v>
      </c>
      <c r="I179" s="61">
        <f>H179*10</f>
        <v>0.01</v>
      </c>
      <c r="J179" s="62">
        <f>SUM(J180:J184)/I179</f>
        <v>0</v>
      </c>
      <c r="K179" s="63" t="str">
        <f>SUM(J180:J184)&amp;" "&amp;"Hrs"&amp;" "&amp;"GRUPO 3"</f>
        <v>0 Hrs GRUPO 3</v>
      </c>
      <c r="L179" s="31" t="s">
        <v>24</v>
      </c>
      <c r="M179" s="34" t="s">
        <v>91</v>
      </c>
      <c r="N179" s="64"/>
      <c r="O179" s="161" t="s">
        <v>61</v>
      </c>
      <c r="P179" s="179" t="s">
        <v>47</v>
      </c>
    </row>
    <row r="180" spans="1:16" x14ac:dyDescent="0.25">
      <c r="A180" s="95"/>
      <c r="B180" s="67"/>
      <c r="C180" s="68"/>
      <c r="D180" s="67"/>
      <c r="E180" s="69"/>
      <c r="F180" s="15"/>
      <c r="G180" s="69"/>
      <c r="H180" s="15"/>
      <c r="I180" s="15"/>
      <c r="J180" s="21" t="str">
        <f>IF(H180&lt;&gt;"",H180*I180,"")</f>
        <v/>
      </c>
      <c r="K180" s="70"/>
      <c r="L180" s="31" t="s">
        <v>24</v>
      </c>
      <c r="M180" s="34" t="s">
        <v>91</v>
      </c>
      <c r="N180" s="64"/>
      <c r="O180" s="161" t="s">
        <v>62</v>
      </c>
      <c r="P180" s="179" t="s">
        <v>47</v>
      </c>
    </row>
    <row r="181" spans="1:16" x14ac:dyDescent="0.25">
      <c r="A181" s="75"/>
      <c r="B181" s="109"/>
      <c r="C181" s="110"/>
      <c r="D181" s="111"/>
      <c r="E181" s="73"/>
      <c r="F181" s="92"/>
      <c r="G181" s="93"/>
      <c r="H181" s="94"/>
      <c r="I181" s="94"/>
      <c r="J181" s="21" t="str">
        <f>IF(H181&lt;&gt;"",H181*I181,"")</f>
        <v/>
      </c>
      <c r="K181" s="70"/>
      <c r="L181" s="31" t="s">
        <v>24</v>
      </c>
      <c r="M181" s="34" t="s">
        <v>91</v>
      </c>
      <c r="N181" s="64"/>
      <c r="O181" s="161" t="s">
        <v>54</v>
      </c>
      <c r="P181" s="179" t="s">
        <v>47</v>
      </c>
    </row>
    <row r="182" spans="1:16" x14ac:dyDescent="0.25">
      <c r="A182" s="75"/>
      <c r="B182" s="67"/>
      <c r="C182" s="68"/>
      <c r="D182" s="67"/>
      <c r="E182" s="73"/>
      <c r="F182" s="92"/>
      <c r="G182" s="93"/>
      <c r="H182" s="94"/>
      <c r="I182" s="94"/>
      <c r="J182" s="21" t="str">
        <f>IF(H182&lt;&gt;"",H182*I182,"")</f>
        <v/>
      </c>
      <c r="K182" s="70"/>
      <c r="L182" s="31" t="s">
        <v>24</v>
      </c>
      <c r="M182" s="34" t="s">
        <v>91</v>
      </c>
      <c r="N182" s="64"/>
      <c r="O182" s="161" t="s">
        <v>67</v>
      </c>
      <c r="P182" s="184" t="s">
        <v>68</v>
      </c>
    </row>
    <row r="183" spans="1:16" x14ac:dyDescent="0.25">
      <c r="A183" s="75"/>
      <c r="B183" s="19"/>
      <c r="C183" s="69"/>
      <c r="D183" s="19"/>
      <c r="E183" s="73"/>
      <c r="F183" s="19"/>
      <c r="G183" s="69"/>
      <c r="H183" s="19"/>
      <c r="I183" s="19"/>
      <c r="J183" s="21" t="str">
        <f>IF(H183&lt;&gt;"",H183*I183,"")</f>
        <v/>
      </c>
      <c r="K183" s="70"/>
      <c r="L183" s="31" t="s">
        <v>24</v>
      </c>
      <c r="M183" s="34" t="s">
        <v>91</v>
      </c>
      <c r="N183" s="64"/>
      <c r="O183" s="180" t="s">
        <v>69</v>
      </c>
      <c r="P183" s="184" t="s">
        <v>68</v>
      </c>
    </row>
    <row r="184" spans="1:16" x14ac:dyDescent="0.25">
      <c r="A184" s="19"/>
      <c r="B184" s="19"/>
      <c r="C184" s="69"/>
      <c r="D184" s="15"/>
      <c r="E184" s="69"/>
      <c r="F184" s="19"/>
      <c r="G184" s="69"/>
      <c r="H184" s="19"/>
      <c r="I184" s="19"/>
      <c r="J184" s="21" t="str">
        <f>IF(H184&lt;&gt;"",H184*I184,"")</f>
        <v/>
      </c>
      <c r="K184" s="70"/>
      <c r="L184" s="31" t="s">
        <v>24</v>
      </c>
      <c r="M184" s="34" t="s">
        <v>91</v>
      </c>
      <c r="N184" s="64"/>
      <c r="O184" s="103"/>
    </row>
    <row r="185" spans="1:16" x14ac:dyDescent="0.25">
      <c r="A185" s="85"/>
      <c r="B185" s="86"/>
      <c r="C185" s="86"/>
      <c r="D185" s="57"/>
      <c r="E185" s="59" t="s">
        <v>70</v>
      </c>
      <c r="F185" s="57"/>
      <c r="G185" s="87"/>
      <c r="H185" s="88">
        <v>1E-3</v>
      </c>
      <c r="I185" s="61">
        <f>H185*10</f>
        <v>0.01</v>
      </c>
      <c r="J185" s="62">
        <f>SUM(J186:J190)/I185</f>
        <v>0</v>
      </c>
      <c r="K185" s="63" t="str">
        <f>SUM(J186:J190)&amp;" "&amp;"Hrs"&amp;" "&amp;"GRUPO 4"</f>
        <v>0 Hrs GRUPO 4</v>
      </c>
      <c r="L185" s="31" t="s">
        <v>26</v>
      </c>
      <c r="M185" s="34" t="s">
        <v>91</v>
      </c>
      <c r="N185" s="64"/>
      <c r="O185" s="104"/>
    </row>
    <row r="186" spans="1:16" x14ac:dyDescent="0.25">
      <c r="A186" s="95"/>
      <c r="B186" s="67"/>
      <c r="C186" s="68"/>
      <c r="D186" s="67"/>
      <c r="E186" s="73"/>
      <c r="F186" s="15"/>
      <c r="G186" s="69"/>
      <c r="H186" s="15"/>
      <c r="I186" s="15"/>
      <c r="J186" s="21" t="str">
        <f>IF(H186&lt;&gt;"",H186*I186,"")</f>
        <v/>
      </c>
      <c r="K186" s="164"/>
      <c r="L186" s="31" t="s">
        <v>26</v>
      </c>
      <c r="M186" s="34" t="s">
        <v>91</v>
      </c>
      <c r="N186" s="64"/>
      <c r="O186" s="107" t="s">
        <v>71</v>
      </c>
    </row>
    <row r="187" spans="1:16" x14ac:dyDescent="0.25">
      <c r="A187" s="95"/>
      <c r="B187" s="19"/>
      <c r="C187" s="91"/>
      <c r="D187" s="15"/>
      <c r="E187" s="73"/>
      <c r="F187" s="15"/>
      <c r="G187" s="69"/>
      <c r="H187" s="15"/>
      <c r="I187" s="15"/>
      <c r="J187" s="21" t="str">
        <f>IF(H187&lt;&gt;"",H187*I187,"")</f>
        <v/>
      </c>
      <c r="K187" s="164"/>
      <c r="L187" s="31" t="s">
        <v>26</v>
      </c>
      <c r="M187" s="34" t="s">
        <v>91</v>
      </c>
      <c r="N187" s="64"/>
      <c r="O187" s="107" t="s">
        <v>72</v>
      </c>
    </row>
    <row r="188" spans="1:16" x14ac:dyDescent="0.25">
      <c r="A188" s="19"/>
      <c r="B188" s="19"/>
      <c r="C188" s="69"/>
      <c r="D188" s="15"/>
      <c r="E188" s="69"/>
      <c r="F188" s="19"/>
      <c r="G188" s="69"/>
      <c r="H188" s="19"/>
      <c r="I188" s="19"/>
      <c r="J188" s="21" t="str">
        <f>IF(H188&lt;&gt;"",H188*I188,"")</f>
        <v/>
      </c>
      <c r="K188" s="164"/>
      <c r="L188" s="31" t="s">
        <v>26</v>
      </c>
      <c r="M188" s="34" t="s">
        <v>91</v>
      </c>
      <c r="N188" s="64"/>
      <c r="O188" s="35"/>
    </row>
    <row r="189" spans="1:16" x14ac:dyDescent="0.25">
      <c r="A189" s="19"/>
      <c r="B189" s="19"/>
      <c r="C189" s="69"/>
      <c r="D189" s="15"/>
      <c r="E189" s="69"/>
      <c r="F189" s="19"/>
      <c r="G189" s="69"/>
      <c r="H189" s="19"/>
      <c r="I189" s="19"/>
      <c r="J189" s="21" t="str">
        <f>IF(H189&lt;&gt;"",H189*I189,"")</f>
        <v/>
      </c>
      <c r="K189" s="164"/>
      <c r="L189" s="31" t="s">
        <v>26</v>
      </c>
      <c r="M189" s="34" t="s">
        <v>91</v>
      </c>
      <c r="N189" s="64"/>
      <c r="O189" s="35"/>
    </row>
    <row r="190" spans="1:16" x14ac:dyDescent="0.25">
      <c r="A190" s="100"/>
      <c r="B190" s="100"/>
      <c r="C190" s="100"/>
      <c r="D190" s="101"/>
      <c r="E190" s="102"/>
      <c r="F190" s="100"/>
      <c r="G190" s="100"/>
      <c r="H190" s="100"/>
      <c r="I190" s="100"/>
      <c r="J190" s="21" t="str">
        <f>IF(H190&lt;&gt;"",H190*I190,"")</f>
        <v/>
      </c>
      <c r="K190" s="70"/>
      <c r="L190" s="31" t="s">
        <v>26</v>
      </c>
      <c r="M190" s="34" t="s">
        <v>91</v>
      </c>
      <c r="N190" s="156"/>
      <c r="O190" s="35"/>
    </row>
    <row r="191" spans="1:16" x14ac:dyDescent="0.25">
      <c r="A191" s="85"/>
      <c r="B191" s="86"/>
      <c r="C191" s="86"/>
      <c r="D191" s="86"/>
      <c r="E191" s="115" t="s">
        <v>75</v>
      </c>
      <c r="F191" s="116"/>
      <c r="G191" s="117"/>
      <c r="H191" s="165">
        <v>2</v>
      </c>
      <c r="I191" s="61">
        <f>H191*10</f>
        <v>20</v>
      </c>
      <c r="J191" s="62">
        <f>SUM(J192:J197)/I191</f>
        <v>0</v>
      </c>
      <c r="K191" s="63" t="str">
        <f>SUM(J192:J197)&amp;" "&amp;"Hrs"&amp;" "&amp;"TURNO"&amp;" "&amp;"DIURNO"</f>
        <v>0 Hrs TURNO DIURNO</v>
      </c>
      <c r="L191" s="74" t="s">
        <v>76</v>
      </c>
      <c r="M191" s="34" t="s">
        <v>91</v>
      </c>
      <c r="N191" s="34"/>
      <c r="O191" s="35"/>
    </row>
    <row r="192" spans="1:16" x14ac:dyDescent="0.25">
      <c r="A192" s="15"/>
      <c r="B192" s="17"/>
      <c r="C192" s="18"/>
      <c r="D192" s="19"/>
      <c r="E192" s="16"/>
      <c r="F192" s="15"/>
      <c r="G192" s="16"/>
      <c r="H192" s="94"/>
      <c r="I192" s="94"/>
      <c r="J192" s="21"/>
      <c r="K192" s="70"/>
      <c r="L192" s="74" t="s">
        <v>76</v>
      </c>
      <c r="M192" s="34" t="s">
        <v>91</v>
      </c>
      <c r="N192" s="34"/>
      <c r="O192" s="35"/>
    </row>
    <row r="193" spans="1:16" x14ac:dyDescent="0.25">
      <c r="A193" s="15"/>
      <c r="B193" s="17"/>
      <c r="C193" s="18"/>
      <c r="D193" s="19"/>
      <c r="E193" s="16"/>
      <c r="F193" s="15"/>
      <c r="G193" s="16"/>
      <c r="H193" s="94"/>
      <c r="I193" s="94"/>
      <c r="J193" s="21"/>
      <c r="K193" s="70"/>
      <c r="L193" s="74" t="s">
        <v>76</v>
      </c>
      <c r="M193" s="34" t="s">
        <v>91</v>
      </c>
      <c r="N193" s="34"/>
      <c r="O193" s="35"/>
    </row>
    <row r="194" spans="1:16" x14ac:dyDescent="0.25">
      <c r="A194" s="95"/>
      <c r="B194" s="109"/>
      <c r="C194" s="110"/>
      <c r="D194" s="111"/>
      <c r="E194" s="69"/>
      <c r="F194" s="15"/>
      <c r="G194" s="69"/>
      <c r="H194" s="15"/>
      <c r="I194" s="15"/>
      <c r="J194" s="21" t="str">
        <f t="shared" ref="J194:J197" si="0">IF(H194&lt;&gt;"",H194*I194,"")</f>
        <v/>
      </c>
      <c r="K194" s="70" t="s">
        <v>453</v>
      </c>
      <c r="L194" s="74" t="s">
        <v>76</v>
      </c>
      <c r="M194" s="34" t="s">
        <v>91</v>
      </c>
      <c r="N194" s="34"/>
      <c r="O194" s="35"/>
    </row>
    <row r="195" spans="1:16" x14ac:dyDescent="0.25">
      <c r="A195" s="95"/>
      <c r="B195" s="109"/>
      <c r="C195" s="110"/>
      <c r="D195" s="111"/>
      <c r="E195" s="69"/>
      <c r="F195" s="15"/>
      <c r="G195" s="69"/>
      <c r="H195" s="15"/>
      <c r="I195" s="15"/>
      <c r="J195" s="21" t="str">
        <f t="shared" si="0"/>
        <v/>
      </c>
      <c r="K195" s="70" t="s">
        <v>453</v>
      </c>
      <c r="L195" s="74" t="s">
        <v>76</v>
      </c>
      <c r="M195" s="34" t="s">
        <v>91</v>
      </c>
      <c r="N195" s="34"/>
      <c r="O195" s="35"/>
    </row>
    <row r="196" spans="1:16" x14ac:dyDescent="0.25">
      <c r="A196" s="100"/>
      <c r="B196" s="100"/>
      <c r="C196" s="102"/>
      <c r="D196" s="101"/>
      <c r="E196" s="101"/>
      <c r="F196" s="101"/>
      <c r="G196" s="105"/>
      <c r="H196" s="101"/>
      <c r="I196" s="101"/>
      <c r="J196" s="21" t="str">
        <f t="shared" si="0"/>
        <v/>
      </c>
      <c r="K196" s="70" t="s">
        <v>453</v>
      </c>
      <c r="L196" s="74" t="s">
        <v>76</v>
      </c>
      <c r="M196" s="34" t="s">
        <v>91</v>
      </c>
      <c r="N196" s="34"/>
      <c r="O196" s="35"/>
    </row>
    <row r="197" spans="1:16" x14ac:dyDescent="0.25">
      <c r="A197" s="100"/>
      <c r="B197" s="100"/>
      <c r="C197" s="100"/>
      <c r="D197" s="101"/>
      <c r="E197" s="102"/>
      <c r="F197" s="100"/>
      <c r="G197" s="100"/>
      <c r="H197" s="100"/>
      <c r="I197" s="100"/>
      <c r="J197" s="21" t="str">
        <f t="shared" si="0"/>
        <v/>
      </c>
      <c r="K197" s="70" t="s">
        <v>453</v>
      </c>
      <c r="L197" s="74" t="s">
        <v>76</v>
      </c>
      <c r="M197" s="34" t="s">
        <v>91</v>
      </c>
      <c r="N197" s="34"/>
      <c r="O197" s="35"/>
    </row>
    <row r="198" spans="1:16" x14ac:dyDescent="0.25">
      <c r="A198" s="126"/>
      <c r="B198" s="127"/>
      <c r="C198" s="127"/>
      <c r="D198" s="127"/>
      <c r="E198" s="128" t="s">
        <v>83</v>
      </c>
      <c r="F198" s="129"/>
      <c r="G198" s="157"/>
      <c r="H198" s="131">
        <v>2</v>
      </c>
      <c r="I198" s="132">
        <f>H198*10</f>
        <v>20</v>
      </c>
      <c r="J198" s="133">
        <f>SUM(J199:J203)/I198</f>
        <v>0.4</v>
      </c>
      <c r="K198" s="163" t="str">
        <f>SUM(J199:J203)&amp;" "&amp;"Hrs"&amp;" "&amp;"TURNO"&amp;" "&amp;"NOCTURNO"</f>
        <v>8 Hrs TURNO NOCTURNO</v>
      </c>
      <c r="L198" s="31" t="s">
        <v>84</v>
      </c>
      <c r="M198" s="34" t="s">
        <v>91</v>
      </c>
      <c r="N198" s="34"/>
      <c r="O198" s="35"/>
    </row>
    <row r="199" spans="1:16" x14ac:dyDescent="0.25">
      <c r="A199" s="15">
        <v>892566</v>
      </c>
      <c r="B199" s="17" t="s">
        <v>120</v>
      </c>
      <c r="C199" s="18" t="s">
        <v>121</v>
      </c>
      <c r="D199" s="19" t="s">
        <v>122</v>
      </c>
      <c r="E199" s="16" t="s">
        <v>130</v>
      </c>
      <c r="F199" s="15" t="s">
        <v>131</v>
      </c>
      <c r="G199" s="16" t="s">
        <v>132</v>
      </c>
      <c r="H199" s="94">
        <v>2</v>
      </c>
      <c r="I199" s="94">
        <v>4</v>
      </c>
      <c r="J199" s="21">
        <f>IF(H199&lt;&gt;"",H199*I199,"")</f>
        <v>8</v>
      </c>
      <c r="K199" s="120" t="s">
        <v>454</v>
      </c>
      <c r="L199" s="31" t="s">
        <v>84</v>
      </c>
      <c r="M199" s="34" t="s">
        <v>91</v>
      </c>
      <c r="N199" s="34"/>
      <c r="O199" s="35"/>
    </row>
    <row r="200" spans="1:16" x14ac:dyDescent="0.25">
      <c r="A200" s="15"/>
      <c r="B200" s="17"/>
      <c r="C200" s="18"/>
      <c r="D200" s="19"/>
      <c r="E200" s="16"/>
      <c r="F200" s="15"/>
      <c r="G200" s="16"/>
      <c r="H200" s="94"/>
      <c r="I200" s="94"/>
      <c r="J200" s="21"/>
      <c r="K200" s="120"/>
      <c r="L200" s="31" t="s">
        <v>84</v>
      </c>
      <c r="M200" s="34" t="s">
        <v>91</v>
      </c>
      <c r="N200" s="34"/>
      <c r="O200" s="35"/>
    </row>
    <row r="201" spans="1:16" x14ac:dyDescent="0.25">
      <c r="A201" s="15"/>
      <c r="B201" s="17"/>
      <c r="C201" s="18"/>
      <c r="D201" s="19"/>
      <c r="E201" s="16"/>
      <c r="F201" s="15"/>
      <c r="G201" s="16"/>
      <c r="H201" s="94"/>
      <c r="I201" s="94"/>
      <c r="J201" s="21"/>
      <c r="K201" s="120"/>
      <c r="L201" s="31" t="s">
        <v>84</v>
      </c>
      <c r="M201" s="34" t="s">
        <v>91</v>
      </c>
      <c r="N201" s="34"/>
      <c r="O201" s="35"/>
    </row>
    <row r="202" spans="1:16" x14ac:dyDescent="0.25">
      <c r="A202" s="75"/>
      <c r="B202" s="109"/>
      <c r="C202" s="110"/>
      <c r="D202" s="111"/>
      <c r="E202" s="73"/>
      <c r="F202" s="92"/>
      <c r="G202" s="93"/>
      <c r="H202" s="94"/>
      <c r="I202" s="94"/>
      <c r="J202" s="21" t="str">
        <f>IF(H202&lt;&gt;"",H202*I202,"")</f>
        <v/>
      </c>
      <c r="K202" s="120" t="s">
        <v>454</v>
      </c>
      <c r="L202" s="31" t="s">
        <v>84</v>
      </c>
      <c r="M202" s="34" t="s">
        <v>91</v>
      </c>
      <c r="N202" s="34"/>
      <c r="O202" s="35"/>
    </row>
    <row r="203" spans="1:16" x14ac:dyDescent="0.25">
      <c r="A203" s="75"/>
      <c r="B203" s="109"/>
      <c r="C203" s="110"/>
      <c r="D203" s="19"/>
      <c r="E203" s="69"/>
      <c r="F203" s="19"/>
      <c r="G203" s="69"/>
      <c r="H203" s="19"/>
      <c r="I203" s="19"/>
      <c r="J203" s="21" t="str">
        <f>IF(H203&lt;&gt;"",H203*I203,"")</f>
        <v/>
      </c>
      <c r="K203" s="120" t="s">
        <v>454</v>
      </c>
      <c r="L203" s="31" t="s">
        <v>84</v>
      </c>
      <c r="M203" s="34" t="s">
        <v>91</v>
      </c>
      <c r="N203" s="34"/>
      <c r="O203" s="35"/>
    </row>
    <row r="204" spans="1:16" ht="14.25" thickBot="1" x14ac:dyDescent="0.3">
      <c r="A204" s="135"/>
      <c r="B204" s="136"/>
      <c r="C204" s="136"/>
      <c r="D204" s="136"/>
      <c r="E204" s="137" t="s">
        <v>85</v>
      </c>
      <c r="F204" s="138"/>
      <c r="G204" s="139"/>
      <c r="H204" s="140">
        <f>H167+H173+H179+H185+H191+H198</f>
        <v>5.0019999999999998</v>
      </c>
      <c r="I204" s="141">
        <f>H204*10</f>
        <v>50.019999999999996</v>
      </c>
      <c r="J204" s="142">
        <f>SUM(J168:J172,J174:J178,J180:J184,J186:J190,J192:J197,J199:J203)</f>
        <v>16</v>
      </c>
      <c r="K204" s="143">
        <f>J204/I204</f>
        <v>0.31987205117952822</v>
      </c>
      <c r="L204" s="31" t="s">
        <v>86</v>
      </c>
      <c r="M204" s="34" t="s">
        <v>91</v>
      </c>
      <c r="N204" s="34"/>
      <c r="O204" s="35"/>
    </row>
    <row r="205" spans="1:16" ht="15" thickTop="1" thickBot="1" x14ac:dyDescent="0.3">
      <c r="A205" s="45"/>
      <c r="B205" s="46"/>
      <c r="C205" s="46"/>
      <c r="D205" s="46"/>
      <c r="E205" s="297">
        <f>E165+1</f>
        <v>46088</v>
      </c>
      <c r="F205" s="298"/>
      <c r="G205" s="158"/>
      <c r="H205" s="48"/>
      <c r="I205" s="46"/>
      <c r="J205" s="49"/>
      <c r="K205" s="50"/>
      <c r="L205" s="31" t="s">
        <v>35</v>
      </c>
      <c r="M205" s="34" t="s">
        <v>92</v>
      </c>
      <c r="N205" s="34"/>
      <c r="O205" s="35"/>
    </row>
    <row r="206" spans="1:16" ht="28.5" thickTop="1" thickBot="1" x14ac:dyDescent="0.3">
      <c r="A206" s="147" t="s">
        <v>37</v>
      </c>
      <c r="B206" s="148" t="s">
        <v>38</v>
      </c>
      <c r="C206" s="148" t="s">
        <v>39</v>
      </c>
      <c r="D206" s="148" t="s">
        <v>4</v>
      </c>
      <c r="E206" s="52" t="s">
        <v>40</v>
      </c>
      <c r="F206" s="148" t="s">
        <v>6</v>
      </c>
      <c r="G206" s="149" t="s">
        <v>7</v>
      </c>
      <c r="H206" s="148" t="s">
        <v>41</v>
      </c>
      <c r="I206" s="148" t="s">
        <v>9</v>
      </c>
      <c r="J206" s="150" t="s">
        <v>42</v>
      </c>
      <c r="K206" s="151" t="s">
        <v>43</v>
      </c>
      <c r="L206" s="31" t="s">
        <v>44</v>
      </c>
      <c r="M206" s="34" t="s">
        <v>92</v>
      </c>
      <c r="N206" s="34"/>
      <c r="O206" s="56">
        <f>E205</f>
        <v>46088</v>
      </c>
    </row>
    <row r="207" spans="1:16" ht="14.25" thickTop="1" x14ac:dyDescent="0.25">
      <c r="A207" s="57"/>
      <c r="B207" s="57"/>
      <c r="C207" s="58"/>
      <c r="D207" s="57"/>
      <c r="E207" s="59" t="s">
        <v>45</v>
      </c>
      <c r="F207" s="57"/>
      <c r="G207" s="58"/>
      <c r="H207" s="88">
        <v>1</v>
      </c>
      <c r="I207" s="61">
        <f>H207*10</f>
        <v>10</v>
      </c>
      <c r="J207" s="62">
        <f>SUM(J208:J214)/I207</f>
        <v>0.8</v>
      </c>
      <c r="K207" s="63" t="str">
        <f>SUM(J208:J214)&amp;" "&amp;"Hrs"&amp;" "&amp;"GRUPO 1"</f>
        <v>8 Hrs GRUPO 1</v>
      </c>
      <c r="L207" s="31" t="s">
        <v>19</v>
      </c>
      <c r="M207" s="34" t="s">
        <v>92</v>
      </c>
      <c r="N207" s="64"/>
      <c r="O207" s="159" t="s">
        <v>48</v>
      </c>
      <c r="P207" s="179" t="s">
        <v>53</v>
      </c>
    </row>
    <row r="208" spans="1:16" x14ac:dyDescent="0.25">
      <c r="A208" s="15">
        <v>928073</v>
      </c>
      <c r="B208" s="23" t="s">
        <v>159</v>
      </c>
      <c r="C208" s="24" t="s">
        <v>160</v>
      </c>
      <c r="D208" s="15">
        <v>3</v>
      </c>
      <c r="E208" s="254" t="s">
        <v>489</v>
      </c>
      <c r="F208" s="15" t="s">
        <v>145</v>
      </c>
      <c r="G208" s="16" t="s">
        <v>476</v>
      </c>
      <c r="H208" s="111">
        <v>1</v>
      </c>
      <c r="I208" s="111">
        <v>8</v>
      </c>
      <c r="J208" s="21">
        <f>IF(H208&lt;&gt;"",H208*I208,"")</f>
        <v>8</v>
      </c>
      <c r="K208" s="70" t="s">
        <v>484</v>
      </c>
      <c r="L208" s="31" t="s">
        <v>19</v>
      </c>
      <c r="M208" s="34" t="s">
        <v>92</v>
      </c>
      <c r="N208" s="64"/>
      <c r="O208" s="180" t="s">
        <v>50</v>
      </c>
      <c r="P208" s="179" t="s">
        <v>53</v>
      </c>
    </row>
    <row r="209" spans="1:16" x14ac:dyDescent="0.25">
      <c r="A209" s="75"/>
      <c r="B209" s="67"/>
      <c r="C209" s="68"/>
      <c r="D209" s="67"/>
      <c r="E209" s="73"/>
      <c r="F209" s="92"/>
      <c r="G209" s="93"/>
      <c r="H209" s="94"/>
      <c r="I209" s="94"/>
      <c r="J209" s="21" t="str">
        <f t="shared" ref="J209:J214" si="1">IF(H209&lt;&gt;"",H209*I209,"")</f>
        <v/>
      </c>
      <c r="K209" s="70" t="s">
        <v>477</v>
      </c>
      <c r="L209" s="31" t="s">
        <v>19</v>
      </c>
      <c r="M209" s="34" t="s">
        <v>92</v>
      </c>
      <c r="N209" s="64"/>
      <c r="O209" s="159" t="s">
        <v>51</v>
      </c>
      <c r="P209" s="179" t="s">
        <v>53</v>
      </c>
    </row>
    <row r="210" spans="1:16" x14ac:dyDescent="0.25">
      <c r="A210" s="75"/>
      <c r="B210" s="67"/>
      <c r="C210" s="68"/>
      <c r="D210" s="67"/>
      <c r="E210" s="73"/>
      <c r="F210" s="92"/>
      <c r="G210" s="93"/>
      <c r="H210" s="94"/>
      <c r="I210" s="94"/>
      <c r="J210" s="21" t="str">
        <f t="shared" si="1"/>
        <v/>
      </c>
      <c r="K210" s="70" t="s">
        <v>477</v>
      </c>
      <c r="L210" s="31" t="s">
        <v>19</v>
      </c>
      <c r="M210" s="34" t="s">
        <v>92</v>
      </c>
      <c r="N210" s="64"/>
      <c r="O210" s="159" t="s">
        <v>46</v>
      </c>
      <c r="P210" s="181" t="s">
        <v>57</v>
      </c>
    </row>
    <row r="211" spans="1:16" x14ac:dyDescent="0.25">
      <c r="A211" s="95"/>
      <c r="B211" s="67"/>
      <c r="C211" s="68"/>
      <c r="D211" s="67"/>
      <c r="E211" s="69"/>
      <c r="F211" s="15"/>
      <c r="G211" s="69"/>
      <c r="H211" s="15"/>
      <c r="I211" s="15"/>
      <c r="J211" s="21" t="str">
        <f t="shared" si="1"/>
        <v/>
      </c>
      <c r="K211" s="70" t="s">
        <v>477</v>
      </c>
      <c r="L211" s="31" t="s">
        <v>19</v>
      </c>
      <c r="M211" s="34" t="s">
        <v>92</v>
      </c>
      <c r="N211" s="64"/>
      <c r="O211" s="161" t="s">
        <v>52</v>
      </c>
      <c r="P211" s="181" t="s">
        <v>57</v>
      </c>
    </row>
    <row r="212" spans="1:16" x14ac:dyDescent="0.25">
      <c r="A212" s="19"/>
      <c r="B212" s="67"/>
      <c r="C212" s="68"/>
      <c r="D212" s="67"/>
      <c r="E212" s="18"/>
      <c r="F212" s="17"/>
      <c r="G212" s="18"/>
      <c r="H212" s="94"/>
      <c r="I212" s="94"/>
      <c r="J212" s="21" t="str">
        <f t="shared" si="1"/>
        <v/>
      </c>
      <c r="K212" s="70" t="s">
        <v>477</v>
      </c>
      <c r="L212" s="31" t="s">
        <v>19</v>
      </c>
      <c r="M212" s="34" t="s">
        <v>92</v>
      </c>
      <c r="N212" s="64"/>
      <c r="O212" s="159" t="s">
        <v>56</v>
      </c>
      <c r="P212" s="179" t="s">
        <v>53</v>
      </c>
    </row>
    <row r="213" spans="1:16" x14ac:dyDescent="0.25">
      <c r="A213" s="19"/>
      <c r="B213" s="67"/>
      <c r="C213" s="68"/>
      <c r="D213" s="67"/>
      <c r="E213" s="69"/>
      <c r="F213" s="15"/>
      <c r="G213" s="69"/>
      <c r="H213" s="15"/>
      <c r="I213" s="15"/>
      <c r="J213" s="21" t="str">
        <f t="shared" si="1"/>
        <v/>
      </c>
      <c r="K213" s="70" t="s">
        <v>477</v>
      </c>
      <c r="L213" s="31" t="s">
        <v>19</v>
      </c>
      <c r="M213" s="34" t="s">
        <v>92</v>
      </c>
      <c r="N213" s="64"/>
      <c r="O213" s="159" t="s">
        <v>58</v>
      </c>
      <c r="P213" s="179" t="s">
        <v>53</v>
      </c>
    </row>
    <row r="214" spans="1:16" x14ac:dyDescent="0.25">
      <c r="A214" s="19"/>
      <c r="B214" s="19"/>
      <c r="C214" s="69"/>
      <c r="D214" s="15"/>
      <c r="E214" s="69"/>
      <c r="F214" s="15"/>
      <c r="G214" s="69"/>
      <c r="H214" s="15"/>
      <c r="I214" s="15"/>
      <c r="J214" s="21" t="str">
        <f t="shared" si="1"/>
        <v/>
      </c>
      <c r="K214" s="70" t="s">
        <v>477</v>
      </c>
      <c r="L214" s="31" t="s">
        <v>19</v>
      </c>
      <c r="M214" s="34" t="s">
        <v>92</v>
      </c>
      <c r="N214" s="64"/>
      <c r="O214" s="159" t="s">
        <v>59</v>
      </c>
      <c r="P214" s="179" t="s">
        <v>47</v>
      </c>
    </row>
    <row r="215" spans="1:16" x14ac:dyDescent="0.25">
      <c r="A215" s="85"/>
      <c r="B215" s="86"/>
      <c r="C215" s="86"/>
      <c r="D215" s="57"/>
      <c r="E215" s="59" t="s">
        <v>55</v>
      </c>
      <c r="F215" s="57"/>
      <c r="G215" s="87"/>
      <c r="H215" s="88">
        <v>0</v>
      </c>
      <c r="I215" s="61">
        <f>H215*10</f>
        <v>0</v>
      </c>
      <c r="J215" s="62" t="e">
        <f>SUM(J216:J220)/I215</f>
        <v>#DIV/0!</v>
      </c>
      <c r="K215" s="63" t="str">
        <f>SUM(J216:J220)&amp;" "&amp;"Hrs"&amp;" "&amp;"GRUPO 2"</f>
        <v>0 Hrs GRUPO 2</v>
      </c>
      <c r="L215" s="31" t="s">
        <v>22</v>
      </c>
      <c r="M215" s="34" t="s">
        <v>92</v>
      </c>
      <c r="N215" s="64"/>
      <c r="O215" s="159" t="s">
        <v>60</v>
      </c>
      <c r="P215" s="179" t="s">
        <v>47</v>
      </c>
    </row>
    <row r="216" spans="1:16" x14ac:dyDescent="0.25">
      <c r="A216" s="15"/>
      <c r="B216" s="17"/>
      <c r="C216" s="18"/>
      <c r="D216" s="19"/>
      <c r="E216" s="16"/>
      <c r="F216" s="15"/>
      <c r="G216" s="16"/>
      <c r="H216" s="15"/>
      <c r="I216" s="15"/>
      <c r="J216" s="21" t="str">
        <f>IF(H216&lt;&gt;"",H216*I216,"")</f>
        <v/>
      </c>
      <c r="K216" s="70"/>
      <c r="L216" s="31" t="s">
        <v>22</v>
      </c>
      <c r="M216" s="34" t="s">
        <v>92</v>
      </c>
      <c r="N216" s="64"/>
      <c r="O216" s="159" t="s">
        <v>64</v>
      </c>
      <c r="P216" s="179" t="s">
        <v>47</v>
      </c>
    </row>
    <row r="217" spans="1:16" x14ac:dyDescent="0.25">
      <c r="A217" s="75"/>
      <c r="B217" s="109"/>
      <c r="C217" s="110"/>
      <c r="D217" s="111"/>
      <c r="E217" s="73"/>
      <c r="F217" s="92"/>
      <c r="G217" s="93"/>
      <c r="H217" s="94"/>
      <c r="I217" s="94"/>
      <c r="J217" s="21" t="str">
        <f>IF(H217&lt;&gt;"",H217*I217,"")</f>
        <v/>
      </c>
      <c r="K217" s="70"/>
      <c r="L217" s="31" t="s">
        <v>22</v>
      </c>
      <c r="M217" s="34" t="s">
        <v>92</v>
      </c>
      <c r="N217" s="64"/>
      <c r="O217" s="161" t="s">
        <v>65</v>
      </c>
      <c r="P217" s="179" t="s">
        <v>53</v>
      </c>
    </row>
    <row r="218" spans="1:16" x14ac:dyDescent="0.25">
      <c r="A218" s="75"/>
      <c r="B218" s="109"/>
      <c r="C218" s="110"/>
      <c r="D218" s="111"/>
      <c r="E218" s="73"/>
      <c r="F218" s="92"/>
      <c r="G218" s="93"/>
      <c r="H218" s="94"/>
      <c r="I218" s="94"/>
      <c r="J218" s="21" t="str">
        <f>IF(H218&lt;&gt;"",H218*I218,"")</f>
        <v/>
      </c>
      <c r="K218" s="70"/>
      <c r="L218" s="31" t="s">
        <v>22</v>
      </c>
      <c r="M218" s="34" t="s">
        <v>92</v>
      </c>
      <c r="N218" s="64"/>
      <c r="O218" s="161" t="s">
        <v>66</v>
      </c>
      <c r="P218" s="179" t="s">
        <v>47</v>
      </c>
    </row>
    <row r="219" spans="1:16" x14ac:dyDescent="0.25">
      <c r="A219" s="15"/>
      <c r="B219" s="19"/>
      <c r="C219" s="152"/>
      <c r="D219" s="15"/>
      <c r="E219" s="69"/>
      <c r="F219" s="15"/>
      <c r="G219" s="69"/>
      <c r="H219" s="15"/>
      <c r="I219" s="15"/>
      <c r="J219" s="21" t="str">
        <f>IF(H219&lt;&gt;"",H219*I219,"")</f>
        <v/>
      </c>
      <c r="K219" s="70"/>
      <c r="L219" s="31" t="s">
        <v>22</v>
      </c>
      <c r="M219" s="34" t="s">
        <v>92</v>
      </c>
      <c r="N219" s="64"/>
      <c r="O219" s="161" t="s">
        <v>61</v>
      </c>
      <c r="P219" s="179" t="s">
        <v>47</v>
      </c>
    </row>
    <row r="220" spans="1:16" x14ac:dyDescent="0.25">
      <c r="A220" s="166"/>
      <c r="B220" s="95"/>
      <c r="C220" s="152"/>
      <c r="D220" s="67"/>
      <c r="E220" s="69"/>
      <c r="F220" s="77"/>
      <c r="G220" s="76"/>
      <c r="H220" s="167"/>
      <c r="I220" s="167"/>
      <c r="J220" s="21" t="str">
        <f>IF(H220&lt;&gt;"",H220*I220,"")</f>
        <v/>
      </c>
      <c r="K220" s="70"/>
      <c r="L220" s="31" t="s">
        <v>22</v>
      </c>
      <c r="M220" s="34" t="s">
        <v>92</v>
      </c>
      <c r="N220" s="64"/>
      <c r="O220" s="161" t="s">
        <v>62</v>
      </c>
      <c r="P220" s="179" t="s">
        <v>47</v>
      </c>
    </row>
    <row r="221" spans="1:16" x14ac:dyDescent="0.25">
      <c r="A221" s="85"/>
      <c r="B221" s="86"/>
      <c r="C221" s="86"/>
      <c r="D221" s="57"/>
      <c r="E221" s="59" t="s">
        <v>63</v>
      </c>
      <c r="F221" s="57"/>
      <c r="G221" s="87"/>
      <c r="H221" s="88">
        <v>1E-3</v>
      </c>
      <c r="I221" s="61">
        <f>H221*10</f>
        <v>0.01</v>
      </c>
      <c r="J221" s="62">
        <f>SUM(J222:J226)/I221</f>
        <v>0</v>
      </c>
      <c r="K221" s="63" t="str">
        <f>SUM(J222:J226)&amp;" "&amp;"Hrs"&amp;" "&amp;"GRUPO 3"</f>
        <v>0 Hrs GRUPO 3</v>
      </c>
      <c r="L221" s="31" t="s">
        <v>24</v>
      </c>
      <c r="M221" s="34" t="s">
        <v>92</v>
      </c>
      <c r="N221" s="64"/>
      <c r="O221" s="161" t="s">
        <v>54</v>
      </c>
      <c r="P221" s="179" t="s">
        <v>47</v>
      </c>
    </row>
    <row r="222" spans="1:16" x14ac:dyDescent="0.25">
      <c r="A222" s="75"/>
      <c r="B222" s="67"/>
      <c r="C222" s="68"/>
      <c r="D222" s="67"/>
      <c r="E222" s="69"/>
      <c r="F222" s="92"/>
      <c r="G222" s="93"/>
      <c r="H222" s="94"/>
      <c r="I222" s="94"/>
      <c r="J222" s="21" t="str">
        <f>IF(H222&lt;&gt;"",H222*I222,"")</f>
        <v/>
      </c>
      <c r="K222" s="70"/>
      <c r="L222" s="31" t="s">
        <v>24</v>
      </c>
      <c r="M222" s="34" t="s">
        <v>92</v>
      </c>
      <c r="N222" s="64"/>
      <c r="O222" s="161" t="s">
        <v>67</v>
      </c>
      <c r="P222" s="184" t="s">
        <v>68</v>
      </c>
    </row>
    <row r="223" spans="1:16" x14ac:dyDescent="0.25">
      <c r="A223" s="75"/>
      <c r="B223" s="109"/>
      <c r="C223" s="110"/>
      <c r="D223" s="111"/>
      <c r="E223" s="73"/>
      <c r="F223" s="92"/>
      <c r="G223" s="93"/>
      <c r="H223" s="94"/>
      <c r="I223" s="94"/>
      <c r="J223" s="21" t="str">
        <f>IF(H223&lt;&gt;"",H223*I223,"")</f>
        <v/>
      </c>
      <c r="K223" s="70"/>
      <c r="L223" s="31" t="s">
        <v>24</v>
      </c>
      <c r="M223" s="34" t="s">
        <v>92</v>
      </c>
      <c r="N223" s="64"/>
      <c r="O223" s="180" t="s">
        <v>69</v>
      </c>
      <c r="P223" s="184" t="s">
        <v>68</v>
      </c>
    </row>
    <row r="224" spans="1:16" x14ac:dyDescent="0.25">
      <c r="A224" s="75"/>
      <c r="B224" s="109"/>
      <c r="C224" s="110"/>
      <c r="D224" s="111"/>
      <c r="E224" s="73"/>
      <c r="F224" s="92"/>
      <c r="G224" s="93"/>
      <c r="H224" s="94"/>
      <c r="I224" s="94"/>
      <c r="J224" s="21" t="str">
        <f>IF(H224&lt;&gt;"",H224*I224,"")</f>
        <v/>
      </c>
      <c r="K224" s="70"/>
      <c r="L224" s="31" t="s">
        <v>24</v>
      </c>
      <c r="M224" s="34" t="s">
        <v>92</v>
      </c>
      <c r="N224" s="64"/>
      <c r="O224" s="103"/>
    </row>
    <row r="225" spans="1:16" x14ac:dyDescent="0.25">
      <c r="A225" s="19"/>
      <c r="B225" s="19"/>
      <c r="C225" s="69"/>
      <c r="D225" s="19"/>
      <c r="E225" s="69"/>
      <c r="F225" s="19"/>
      <c r="G225" s="69"/>
      <c r="H225" s="19"/>
      <c r="I225" s="19"/>
      <c r="J225" s="21" t="str">
        <f>IF(H225&lt;&gt;"",H225*I225,"")</f>
        <v/>
      </c>
      <c r="K225" s="70"/>
      <c r="L225" s="31" t="s">
        <v>24</v>
      </c>
      <c r="M225" s="34" t="s">
        <v>92</v>
      </c>
      <c r="N225" s="64"/>
      <c r="O225" s="104"/>
      <c r="P225" s="104"/>
    </row>
    <row r="226" spans="1:16" x14ac:dyDescent="0.25">
      <c r="A226" s="100"/>
      <c r="B226" s="100"/>
      <c r="C226" s="100"/>
      <c r="D226" s="101"/>
      <c r="E226" s="102"/>
      <c r="F226" s="100"/>
      <c r="G226" s="100"/>
      <c r="H226" s="100"/>
      <c r="I226" s="100"/>
      <c r="J226" s="21" t="str">
        <f>IF(H226&lt;&gt;"",H226*I226,"")</f>
        <v/>
      </c>
      <c r="K226" s="70"/>
      <c r="L226" s="31" t="s">
        <v>24</v>
      </c>
      <c r="M226" s="34" t="s">
        <v>92</v>
      </c>
      <c r="N226" s="64"/>
      <c r="O226" s="107" t="s">
        <v>71</v>
      </c>
    </row>
    <row r="227" spans="1:16" x14ac:dyDescent="0.25">
      <c r="A227" s="85"/>
      <c r="B227" s="86"/>
      <c r="C227" s="86"/>
      <c r="D227" s="57"/>
      <c r="E227" s="59" t="s">
        <v>70</v>
      </c>
      <c r="F227" s="57"/>
      <c r="G227" s="87"/>
      <c r="H227" s="88">
        <v>1E-3</v>
      </c>
      <c r="I227" s="61">
        <f>H227*10</f>
        <v>0.01</v>
      </c>
      <c r="J227" s="62">
        <f>SUM(J228:J232)/I227</f>
        <v>0</v>
      </c>
      <c r="K227" s="63" t="str">
        <f>SUM(J228:J232)&amp;" "&amp;"Hrs"&amp;" "&amp;"GRUPO 4"</f>
        <v>0 Hrs GRUPO 4</v>
      </c>
      <c r="L227" s="31" t="s">
        <v>26</v>
      </c>
      <c r="M227" s="34" t="s">
        <v>92</v>
      </c>
      <c r="N227" s="64"/>
      <c r="O227" s="107" t="s">
        <v>72</v>
      </c>
    </row>
    <row r="228" spans="1:16" x14ac:dyDescent="0.25">
      <c r="A228" s="100"/>
      <c r="B228" s="100"/>
      <c r="C228" s="102"/>
      <c r="D228" s="101"/>
      <c r="E228" s="101"/>
      <c r="F228" s="101"/>
      <c r="G228" s="105"/>
      <c r="H228" s="101"/>
      <c r="I228" s="101"/>
      <c r="J228" s="21" t="str">
        <f>IF(H228&lt;&gt;"",H228*I228,"")</f>
        <v/>
      </c>
      <c r="K228" s="70"/>
      <c r="L228" s="31" t="s">
        <v>26</v>
      </c>
      <c r="M228" s="34" t="s">
        <v>92</v>
      </c>
      <c r="N228" s="64"/>
      <c r="O228" s="104"/>
    </row>
    <row r="229" spans="1:16" x14ac:dyDescent="0.25">
      <c r="A229" s="100"/>
      <c r="B229" s="100"/>
      <c r="C229" s="102"/>
      <c r="D229" s="101"/>
      <c r="E229" s="101"/>
      <c r="F229" s="101"/>
      <c r="G229" s="105"/>
      <c r="H229" s="101"/>
      <c r="I229" s="101"/>
      <c r="J229" s="21" t="str">
        <f>IF(H229&lt;&gt;"",H229*I229,"")</f>
        <v/>
      </c>
      <c r="K229" s="70"/>
      <c r="L229" s="31" t="s">
        <v>26</v>
      </c>
      <c r="M229" s="34" t="s">
        <v>92</v>
      </c>
      <c r="N229" s="64"/>
      <c r="O229" s="104"/>
    </row>
    <row r="230" spans="1:16" x14ac:dyDescent="0.25">
      <c r="A230" s="100"/>
      <c r="B230" s="100"/>
      <c r="C230" s="102"/>
      <c r="D230" s="101"/>
      <c r="E230" s="101"/>
      <c r="F230" s="101"/>
      <c r="G230" s="105"/>
      <c r="H230" s="101"/>
      <c r="I230" s="101"/>
      <c r="J230" s="21" t="str">
        <f>IF(H230&lt;&gt;"",H230*I230,"")</f>
        <v/>
      </c>
      <c r="K230" s="70"/>
      <c r="L230" s="31" t="s">
        <v>26</v>
      </c>
      <c r="M230" s="34" t="s">
        <v>92</v>
      </c>
      <c r="N230" s="64"/>
      <c r="O230" s="35"/>
    </row>
    <row r="231" spans="1:16" x14ac:dyDescent="0.25">
      <c r="A231" s="100"/>
      <c r="B231" s="100"/>
      <c r="C231" s="102"/>
      <c r="D231" s="101"/>
      <c r="E231" s="101"/>
      <c r="F231" s="101"/>
      <c r="G231" s="105"/>
      <c r="H231" s="101"/>
      <c r="I231" s="101"/>
      <c r="J231" s="21" t="str">
        <f>IF(H231&lt;&gt;"",H231*I231,"")</f>
        <v/>
      </c>
      <c r="K231" s="70"/>
      <c r="L231" s="31" t="s">
        <v>26</v>
      </c>
      <c r="M231" s="34" t="s">
        <v>92</v>
      </c>
      <c r="N231" s="64"/>
      <c r="O231" s="35"/>
    </row>
    <row r="232" spans="1:16" x14ac:dyDescent="0.25">
      <c r="A232" s="100"/>
      <c r="B232" s="100"/>
      <c r="C232" s="100"/>
      <c r="D232" s="101"/>
      <c r="E232" s="102"/>
      <c r="F232" s="100"/>
      <c r="G232" s="100"/>
      <c r="H232" s="100"/>
      <c r="I232" s="100"/>
      <c r="J232" s="21" t="str">
        <f>IF(H232&lt;&gt;"",H232*I232,"")</f>
        <v/>
      </c>
      <c r="K232" s="70"/>
      <c r="L232" s="31" t="s">
        <v>26</v>
      </c>
      <c r="M232" s="34" t="s">
        <v>92</v>
      </c>
      <c r="N232" s="156"/>
      <c r="O232" s="35"/>
    </row>
    <row r="233" spans="1:16" x14ac:dyDescent="0.25">
      <c r="A233" s="85"/>
      <c r="B233" s="86"/>
      <c r="C233" s="86"/>
      <c r="D233" s="86"/>
      <c r="E233" s="115" t="s">
        <v>75</v>
      </c>
      <c r="F233" s="116"/>
      <c r="G233" s="117"/>
      <c r="H233" s="165">
        <v>2</v>
      </c>
      <c r="I233" s="61">
        <f>H233*10</f>
        <v>20</v>
      </c>
      <c r="J233" s="62">
        <f>SUM(J234:J239)/I233</f>
        <v>0</v>
      </c>
      <c r="K233" s="63" t="str">
        <f>SUM(J234:J239)&amp;" "&amp;"Hrs"&amp;" "&amp;"TURNO"&amp;" "&amp;"DIURNO"</f>
        <v>0 Hrs TURNO DIURNO</v>
      </c>
      <c r="L233" s="74" t="s">
        <v>76</v>
      </c>
      <c r="M233" s="34" t="s">
        <v>92</v>
      </c>
      <c r="N233" s="34"/>
      <c r="O233" s="35"/>
    </row>
    <row r="234" spans="1:16" x14ac:dyDescent="0.25">
      <c r="A234" s="15"/>
      <c r="B234" s="17"/>
      <c r="C234" s="18"/>
      <c r="D234" s="19"/>
      <c r="E234" s="16"/>
      <c r="F234" s="15"/>
      <c r="G234" s="16"/>
      <c r="H234" s="94"/>
      <c r="I234" s="94"/>
      <c r="J234" s="21"/>
      <c r="K234" s="70"/>
      <c r="L234" s="74" t="s">
        <v>76</v>
      </c>
      <c r="M234" s="34" t="s">
        <v>92</v>
      </c>
      <c r="N234" s="34"/>
      <c r="O234" s="35"/>
    </row>
    <row r="235" spans="1:16" x14ac:dyDescent="0.25">
      <c r="A235" s="15"/>
      <c r="B235" s="17"/>
      <c r="C235" s="18"/>
      <c r="D235" s="19"/>
      <c r="E235" s="16"/>
      <c r="F235" s="15"/>
      <c r="G235" s="16"/>
      <c r="H235" s="15"/>
      <c r="I235" s="15"/>
      <c r="J235" s="21"/>
      <c r="K235" s="70"/>
      <c r="L235" s="74" t="s">
        <v>76</v>
      </c>
      <c r="M235" s="34" t="s">
        <v>92</v>
      </c>
      <c r="N235" s="34"/>
      <c r="O235" s="35"/>
    </row>
    <row r="236" spans="1:16" x14ac:dyDescent="0.25">
      <c r="A236" s="95"/>
      <c r="B236" s="19"/>
      <c r="C236" s="91"/>
      <c r="D236" s="15"/>
      <c r="E236" s="69"/>
      <c r="F236" s="15"/>
      <c r="G236" s="69"/>
      <c r="H236" s="15"/>
      <c r="I236" s="15"/>
      <c r="J236" s="21" t="str">
        <f t="shared" ref="J236:J239" si="2">IF(H236&lt;&gt;"",H236*I236,"")</f>
        <v/>
      </c>
      <c r="K236" s="70" t="s">
        <v>453</v>
      </c>
      <c r="L236" s="74" t="s">
        <v>76</v>
      </c>
      <c r="M236" s="34" t="s">
        <v>92</v>
      </c>
      <c r="N236" s="34"/>
      <c r="O236" s="35"/>
    </row>
    <row r="237" spans="1:16" x14ac:dyDescent="0.25">
      <c r="A237" s="95"/>
      <c r="B237" s="19"/>
      <c r="C237" s="91"/>
      <c r="D237" s="15"/>
      <c r="E237" s="69"/>
      <c r="F237" s="15"/>
      <c r="G237" s="69"/>
      <c r="H237" s="15"/>
      <c r="I237" s="15"/>
      <c r="J237" s="21" t="str">
        <f t="shared" si="2"/>
        <v/>
      </c>
      <c r="K237" s="70" t="s">
        <v>453</v>
      </c>
      <c r="L237" s="74" t="s">
        <v>76</v>
      </c>
      <c r="M237" s="34" t="s">
        <v>92</v>
      </c>
      <c r="N237" s="34"/>
      <c r="O237" s="35"/>
    </row>
    <row r="238" spans="1:16" x14ac:dyDescent="0.25">
      <c r="A238" s="95"/>
      <c r="B238" s="19"/>
      <c r="C238" s="91"/>
      <c r="D238" s="15"/>
      <c r="E238" s="69"/>
      <c r="F238" s="15"/>
      <c r="G238" s="69"/>
      <c r="H238" s="15"/>
      <c r="I238" s="15"/>
      <c r="J238" s="21" t="str">
        <f t="shared" si="2"/>
        <v/>
      </c>
      <c r="K238" s="70" t="s">
        <v>453</v>
      </c>
      <c r="L238" s="74" t="s">
        <v>76</v>
      </c>
      <c r="M238" s="34" t="s">
        <v>92</v>
      </c>
      <c r="N238" s="34"/>
      <c r="O238" s="35"/>
    </row>
    <row r="239" spans="1:16" x14ac:dyDescent="0.25">
      <c r="A239" s="100"/>
      <c r="B239" s="100"/>
      <c r="C239" s="100"/>
      <c r="D239" s="101"/>
      <c r="E239" s="69"/>
      <c r="F239" s="15"/>
      <c r="G239" s="69"/>
      <c r="H239" s="100"/>
      <c r="I239" s="100"/>
      <c r="J239" s="21" t="str">
        <f t="shared" si="2"/>
        <v/>
      </c>
      <c r="K239" s="70" t="s">
        <v>453</v>
      </c>
      <c r="L239" s="74" t="s">
        <v>76</v>
      </c>
      <c r="M239" s="34" t="s">
        <v>92</v>
      </c>
      <c r="N239" s="34"/>
      <c r="O239" s="35"/>
    </row>
    <row r="240" spans="1:16" x14ac:dyDescent="0.25">
      <c r="A240" s="126"/>
      <c r="B240" s="127"/>
      <c r="C240" s="127"/>
      <c r="D240" s="127"/>
      <c r="E240" s="128" t="s">
        <v>83</v>
      </c>
      <c r="F240" s="129"/>
      <c r="G240" s="157"/>
      <c r="H240" s="131">
        <v>2</v>
      </c>
      <c r="I240" s="132">
        <f>H240*10</f>
        <v>20</v>
      </c>
      <c r="J240" s="133">
        <f>SUM(J241:J245)/I240</f>
        <v>0.4</v>
      </c>
      <c r="K240" s="163" t="str">
        <f>SUM(J241:J245)&amp;" "&amp;"Hrs"&amp;" "&amp;"TURNO"&amp;" "&amp;"NOCTURNO"</f>
        <v>8 Hrs TURNO NOCTURNO</v>
      </c>
      <c r="L240" s="31" t="s">
        <v>84</v>
      </c>
      <c r="M240" s="34" t="s">
        <v>92</v>
      </c>
      <c r="N240" s="34"/>
      <c r="O240" s="35"/>
    </row>
    <row r="241" spans="1:16" x14ac:dyDescent="0.25">
      <c r="A241" s="15">
        <v>892566</v>
      </c>
      <c r="B241" s="17" t="s">
        <v>120</v>
      </c>
      <c r="C241" s="18" t="s">
        <v>121</v>
      </c>
      <c r="D241" s="19" t="s">
        <v>122</v>
      </c>
      <c r="E241" s="16" t="s">
        <v>130</v>
      </c>
      <c r="F241" s="15" t="s">
        <v>131</v>
      </c>
      <c r="G241" s="16" t="s">
        <v>132</v>
      </c>
      <c r="H241" s="94">
        <v>2</v>
      </c>
      <c r="I241" s="94">
        <v>4</v>
      </c>
      <c r="J241" s="21">
        <f>IF(H241&lt;&gt;"",H241*I241,"")</f>
        <v>8</v>
      </c>
      <c r="K241" s="120" t="s">
        <v>490</v>
      </c>
      <c r="L241" s="31" t="s">
        <v>84</v>
      </c>
      <c r="M241" s="34" t="s">
        <v>92</v>
      </c>
      <c r="N241" s="34"/>
      <c r="O241" s="35"/>
    </row>
    <row r="242" spans="1:16" x14ac:dyDescent="0.25">
      <c r="A242" s="15"/>
      <c r="B242" s="17"/>
      <c r="C242" s="18"/>
      <c r="D242" s="19"/>
      <c r="E242" s="16"/>
      <c r="F242" s="15"/>
      <c r="G242" s="16"/>
      <c r="H242" s="94"/>
      <c r="I242" s="94"/>
      <c r="J242" s="21"/>
      <c r="K242" s="120"/>
      <c r="L242" s="31" t="s">
        <v>84</v>
      </c>
      <c r="M242" s="34" t="s">
        <v>92</v>
      </c>
      <c r="N242" s="34"/>
      <c r="O242" s="35"/>
    </row>
    <row r="243" spans="1:16" x14ac:dyDescent="0.25">
      <c r="A243" s="15"/>
      <c r="B243" s="17"/>
      <c r="C243" s="18"/>
      <c r="D243" s="19"/>
      <c r="E243" s="16"/>
      <c r="F243" s="15"/>
      <c r="G243" s="16"/>
      <c r="H243" s="15"/>
      <c r="I243" s="15"/>
      <c r="J243" s="21"/>
      <c r="K243" s="120"/>
      <c r="L243" s="31" t="s">
        <v>84</v>
      </c>
      <c r="M243" s="34" t="s">
        <v>92</v>
      </c>
      <c r="N243" s="34"/>
      <c r="O243" s="35"/>
    </row>
    <row r="244" spans="1:16" x14ac:dyDescent="0.25">
      <c r="A244" s="75"/>
      <c r="B244" s="109"/>
      <c r="C244" s="110"/>
      <c r="D244" s="111"/>
      <c r="E244" s="73"/>
      <c r="F244" s="92"/>
      <c r="G244" s="93"/>
      <c r="H244" s="94"/>
      <c r="I244" s="94"/>
      <c r="J244" s="21" t="str">
        <f>IF(H244&lt;&gt;"",H244*I244,"")</f>
        <v/>
      </c>
      <c r="K244" s="120" t="s">
        <v>454</v>
      </c>
      <c r="L244" s="31" t="s">
        <v>84</v>
      </c>
      <c r="M244" s="34" t="s">
        <v>92</v>
      </c>
      <c r="N244" s="34"/>
      <c r="O244" s="35"/>
    </row>
    <row r="245" spans="1:16" x14ac:dyDescent="0.25">
      <c r="A245" s="95"/>
      <c r="B245" s="19"/>
      <c r="C245" s="91"/>
      <c r="D245" s="15"/>
      <c r="E245" s="69"/>
      <c r="F245" s="15"/>
      <c r="G245" s="69"/>
      <c r="H245" s="15"/>
      <c r="I245" s="15"/>
      <c r="J245" s="21" t="str">
        <f>IF(H245&lt;&gt;"",H245*I245,"")</f>
        <v/>
      </c>
      <c r="K245" s="120" t="s">
        <v>454</v>
      </c>
      <c r="L245" s="31" t="s">
        <v>84</v>
      </c>
      <c r="M245" s="34" t="s">
        <v>92</v>
      </c>
      <c r="N245" s="34"/>
      <c r="O245" s="35"/>
    </row>
    <row r="246" spans="1:16" ht="14.25" thickBot="1" x14ac:dyDescent="0.3">
      <c r="A246" s="135"/>
      <c r="B246" s="136"/>
      <c r="C246" s="136"/>
      <c r="D246" s="136"/>
      <c r="E246" s="137" t="s">
        <v>85</v>
      </c>
      <c r="F246" s="138"/>
      <c r="G246" s="139"/>
      <c r="H246" s="140">
        <f>H207+H215+H221+H227+H233+H240</f>
        <v>5.0019999999999998</v>
      </c>
      <c r="I246" s="141">
        <f>H246*10</f>
        <v>50.019999999999996</v>
      </c>
      <c r="J246" s="142">
        <f>SUM(J208:J214,J216:J220,J222:J226,J228:J232,J234:J239,J241:J245)</f>
        <v>16</v>
      </c>
      <c r="K246" s="143">
        <f>J246/I246</f>
        <v>0.31987205117952822</v>
      </c>
      <c r="L246" s="31" t="s">
        <v>86</v>
      </c>
      <c r="M246" s="34" t="s">
        <v>92</v>
      </c>
      <c r="N246" s="34"/>
      <c r="O246" s="35"/>
    </row>
    <row r="247" spans="1:16" ht="15" thickTop="1" thickBot="1" x14ac:dyDescent="0.3">
      <c r="A247" s="45"/>
      <c r="B247" s="46"/>
      <c r="C247" s="46"/>
      <c r="D247" s="46"/>
      <c r="E247" s="297">
        <f>E205+1</f>
        <v>46089</v>
      </c>
      <c r="F247" s="298"/>
      <c r="G247" s="158"/>
      <c r="H247" s="48"/>
      <c r="I247" s="46"/>
      <c r="J247" s="49"/>
      <c r="K247" s="50"/>
      <c r="L247" s="31" t="s">
        <v>35</v>
      </c>
      <c r="M247" s="34" t="s">
        <v>93</v>
      </c>
      <c r="N247" s="34"/>
      <c r="O247" s="35"/>
    </row>
    <row r="248" spans="1:16" ht="28.5" thickTop="1" thickBot="1" x14ac:dyDescent="0.3">
      <c r="A248" s="147" t="s">
        <v>37</v>
      </c>
      <c r="B248" s="148" t="s">
        <v>38</v>
      </c>
      <c r="C248" s="148" t="s">
        <v>39</v>
      </c>
      <c r="D248" s="148" t="s">
        <v>4</v>
      </c>
      <c r="E248" s="52" t="s">
        <v>40</v>
      </c>
      <c r="F248" s="148" t="s">
        <v>6</v>
      </c>
      <c r="G248" s="149" t="s">
        <v>7</v>
      </c>
      <c r="H248" s="148" t="s">
        <v>41</v>
      </c>
      <c r="I248" s="148" t="s">
        <v>9</v>
      </c>
      <c r="J248" s="150" t="s">
        <v>42</v>
      </c>
      <c r="K248" s="151" t="s">
        <v>43</v>
      </c>
      <c r="L248" s="31" t="s">
        <v>44</v>
      </c>
      <c r="M248" s="34" t="s">
        <v>93</v>
      </c>
      <c r="N248" s="34"/>
      <c r="O248" s="56">
        <f>E247</f>
        <v>46089</v>
      </c>
    </row>
    <row r="249" spans="1:16" ht="14.25" thickTop="1" x14ac:dyDescent="0.25">
      <c r="A249" s="57"/>
      <c r="B249" s="57"/>
      <c r="C249" s="58"/>
      <c r="D249" s="57"/>
      <c r="E249" s="59" t="s">
        <v>45</v>
      </c>
      <c r="F249" s="57"/>
      <c r="G249" s="58"/>
      <c r="H249" s="88">
        <v>1</v>
      </c>
      <c r="I249" s="61">
        <f>H249*10</f>
        <v>10</v>
      </c>
      <c r="J249" s="62">
        <f>SUM(J250:J254)/I249</f>
        <v>0.8</v>
      </c>
      <c r="K249" s="63" t="str">
        <f>SUM(J250:J254)&amp;" "&amp;"Hrs"&amp;" "&amp;"GRUPO 1"</f>
        <v>8 Hrs GRUPO 1</v>
      </c>
      <c r="L249" s="31" t="s">
        <v>19</v>
      </c>
      <c r="M249" s="34" t="s">
        <v>93</v>
      </c>
      <c r="N249" s="64"/>
      <c r="O249" s="159" t="s">
        <v>48</v>
      </c>
      <c r="P249" s="179" t="s">
        <v>53</v>
      </c>
    </row>
    <row r="250" spans="1:16" x14ac:dyDescent="0.25">
      <c r="A250" s="15">
        <v>928073</v>
      </c>
      <c r="B250" s="23" t="s">
        <v>159</v>
      </c>
      <c r="C250" s="24" t="s">
        <v>160</v>
      </c>
      <c r="D250" s="15">
        <v>3</v>
      </c>
      <c r="E250" s="254" t="s">
        <v>489</v>
      </c>
      <c r="F250" s="15" t="s">
        <v>145</v>
      </c>
      <c r="G250" s="16" t="s">
        <v>476</v>
      </c>
      <c r="H250" s="111">
        <v>1</v>
      </c>
      <c r="I250" s="111">
        <v>8</v>
      </c>
      <c r="J250" s="21">
        <f>IF(H250&lt;&gt;"",H250*I250,"")</f>
        <v>8</v>
      </c>
      <c r="K250" s="70" t="s">
        <v>484</v>
      </c>
      <c r="L250" s="31" t="s">
        <v>19</v>
      </c>
      <c r="M250" s="34" t="s">
        <v>93</v>
      </c>
      <c r="N250" s="56"/>
      <c r="O250" s="180" t="s">
        <v>50</v>
      </c>
      <c r="P250" s="179" t="s">
        <v>53</v>
      </c>
    </row>
    <row r="251" spans="1:16" x14ac:dyDescent="0.25">
      <c r="A251" s="19"/>
      <c r="B251" s="17"/>
      <c r="C251" s="18"/>
      <c r="D251" s="19"/>
      <c r="E251" s="18"/>
      <c r="F251" s="17"/>
      <c r="G251" s="18"/>
      <c r="H251" s="15"/>
      <c r="I251" s="15"/>
      <c r="J251" s="21"/>
      <c r="K251" s="70"/>
      <c r="L251" s="31" t="s">
        <v>19</v>
      </c>
      <c r="M251" s="34" t="s">
        <v>93</v>
      </c>
      <c r="N251" s="56"/>
      <c r="O251" s="159" t="s">
        <v>51</v>
      </c>
      <c r="P251" s="179" t="s">
        <v>53</v>
      </c>
    </row>
    <row r="252" spans="1:16" x14ac:dyDescent="0.25">
      <c r="A252" s="75"/>
      <c r="B252" s="67"/>
      <c r="C252" s="68"/>
      <c r="D252" s="67"/>
      <c r="E252" s="73"/>
      <c r="F252" s="92"/>
      <c r="G252" s="93"/>
      <c r="H252" s="94"/>
      <c r="I252" s="94"/>
      <c r="J252" s="21" t="str">
        <f t="shared" ref="J252" si="3">IF(H252&lt;&gt;"",H252*I252,"")</f>
        <v/>
      </c>
      <c r="K252" s="70" t="s">
        <v>477</v>
      </c>
      <c r="L252" s="31" t="s">
        <v>19</v>
      </c>
      <c r="M252" s="34" t="s">
        <v>93</v>
      </c>
      <c r="N252" s="56"/>
      <c r="O252" s="159" t="s">
        <v>46</v>
      </c>
      <c r="P252" s="181" t="s">
        <v>57</v>
      </c>
    </row>
    <row r="253" spans="1:16" x14ac:dyDescent="0.25">
      <c r="A253" s="95"/>
      <c r="B253" s="19"/>
      <c r="C253" s="91"/>
      <c r="D253" s="15"/>
      <c r="E253" s="69"/>
      <c r="F253" s="15"/>
      <c r="G253" s="69"/>
      <c r="H253" s="15"/>
      <c r="I253" s="15"/>
      <c r="J253" s="21" t="str">
        <f>IF(H253&lt;&gt;"",H253*I253,"")</f>
        <v/>
      </c>
      <c r="K253" s="70" t="s">
        <v>477</v>
      </c>
      <c r="L253" s="31" t="s">
        <v>19</v>
      </c>
      <c r="M253" s="34" t="s">
        <v>93</v>
      </c>
      <c r="N253" s="56"/>
      <c r="O253" s="161" t="s">
        <v>52</v>
      </c>
      <c r="P253" s="181" t="s">
        <v>57</v>
      </c>
    </row>
    <row r="254" spans="1:16" x14ac:dyDescent="0.25">
      <c r="A254" s="95"/>
      <c r="B254" s="19"/>
      <c r="C254" s="91"/>
      <c r="D254" s="15"/>
      <c r="E254" s="69"/>
      <c r="F254" s="15"/>
      <c r="G254" s="69"/>
      <c r="H254" s="15"/>
      <c r="I254" s="15"/>
      <c r="J254" s="21" t="str">
        <f>IF(H254&lt;&gt;"",H254*I254,"")</f>
        <v/>
      </c>
      <c r="K254" s="70" t="s">
        <v>477</v>
      </c>
      <c r="L254" s="31" t="s">
        <v>19</v>
      </c>
      <c r="M254" s="34" t="s">
        <v>93</v>
      </c>
      <c r="N254" s="56"/>
      <c r="O254" s="159" t="s">
        <v>56</v>
      </c>
      <c r="P254" s="179" t="s">
        <v>53</v>
      </c>
    </row>
    <row r="255" spans="1:16" x14ac:dyDescent="0.25">
      <c r="A255" s="85"/>
      <c r="B255" s="86"/>
      <c r="C255" s="86"/>
      <c r="D255" s="57"/>
      <c r="E255" s="59" t="s">
        <v>55</v>
      </c>
      <c r="F255" s="57"/>
      <c r="G255" s="87"/>
      <c r="H255" s="88">
        <v>0</v>
      </c>
      <c r="I255" s="61">
        <f>H255*10</f>
        <v>0</v>
      </c>
      <c r="J255" s="62" t="e">
        <f>SUM(J256:J260)/I255</f>
        <v>#DIV/0!</v>
      </c>
      <c r="K255" s="63" t="str">
        <f>SUM(J256:J260)&amp;" "&amp;"Hrs"&amp;" "&amp;"GRUPO 2"</f>
        <v>0 Hrs GRUPO 2</v>
      </c>
      <c r="L255" s="31" t="s">
        <v>22</v>
      </c>
      <c r="M255" s="34" t="s">
        <v>93</v>
      </c>
      <c r="N255" s="64"/>
      <c r="O255" s="159" t="s">
        <v>58</v>
      </c>
      <c r="P255" s="179" t="s">
        <v>53</v>
      </c>
    </row>
    <row r="256" spans="1:16" x14ac:dyDescent="0.25">
      <c r="A256" s="19"/>
      <c r="B256" s="17"/>
      <c r="C256" s="18"/>
      <c r="D256" s="19"/>
      <c r="E256" s="18"/>
      <c r="F256" s="17"/>
      <c r="G256" s="18"/>
      <c r="H256" s="94"/>
      <c r="I256" s="94"/>
      <c r="J256" s="21" t="str">
        <f>IF(H256&lt;&gt;"",H256*I256,"")</f>
        <v/>
      </c>
      <c r="K256" s="70" t="s">
        <v>308</v>
      </c>
      <c r="L256" s="74" t="s">
        <v>22</v>
      </c>
      <c r="M256" s="34" t="s">
        <v>93</v>
      </c>
      <c r="N256" s="56"/>
      <c r="O256" s="159" t="s">
        <v>59</v>
      </c>
      <c r="P256" s="179" t="s">
        <v>47</v>
      </c>
    </row>
    <row r="257" spans="1:16" x14ac:dyDescent="0.25">
      <c r="A257" s="95"/>
      <c r="B257" s="19"/>
      <c r="C257" s="91"/>
      <c r="D257" s="15"/>
      <c r="E257" s="69"/>
      <c r="F257" s="15"/>
      <c r="G257" s="69"/>
      <c r="H257" s="15"/>
      <c r="I257" s="15"/>
      <c r="J257" s="21" t="str">
        <f>IF(H257&lt;&gt;"",H257*I257,"")</f>
        <v/>
      </c>
      <c r="K257" s="70" t="s">
        <v>308</v>
      </c>
      <c r="L257" s="74" t="s">
        <v>22</v>
      </c>
      <c r="M257" s="34" t="s">
        <v>93</v>
      </c>
      <c r="N257" s="56"/>
      <c r="O257" s="159" t="s">
        <v>60</v>
      </c>
      <c r="P257" s="179" t="s">
        <v>47</v>
      </c>
    </row>
    <row r="258" spans="1:16" x14ac:dyDescent="0.25">
      <c r="A258" s="75"/>
      <c r="B258" s="109"/>
      <c r="C258" s="110"/>
      <c r="D258" s="111"/>
      <c r="E258" s="73"/>
      <c r="F258" s="92"/>
      <c r="G258" s="93"/>
      <c r="H258" s="94"/>
      <c r="I258" s="94"/>
      <c r="J258" s="21" t="str">
        <f>IF(H258&lt;&gt;"",H258*I258,"")</f>
        <v/>
      </c>
      <c r="K258" s="70" t="s">
        <v>308</v>
      </c>
      <c r="L258" s="74" t="s">
        <v>22</v>
      </c>
      <c r="M258" s="34" t="s">
        <v>93</v>
      </c>
      <c r="N258" s="56"/>
      <c r="O258" s="159" t="s">
        <v>64</v>
      </c>
      <c r="P258" s="179" t="s">
        <v>47</v>
      </c>
    </row>
    <row r="259" spans="1:16" x14ac:dyDescent="0.25">
      <c r="A259" s="95"/>
      <c r="B259" s="19"/>
      <c r="C259" s="91"/>
      <c r="D259" s="15"/>
      <c r="E259" s="69"/>
      <c r="F259" s="15"/>
      <c r="G259" s="69"/>
      <c r="H259" s="15"/>
      <c r="I259" s="15"/>
      <c r="J259" s="21" t="str">
        <f>IF(H259&lt;&gt;"",H259*I259,"")</f>
        <v/>
      </c>
      <c r="K259" s="70" t="s">
        <v>308</v>
      </c>
      <c r="L259" s="74" t="s">
        <v>22</v>
      </c>
      <c r="M259" s="34" t="s">
        <v>93</v>
      </c>
      <c r="N259" s="64"/>
      <c r="O259" s="161" t="s">
        <v>65</v>
      </c>
      <c r="P259" s="179" t="s">
        <v>53</v>
      </c>
    </row>
    <row r="260" spans="1:16" x14ac:dyDescent="0.25">
      <c r="A260" s="95"/>
      <c r="B260" s="19"/>
      <c r="C260" s="91"/>
      <c r="D260" s="15"/>
      <c r="E260" s="69"/>
      <c r="F260" s="15"/>
      <c r="G260" s="69"/>
      <c r="H260" s="15"/>
      <c r="I260" s="15"/>
      <c r="J260" s="21" t="str">
        <f>IF(H260&lt;&gt;"",H260*I260,"")</f>
        <v/>
      </c>
      <c r="K260" s="70" t="s">
        <v>308</v>
      </c>
      <c r="L260" s="31" t="s">
        <v>22</v>
      </c>
      <c r="M260" s="34" t="s">
        <v>93</v>
      </c>
      <c r="N260" s="64"/>
      <c r="O260" s="161" t="s">
        <v>66</v>
      </c>
      <c r="P260" s="179" t="s">
        <v>47</v>
      </c>
    </row>
    <row r="261" spans="1:16" x14ac:dyDescent="0.25">
      <c r="A261" s="85"/>
      <c r="B261" s="86"/>
      <c r="C261" s="86"/>
      <c r="D261" s="57"/>
      <c r="E261" s="59" t="s">
        <v>63</v>
      </c>
      <c r="F261" s="57"/>
      <c r="G261" s="87"/>
      <c r="H261" s="88">
        <v>1E-3</v>
      </c>
      <c r="I261" s="61">
        <f>H261*10</f>
        <v>0.01</v>
      </c>
      <c r="J261" s="62">
        <f>SUM(J262:J266)/I261</f>
        <v>0</v>
      </c>
      <c r="K261" s="63" t="str">
        <f>SUM(J262:J266)&amp;" "&amp;"Hrs"&amp;" "&amp;"GRUPO 3"</f>
        <v>0 Hrs GRUPO 3</v>
      </c>
      <c r="L261" s="31" t="s">
        <v>24</v>
      </c>
      <c r="M261" s="34" t="s">
        <v>93</v>
      </c>
      <c r="N261" s="64"/>
      <c r="O261" s="161" t="s">
        <v>61</v>
      </c>
      <c r="P261" s="179" t="s">
        <v>47</v>
      </c>
    </row>
    <row r="262" spans="1:16" x14ac:dyDescent="0.25">
      <c r="A262" s="75"/>
      <c r="B262" s="109"/>
      <c r="C262" s="110"/>
      <c r="D262" s="111"/>
      <c r="E262" s="73"/>
      <c r="F262" s="92"/>
      <c r="G262" s="93"/>
      <c r="H262" s="94"/>
      <c r="I262" s="94"/>
      <c r="J262" s="21" t="str">
        <f>IF(H262&lt;&gt;"",H262*I262,"")</f>
        <v/>
      </c>
      <c r="K262" s="70"/>
      <c r="L262" s="31" t="s">
        <v>24</v>
      </c>
      <c r="M262" s="34" t="s">
        <v>93</v>
      </c>
      <c r="N262" s="64"/>
      <c r="O262" s="161" t="s">
        <v>62</v>
      </c>
      <c r="P262" s="179" t="s">
        <v>47</v>
      </c>
    </row>
    <row r="263" spans="1:16" x14ac:dyDescent="0.25">
      <c r="A263" s="95"/>
      <c r="B263" s="19"/>
      <c r="C263" s="91"/>
      <c r="D263" s="15"/>
      <c r="E263" s="69"/>
      <c r="F263" s="15"/>
      <c r="G263" s="69"/>
      <c r="H263" s="15"/>
      <c r="I263" s="15"/>
      <c r="J263" s="21" t="str">
        <f>IF(H263&lt;&gt;"",H263*I263,"")</f>
        <v/>
      </c>
      <c r="K263" s="70"/>
      <c r="L263" s="31" t="s">
        <v>24</v>
      </c>
      <c r="M263" s="34" t="s">
        <v>93</v>
      </c>
      <c r="N263" s="64"/>
      <c r="O263" s="161" t="s">
        <v>54</v>
      </c>
      <c r="P263" s="179" t="s">
        <v>47</v>
      </c>
    </row>
    <row r="264" spans="1:16" x14ac:dyDescent="0.25">
      <c r="A264" s="95"/>
      <c r="B264" s="19"/>
      <c r="C264" s="91"/>
      <c r="D264" s="15"/>
      <c r="E264" s="69"/>
      <c r="F264" s="15"/>
      <c r="G264" s="69"/>
      <c r="H264" s="15"/>
      <c r="I264" s="15"/>
      <c r="J264" s="21" t="str">
        <f>IF(H264&lt;&gt;"",H264*I264,"")</f>
        <v/>
      </c>
      <c r="K264" s="70"/>
      <c r="L264" s="31" t="s">
        <v>24</v>
      </c>
      <c r="M264" s="34" t="s">
        <v>93</v>
      </c>
      <c r="N264" s="64"/>
      <c r="O264" s="161" t="s">
        <v>67</v>
      </c>
      <c r="P264" s="184" t="s">
        <v>68</v>
      </c>
    </row>
    <row r="265" spans="1:16" x14ac:dyDescent="0.25">
      <c r="A265" s="95"/>
      <c r="B265" s="19"/>
      <c r="C265" s="91"/>
      <c r="D265" s="15"/>
      <c r="E265" s="69"/>
      <c r="F265" s="15"/>
      <c r="G265" s="69"/>
      <c r="H265" s="15"/>
      <c r="I265" s="15"/>
      <c r="J265" s="21" t="str">
        <f>IF(H265&lt;&gt;"",H265*I265,"")</f>
        <v/>
      </c>
      <c r="K265" s="70"/>
      <c r="L265" s="31" t="s">
        <v>24</v>
      </c>
      <c r="M265" s="34" t="s">
        <v>93</v>
      </c>
      <c r="N265" s="64"/>
      <c r="O265" s="180" t="s">
        <v>69</v>
      </c>
      <c r="P265" s="184" t="s">
        <v>68</v>
      </c>
    </row>
    <row r="266" spans="1:16" x14ac:dyDescent="0.25">
      <c r="A266" s="95"/>
      <c r="B266" s="19"/>
      <c r="C266" s="91"/>
      <c r="D266" s="15"/>
      <c r="E266" s="69"/>
      <c r="F266" s="15"/>
      <c r="G266" s="69"/>
      <c r="H266" s="15"/>
      <c r="I266" s="15"/>
      <c r="J266" s="21" t="str">
        <f>IF(H266&lt;&gt;"",H266*I266,"")</f>
        <v/>
      </c>
      <c r="K266" s="70"/>
      <c r="L266" s="31" t="s">
        <v>24</v>
      </c>
      <c r="M266" s="34" t="s">
        <v>93</v>
      </c>
      <c r="N266" s="64"/>
      <c r="O266" s="103"/>
    </row>
    <row r="267" spans="1:16" x14ac:dyDescent="0.25">
      <c r="A267" s="85"/>
      <c r="B267" s="86"/>
      <c r="C267" s="86"/>
      <c r="D267" s="57"/>
      <c r="E267" s="59" t="s">
        <v>70</v>
      </c>
      <c r="F267" s="57"/>
      <c r="G267" s="87"/>
      <c r="H267" s="88">
        <v>1E-3</v>
      </c>
      <c r="I267" s="61">
        <f>H267*10</f>
        <v>0.01</v>
      </c>
      <c r="J267" s="62">
        <f>SUM(J268:J272)/I267</f>
        <v>0</v>
      </c>
      <c r="K267" s="63" t="str">
        <f>SUM(J268:J272)&amp;" "&amp;"Hrs"&amp;" "&amp;"GRUPO 4"</f>
        <v>0 Hrs GRUPO 4</v>
      </c>
      <c r="L267" s="31" t="s">
        <v>26</v>
      </c>
      <c r="M267" s="34" t="s">
        <v>93</v>
      </c>
      <c r="N267" s="64"/>
      <c r="O267" s="104"/>
      <c r="P267" s="104"/>
    </row>
    <row r="268" spans="1:16" x14ac:dyDescent="0.25">
      <c r="A268" s="100"/>
      <c r="B268" s="100"/>
      <c r="C268" s="102"/>
      <c r="D268" s="101"/>
      <c r="E268" s="101"/>
      <c r="F268" s="101"/>
      <c r="G268" s="105"/>
      <c r="H268" s="101"/>
      <c r="I268" s="101"/>
      <c r="J268" s="21" t="str">
        <f>IF(H268&lt;&gt;"",H268*I268,"")</f>
        <v/>
      </c>
      <c r="K268" s="164"/>
      <c r="L268" s="31" t="s">
        <v>26</v>
      </c>
      <c r="M268" s="34" t="s">
        <v>93</v>
      </c>
      <c r="N268" s="64"/>
      <c r="O268" s="107" t="s">
        <v>71</v>
      </c>
    </row>
    <row r="269" spans="1:16" x14ac:dyDescent="0.25">
      <c r="A269" s="100"/>
      <c r="B269" s="100"/>
      <c r="C269" s="102"/>
      <c r="D269" s="101"/>
      <c r="E269" s="101"/>
      <c r="F269" s="101"/>
      <c r="G269" s="105"/>
      <c r="H269" s="101"/>
      <c r="I269" s="101"/>
      <c r="J269" s="21" t="str">
        <f>IF(H269&lt;&gt;"",H269*I269,"")</f>
        <v/>
      </c>
      <c r="K269" s="70"/>
      <c r="L269" s="31" t="s">
        <v>26</v>
      </c>
      <c r="M269" s="34" t="s">
        <v>93</v>
      </c>
      <c r="N269" s="64"/>
      <c r="O269" s="107" t="s">
        <v>72</v>
      </c>
    </row>
    <row r="270" spans="1:16" x14ac:dyDescent="0.25">
      <c r="A270" s="100"/>
      <c r="B270" s="100"/>
      <c r="C270" s="102"/>
      <c r="D270" s="101"/>
      <c r="E270" s="101"/>
      <c r="F270" s="101"/>
      <c r="G270" s="105"/>
      <c r="H270" s="101"/>
      <c r="I270" s="101"/>
      <c r="J270" s="21" t="str">
        <f>IF(H270&lt;&gt;"",H270*I270,"")</f>
        <v/>
      </c>
      <c r="K270" s="70"/>
      <c r="L270" s="31" t="s">
        <v>26</v>
      </c>
      <c r="M270" s="34" t="s">
        <v>93</v>
      </c>
      <c r="N270" s="64"/>
      <c r="O270" s="35"/>
    </row>
    <row r="271" spans="1:16" x14ac:dyDescent="0.25">
      <c r="A271" s="100"/>
      <c r="B271" s="100"/>
      <c r="C271" s="102"/>
      <c r="D271" s="101"/>
      <c r="E271" s="101"/>
      <c r="F271" s="101"/>
      <c r="G271" s="105"/>
      <c r="H271" s="101"/>
      <c r="I271" s="101"/>
      <c r="J271" s="21" t="str">
        <f>IF(H271&lt;&gt;"",H271*I271,"")</f>
        <v/>
      </c>
      <c r="K271" s="70"/>
      <c r="L271" s="31" t="s">
        <v>26</v>
      </c>
      <c r="M271" s="34" t="s">
        <v>93</v>
      </c>
      <c r="N271" s="64"/>
      <c r="O271" s="35"/>
    </row>
    <row r="272" spans="1:16" x14ac:dyDescent="0.25">
      <c r="A272" s="100"/>
      <c r="B272" s="100"/>
      <c r="C272" s="100"/>
      <c r="D272" s="101"/>
      <c r="E272" s="102"/>
      <c r="F272" s="100"/>
      <c r="G272" s="100"/>
      <c r="H272" s="100"/>
      <c r="I272" s="100"/>
      <c r="J272" s="21" t="str">
        <f>IF(H272&lt;&gt;"",H272*I272,"")</f>
        <v/>
      </c>
      <c r="K272" s="164"/>
      <c r="L272" s="31" t="s">
        <v>26</v>
      </c>
      <c r="M272" s="34" t="s">
        <v>93</v>
      </c>
      <c r="N272" s="156"/>
      <c r="O272" s="35"/>
    </row>
    <row r="273" spans="1:15" x14ac:dyDescent="0.25">
      <c r="A273" s="85"/>
      <c r="B273" s="86"/>
      <c r="C273" s="86"/>
      <c r="D273" s="86"/>
      <c r="E273" s="115" t="s">
        <v>75</v>
      </c>
      <c r="F273" s="116"/>
      <c r="G273" s="117"/>
      <c r="H273" s="165">
        <v>2</v>
      </c>
      <c r="I273" s="61">
        <f>H273*10</f>
        <v>20</v>
      </c>
      <c r="J273" s="62">
        <f>SUM(J274:J278)/I273</f>
        <v>0</v>
      </c>
      <c r="K273" s="63" t="str">
        <f>SUM(J274:J278)&amp;" "&amp;"Hrs"&amp;" "&amp;"TURNO"&amp;" "&amp;"DIURNO"</f>
        <v>0 Hrs TURNO DIURNO</v>
      </c>
      <c r="L273" s="74" t="s">
        <v>76</v>
      </c>
      <c r="M273" s="34" t="s">
        <v>93</v>
      </c>
      <c r="N273" s="34"/>
      <c r="O273" s="35"/>
    </row>
    <row r="274" spans="1:15" x14ac:dyDescent="0.25">
      <c r="A274" s="15"/>
      <c r="B274" s="17"/>
      <c r="C274" s="18"/>
      <c r="D274" s="19"/>
      <c r="E274" s="16"/>
      <c r="F274" s="15"/>
      <c r="G274" s="16"/>
      <c r="H274" s="94"/>
      <c r="I274" s="94"/>
      <c r="J274" s="21"/>
      <c r="K274" s="70"/>
      <c r="L274" s="74" t="s">
        <v>76</v>
      </c>
      <c r="M274" s="34" t="s">
        <v>93</v>
      </c>
      <c r="N274" s="34"/>
      <c r="O274" s="35"/>
    </row>
    <row r="275" spans="1:15" x14ac:dyDescent="0.25">
      <c r="A275" s="19"/>
      <c r="B275" s="17"/>
      <c r="C275" s="18"/>
      <c r="D275" s="19"/>
      <c r="E275" s="18"/>
      <c r="F275" s="17"/>
      <c r="G275" s="18"/>
      <c r="H275" s="94"/>
      <c r="I275" s="94"/>
      <c r="J275" s="21"/>
      <c r="K275" s="70"/>
      <c r="L275" s="74" t="s">
        <v>76</v>
      </c>
      <c r="M275" s="34" t="s">
        <v>93</v>
      </c>
      <c r="N275" s="34"/>
      <c r="O275" s="35"/>
    </row>
    <row r="276" spans="1:15" x14ac:dyDescent="0.25">
      <c r="A276" s="15"/>
      <c r="B276" s="17"/>
      <c r="C276" s="18"/>
      <c r="D276" s="19"/>
      <c r="E276" s="16"/>
      <c r="F276" s="15"/>
      <c r="G276" s="16"/>
      <c r="H276" s="15"/>
      <c r="I276" s="15"/>
      <c r="J276" s="21"/>
      <c r="K276" s="70"/>
      <c r="L276" s="74" t="s">
        <v>76</v>
      </c>
      <c r="M276" s="34" t="s">
        <v>93</v>
      </c>
      <c r="N276" s="34"/>
      <c r="O276" s="35"/>
    </row>
    <row r="277" spans="1:15" x14ac:dyDescent="0.25">
      <c r="A277" s="19"/>
      <c r="B277" s="19"/>
      <c r="C277" s="69"/>
      <c r="D277" s="15"/>
      <c r="E277" s="69"/>
      <c r="F277" s="19"/>
      <c r="G277" s="69"/>
      <c r="H277" s="19"/>
      <c r="I277" s="19"/>
      <c r="J277" s="21" t="str">
        <f>IF(H277&lt;&gt;"",H277*I277,"")</f>
        <v/>
      </c>
      <c r="K277" s="70" t="s">
        <v>453</v>
      </c>
      <c r="L277" s="74" t="s">
        <v>76</v>
      </c>
      <c r="M277" s="34" t="s">
        <v>93</v>
      </c>
      <c r="N277" s="34"/>
      <c r="O277" s="35"/>
    </row>
    <row r="278" spans="1:15" x14ac:dyDescent="0.25">
      <c r="A278" s="100"/>
      <c r="B278" s="100"/>
      <c r="C278" s="100"/>
      <c r="D278" s="101"/>
      <c r="E278" s="102"/>
      <c r="F278" s="100"/>
      <c r="G278" s="100"/>
      <c r="H278" s="100"/>
      <c r="I278" s="100"/>
      <c r="J278" s="21" t="str">
        <f>IF(H278&lt;&gt;"",H278*I278,"")</f>
        <v/>
      </c>
      <c r="K278" s="70" t="s">
        <v>453</v>
      </c>
      <c r="L278" s="74" t="s">
        <v>76</v>
      </c>
      <c r="M278" s="34" t="s">
        <v>93</v>
      </c>
      <c r="N278" s="34"/>
      <c r="O278" s="35"/>
    </row>
    <row r="279" spans="1:15" x14ac:dyDescent="0.25">
      <c r="A279" s="126"/>
      <c r="B279" s="127"/>
      <c r="C279" s="127"/>
      <c r="D279" s="127"/>
      <c r="E279" s="128" t="s">
        <v>83</v>
      </c>
      <c r="F279" s="129"/>
      <c r="G279" s="157"/>
      <c r="H279" s="131">
        <v>2</v>
      </c>
      <c r="I279" s="132">
        <f>H279*10</f>
        <v>20</v>
      </c>
      <c r="J279" s="133">
        <f>SUM(J280:J284)/I279</f>
        <v>0.4</v>
      </c>
      <c r="K279" s="163" t="str">
        <f>SUM(J280:J284)&amp;" "&amp;"Hrs"&amp;" "&amp;"TURNO"&amp;" "&amp;"NOCTURNO"</f>
        <v>8 Hrs TURNO NOCTURNO</v>
      </c>
      <c r="L279" s="31" t="s">
        <v>84</v>
      </c>
      <c r="M279" s="34" t="s">
        <v>93</v>
      </c>
      <c r="N279" s="34"/>
      <c r="O279" s="35"/>
    </row>
    <row r="280" spans="1:15" x14ac:dyDescent="0.25">
      <c r="A280" s="15">
        <v>892566</v>
      </c>
      <c r="B280" s="17" t="s">
        <v>120</v>
      </c>
      <c r="C280" s="18" t="s">
        <v>121</v>
      </c>
      <c r="D280" s="19" t="s">
        <v>122</v>
      </c>
      <c r="E280" s="16" t="s">
        <v>130</v>
      </c>
      <c r="F280" s="15" t="s">
        <v>131</v>
      </c>
      <c r="G280" s="16" t="s">
        <v>132</v>
      </c>
      <c r="H280" s="94">
        <v>2</v>
      </c>
      <c r="I280" s="94">
        <v>4</v>
      </c>
      <c r="J280" s="21">
        <f>IF(H280&lt;&gt;"",H280*I280,"")</f>
        <v>8</v>
      </c>
      <c r="K280" s="120" t="s">
        <v>490</v>
      </c>
      <c r="L280" s="31" t="s">
        <v>84</v>
      </c>
      <c r="M280" s="34" t="s">
        <v>93</v>
      </c>
      <c r="N280" s="34"/>
      <c r="O280" s="35"/>
    </row>
    <row r="281" spans="1:15" x14ac:dyDescent="0.25">
      <c r="A281" s="15"/>
      <c r="B281" s="17"/>
      <c r="C281" s="18"/>
      <c r="D281" s="19"/>
      <c r="E281" s="16"/>
      <c r="F281" s="15"/>
      <c r="G281" s="16"/>
      <c r="H281" s="94"/>
      <c r="I281" s="94"/>
      <c r="J281" s="21"/>
      <c r="K281" s="120"/>
      <c r="L281" s="31" t="s">
        <v>84</v>
      </c>
      <c r="M281" s="34" t="s">
        <v>93</v>
      </c>
      <c r="N281" s="34"/>
      <c r="O281" s="35"/>
    </row>
    <row r="282" spans="1:15" x14ac:dyDescent="0.25">
      <c r="A282" s="15"/>
      <c r="B282" s="17"/>
      <c r="C282" s="18"/>
      <c r="D282" s="19"/>
      <c r="E282" s="16"/>
      <c r="F282" s="15"/>
      <c r="G282" s="16"/>
      <c r="H282" s="15"/>
      <c r="I282" s="15"/>
      <c r="J282" s="21"/>
      <c r="K282" s="120"/>
      <c r="L282" s="31" t="s">
        <v>84</v>
      </c>
      <c r="M282" s="34" t="s">
        <v>93</v>
      </c>
      <c r="N282" s="34"/>
      <c r="O282" s="35"/>
    </row>
    <row r="283" spans="1:15" x14ac:dyDescent="0.25">
      <c r="A283" s="75"/>
      <c r="B283" s="109"/>
      <c r="C283" s="110"/>
      <c r="D283" s="111"/>
      <c r="E283" s="73"/>
      <c r="F283" s="92"/>
      <c r="G283" s="93"/>
      <c r="H283" s="94"/>
      <c r="I283" s="94"/>
      <c r="J283" s="21" t="str">
        <f>IF(H283&lt;&gt;"",H283*I283,"")</f>
        <v/>
      </c>
      <c r="K283" s="120" t="s">
        <v>454</v>
      </c>
      <c r="L283" s="31" t="s">
        <v>84</v>
      </c>
      <c r="M283" s="34" t="s">
        <v>93</v>
      </c>
      <c r="N283" s="34"/>
      <c r="O283" s="35"/>
    </row>
    <row r="284" spans="1:15" x14ac:dyDescent="0.25">
      <c r="A284" s="95"/>
      <c r="B284" s="19"/>
      <c r="C284" s="91"/>
      <c r="D284" s="15"/>
      <c r="E284" s="69"/>
      <c r="F284" s="15"/>
      <c r="G284" s="69"/>
      <c r="H284" s="15"/>
      <c r="I284" s="15"/>
      <c r="J284" s="21" t="str">
        <f>IF(H284&lt;&gt;"",H284*I284,"")</f>
        <v/>
      </c>
      <c r="K284" s="120" t="s">
        <v>454</v>
      </c>
      <c r="L284" s="31" t="s">
        <v>84</v>
      </c>
      <c r="M284" s="34" t="s">
        <v>93</v>
      </c>
      <c r="N284" s="34"/>
      <c r="O284" s="35"/>
    </row>
    <row r="285" spans="1:15" ht="14.25" thickBot="1" x14ac:dyDescent="0.3">
      <c r="A285" s="168"/>
      <c r="B285" s="169"/>
      <c r="C285" s="169"/>
      <c r="D285" s="169"/>
      <c r="E285" s="170" t="s">
        <v>85</v>
      </c>
      <c r="F285" s="171"/>
      <c r="G285" s="172"/>
      <c r="H285" s="140">
        <f>H249+H255+H261+H267+H273+H279</f>
        <v>5.0019999999999998</v>
      </c>
      <c r="I285" s="142">
        <f>H285*10</f>
        <v>50.019999999999996</v>
      </c>
      <c r="J285" s="142">
        <f>SUM(J250:J254,J256:J260,J262:J266,J268:J272,J274:J278,J280:J284)</f>
        <v>16</v>
      </c>
      <c r="K285" s="143">
        <f>J285/I285</f>
        <v>0.31987205117952822</v>
      </c>
      <c r="L285" s="31" t="s">
        <v>86</v>
      </c>
      <c r="M285" s="34" t="s">
        <v>93</v>
      </c>
      <c r="N285" s="34"/>
      <c r="O285" s="35"/>
    </row>
    <row r="286" spans="1:15" ht="14.25" thickTop="1" x14ac:dyDescent="0.25">
      <c r="A286" s="32"/>
      <c r="B286" s="32"/>
      <c r="C286" s="32"/>
      <c r="D286" s="173"/>
      <c r="E286" s="32"/>
      <c r="F286" s="174"/>
      <c r="G286" s="39"/>
      <c r="H286" s="32"/>
      <c r="I286" s="32"/>
      <c r="J286" s="29"/>
      <c r="K286" s="33"/>
      <c r="L286" s="31"/>
      <c r="M286" s="34"/>
      <c r="N286" s="34"/>
      <c r="O286" s="35"/>
    </row>
    <row r="287" spans="1:15" x14ac:dyDescent="0.25">
      <c r="A287" s="32"/>
      <c r="B287" s="32"/>
      <c r="C287" s="32"/>
      <c r="D287" s="173"/>
      <c r="E287" s="32"/>
      <c r="F287" s="174"/>
      <c r="G287" s="39"/>
      <c r="H287" s="32"/>
      <c r="I287" s="32"/>
      <c r="J287" s="29"/>
      <c r="K287" s="33"/>
      <c r="L287" s="31"/>
      <c r="M287" s="34"/>
      <c r="N287" s="34"/>
      <c r="O287" s="35"/>
    </row>
    <row r="288" spans="1:15" x14ac:dyDescent="0.25">
      <c r="A288" s="32"/>
      <c r="B288" s="32"/>
      <c r="C288" s="32"/>
      <c r="D288" s="173"/>
      <c r="E288" s="32"/>
      <c r="F288" s="174"/>
      <c r="G288" s="39"/>
      <c r="H288" s="32"/>
      <c r="I288" s="32"/>
      <c r="J288" s="29"/>
      <c r="K288" s="33"/>
      <c r="L288" s="31"/>
      <c r="M288" s="34"/>
      <c r="N288" s="34"/>
      <c r="O288" s="35"/>
    </row>
    <row r="289" spans="1:15" x14ac:dyDescent="0.25">
      <c r="A289" s="32"/>
      <c r="B289" s="32"/>
      <c r="C289" s="32"/>
      <c r="D289" s="173"/>
      <c r="E289" s="32"/>
      <c r="F289" s="174"/>
      <c r="G289" s="39"/>
      <c r="H289" s="32"/>
      <c r="I289" s="32"/>
      <c r="J289" s="29"/>
      <c r="K289" s="33"/>
      <c r="L289" s="31"/>
      <c r="M289" s="34"/>
      <c r="N289" s="34"/>
      <c r="O289" s="35"/>
    </row>
    <row r="290" spans="1:15" x14ac:dyDescent="0.25">
      <c r="A290" s="32"/>
      <c r="B290" s="32"/>
      <c r="C290" s="32"/>
      <c r="D290" s="173"/>
      <c r="E290" s="32"/>
      <c r="F290" s="174"/>
      <c r="G290" s="39"/>
      <c r="H290" s="32"/>
      <c r="I290" s="32"/>
      <c r="J290" s="29"/>
      <c r="K290" s="33"/>
      <c r="L290" s="31"/>
      <c r="M290" s="34"/>
      <c r="N290" s="34"/>
      <c r="O290" s="35"/>
    </row>
    <row r="291" spans="1:15" x14ac:dyDescent="0.25">
      <c r="A291" s="32"/>
      <c r="B291" s="32"/>
      <c r="C291" s="32"/>
      <c r="D291" s="173"/>
      <c r="E291" s="32"/>
      <c r="F291" s="174"/>
      <c r="G291" s="39"/>
      <c r="H291" s="32"/>
      <c r="I291" s="32"/>
      <c r="J291" s="29"/>
      <c r="K291" s="33"/>
      <c r="L291" s="31"/>
      <c r="M291" s="34"/>
      <c r="N291" s="34"/>
      <c r="O291" s="35"/>
    </row>
    <row r="292" spans="1:15" x14ac:dyDescent="0.25">
      <c r="A292" s="32"/>
      <c r="B292" s="32"/>
      <c r="C292" s="32"/>
      <c r="D292" s="173"/>
      <c r="E292" s="32"/>
      <c r="F292" s="174"/>
      <c r="G292" s="39"/>
      <c r="H292" s="32"/>
      <c r="I292" s="32"/>
      <c r="J292" s="29"/>
      <c r="K292" s="33"/>
      <c r="L292" s="31"/>
      <c r="M292" s="34"/>
      <c r="N292" s="34"/>
      <c r="O292" s="35"/>
    </row>
    <row r="293" spans="1:15" x14ac:dyDescent="0.25">
      <c r="A293" s="32"/>
      <c r="B293" s="32"/>
      <c r="C293" s="32"/>
      <c r="D293" s="173"/>
      <c r="E293" s="32"/>
      <c r="F293" s="174"/>
      <c r="G293" s="39"/>
      <c r="H293" s="32"/>
      <c r="I293" s="32"/>
      <c r="J293" s="29"/>
      <c r="K293" s="33"/>
      <c r="L293" s="31"/>
      <c r="M293" s="34"/>
      <c r="N293" s="34"/>
      <c r="O293" s="35"/>
    </row>
    <row r="294" spans="1:15" x14ac:dyDescent="0.25">
      <c r="A294" s="32"/>
      <c r="B294" s="32"/>
      <c r="C294" s="32"/>
      <c r="D294" s="173"/>
      <c r="E294" s="32"/>
      <c r="F294" s="174"/>
      <c r="G294" s="39"/>
      <c r="H294" s="32"/>
      <c r="I294" s="32"/>
      <c r="J294" s="29"/>
      <c r="K294" s="33"/>
      <c r="L294" s="31"/>
      <c r="M294" s="34"/>
      <c r="N294" s="34"/>
      <c r="O294" s="35"/>
    </row>
    <row r="295" spans="1:15" x14ac:dyDescent="0.25">
      <c r="A295" s="32"/>
      <c r="B295" s="32"/>
      <c r="C295" s="32"/>
      <c r="D295" s="173"/>
      <c r="E295" s="32"/>
      <c r="F295" s="174"/>
      <c r="G295" s="39"/>
      <c r="H295" s="32"/>
      <c r="I295" s="32"/>
      <c r="J295" s="29"/>
      <c r="K295" s="33"/>
      <c r="L295" s="31"/>
      <c r="M295" s="34"/>
      <c r="N295" s="34"/>
      <c r="O295" s="35"/>
    </row>
    <row r="296" spans="1:15" x14ac:dyDescent="0.25">
      <c r="A296" s="32"/>
      <c r="B296" s="32"/>
      <c r="C296" s="32"/>
      <c r="D296" s="173"/>
      <c r="E296" s="32"/>
      <c r="F296" s="174"/>
      <c r="G296" s="39"/>
      <c r="H296" s="32"/>
      <c r="I296" s="32"/>
      <c r="J296" s="29"/>
      <c r="K296" s="33"/>
      <c r="L296" s="31"/>
      <c r="M296" s="34"/>
      <c r="N296" s="34"/>
      <c r="O296" s="35"/>
    </row>
    <row r="297" spans="1:15" x14ac:dyDescent="0.25">
      <c r="A297" s="32"/>
      <c r="B297" s="32"/>
      <c r="C297" s="32"/>
      <c r="D297" s="173"/>
      <c r="E297" s="32"/>
      <c r="F297" s="174"/>
      <c r="G297" s="39"/>
      <c r="H297" s="32"/>
      <c r="I297" s="32"/>
      <c r="J297" s="29"/>
      <c r="K297" s="33"/>
      <c r="L297" s="31"/>
      <c r="M297" s="34"/>
      <c r="N297" s="34"/>
      <c r="O297" s="35"/>
    </row>
    <row r="298" spans="1:15" x14ac:dyDescent="0.25">
      <c r="A298" s="32"/>
      <c r="B298" s="32"/>
      <c r="C298" s="32"/>
      <c r="D298" s="173"/>
      <c r="E298" s="32"/>
      <c r="F298" s="174"/>
      <c r="G298" s="39"/>
      <c r="H298" s="32"/>
      <c r="I298" s="32"/>
      <c r="J298" s="29"/>
      <c r="K298" s="33"/>
      <c r="L298" s="31"/>
      <c r="M298" s="34"/>
      <c r="N298" s="34"/>
      <c r="O298" s="35"/>
    </row>
    <row r="299" spans="1:15" x14ac:dyDescent="0.25">
      <c r="A299" s="32"/>
      <c r="B299" s="32"/>
      <c r="C299" s="32"/>
      <c r="D299" s="173"/>
      <c r="E299" s="32"/>
      <c r="F299" s="174"/>
      <c r="G299" s="39"/>
      <c r="H299" s="32"/>
      <c r="I299" s="32"/>
      <c r="J299" s="29"/>
      <c r="K299" s="33"/>
      <c r="L299" s="31"/>
      <c r="M299" s="34"/>
      <c r="N299" s="34"/>
      <c r="O299" s="35"/>
    </row>
    <row r="300" spans="1:15" x14ac:dyDescent="0.25">
      <c r="A300" s="32"/>
      <c r="B300" s="32"/>
      <c r="C300" s="32"/>
      <c r="D300" s="173"/>
      <c r="E300" s="32"/>
      <c r="F300" s="174"/>
      <c r="G300" s="39"/>
      <c r="H300" s="32"/>
      <c r="I300" s="32"/>
      <c r="J300" s="29"/>
      <c r="K300" s="33"/>
      <c r="L300" s="31"/>
      <c r="M300" s="34"/>
      <c r="N300" s="34"/>
      <c r="O300" s="35"/>
    </row>
    <row r="301" spans="1:15" x14ac:dyDescent="0.25">
      <c r="A301" s="32"/>
      <c r="B301" s="32"/>
      <c r="C301" s="32"/>
      <c r="D301" s="173"/>
      <c r="E301" s="32"/>
      <c r="F301" s="174"/>
      <c r="G301" s="39"/>
      <c r="H301" s="32"/>
      <c r="I301" s="32"/>
      <c r="J301" s="29"/>
      <c r="K301" s="33"/>
      <c r="L301" s="31"/>
      <c r="M301" s="34"/>
      <c r="N301" s="34"/>
      <c r="O301" s="35"/>
    </row>
    <row r="302" spans="1:15" x14ac:dyDescent="0.25">
      <c r="A302" s="32"/>
      <c r="B302" s="32"/>
      <c r="C302" s="32"/>
      <c r="D302" s="173"/>
      <c r="E302" s="32"/>
      <c r="F302" s="174"/>
      <c r="G302" s="39"/>
      <c r="H302" s="32"/>
      <c r="I302" s="32"/>
      <c r="J302" s="29"/>
      <c r="K302" s="33"/>
      <c r="L302" s="31"/>
      <c r="M302" s="34"/>
      <c r="N302" s="34"/>
      <c r="O302" s="35"/>
    </row>
    <row r="303" spans="1:15" x14ac:dyDescent="0.25">
      <c r="A303" s="32"/>
      <c r="B303" s="32"/>
      <c r="C303" s="32"/>
      <c r="D303" s="173"/>
      <c r="E303" s="32"/>
      <c r="F303" s="174"/>
      <c r="G303" s="39"/>
      <c r="H303" s="32"/>
      <c r="I303" s="32"/>
      <c r="J303" s="29"/>
      <c r="K303" s="33"/>
      <c r="L303" s="31"/>
      <c r="M303" s="34"/>
      <c r="N303" s="34"/>
      <c r="O303" s="35"/>
    </row>
  </sheetData>
  <mergeCells count="9">
    <mergeCell ref="E165:F165"/>
    <mergeCell ref="E205:F205"/>
    <mergeCell ref="E247:F247"/>
    <mergeCell ref="E8:G8"/>
    <mergeCell ref="I8:K8"/>
    <mergeCell ref="E9:F9"/>
    <mergeCell ref="E48:F48"/>
    <mergeCell ref="E87:F87"/>
    <mergeCell ref="E126:F126"/>
  </mergeCells>
  <conditionalFormatting sqref="B1:B7">
    <cfRule type="cellIs" dxfId="19" priority="1" stopIfTrue="1" operator="greaterThan">
      <formula>0.9</formula>
    </cfRule>
    <cfRule type="cellIs" dxfId="18" priority="2" stopIfTrue="1" operator="greaterThan">
      <formula>0.8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3A077-5724-469B-A723-41A4927663DE}">
  <sheetPr filterMode="1"/>
  <dimension ref="A1:P303"/>
  <sheetViews>
    <sheetView workbookViewId="0">
      <selection activeCell="A90" sqref="A90"/>
    </sheetView>
  </sheetViews>
  <sheetFormatPr defaultRowHeight="13.5" x14ac:dyDescent="0.25"/>
  <cols>
    <col min="1" max="1" width="10.140625" style="175" customWidth="1"/>
    <col min="2" max="2" width="9.7109375" style="175" customWidth="1"/>
    <col min="3" max="3" width="22" style="36" customWidth="1"/>
    <col min="4" max="4" width="11.42578125" style="36" customWidth="1"/>
    <col min="5" max="5" width="34.42578125" style="36" customWidth="1"/>
    <col min="6" max="6" width="15.7109375" style="175" customWidth="1"/>
    <col min="7" max="7" width="23.85546875" style="36" customWidth="1"/>
    <col min="8" max="8" width="6.5703125" style="36" customWidth="1"/>
    <col min="9" max="9" width="6.85546875" style="36" customWidth="1"/>
    <col min="10" max="10" width="10.85546875" style="36" customWidth="1"/>
    <col min="11" max="11" width="27.140625" style="36" customWidth="1"/>
    <col min="12" max="12" width="13.7109375" style="36" customWidth="1"/>
    <col min="13" max="13" width="6" style="36" customWidth="1"/>
    <col min="14" max="14" width="3.7109375" style="36" customWidth="1"/>
    <col min="15" max="15" width="38.5703125" style="176" customWidth="1"/>
    <col min="16" max="217" width="9.140625" style="36"/>
    <col min="218" max="218" width="11.5703125" style="36" customWidth="1"/>
    <col min="219" max="219" width="12" style="36" customWidth="1"/>
    <col min="220" max="220" width="22.42578125" style="36" bestFit="1" customWidth="1"/>
    <col min="221" max="221" width="11.42578125" style="36" customWidth="1"/>
    <col min="222" max="222" width="46.42578125" style="36" bestFit="1" customWidth="1"/>
    <col min="223" max="223" width="15.7109375" style="36" customWidth="1"/>
    <col min="224" max="224" width="44" style="36" bestFit="1" customWidth="1"/>
    <col min="225" max="225" width="6.5703125" style="36" customWidth="1"/>
    <col min="226" max="226" width="6.85546875" style="36" customWidth="1"/>
    <col min="227" max="227" width="10.85546875" style="36" customWidth="1"/>
    <col min="228" max="228" width="38.28515625" style="36" customWidth="1"/>
    <col min="229" max="229" width="13.7109375" style="36" customWidth="1"/>
    <col min="230" max="230" width="6" style="36" customWidth="1"/>
    <col min="231" max="231" width="3.7109375" style="36" customWidth="1"/>
    <col min="232" max="232" width="38.5703125" style="36" customWidth="1"/>
    <col min="233" max="473" width="9.140625" style="36"/>
    <col min="474" max="474" width="11.5703125" style="36" customWidth="1"/>
    <col min="475" max="475" width="12" style="36" customWidth="1"/>
    <col min="476" max="476" width="22.42578125" style="36" bestFit="1" customWidth="1"/>
    <col min="477" max="477" width="11.42578125" style="36" customWidth="1"/>
    <col min="478" max="478" width="46.42578125" style="36" bestFit="1" customWidth="1"/>
    <col min="479" max="479" width="15.7109375" style="36" customWidth="1"/>
    <col min="480" max="480" width="44" style="36" bestFit="1" customWidth="1"/>
    <col min="481" max="481" width="6.5703125" style="36" customWidth="1"/>
    <col min="482" max="482" width="6.85546875" style="36" customWidth="1"/>
    <col min="483" max="483" width="10.85546875" style="36" customWidth="1"/>
    <col min="484" max="484" width="38.28515625" style="36" customWidth="1"/>
    <col min="485" max="485" width="13.7109375" style="36" customWidth="1"/>
    <col min="486" max="486" width="6" style="36" customWidth="1"/>
    <col min="487" max="487" width="3.7109375" style="36" customWidth="1"/>
    <col min="488" max="488" width="38.5703125" style="36" customWidth="1"/>
    <col min="489" max="729" width="9.140625" style="36"/>
    <col min="730" max="730" width="11.5703125" style="36" customWidth="1"/>
    <col min="731" max="731" width="12" style="36" customWidth="1"/>
    <col min="732" max="732" width="22.42578125" style="36" bestFit="1" customWidth="1"/>
    <col min="733" max="733" width="11.42578125" style="36" customWidth="1"/>
    <col min="734" max="734" width="46.42578125" style="36" bestFit="1" customWidth="1"/>
    <col min="735" max="735" width="15.7109375" style="36" customWidth="1"/>
    <col min="736" max="736" width="44" style="36" bestFit="1" customWidth="1"/>
    <col min="737" max="737" width="6.5703125" style="36" customWidth="1"/>
    <col min="738" max="738" width="6.85546875" style="36" customWidth="1"/>
    <col min="739" max="739" width="10.85546875" style="36" customWidth="1"/>
    <col min="740" max="740" width="38.28515625" style="36" customWidth="1"/>
    <col min="741" max="741" width="13.7109375" style="36" customWidth="1"/>
    <col min="742" max="742" width="6" style="36" customWidth="1"/>
    <col min="743" max="743" width="3.7109375" style="36" customWidth="1"/>
    <col min="744" max="744" width="38.5703125" style="36" customWidth="1"/>
    <col min="745" max="985" width="9.140625" style="36"/>
    <col min="986" max="986" width="11.5703125" style="36" customWidth="1"/>
    <col min="987" max="987" width="12" style="36" customWidth="1"/>
    <col min="988" max="988" width="22.42578125" style="36" bestFit="1" customWidth="1"/>
    <col min="989" max="989" width="11.42578125" style="36" customWidth="1"/>
    <col min="990" max="990" width="46.42578125" style="36" bestFit="1" customWidth="1"/>
    <col min="991" max="991" width="15.7109375" style="36" customWidth="1"/>
    <col min="992" max="992" width="44" style="36" bestFit="1" customWidth="1"/>
    <col min="993" max="993" width="6.5703125" style="36" customWidth="1"/>
    <col min="994" max="994" width="6.85546875" style="36" customWidth="1"/>
    <col min="995" max="995" width="10.85546875" style="36" customWidth="1"/>
    <col min="996" max="996" width="38.28515625" style="36" customWidth="1"/>
    <col min="997" max="997" width="13.7109375" style="36" customWidth="1"/>
    <col min="998" max="998" width="6" style="36" customWidth="1"/>
    <col min="999" max="999" width="3.7109375" style="36" customWidth="1"/>
    <col min="1000" max="1000" width="38.5703125" style="36" customWidth="1"/>
    <col min="1001" max="1241" width="9.140625" style="36"/>
    <col min="1242" max="1242" width="11.5703125" style="36" customWidth="1"/>
    <col min="1243" max="1243" width="12" style="36" customWidth="1"/>
    <col min="1244" max="1244" width="22.42578125" style="36" bestFit="1" customWidth="1"/>
    <col min="1245" max="1245" width="11.42578125" style="36" customWidth="1"/>
    <col min="1246" max="1246" width="46.42578125" style="36" bestFit="1" customWidth="1"/>
    <col min="1247" max="1247" width="15.7109375" style="36" customWidth="1"/>
    <col min="1248" max="1248" width="44" style="36" bestFit="1" customWidth="1"/>
    <col min="1249" max="1249" width="6.5703125" style="36" customWidth="1"/>
    <col min="1250" max="1250" width="6.85546875" style="36" customWidth="1"/>
    <col min="1251" max="1251" width="10.85546875" style="36" customWidth="1"/>
    <col min="1252" max="1252" width="38.28515625" style="36" customWidth="1"/>
    <col min="1253" max="1253" width="13.7109375" style="36" customWidth="1"/>
    <col min="1254" max="1254" width="6" style="36" customWidth="1"/>
    <col min="1255" max="1255" width="3.7109375" style="36" customWidth="1"/>
    <col min="1256" max="1256" width="38.5703125" style="36" customWidth="1"/>
    <col min="1257" max="1497" width="9.140625" style="36"/>
    <col min="1498" max="1498" width="11.5703125" style="36" customWidth="1"/>
    <col min="1499" max="1499" width="12" style="36" customWidth="1"/>
    <col min="1500" max="1500" width="22.42578125" style="36" bestFit="1" customWidth="1"/>
    <col min="1501" max="1501" width="11.42578125" style="36" customWidth="1"/>
    <col min="1502" max="1502" width="46.42578125" style="36" bestFit="1" customWidth="1"/>
    <col min="1503" max="1503" width="15.7109375" style="36" customWidth="1"/>
    <col min="1504" max="1504" width="44" style="36" bestFit="1" customWidth="1"/>
    <col min="1505" max="1505" width="6.5703125" style="36" customWidth="1"/>
    <col min="1506" max="1506" width="6.85546875" style="36" customWidth="1"/>
    <col min="1507" max="1507" width="10.85546875" style="36" customWidth="1"/>
    <col min="1508" max="1508" width="38.28515625" style="36" customWidth="1"/>
    <col min="1509" max="1509" width="13.7109375" style="36" customWidth="1"/>
    <col min="1510" max="1510" width="6" style="36" customWidth="1"/>
    <col min="1511" max="1511" width="3.7109375" style="36" customWidth="1"/>
    <col min="1512" max="1512" width="38.5703125" style="36" customWidth="1"/>
    <col min="1513" max="1753" width="9.140625" style="36"/>
    <col min="1754" max="1754" width="11.5703125" style="36" customWidth="1"/>
    <col min="1755" max="1755" width="12" style="36" customWidth="1"/>
    <col min="1756" max="1756" width="22.42578125" style="36" bestFit="1" customWidth="1"/>
    <col min="1757" max="1757" width="11.42578125" style="36" customWidth="1"/>
    <col min="1758" max="1758" width="46.42578125" style="36" bestFit="1" customWidth="1"/>
    <col min="1759" max="1759" width="15.7109375" style="36" customWidth="1"/>
    <col min="1760" max="1760" width="44" style="36" bestFit="1" customWidth="1"/>
    <col min="1761" max="1761" width="6.5703125" style="36" customWidth="1"/>
    <col min="1762" max="1762" width="6.85546875" style="36" customWidth="1"/>
    <col min="1763" max="1763" width="10.85546875" style="36" customWidth="1"/>
    <col min="1764" max="1764" width="38.28515625" style="36" customWidth="1"/>
    <col min="1765" max="1765" width="13.7109375" style="36" customWidth="1"/>
    <col min="1766" max="1766" width="6" style="36" customWidth="1"/>
    <col min="1767" max="1767" width="3.7109375" style="36" customWidth="1"/>
    <col min="1768" max="1768" width="38.5703125" style="36" customWidth="1"/>
    <col min="1769" max="2009" width="9.140625" style="36"/>
    <col min="2010" max="2010" width="11.5703125" style="36" customWidth="1"/>
    <col min="2011" max="2011" width="12" style="36" customWidth="1"/>
    <col min="2012" max="2012" width="22.42578125" style="36" bestFit="1" customWidth="1"/>
    <col min="2013" max="2013" width="11.42578125" style="36" customWidth="1"/>
    <col min="2014" max="2014" width="46.42578125" style="36" bestFit="1" customWidth="1"/>
    <col min="2015" max="2015" width="15.7109375" style="36" customWidth="1"/>
    <col min="2016" max="2016" width="44" style="36" bestFit="1" customWidth="1"/>
    <col min="2017" max="2017" width="6.5703125" style="36" customWidth="1"/>
    <col min="2018" max="2018" width="6.85546875" style="36" customWidth="1"/>
    <col min="2019" max="2019" width="10.85546875" style="36" customWidth="1"/>
    <col min="2020" max="2020" width="38.28515625" style="36" customWidth="1"/>
    <col min="2021" max="2021" width="13.7109375" style="36" customWidth="1"/>
    <col min="2022" max="2022" width="6" style="36" customWidth="1"/>
    <col min="2023" max="2023" width="3.7109375" style="36" customWidth="1"/>
    <col min="2024" max="2024" width="38.5703125" style="36" customWidth="1"/>
    <col min="2025" max="2265" width="9.140625" style="36"/>
    <col min="2266" max="2266" width="11.5703125" style="36" customWidth="1"/>
    <col min="2267" max="2267" width="12" style="36" customWidth="1"/>
    <col min="2268" max="2268" width="22.42578125" style="36" bestFit="1" customWidth="1"/>
    <col min="2269" max="2269" width="11.42578125" style="36" customWidth="1"/>
    <col min="2270" max="2270" width="46.42578125" style="36" bestFit="1" customWidth="1"/>
    <col min="2271" max="2271" width="15.7109375" style="36" customWidth="1"/>
    <col min="2272" max="2272" width="44" style="36" bestFit="1" customWidth="1"/>
    <col min="2273" max="2273" width="6.5703125" style="36" customWidth="1"/>
    <col min="2274" max="2274" width="6.85546875" style="36" customWidth="1"/>
    <col min="2275" max="2275" width="10.85546875" style="36" customWidth="1"/>
    <col min="2276" max="2276" width="38.28515625" style="36" customWidth="1"/>
    <col min="2277" max="2277" width="13.7109375" style="36" customWidth="1"/>
    <col min="2278" max="2278" width="6" style="36" customWidth="1"/>
    <col min="2279" max="2279" width="3.7109375" style="36" customWidth="1"/>
    <col min="2280" max="2280" width="38.5703125" style="36" customWidth="1"/>
    <col min="2281" max="2521" width="9.140625" style="36"/>
    <col min="2522" max="2522" width="11.5703125" style="36" customWidth="1"/>
    <col min="2523" max="2523" width="12" style="36" customWidth="1"/>
    <col min="2524" max="2524" width="22.42578125" style="36" bestFit="1" customWidth="1"/>
    <col min="2525" max="2525" width="11.42578125" style="36" customWidth="1"/>
    <col min="2526" max="2526" width="46.42578125" style="36" bestFit="1" customWidth="1"/>
    <col min="2527" max="2527" width="15.7109375" style="36" customWidth="1"/>
    <col min="2528" max="2528" width="44" style="36" bestFit="1" customWidth="1"/>
    <col min="2529" max="2529" width="6.5703125" style="36" customWidth="1"/>
    <col min="2530" max="2530" width="6.85546875" style="36" customWidth="1"/>
    <col min="2531" max="2531" width="10.85546875" style="36" customWidth="1"/>
    <col min="2532" max="2532" width="38.28515625" style="36" customWidth="1"/>
    <col min="2533" max="2533" width="13.7109375" style="36" customWidth="1"/>
    <col min="2534" max="2534" width="6" style="36" customWidth="1"/>
    <col min="2535" max="2535" width="3.7109375" style="36" customWidth="1"/>
    <col min="2536" max="2536" width="38.5703125" style="36" customWidth="1"/>
    <col min="2537" max="2777" width="9.140625" style="36"/>
    <col min="2778" max="2778" width="11.5703125" style="36" customWidth="1"/>
    <col min="2779" max="2779" width="12" style="36" customWidth="1"/>
    <col min="2780" max="2780" width="22.42578125" style="36" bestFit="1" customWidth="1"/>
    <col min="2781" max="2781" width="11.42578125" style="36" customWidth="1"/>
    <col min="2782" max="2782" width="46.42578125" style="36" bestFit="1" customWidth="1"/>
    <col min="2783" max="2783" width="15.7109375" style="36" customWidth="1"/>
    <col min="2784" max="2784" width="44" style="36" bestFit="1" customWidth="1"/>
    <col min="2785" max="2785" width="6.5703125" style="36" customWidth="1"/>
    <col min="2786" max="2786" width="6.85546875" style="36" customWidth="1"/>
    <col min="2787" max="2787" width="10.85546875" style="36" customWidth="1"/>
    <col min="2788" max="2788" width="38.28515625" style="36" customWidth="1"/>
    <col min="2789" max="2789" width="13.7109375" style="36" customWidth="1"/>
    <col min="2790" max="2790" width="6" style="36" customWidth="1"/>
    <col min="2791" max="2791" width="3.7109375" style="36" customWidth="1"/>
    <col min="2792" max="2792" width="38.5703125" style="36" customWidth="1"/>
    <col min="2793" max="3033" width="9.140625" style="36"/>
    <col min="3034" max="3034" width="11.5703125" style="36" customWidth="1"/>
    <col min="3035" max="3035" width="12" style="36" customWidth="1"/>
    <col min="3036" max="3036" width="22.42578125" style="36" bestFit="1" customWidth="1"/>
    <col min="3037" max="3037" width="11.42578125" style="36" customWidth="1"/>
    <col min="3038" max="3038" width="46.42578125" style="36" bestFit="1" customWidth="1"/>
    <col min="3039" max="3039" width="15.7109375" style="36" customWidth="1"/>
    <col min="3040" max="3040" width="44" style="36" bestFit="1" customWidth="1"/>
    <col min="3041" max="3041" width="6.5703125" style="36" customWidth="1"/>
    <col min="3042" max="3042" width="6.85546875" style="36" customWidth="1"/>
    <col min="3043" max="3043" width="10.85546875" style="36" customWidth="1"/>
    <col min="3044" max="3044" width="38.28515625" style="36" customWidth="1"/>
    <col min="3045" max="3045" width="13.7109375" style="36" customWidth="1"/>
    <col min="3046" max="3046" width="6" style="36" customWidth="1"/>
    <col min="3047" max="3047" width="3.7109375" style="36" customWidth="1"/>
    <col min="3048" max="3048" width="38.5703125" style="36" customWidth="1"/>
    <col min="3049" max="3289" width="9.140625" style="36"/>
    <col min="3290" max="3290" width="11.5703125" style="36" customWidth="1"/>
    <col min="3291" max="3291" width="12" style="36" customWidth="1"/>
    <col min="3292" max="3292" width="22.42578125" style="36" bestFit="1" customWidth="1"/>
    <col min="3293" max="3293" width="11.42578125" style="36" customWidth="1"/>
    <col min="3294" max="3294" width="46.42578125" style="36" bestFit="1" customWidth="1"/>
    <col min="3295" max="3295" width="15.7109375" style="36" customWidth="1"/>
    <col min="3296" max="3296" width="44" style="36" bestFit="1" customWidth="1"/>
    <col min="3297" max="3297" width="6.5703125" style="36" customWidth="1"/>
    <col min="3298" max="3298" width="6.85546875" style="36" customWidth="1"/>
    <col min="3299" max="3299" width="10.85546875" style="36" customWidth="1"/>
    <col min="3300" max="3300" width="38.28515625" style="36" customWidth="1"/>
    <col min="3301" max="3301" width="13.7109375" style="36" customWidth="1"/>
    <col min="3302" max="3302" width="6" style="36" customWidth="1"/>
    <col min="3303" max="3303" width="3.7109375" style="36" customWidth="1"/>
    <col min="3304" max="3304" width="38.5703125" style="36" customWidth="1"/>
    <col min="3305" max="3545" width="9.140625" style="36"/>
    <col min="3546" max="3546" width="11.5703125" style="36" customWidth="1"/>
    <col min="3547" max="3547" width="12" style="36" customWidth="1"/>
    <col min="3548" max="3548" width="22.42578125" style="36" bestFit="1" customWidth="1"/>
    <col min="3549" max="3549" width="11.42578125" style="36" customWidth="1"/>
    <col min="3550" max="3550" width="46.42578125" style="36" bestFit="1" customWidth="1"/>
    <col min="3551" max="3551" width="15.7109375" style="36" customWidth="1"/>
    <col min="3552" max="3552" width="44" style="36" bestFit="1" customWidth="1"/>
    <col min="3553" max="3553" width="6.5703125" style="36" customWidth="1"/>
    <col min="3554" max="3554" width="6.85546875" style="36" customWidth="1"/>
    <col min="3555" max="3555" width="10.85546875" style="36" customWidth="1"/>
    <col min="3556" max="3556" width="38.28515625" style="36" customWidth="1"/>
    <col min="3557" max="3557" width="13.7109375" style="36" customWidth="1"/>
    <col min="3558" max="3558" width="6" style="36" customWidth="1"/>
    <col min="3559" max="3559" width="3.7109375" style="36" customWidth="1"/>
    <col min="3560" max="3560" width="38.5703125" style="36" customWidth="1"/>
    <col min="3561" max="3801" width="9.140625" style="36"/>
    <col min="3802" max="3802" width="11.5703125" style="36" customWidth="1"/>
    <col min="3803" max="3803" width="12" style="36" customWidth="1"/>
    <col min="3804" max="3804" width="22.42578125" style="36" bestFit="1" customWidth="1"/>
    <col min="3805" max="3805" width="11.42578125" style="36" customWidth="1"/>
    <col min="3806" max="3806" width="46.42578125" style="36" bestFit="1" customWidth="1"/>
    <col min="3807" max="3807" width="15.7109375" style="36" customWidth="1"/>
    <col min="3808" max="3808" width="44" style="36" bestFit="1" customWidth="1"/>
    <col min="3809" max="3809" width="6.5703125" style="36" customWidth="1"/>
    <col min="3810" max="3810" width="6.85546875" style="36" customWidth="1"/>
    <col min="3811" max="3811" width="10.85546875" style="36" customWidth="1"/>
    <col min="3812" max="3812" width="38.28515625" style="36" customWidth="1"/>
    <col min="3813" max="3813" width="13.7109375" style="36" customWidth="1"/>
    <col min="3814" max="3814" width="6" style="36" customWidth="1"/>
    <col min="3815" max="3815" width="3.7109375" style="36" customWidth="1"/>
    <col min="3816" max="3816" width="38.5703125" style="36" customWidth="1"/>
    <col min="3817" max="4057" width="9.140625" style="36"/>
    <col min="4058" max="4058" width="11.5703125" style="36" customWidth="1"/>
    <col min="4059" max="4059" width="12" style="36" customWidth="1"/>
    <col min="4060" max="4060" width="22.42578125" style="36" bestFit="1" customWidth="1"/>
    <col min="4061" max="4061" width="11.42578125" style="36" customWidth="1"/>
    <col min="4062" max="4062" width="46.42578125" style="36" bestFit="1" customWidth="1"/>
    <col min="4063" max="4063" width="15.7109375" style="36" customWidth="1"/>
    <col min="4064" max="4064" width="44" style="36" bestFit="1" customWidth="1"/>
    <col min="4065" max="4065" width="6.5703125" style="36" customWidth="1"/>
    <col min="4066" max="4066" width="6.85546875" style="36" customWidth="1"/>
    <col min="4067" max="4067" width="10.85546875" style="36" customWidth="1"/>
    <col min="4068" max="4068" width="38.28515625" style="36" customWidth="1"/>
    <col min="4069" max="4069" width="13.7109375" style="36" customWidth="1"/>
    <col min="4070" max="4070" width="6" style="36" customWidth="1"/>
    <col min="4071" max="4071" width="3.7109375" style="36" customWidth="1"/>
    <col min="4072" max="4072" width="38.5703125" style="36" customWidth="1"/>
    <col min="4073" max="4313" width="9.140625" style="36"/>
    <col min="4314" max="4314" width="11.5703125" style="36" customWidth="1"/>
    <col min="4315" max="4315" width="12" style="36" customWidth="1"/>
    <col min="4316" max="4316" width="22.42578125" style="36" bestFit="1" customWidth="1"/>
    <col min="4317" max="4317" width="11.42578125" style="36" customWidth="1"/>
    <col min="4318" max="4318" width="46.42578125" style="36" bestFit="1" customWidth="1"/>
    <col min="4319" max="4319" width="15.7109375" style="36" customWidth="1"/>
    <col min="4320" max="4320" width="44" style="36" bestFit="1" customWidth="1"/>
    <col min="4321" max="4321" width="6.5703125" style="36" customWidth="1"/>
    <col min="4322" max="4322" width="6.85546875" style="36" customWidth="1"/>
    <col min="4323" max="4323" width="10.85546875" style="36" customWidth="1"/>
    <col min="4324" max="4324" width="38.28515625" style="36" customWidth="1"/>
    <col min="4325" max="4325" width="13.7109375" style="36" customWidth="1"/>
    <col min="4326" max="4326" width="6" style="36" customWidth="1"/>
    <col min="4327" max="4327" width="3.7109375" style="36" customWidth="1"/>
    <col min="4328" max="4328" width="38.5703125" style="36" customWidth="1"/>
    <col min="4329" max="4569" width="9.140625" style="36"/>
    <col min="4570" max="4570" width="11.5703125" style="36" customWidth="1"/>
    <col min="4571" max="4571" width="12" style="36" customWidth="1"/>
    <col min="4572" max="4572" width="22.42578125" style="36" bestFit="1" customWidth="1"/>
    <col min="4573" max="4573" width="11.42578125" style="36" customWidth="1"/>
    <col min="4574" max="4574" width="46.42578125" style="36" bestFit="1" customWidth="1"/>
    <col min="4575" max="4575" width="15.7109375" style="36" customWidth="1"/>
    <col min="4576" max="4576" width="44" style="36" bestFit="1" customWidth="1"/>
    <col min="4577" max="4577" width="6.5703125" style="36" customWidth="1"/>
    <col min="4578" max="4578" width="6.85546875" style="36" customWidth="1"/>
    <col min="4579" max="4579" width="10.85546875" style="36" customWidth="1"/>
    <col min="4580" max="4580" width="38.28515625" style="36" customWidth="1"/>
    <col min="4581" max="4581" width="13.7109375" style="36" customWidth="1"/>
    <col min="4582" max="4582" width="6" style="36" customWidth="1"/>
    <col min="4583" max="4583" width="3.7109375" style="36" customWidth="1"/>
    <col min="4584" max="4584" width="38.5703125" style="36" customWidth="1"/>
    <col min="4585" max="4825" width="9.140625" style="36"/>
    <col min="4826" max="4826" width="11.5703125" style="36" customWidth="1"/>
    <col min="4827" max="4827" width="12" style="36" customWidth="1"/>
    <col min="4828" max="4828" width="22.42578125" style="36" bestFit="1" customWidth="1"/>
    <col min="4829" max="4829" width="11.42578125" style="36" customWidth="1"/>
    <col min="4830" max="4830" width="46.42578125" style="36" bestFit="1" customWidth="1"/>
    <col min="4831" max="4831" width="15.7109375" style="36" customWidth="1"/>
    <col min="4832" max="4832" width="44" style="36" bestFit="1" customWidth="1"/>
    <col min="4833" max="4833" width="6.5703125" style="36" customWidth="1"/>
    <col min="4834" max="4834" width="6.85546875" style="36" customWidth="1"/>
    <col min="4835" max="4835" width="10.85546875" style="36" customWidth="1"/>
    <col min="4836" max="4836" width="38.28515625" style="36" customWidth="1"/>
    <col min="4837" max="4837" width="13.7109375" style="36" customWidth="1"/>
    <col min="4838" max="4838" width="6" style="36" customWidth="1"/>
    <col min="4839" max="4839" width="3.7109375" style="36" customWidth="1"/>
    <col min="4840" max="4840" width="38.5703125" style="36" customWidth="1"/>
    <col min="4841" max="5081" width="9.140625" style="36"/>
    <col min="5082" max="5082" width="11.5703125" style="36" customWidth="1"/>
    <col min="5083" max="5083" width="12" style="36" customWidth="1"/>
    <col min="5084" max="5084" width="22.42578125" style="36" bestFit="1" customWidth="1"/>
    <col min="5085" max="5085" width="11.42578125" style="36" customWidth="1"/>
    <col min="5086" max="5086" width="46.42578125" style="36" bestFit="1" customWidth="1"/>
    <col min="5087" max="5087" width="15.7109375" style="36" customWidth="1"/>
    <col min="5088" max="5088" width="44" style="36" bestFit="1" customWidth="1"/>
    <col min="5089" max="5089" width="6.5703125" style="36" customWidth="1"/>
    <col min="5090" max="5090" width="6.85546875" style="36" customWidth="1"/>
    <col min="5091" max="5091" width="10.85546875" style="36" customWidth="1"/>
    <col min="5092" max="5092" width="38.28515625" style="36" customWidth="1"/>
    <col min="5093" max="5093" width="13.7109375" style="36" customWidth="1"/>
    <col min="5094" max="5094" width="6" style="36" customWidth="1"/>
    <col min="5095" max="5095" width="3.7109375" style="36" customWidth="1"/>
    <col min="5096" max="5096" width="38.5703125" style="36" customWidth="1"/>
    <col min="5097" max="5337" width="9.140625" style="36"/>
    <col min="5338" max="5338" width="11.5703125" style="36" customWidth="1"/>
    <col min="5339" max="5339" width="12" style="36" customWidth="1"/>
    <col min="5340" max="5340" width="22.42578125" style="36" bestFit="1" customWidth="1"/>
    <col min="5341" max="5341" width="11.42578125" style="36" customWidth="1"/>
    <col min="5342" max="5342" width="46.42578125" style="36" bestFit="1" customWidth="1"/>
    <col min="5343" max="5343" width="15.7109375" style="36" customWidth="1"/>
    <col min="5344" max="5344" width="44" style="36" bestFit="1" customWidth="1"/>
    <col min="5345" max="5345" width="6.5703125" style="36" customWidth="1"/>
    <col min="5346" max="5346" width="6.85546875" style="36" customWidth="1"/>
    <col min="5347" max="5347" width="10.85546875" style="36" customWidth="1"/>
    <col min="5348" max="5348" width="38.28515625" style="36" customWidth="1"/>
    <col min="5349" max="5349" width="13.7109375" style="36" customWidth="1"/>
    <col min="5350" max="5350" width="6" style="36" customWidth="1"/>
    <col min="5351" max="5351" width="3.7109375" style="36" customWidth="1"/>
    <col min="5352" max="5352" width="38.5703125" style="36" customWidth="1"/>
    <col min="5353" max="5593" width="9.140625" style="36"/>
    <col min="5594" max="5594" width="11.5703125" style="36" customWidth="1"/>
    <col min="5595" max="5595" width="12" style="36" customWidth="1"/>
    <col min="5596" max="5596" width="22.42578125" style="36" bestFit="1" customWidth="1"/>
    <col min="5597" max="5597" width="11.42578125" style="36" customWidth="1"/>
    <col min="5598" max="5598" width="46.42578125" style="36" bestFit="1" customWidth="1"/>
    <col min="5599" max="5599" width="15.7109375" style="36" customWidth="1"/>
    <col min="5600" max="5600" width="44" style="36" bestFit="1" customWidth="1"/>
    <col min="5601" max="5601" width="6.5703125" style="36" customWidth="1"/>
    <col min="5602" max="5602" width="6.85546875" style="36" customWidth="1"/>
    <col min="5603" max="5603" width="10.85546875" style="36" customWidth="1"/>
    <col min="5604" max="5604" width="38.28515625" style="36" customWidth="1"/>
    <col min="5605" max="5605" width="13.7109375" style="36" customWidth="1"/>
    <col min="5606" max="5606" width="6" style="36" customWidth="1"/>
    <col min="5607" max="5607" width="3.7109375" style="36" customWidth="1"/>
    <col min="5608" max="5608" width="38.5703125" style="36" customWidth="1"/>
    <col min="5609" max="5849" width="9.140625" style="36"/>
    <col min="5850" max="5850" width="11.5703125" style="36" customWidth="1"/>
    <col min="5851" max="5851" width="12" style="36" customWidth="1"/>
    <col min="5852" max="5852" width="22.42578125" style="36" bestFit="1" customWidth="1"/>
    <col min="5853" max="5853" width="11.42578125" style="36" customWidth="1"/>
    <col min="5854" max="5854" width="46.42578125" style="36" bestFit="1" customWidth="1"/>
    <col min="5855" max="5855" width="15.7109375" style="36" customWidth="1"/>
    <col min="5856" max="5856" width="44" style="36" bestFit="1" customWidth="1"/>
    <col min="5857" max="5857" width="6.5703125" style="36" customWidth="1"/>
    <col min="5858" max="5858" width="6.85546875" style="36" customWidth="1"/>
    <col min="5859" max="5859" width="10.85546875" style="36" customWidth="1"/>
    <col min="5860" max="5860" width="38.28515625" style="36" customWidth="1"/>
    <col min="5861" max="5861" width="13.7109375" style="36" customWidth="1"/>
    <col min="5862" max="5862" width="6" style="36" customWidth="1"/>
    <col min="5863" max="5863" width="3.7109375" style="36" customWidth="1"/>
    <col min="5864" max="5864" width="38.5703125" style="36" customWidth="1"/>
    <col min="5865" max="6105" width="9.140625" style="36"/>
    <col min="6106" max="6106" width="11.5703125" style="36" customWidth="1"/>
    <col min="6107" max="6107" width="12" style="36" customWidth="1"/>
    <col min="6108" max="6108" width="22.42578125" style="36" bestFit="1" customWidth="1"/>
    <col min="6109" max="6109" width="11.42578125" style="36" customWidth="1"/>
    <col min="6110" max="6110" width="46.42578125" style="36" bestFit="1" customWidth="1"/>
    <col min="6111" max="6111" width="15.7109375" style="36" customWidth="1"/>
    <col min="6112" max="6112" width="44" style="36" bestFit="1" customWidth="1"/>
    <col min="6113" max="6113" width="6.5703125" style="36" customWidth="1"/>
    <col min="6114" max="6114" width="6.85546875" style="36" customWidth="1"/>
    <col min="6115" max="6115" width="10.85546875" style="36" customWidth="1"/>
    <col min="6116" max="6116" width="38.28515625" style="36" customWidth="1"/>
    <col min="6117" max="6117" width="13.7109375" style="36" customWidth="1"/>
    <col min="6118" max="6118" width="6" style="36" customWidth="1"/>
    <col min="6119" max="6119" width="3.7109375" style="36" customWidth="1"/>
    <col min="6120" max="6120" width="38.5703125" style="36" customWidth="1"/>
    <col min="6121" max="6361" width="9.140625" style="36"/>
    <col min="6362" max="6362" width="11.5703125" style="36" customWidth="1"/>
    <col min="6363" max="6363" width="12" style="36" customWidth="1"/>
    <col min="6364" max="6364" width="22.42578125" style="36" bestFit="1" customWidth="1"/>
    <col min="6365" max="6365" width="11.42578125" style="36" customWidth="1"/>
    <col min="6366" max="6366" width="46.42578125" style="36" bestFit="1" customWidth="1"/>
    <col min="6367" max="6367" width="15.7109375" style="36" customWidth="1"/>
    <col min="6368" max="6368" width="44" style="36" bestFit="1" customWidth="1"/>
    <col min="6369" max="6369" width="6.5703125" style="36" customWidth="1"/>
    <col min="6370" max="6370" width="6.85546875" style="36" customWidth="1"/>
    <col min="6371" max="6371" width="10.85546875" style="36" customWidth="1"/>
    <col min="6372" max="6372" width="38.28515625" style="36" customWidth="1"/>
    <col min="6373" max="6373" width="13.7109375" style="36" customWidth="1"/>
    <col min="6374" max="6374" width="6" style="36" customWidth="1"/>
    <col min="6375" max="6375" width="3.7109375" style="36" customWidth="1"/>
    <col min="6376" max="6376" width="38.5703125" style="36" customWidth="1"/>
    <col min="6377" max="6617" width="9.140625" style="36"/>
    <col min="6618" max="6618" width="11.5703125" style="36" customWidth="1"/>
    <col min="6619" max="6619" width="12" style="36" customWidth="1"/>
    <col min="6620" max="6620" width="22.42578125" style="36" bestFit="1" customWidth="1"/>
    <col min="6621" max="6621" width="11.42578125" style="36" customWidth="1"/>
    <col min="6622" max="6622" width="46.42578125" style="36" bestFit="1" customWidth="1"/>
    <col min="6623" max="6623" width="15.7109375" style="36" customWidth="1"/>
    <col min="6624" max="6624" width="44" style="36" bestFit="1" customWidth="1"/>
    <col min="6625" max="6625" width="6.5703125" style="36" customWidth="1"/>
    <col min="6626" max="6626" width="6.85546875" style="36" customWidth="1"/>
    <col min="6627" max="6627" width="10.85546875" style="36" customWidth="1"/>
    <col min="6628" max="6628" width="38.28515625" style="36" customWidth="1"/>
    <col min="6629" max="6629" width="13.7109375" style="36" customWidth="1"/>
    <col min="6630" max="6630" width="6" style="36" customWidth="1"/>
    <col min="6631" max="6631" width="3.7109375" style="36" customWidth="1"/>
    <col min="6632" max="6632" width="38.5703125" style="36" customWidth="1"/>
    <col min="6633" max="6873" width="9.140625" style="36"/>
    <col min="6874" max="6874" width="11.5703125" style="36" customWidth="1"/>
    <col min="6875" max="6875" width="12" style="36" customWidth="1"/>
    <col min="6876" max="6876" width="22.42578125" style="36" bestFit="1" customWidth="1"/>
    <col min="6877" max="6877" width="11.42578125" style="36" customWidth="1"/>
    <col min="6878" max="6878" width="46.42578125" style="36" bestFit="1" customWidth="1"/>
    <col min="6879" max="6879" width="15.7109375" style="36" customWidth="1"/>
    <col min="6880" max="6880" width="44" style="36" bestFit="1" customWidth="1"/>
    <col min="6881" max="6881" width="6.5703125" style="36" customWidth="1"/>
    <col min="6882" max="6882" width="6.85546875" style="36" customWidth="1"/>
    <col min="6883" max="6883" width="10.85546875" style="36" customWidth="1"/>
    <col min="6884" max="6884" width="38.28515625" style="36" customWidth="1"/>
    <col min="6885" max="6885" width="13.7109375" style="36" customWidth="1"/>
    <col min="6886" max="6886" width="6" style="36" customWidth="1"/>
    <col min="6887" max="6887" width="3.7109375" style="36" customWidth="1"/>
    <col min="6888" max="6888" width="38.5703125" style="36" customWidth="1"/>
    <col min="6889" max="7129" width="9.140625" style="36"/>
    <col min="7130" max="7130" width="11.5703125" style="36" customWidth="1"/>
    <col min="7131" max="7131" width="12" style="36" customWidth="1"/>
    <col min="7132" max="7132" width="22.42578125" style="36" bestFit="1" customWidth="1"/>
    <col min="7133" max="7133" width="11.42578125" style="36" customWidth="1"/>
    <col min="7134" max="7134" width="46.42578125" style="36" bestFit="1" customWidth="1"/>
    <col min="7135" max="7135" width="15.7109375" style="36" customWidth="1"/>
    <col min="7136" max="7136" width="44" style="36" bestFit="1" customWidth="1"/>
    <col min="7137" max="7137" width="6.5703125" style="36" customWidth="1"/>
    <col min="7138" max="7138" width="6.85546875" style="36" customWidth="1"/>
    <col min="7139" max="7139" width="10.85546875" style="36" customWidth="1"/>
    <col min="7140" max="7140" width="38.28515625" style="36" customWidth="1"/>
    <col min="7141" max="7141" width="13.7109375" style="36" customWidth="1"/>
    <col min="7142" max="7142" width="6" style="36" customWidth="1"/>
    <col min="7143" max="7143" width="3.7109375" style="36" customWidth="1"/>
    <col min="7144" max="7144" width="38.5703125" style="36" customWidth="1"/>
    <col min="7145" max="7385" width="9.140625" style="36"/>
    <col min="7386" max="7386" width="11.5703125" style="36" customWidth="1"/>
    <col min="7387" max="7387" width="12" style="36" customWidth="1"/>
    <col min="7388" max="7388" width="22.42578125" style="36" bestFit="1" customWidth="1"/>
    <col min="7389" max="7389" width="11.42578125" style="36" customWidth="1"/>
    <col min="7390" max="7390" width="46.42578125" style="36" bestFit="1" customWidth="1"/>
    <col min="7391" max="7391" width="15.7109375" style="36" customWidth="1"/>
    <col min="7392" max="7392" width="44" style="36" bestFit="1" customWidth="1"/>
    <col min="7393" max="7393" width="6.5703125" style="36" customWidth="1"/>
    <col min="7394" max="7394" width="6.85546875" style="36" customWidth="1"/>
    <col min="7395" max="7395" width="10.85546875" style="36" customWidth="1"/>
    <col min="7396" max="7396" width="38.28515625" style="36" customWidth="1"/>
    <col min="7397" max="7397" width="13.7109375" style="36" customWidth="1"/>
    <col min="7398" max="7398" width="6" style="36" customWidth="1"/>
    <col min="7399" max="7399" width="3.7109375" style="36" customWidth="1"/>
    <col min="7400" max="7400" width="38.5703125" style="36" customWidth="1"/>
    <col min="7401" max="7641" width="9.140625" style="36"/>
    <col min="7642" max="7642" width="11.5703125" style="36" customWidth="1"/>
    <col min="7643" max="7643" width="12" style="36" customWidth="1"/>
    <col min="7644" max="7644" width="22.42578125" style="36" bestFit="1" customWidth="1"/>
    <col min="7645" max="7645" width="11.42578125" style="36" customWidth="1"/>
    <col min="7646" max="7646" width="46.42578125" style="36" bestFit="1" customWidth="1"/>
    <col min="7647" max="7647" width="15.7109375" style="36" customWidth="1"/>
    <col min="7648" max="7648" width="44" style="36" bestFit="1" customWidth="1"/>
    <col min="7649" max="7649" width="6.5703125" style="36" customWidth="1"/>
    <col min="7650" max="7650" width="6.85546875" style="36" customWidth="1"/>
    <col min="7651" max="7651" width="10.85546875" style="36" customWidth="1"/>
    <col min="7652" max="7652" width="38.28515625" style="36" customWidth="1"/>
    <col min="7653" max="7653" width="13.7109375" style="36" customWidth="1"/>
    <col min="7654" max="7654" width="6" style="36" customWidth="1"/>
    <col min="7655" max="7655" width="3.7109375" style="36" customWidth="1"/>
    <col min="7656" max="7656" width="38.5703125" style="36" customWidth="1"/>
    <col min="7657" max="7897" width="9.140625" style="36"/>
    <col min="7898" max="7898" width="11.5703125" style="36" customWidth="1"/>
    <col min="7899" max="7899" width="12" style="36" customWidth="1"/>
    <col min="7900" max="7900" width="22.42578125" style="36" bestFit="1" customWidth="1"/>
    <col min="7901" max="7901" width="11.42578125" style="36" customWidth="1"/>
    <col min="7902" max="7902" width="46.42578125" style="36" bestFit="1" customWidth="1"/>
    <col min="7903" max="7903" width="15.7109375" style="36" customWidth="1"/>
    <col min="7904" max="7904" width="44" style="36" bestFit="1" customWidth="1"/>
    <col min="7905" max="7905" width="6.5703125" style="36" customWidth="1"/>
    <col min="7906" max="7906" width="6.85546875" style="36" customWidth="1"/>
    <col min="7907" max="7907" width="10.85546875" style="36" customWidth="1"/>
    <col min="7908" max="7908" width="38.28515625" style="36" customWidth="1"/>
    <col min="7909" max="7909" width="13.7109375" style="36" customWidth="1"/>
    <col min="7910" max="7910" width="6" style="36" customWidth="1"/>
    <col min="7911" max="7911" width="3.7109375" style="36" customWidth="1"/>
    <col min="7912" max="7912" width="38.5703125" style="36" customWidth="1"/>
    <col min="7913" max="8153" width="9.140625" style="36"/>
    <col min="8154" max="8154" width="11.5703125" style="36" customWidth="1"/>
    <col min="8155" max="8155" width="12" style="36" customWidth="1"/>
    <col min="8156" max="8156" width="22.42578125" style="36" bestFit="1" customWidth="1"/>
    <col min="8157" max="8157" width="11.42578125" style="36" customWidth="1"/>
    <col min="8158" max="8158" width="46.42578125" style="36" bestFit="1" customWidth="1"/>
    <col min="8159" max="8159" width="15.7109375" style="36" customWidth="1"/>
    <col min="8160" max="8160" width="44" style="36" bestFit="1" customWidth="1"/>
    <col min="8161" max="8161" width="6.5703125" style="36" customWidth="1"/>
    <col min="8162" max="8162" width="6.85546875" style="36" customWidth="1"/>
    <col min="8163" max="8163" width="10.85546875" style="36" customWidth="1"/>
    <col min="8164" max="8164" width="38.28515625" style="36" customWidth="1"/>
    <col min="8165" max="8165" width="13.7109375" style="36" customWidth="1"/>
    <col min="8166" max="8166" width="6" style="36" customWidth="1"/>
    <col min="8167" max="8167" width="3.7109375" style="36" customWidth="1"/>
    <col min="8168" max="8168" width="38.5703125" style="36" customWidth="1"/>
    <col min="8169" max="8409" width="9.140625" style="36"/>
    <col min="8410" max="8410" width="11.5703125" style="36" customWidth="1"/>
    <col min="8411" max="8411" width="12" style="36" customWidth="1"/>
    <col min="8412" max="8412" width="22.42578125" style="36" bestFit="1" customWidth="1"/>
    <col min="8413" max="8413" width="11.42578125" style="36" customWidth="1"/>
    <col min="8414" max="8414" width="46.42578125" style="36" bestFit="1" customWidth="1"/>
    <col min="8415" max="8415" width="15.7109375" style="36" customWidth="1"/>
    <col min="8416" max="8416" width="44" style="36" bestFit="1" customWidth="1"/>
    <col min="8417" max="8417" width="6.5703125" style="36" customWidth="1"/>
    <col min="8418" max="8418" width="6.85546875" style="36" customWidth="1"/>
    <col min="8419" max="8419" width="10.85546875" style="36" customWidth="1"/>
    <col min="8420" max="8420" width="38.28515625" style="36" customWidth="1"/>
    <col min="8421" max="8421" width="13.7109375" style="36" customWidth="1"/>
    <col min="8422" max="8422" width="6" style="36" customWidth="1"/>
    <col min="8423" max="8423" width="3.7109375" style="36" customWidth="1"/>
    <col min="8424" max="8424" width="38.5703125" style="36" customWidth="1"/>
    <col min="8425" max="8665" width="9.140625" style="36"/>
    <col min="8666" max="8666" width="11.5703125" style="36" customWidth="1"/>
    <col min="8667" max="8667" width="12" style="36" customWidth="1"/>
    <col min="8668" max="8668" width="22.42578125" style="36" bestFit="1" customWidth="1"/>
    <col min="8669" max="8669" width="11.42578125" style="36" customWidth="1"/>
    <col min="8670" max="8670" width="46.42578125" style="36" bestFit="1" customWidth="1"/>
    <col min="8671" max="8671" width="15.7109375" style="36" customWidth="1"/>
    <col min="8672" max="8672" width="44" style="36" bestFit="1" customWidth="1"/>
    <col min="8673" max="8673" width="6.5703125" style="36" customWidth="1"/>
    <col min="8674" max="8674" width="6.85546875" style="36" customWidth="1"/>
    <col min="8675" max="8675" width="10.85546875" style="36" customWidth="1"/>
    <col min="8676" max="8676" width="38.28515625" style="36" customWidth="1"/>
    <col min="8677" max="8677" width="13.7109375" style="36" customWidth="1"/>
    <col min="8678" max="8678" width="6" style="36" customWidth="1"/>
    <col min="8679" max="8679" width="3.7109375" style="36" customWidth="1"/>
    <col min="8680" max="8680" width="38.5703125" style="36" customWidth="1"/>
    <col min="8681" max="8921" width="9.140625" style="36"/>
    <col min="8922" max="8922" width="11.5703125" style="36" customWidth="1"/>
    <col min="8923" max="8923" width="12" style="36" customWidth="1"/>
    <col min="8924" max="8924" width="22.42578125" style="36" bestFit="1" customWidth="1"/>
    <col min="8925" max="8925" width="11.42578125" style="36" customWidth="1"/>
    <col min="8926" max="8926" width="46.42578125" style="36" bestFit="1" customWidth="1"/>
    <col min="8927" max="8927" width="15.7109375" style="36" customWidth="1"/>
    <col min="8928" max="8928" width="44" style="36" bestFit="1" customWidth="1"/>
    <col min="8929" max="8929" width="6.5703125" style="36" customWidth="1"/>
    <col min="8930" max="8930" width="6.85546875" style="36" customWidth="1"/>
    <col min="8931" max="8931" width="10.85546875" style="36" customWidth="1"/>
    <col min="8932" max="8932" width="38.28515625" style="36" customWidth="1"/>
    <col min="8933" max="8933" width="13.7109375" style="36" customWidth="1"/>
    <col min="8934" max="8934" width="6" style="36" customWidth="1"/>
    <col min="8935" max="8935" width="3.7109375" style="36" customWidth="1"/>
    <col min="8936" max="8936" width="38.5703125" style="36" customWidth="1"/>
    <col min="8937" max="9177" width="9.140625" style="36"/>
    <col min="9178" max="9178" width="11.5703125" style="36" customWidth="1"/>
    <col min="9179" max="9179" width="12" style="36" customWidth="1"/>
    <col min="9180" max="9180" width="22.42578125" style="36" bestFit="1" customWidth="1"/>
    <col min="9181" max="9181" width="11.42578125" style="36" customWidth="1"/>
    <col min="9182" max="9182" width="46.42578125" style="36" bestFit="1" customWidth="1"/>
    <col min="9183" max="9183" width="15.7109375" style="36" customWidth="1"/>
    <col min="9184" max="9184" width="44" style="36" bestFit="1" customWidth="1"/>
    <col min="9185" max="9185" width="6.5703125" style="36" customWidth="1"/>
    <col min="9186" max="9186" width="6.85546875" style="36" customWidth="1"/>
    <col min="9187" max="9187" width="10.85546875" style="36" customWidth="1"/>
    <col min="9188" max="9188" width="38.28515625" style="36" customWidth="1"/>
    <col min="9189" max="9189" width="13.7109375" style="36" customWidth="1"/>
    <col min="9190" max="9190" width="6" style="36" customWidth="1"/>
    <col min="9191" max="9191" width="3.7109375" style="36" customWidth="1"/>
    <col min="9192" max="9192" width="38.5703125" style="36" customWidth="1"/>
    <col min="9193" max="9433" width="9.140625" style="36"/>
    <col min="9434" max="9434" width="11.5703125" style="36" customWidth="1"/>
    <col min="9435" max="9435" width="12" style="36" customWidth="1"/>
    <col min="9436" max="9436" width="22.42578125" style="36" bestFit="1" customWidth="1"/>
    <col min="9437" max="9437" width="11.42578125" style="36" customWidth="1"/>
    <col min="9438" max="9438" width="46.42578125" style="36" bestFit="1" customWidth="1"/>
    <col min="9439" max="9439" width="15.7109375" style="36" customWidth="1"/>
    <col min="9440" max="9440" width="44" style="36" bestFit="1" customWidth="1"/>
    <col min="9441" max="9441" width="6.5703125" style="36" customWidth="1"/>
    <col min="9442" max="9442" width="6.85546875" style="36" customWidth="1"/>
    <col min="9443" max="9443" width="10.85546875" style="36" customWidth="1"/>
    <col min="9444" max="9444" width="38.28515625" style="36" customWidth="1"/>
    <col min="9445" max="9445" width="13.7109375" style="36" customWidth="1"/>
    <col min="9446" max="9446" width="6" style="36" customWidth="1"/>
    <col min="9447" max="9447" width="3.7109375" style="36" customWidth="1"/>
    <col min="9448" max="9448" width="38.5703125" style="36" customWidth="1"/>
    <col min="9449" max="9689" width="9.140625" style="36"/>
    <col min="9690" max="9690" width="11.5703125" style="36" customWidth="1"/>
    <col min="9691" max="9691" width="12" style="36" customWidth="1"/>
    <col min="9692" max="9692" width="22.42578125" style="36" bestFit="1" customWidth="1"/>
    <col min="9693" max="9693" width="11.42578125" style="36" customWidth="1"/>
    <col min="9694" max="9694" width="46.42578125" style="36" bestFit="1" customWidth="1"/>
    <col min="9695" max="9695" width="15.7109375" style="36" customWidth="1"/>
    <col min="9696" max="9696" width="44" style="36" bestFit="1" customWidth="1"/>
    <col min="9697" max="9697" width="6.5703125" style="36" customWidth="1"/>
    <col min="9698" max="9698" width="6.85546875" style="36" customWidth="1"/>
    <col min="9699" max="9699" width="10.85546875" style="36" customWidth="1"/>
    <col min="9700" max="9700" width="38.28515625" style="36" customWidth="1"/>
    <col min="9701" max="9701" width="13.7109375" style="36" customWidth="1"/>
    <col min="9702" max="9702" width="6" style="36" customWidth="1"/>
    <col min="9703" max="9703" width="3.7109375" style="36" customWidth="1"/>
    <col min="9704" max="9704" width="38.5703125" style="36" customWidth="1"/>
    <col min="9705" max="9945" width="9.140625" style="36"/>
    <col min="9946" max="9946" width="11.5703125" style="36" customWidth="1"/>
    <col min="9947" max="9947" width="12" style="36" customWidth="1"/>
    <col min="9948" max="9948" width="22.42578125" style="36" bestFit="1" customWidth="1"/>
    <col min="9949" max="9949" width="11.42578125" style="36" customWidth="1"/>
    <col min="9950" max="9950" width="46.42578125" style="36" bestFit="1" customWidth="1"/>
    <col min="9951" max="9951" width="15.7109375" style="36" customWidth="1"/>
    <col min="9952" max="9952" width="44" style="36" bestFit="1" customWidth="1"/>
    <col min="9953" max="9953" width="6.5703125" style="36" customWidth="1"/>
    <col min="9954" max="9954" width="6.85546875" style="36" customWidth="1"/>
    <col min="9955" max="9955" width="10.85546875" style="36" customWidth="1"/>
    <col min="9956" max="9956" width="38.28515625" style="36" customWidth="1"/>
    <col min="9957" max="9957" width="13.7109375" style="36" customWidth="1"/>
    <col min="9958" max="9958" width="6" style="36" customWidth="1"/>
    <col min="9959" max="9959" width="3.7109375" style="36" customWidth="1"/>
    <col min="9960" max="9960" width="38.5703125" style="36" customWidth="1"/>
    <col min="9961" max="10201" width="9.140625" style="36"/>
    <col min="10202" max="10202" width="11.5703125" style="36" customWidth="1"/>
    <col min="10203" max="10203" width="12" style="36" customWidth="1"/>
    <col min="10204" max="10204" width="22.42578125" style="36" bestFit="1" customWidth="1"/>
    <col min="10205" max="10205" width="11.42578125" style="36" customWidth="1"/>
    <col min="10206" max="10206" width="46.42578125" style="36" bestFit="1" customWidth="1"/>
    <col min="10207" max="10207" width="15.7109375" style="36" customWidth="1"/>
    <col min="10208" max="10208" width="44" style="36" bestFit="1" customWidth="1"/>
    <col min="10209" max="10209" width="6.5703125" style="36" customWidth="1"/>
    <col min="10210" max="10210" width="6.85546875" style="36" customWidth="1"/>
    <col min="10211" max="10211" width="10.85546875" style="36" customWidth="1"/>
    <col min="10212" max="10212" width="38.28515625" style="36" customWidth="1"/>
    <col min="10213" max="10213" width="13.7109375" style="36" customWidth="1"/>
    <col min="10214" max="10214" width="6" style="36" customWidth="1"/>
    <col min="10215" max="10215" width="3.7109375" style="36" customWidth="1"/>
    <col min="10216" max="10216" width="38.5703125" style="36" customWidth="1"/>
    <col min="10217" max="10457" width="9.140625" style="36"/>
    <col min="10458" max="10458" width="11.5703125" style="36" customWidth="1"/>
    <col min="10459" max="10459" width="12" style="36" customWidth="1"/>
    <col min="10460" max="10460" width="22.42578125" style="36" bestFit="1" customWidth="1"/>
    <col min="10461" max="10461" width="11.42578125" style="36" customWidth="1"/>
    <col min="10462" max="10462" width="46.42578125" style="36" bestFit="1" customWidth="1"/>
    <col min="10463" max="10463" width="15.7109375" style="36" customWidth="1"/>
    <col min="10464" max="10464" width="44" style="36" bestFit="1" customWidth="1"/>
    <col min="10465" max="10465" width="6.5703125" style="36" customWidth="1"/>
    <col min="10466" max="10466" width="6.85546875" style="36" customWidth="1"/>
    <col min="10467" max="10467" width="10.85546875" style="36" customWidth="1"/>
    <col min="10468" max="10468" width="38.28515625" style="36" customWidth="1"/>
    <col min="10469" max="10469" width="13.7109375" style="36" customWidth="1"/>
    <col min="10470" max="10470" width="6" style="36" customWidth="1"/>
    <col min="10471" max="10471" width="3.7109375" style="36" customWidth="1"/>
    <col min="10472" max="10472" width="38.5703125" style="36" customWidth="1"/>
    <col min="10473" max="10713" width="9.140625" style="36"/>
    <col min="10714" max="10714" width="11.5703125" style="36" customWidth="1"/>
    <col min="10715" max="10715" width="12" style="36" customWidth="1"/>
    <col min="10716" max="10716" width="22.42578125" style="36" bestFit="1" customWidth="1"/>
    <col min="10717" max="10717" width="11.42578125" style="36" customWidth="1"/>
    <col min="10718" max="10718" width="46.42578125" style="36" bestFit="1" customWidth="1"/>
    <col min="10719" max="10719" width="15.7109375" style="36" customWidth="1"/>
    <col min="10720" max="10720" width="44" style="36" bestFit="1" customWidth="1"/>
    <col min="10721" max="10721" width="6.5703125" style="36" customWidth="1"/>
    <col min="10722" max="10722" width="6.85546875" style="36" customWidth="1"/>
    <col min="10723" max="10723" width="10.85546875" style="36" customWidth="1"/>
    <col min="10724" max="10724" width="38.28515625" style="36" customWidth="1"/>
    <col min="10725" max="10725" width="13.7109375" style="36" customWidth="1"/>
    <col min="10726" max="10726" width="6" style="36" customWidth="1"/>
    <col min="10727" max="10727" width="3.7109375" style="36" customWidth="1"/>
    <col min="10728" max="10728" width="38.5703125" style="36" customWidth="1"/>
    <col min="10729" max="10969" width="9.140625" style="36"/>
    <col min="10970" max="10970" width="11.5703125" style="36" customWidth="1"/>
    <col min="10971" max="10971" width="12" style="36" customWidth="1"/>
    <col min="10972" max="10972" width="22.42578125" style="36" bestFit="1" customWidth="1"/>
    <col min="10973" max="10973" width="11.42578125" style="36" customWidth="1"/>
    <col min="10974" max="10974" width="46.42578125" style="36" bestFit="1" customWidth="1"/>
    <col min="10975" max="10975" width="15.7109375" style="36" customWidth="1"/>
    <col min="10976" max="10976" width="44" style="36" bestFit="1" customWidth="1"/>
    <col min="10977" max="10977" width="6.5703125" style="36" customWidth="1"/>
    <col min="10978" max="10978" width="6.85546875" style="36" customWidth="1"/>
    <col min="10979" max="10979" width="10.85546875" style="36" customWidth="1"/>
    <col min="10980" max="10980" width="38.28515625" style="36" customWidth="1"/>
    <col min="10981" max="10981" width="13.7109375" style="36" customWidth="1"/>
    <col min="10982" max="10982" width="6" style="36" customWidth="1"/>
    <col min="10983" max="10983" width="3.7109375" style="36" customWidth="1"/>
    <col min="10984" max="10984" width="38.5703125" style="36" customWidth="1"/>
    <col min="10985" max="11225" width="9.140625" style="36"/>
    <col min="11226" max="11226" width="11.5703125" style="36" customWidth="1"/>
    <col min="11227" max="11227" width="12" style="36" customWidth="1"/>
    <col min="11228" max="11228" width="22.42578125" style="36" bestFit="1" customWidth="1"/>
    <col min="11229" max="11229" width="11.42578125" style="36" customWidth="1"/>
    <col min="11230" max="11230" width="46.42578125" style="36" bestFit="1" customWidth="1"/>
    <col min="11231" max="11231" width="15.7109375" style="36" customWidth="1"/>
    <col min="11232" max="11232" width="44" style="36" bestFit="1" customWidth="1"/>
    <col min="11233" max="11233" width="6.5703125" style="36" customWidth="1"/>
    <col min="11234" max="11234" width="6.85546875" style="36" customWidth="1"/>
    <col min="11235" max="11235" width="10.85546875" style="36" customWidth="1"/>
    <col min="11236" max="11236" width="38.28515625" style="36" customWidth="1"/>
    <col min="11237" max="11237" width="13.7109375" style="36" customWidth="1"/>
    <col min="11238" max="11238" width="6" style="36" customWidth="1"/>
    <col min="11239" max="11239" width="3.7109375" style="36" customWidth="1"/>
    <col min="11240" max="11240" width="38.5703125" style="36" customWidth="1"/>
    <col min="11241" max="11481" width="9.140625" style="36"/>
    <col min="11482" max="11482" width="11.5703125" style="36" customWidth="1"/>
    <col min="11483" max="11483" width="12" style="36" customWidth="1"/>
    <col min="11484" max="11484" width="22.42578125" style="36" bestFit="1" customWidth="1"/>
    <col min="11485" max="11485" width="11.42578125" style="36" customWidth="1"/>
    <col min="11486" max="11486" width="46.42578125" style="36" bestFit="1" customWidth="1"/>
    <col min="11487" max="11487" width="15.7109375" style="36" customWidth="1"/>
    <col min="11488" max="11488" width="44" style="36" bestFit="1" customWidth="1"/>
    <col min="11489" max="11489" width="6.5703125" style="36" customWidth="1"/>
    <col min="11490" max="11490" width="6.85546875" style="36" customWidth="1"/>
    <col min="11491" max="11491" width="10.85546875" style="36" customWidth="1"/>
    <col min="11492" max="11492" width="38.28515625" style="36" customWidth="1"/>
    <col min="11493" max="11493" width="13.7109375" style="36" customWidth="1"/>
    <col min="11494" max="11494" width="6" style="36" customWidth="1"/>
    <col min="11495" max="11495" width="3.7109375" style="36" customWidth="1"/>
    <col min="11496" max="11496" width="38.5703125" style="36" customWidth="1"/>
    <col min="11497" max="11737" width="9.140625" style="36"/>
    <col min="11738" max="11738" width="11.5703125" style="36" customWidth="1"/>
    <col min="11739" max="11739" width="12" style="36" customWidth="1"/>
    <col min="11740" max="11740" width="22.42578125" style="36" bestFit="1" customWidth="1"/>
    <col min="11741" max="11741" width="11.42578125" style="36" customWidth="1"/>
    <col min="11742" max="11742" width="46.42578125" style="36" bestFit="1" customWidth="1"/>
    <col min="11743" max="11743" width="15.7109375" style="36" customWidth="1"/>
    <col min="11744" max="11744" width="44" style="36" bestFit="1" customWidth="1"/>
    <col min="11745" max="11745" width="6.5703125" style="36" customWidth="1"/>
    <col min="11746" max="11746" width="6.85546875" style="36" customWidth="1"/>
    <col min="11747" max="11747" width="10.85546875" style="36" customWidth="1"/>
    <col min="11748" max="11748" width="38.28515625" style="36" customWidth="1"/>
    <col min="11749" max="11749" width="13.7109375" style="36" customWidth="1"/>
    <col min="11750" max="11750" width="6" style="36" customWidth="1"/>
    <col min="11751" max="11751" width="3.7109375" style="36" customWidth="1"/>
    <col min="11752" max="11752" width="38.5703125" style="36" customWidth="1"/>
    <col min="11753" max="11993" width="9.140625" style="36"/>
    <col min="11994" max="11994" width="11.5703125" style="36" customWidth="1"/>
    <col min="11995" max="11995" width="12" style="36" customWidth="1"/>
    <col min="11996" max="11996" width="22.42578125" style="36" bestFit="1" customWidth="1"/>
    <col min="11997" max="11997" width="11.42578125" style="36" customWidth="1"/>
    <col min="11998" max="11998" width="46.42578125" style="36" bestFit="1" customWidth="1"/>
    <col min="11999" max="11999" width="15.7109375" style="36" customWidth="1"/>
    <col min="12000" max="12000" width="44" style="36" bestFit="1" customWidth="1"/>
    <col min="12001" max="12001" width="6.5703125" style="36" customWidth="1"/>
    <col min="12002" max="12002" width="6.85546875" style="36" customWidth="1"/>
    <col min="12003" max="12003" width="10.85546875" style="36" customWidth="1"/>
    <col min="12004" max="12004" width="38.28515625" style="36" customWidth="1"/>
    <col min="12005" max="12005" width="13.7109375" style="36" customWidth="1"/>
    <col min="12006" max="12006" width="6" style="36" customWidth="1"/>
    <col min="12007" max="12007" width="3.7109375" style="36" customWidth="1"/>
    <col min="12008" max="12008" width="38.5703125" style="36" customWidth="1"/>
    <col min="12009" max="12249" width="9.140625" style="36"/>
    <col min="12250" max="12250" width="11.5703125" style="36" customWidth="1"/>
    <col min="12251" max="12251" width="12" style="36" customWidth="1"/>
    <col min="12252" max="12252" width="22.42578125" style="36" bestFit="1" customWidth="1"/>
    <col min="12253" max="12253" width="11.42578125" style="36" customWidth="1"/>
    <col min="12254" max="12254" width="46.42578125" style="36" bestFit="1" customWidth="1"/>
    <col min="12255" max="12255" width="15.7109375" style="36" customWidth="1"/>
    <col min="12256" max="12256" width="44" style="36" bestFit="1" customWidth="1"/>
    <col min="12257" max="12257" width="6.5703125" style="36" customWidth="1"/>
    <col min="12258" max="12258" width="6.85546875" style="36" customWidth="1"/>
    <col min="12259" max="12259" width="10.85546875" style="36" customWidth="1"/>
    <col min="12260" max="12260" width="38.28515625" style="36" customWidth="1"/>
    <col min="12261" max="12261" width="13.7109375" style="36" customWidth="1"/>
    <col min="12262" max="12262" width="6" style="36" customWidth="1"/>
    <col min="12263" max="12263" width="3.7109375" style="36" customWidth="1"/>
    <col min="12264" max="12264" width="38.5703125" style="36" customWidth="1"/>
    <col min="12265" max="12505" width="9.140625" style="36"/>
    <col min="12506" max="12506" width="11.5703125" style="36" customWidth="1"/>
    <col min="12507" max="12507" width="12" style="36" customWidth="1"/>
    <col min="12508" max="12508" width="22.42578125" style="36" bestFit="1" customWidth="1"/>
    <col min="12509" max="12509" width="11.42578125" style="36" customWidth="1"/>
    <col min="12510" max="12510" width="46.42578125" style="36" bestFit="1" customWidth="1"/>
    <col min="12511" max="12511" width="15.7109375" style="36" customWidth="1"/>
    <col min="12512" max="12512" width="44" style="36" bestFit="1" customWidth="1"/>
    <col min="12513" max="12513" width="6.5703125" style="36" customWidth="1"/>
    <col min="12514" max="12514" width="6.85546875" style="36" customWidth="1"/>
    <col min="12515" max="12515" width="10.85546875" style="36" customWidth="1"/>
    <col min="12516" max="12516" width="38.28515625" style="36" customWidth="1"/>
    <col min="12517" max="12517" width="13.7109375" style="36" customWidth="1"/>
    <col min="12518" max="12518" width="6" style="36" customWidth="1"/>
    <col min="12519" max="12519" width="3.7109375" style="36" customWidth="1"/>
    <col min="12520" max="12520" width="38.5703125" style="36" customWidth="1"/>
    <col min="12521" max="12761" width="9.140625" style="36"/>
    <col min="12762" max="12762" width="11.5703125" style="36" customWidth="1"/>
    <col min="12763" max="12763" width="12" style="36" customWidth="1"/>
    <col min="12764" max="12764" width="22.42578125" style="36" bestFit="1" customWidth="1"/>
    <col min="12765" max="12765" width="11.42578125" style="36" customWidth="1"/>
    <col min="12766" max="12766" width="46.42578125" style="36" bestFit="1" customWidth="1"/>
    <col min="12767" max="12767" width="15.7109375" style="36" customWidth="1"/>
    <col min="12768" max="12768" width="44" style="36" bestFit="1" customWidth="1"/>
    <col min="12769" max="12769" width="6.5703125" style="36" customWidth="1"/>
    <col min="12770" max="12770" width="6.85546875" style="36" customWidth="1"/>
    <col min="12771" max="12771" width="10.85546875" style="36" customWidth="1"/>
    <col min="12772" max="12772" width="38.28515625" style="36" customWidth="1"/>
    <col min="12773" max="12773" width="13.7109375" style="36" customWidth="1"/>
    <col min="12774" max="12774" width="6" style="36" customWidth="1"/>
    <col min="12775" max="12775" width="3.7109375" style="36" customWidth="1"/>
    <col min="12776" max="12776" width="38.5703125" style="36" customWidth="1"/>
    <col min="12777" max="13017" width="9.140625" style="36"/>
    <col min="13018" max="13018" width="11.5703125" style="36" customWidth="1"/>
    <col min="13019" max="13019" width="12" style="36" customWidth="1"/>
    <col min="13020" max="13020" width="22.42578125" style="36" bestFit="1" customWidth="1"/>
    <col min="13021" max="13021" width="11.42578125" style="36" customWidth="1"/>
    <col min="13022" max="13022" width="46.42578125" style="36" bestFit="1" customWidth="1"/>
    <col min="13023" max="13023" width="15.7109375" style="36" customWidth="1"/>
    <col min="13024" max="13024" width="44" style="36" bestFit="1" customWidth="1"/>
    <col min="13025" max="13025" width="6.5703125" style="36" customWidth="1"/>
    <col min="13026" max="13026" width="6.85546875" style="36" customWidth="1"/>
    <col min="13027" max="13027" width="10.85546875" style="36" customWidth="1"/>
    <col min="13028" max="13028" width="38.28515625" style="36" customWidth="1"/>
    <col min="13029" max="13029" width="13.7109375" style="36" customWidth="1"/>
    <col min="13030" max="13030" width="6" style="36" customWidth="1"/>
    <col min="13031" max="13031" width="3.7109375" style="36" customWidth="1"/>
    <col min="13032" max="13032" width="38.5703125" style="36" customWidth="1"/>
    <col min="13033" max="13273" width="9.140625" style="36"/>
    <col min="13274" max="13274" width="11.5703125" style="36" customWidth="1"/>
    <col min="13275" max="13275" width="12" style="36" customWidth="1"/>
    <col min="13276" max="13276" width="22.42578125" style="36" bestFit="1" customWidth="1"/>
    <col min="13277" max="13277" width="11.42578125" style="36" customWidth="1"/>
    <col min="13278" max="13278" width="46.42578125" style="36" bestFit="1" customWidth="1"/>
    <col min="13279" max="13279" width="15.7109375" style="36" customWidth="1"/>
    <col min="13280" max="13280" width="44" style="36" bestFit="1" customWidth="1"/>
    <col min="13281" max="13281" width="6.5703125" style="36" customWidth="1"/>
    <col min="13282" max="13282" width="6.85546875" style="36" customWidth="1"/>
    <col min="13283" max="13283" width="10.85546875" style="36" customWidth="1"/>
    <col min="13284" max="13284" width="38.28515625" style="36" customWidth="1"/>
    <col min="13285" max="13285" width="13.7109375" style="36" customWidth="1"/>
    <col min="13286" max="13286" width="6" style="36" customWidth="1"/>
    <col min="13287" max="13287" width="3.7109375" style="36" customWidth="1"/>
    <col min="13288" max="13288" width="38.5703125" style="36" customWidth="1"/>
    <col min="13289" max="13529" width="9.140625" style="36"/>
    <col min="13530" max="13530" width="11.5703125" style="36" customWidth="1"/>
    <col min="13531" max="13531" width="12" style="36" customWidth="1"/>
    <col min="13532" max="13532" width="22.42578125" style="36" bestFit="1" customWidth="1"/>
    <col min="13533" max="13533" width="11.42578125" style="36" customWidth="1"/>
    <col min="13534" max="13534" width="46.42578125" style="36" bestFit="1" customWidth="1"/>
    <col min="13535" max="13535" width="15.7109375" style="36" customWidth="1"/>
    <col min="13536" max="13536" width="44" style="36" bestFit="1" customWidth="1"/>
    <col min="13537" max="13537" width="6.5703125" style="36" customWidth="1"/>
    <col min="13538" max="13538" width="6.85546875" style="36" customWidth="1"/>
    <col min="13539" max="13539" width="10.85546875" style="36" customWidth="1"/>
    <col min="13540" max="13540" width="38.28515625" style="36" customWidth="1"/>
    <col min="13541" max="13541" width="13.7109375" style="36" customWidth="1"/>
    <col min="13542" max="13542" width="6" style="36" customWidth="1"/>
    <col min="13543" max="13543" width="3.7109375" style="36" customWidth="1"/>
    <col min="13544" max="13544" width="38.5703125" style="36" customWidth="1"/>
    <col min="13545" max="13785" width="9.140625" style="36"/>
    <col min="13786" max="13786" width="11.5703125" style="36" customWidth="1"/>
    <col min="13787" max="13787" width="12" style="36" customWidth="1"/>
    <col min="13788" max="13788" width="22.42578125" style="36" bestFit="1" customWidth="1"/>
    <col min="13789" max="13789" width="11.42578125" style="36" customWidth="1"/>
    <col min="13790" max="13790" width="46.42578125" style="36" bestFit="1" customWidth="1"/>
    <col min="13791" max="13791" width="15.7109375" style="36" customWidth="1"/>
    <col min="13792" max="13792" width="44" style="36" bestFit="1" customWidth="1"/>
    <col min="13793" max="13793" width="6.5703125" style="36" customWidth="1"/>
    <col min="13794" max="13794" width="6.85546875" style="36" customWidth="1"/>
    <col min="13795" max="13795" width="10.85546875" style="36" customWidth="1"/>
    <col min="13796" max="13796" width="38.28515625" style="36" customWidth="1"/>
    <col min="13797" max="13797" width="13.7109375" style="36" customWidth="1"/>
    <col min="13798" max="13798" width="6" style="36" customWidth="1"/>
    <col min="13799" max="13799" width="3.7109375" style="36" customWidth="1"/>
    <col min="13800" max="13800" width="38.5703125" style="36" customWidth="1"/>
    <col min="13801" max="14041" width="9.140625" style="36"/>
    <col min="14042" max="14042" width="11.5703125" style="36" customWidth="1"/>
    <col min="14043" max="14043" width="12" style="36" customWidth="1"/>
    <col min="14044" max="14044" width="22.42578125" style="36" bestFit="1" customWidth="1"/>
    <col min="14045" max="14045" width="11.42578125" style="36" customWidth="1"/>
    <col min="14046" max="14046" width="46.42578125" style="36" bestFit="1" customWidth="1"/>
    <col min="14047" max="14047" width="15.7109375" style="36" customWidth="1"/>
    <col min="14048" max="14048" width="44" style="36" bestFit="1" customWidth="1"/>
    <col min="14049" max="14049" width="6.5703125" style="36" customWidth="1"/>
    <col min="14050" max="14050" width="6.85546875" style="36" customWidth="1"/>
    <col min="14051" max="14051" width="10.85546875" style="36" customWidth="1"/>
    <col min="14052" max="14052" width="38.28515625" style="36" customWidth="1"/>
    <col min="14053" max="14053" width="13.7109375" style="36" customWidth="1"/>
    <col min="14054" max="14054" width="6" style="36" customWidth="1"/>
    <col min="14055" max="14055" width="3.7109375" style="36" customWidth="1"/>
    <col min="14056" max="14056" width="38.5703125" style="36" customWidth="1"/>
    <col min="14057" max="14297" width="9.140625" style="36"/>
    <col min="14298" max="14298" width="11.5703125" style="36" customWidth="1"/>
    <col min="14299" max="14299" width="12" style="36" customWidth="1"/>
    <col min="14300" max="14300" width="22.42578125" style="36" bestFit="1" customWidth="1"/>
    <col min="14301" max="14301" width="11.42578125" style="36" customWidth="1"/>
    <col min="14302" max="14302" width="46.42578125" style="36" bestFit="1" customWidth="1"/>
    <col min="14303" max="14303" width="15.7109375" style="36" customWidth="1"/>
    <col min="14304" max="14304" width="44" style="36" bestFit="1" customWidth="1"/>
    <col min="14305" max="14305" width="6.5703125" style="36" customWidth="1"/>
    <col min="14306" max="14306" width="6.85546875" style="36" customWidth="1"/>
    <col min="14307" max="14307" width="10.85546875" style="36" customWidth="1"/>
    <col min="14308" max="14308" width="38.28515625" style="36" customWidth="1"/>
    <col min="14309" max="14309" width="13.7109375" style="36" customWidth="1"/>
    <col min="14310" max="14310" width="6" style="36" customWidth="1"/>
    <col min="14311" max="14311" width="3.7109375" style="36" customWidth="1"/>
    <col min="14312" max="14312" width="38.5703125" style="36" customWidth="1"/>
    <col min="14313" max="14553" width="9.140625" style="36"/>
    <col min="14554" max="14554" width="11.5703125" style="36" customWidth="1"/>
    <col min="14555" max="14555" width="12" style="36" customWidth="1"/>
    <col min="14556" max="14556" width="22.42578125" style="36" bestFit="1" customWidth="1"/>
    <col min="14557" max="14557" width="11.42578125" style="36" customWidth="1"/>
    <col min="14558" max="14558" width="46.42578125" style="36" bestFit="1" customWidth="1"/>
    <col min="14559" max="14559" width="15.7109375" style="36" customWidth="1"/>
    <col min="14560" max="14560" width="44" style="36" bestFit="1" customWidth="1"/>
    <col min="14561" max="14561" width="6.5703125" style="36" customWidth="1"/>
    <col min="14562" max="14562" width="6.85546875" style="36" customWidth="1"/>
    <col min="14563" max="14563" width="10.85546875" style="36" customWidth="1"/>
    <col min="14564" max="14564" width="38.28515625" style="36" customWidth="1"/>
    <col min="14565" max="14565" width="13.7109375" style="36" customWidth="1"/>
    <col min="14566" max="14566" width="6" style="36" customWidth="1"/>
    <col min="14567" max="14567" width="3.7109375" style="36" customWidth="1"/>
    <col min="14568" max="14568" width="38.5703125" style="36" customWidth="1"/>
    <col min="14569" max="14809" width="9.140625" style="36"/>
    <col min="14810" max="14810" width="11.5703125" style="36" customWidth="1"/>
    <col min="14811" max="14811" width="12" style="36" customWidth="1"/>
    <col min="14812" max="14812" width="22.42578125" style="36" bestFit="1" customWidth="1"/>
    <col min="14813" max="14813" width="11.42578125" style="36" customWidth="1"/>
    <col min="14814" max="14814" width="46.42578125" style="36" bestFit="1" customWidth="1"/>
    <col min="14815" max="14815" width="15.7109375" style="36" customWidth="1"/>
    <col min="14816" max="14816" width="44" style="36" bestFit="1" customWidth="1"/>
    <col min="14817" max="14817" width="6.5703125" style="36" customWidth="1"/>
    <col min="14818" max="14818" width="6.85546875" style="36" customWidth="1"/>
    <col min="14819" max="14819" width="10.85546875" style="36" customWidth="1"/>
    <col min="14820" max="14820" width="38.28515625" style="36" customWidth="1"/>
    <col min="14821" max="14821" width="13.7109375" style="36" customWidth="1"/>
    <col min="14822" max="14822" width="6" style="36" customWidth="1"/>
    <col min="14823" max="14823" width="3.7109375" style="36" customWidth="1"/>
    <col min="14824" max="14824" width="38.5703125" style="36" customWidth="1"/>
    <col min="14825" max="15065" width="9.140625" style="36"/>
    <col min="15066" max="15066" width="11.5703125" style="36" customWidth="1"/>
    <col min="15067" max="15067" width="12" style="36" customWidth="1"/>
    <col min="15068" max="15068" width="22.42578125" style="36" bestFit="1" customWidth="1"/>
    <col min="15069" max="15069" width="11.42578125" style="36" customWidth="1"/>
    <col min="15070" max="15070" width="46.42578125" style="36" bestFit="1" customWidth="1"/>
    <col min="15071" max="15071" width="15.7109375" style="36" customWidth="1"/>
    <col min="15072" max="15072" width="44" style="36" bestFit="1" customWidth="1"/>
    <col min="15073" max="15073" width="6.5703125" style="36" customWidth="1"/>
    <col min="15074" max="15074" width="6.85546875" style="36" customWidth="1"/>
    <col min="15075" max="15075" width="10.85546875" style="36" customWidth="1"/>
    <col min="15076" max="15076" width="38.28515625" style="36" customWidth="1"/>
    <col min="15077" max="15077" width="13.7109375" style="36" customWidth="1"/>
    <col min="15078" max="15078" width="6" style="36" customWidth="1"/>
    <col min="15079" max="15079" width="3.7109375" style="36" customWidth="1"/>
    <col min="15080" max="15080" width="38.5703125" style="36" customWidth="1"/>
    <col min="15081" max="15321" width="9.140625" style="36"/>
    <col min="15322" max="15322" width="11.5703125" style="36" customWidth="1"/>
    <col min="15323" max="15323" width="12" style="36" customWidth="1"/>
    <col min="15324" max="15324" width="22.42578125" style="36" bestFit="1" customWidth="1"/>
    <col min="15325" max="15325" width="11.42578125" style="36" customWidth="1"/>
    <col min="15326" max="15326" width="46.42578125" style="36" bestFit="1" customWidth="1"/>
    <col min="15327" max="15327" width="15.7109375" style="36" customWidth="1"/>
    <col min="15328" max="15328" width="44" style="36" bestFit="1" customWidth="1"/>
    <col min="15329" max="15329" width="6.5703125" style="36" customWidth="1"/>
    <col min="15330" max="15330" width="6.85546875" style="36" customWidth="1"/>
    <col min="15331" max="15331" width="10.85546875" style="36" customWidth="1"/>
    <col min="15332" max="15332" width="38.28515625" style="36" customWidth="1"/>
    <col min="15333" max="15333" width="13.7109375" style="36" customWidth="1"/>
    <col min="15334" max="15334" width="6" style="36" customWidth="1"/>
    <col min="15335" max="15335" width="3.7109375" style="36" customWidth="1"/>
    <col min="15336" max="15336" width="38.5703125" style="36" customWidth="1"/>
    <col min="15337" max="15577" width="9.140625" style="36"/>
    <col min="15578" max="15578" width="11.5703125" style="36" customWidth="1"/>
    <col min="15579" max="15579" width="12" style="36" customWidth="1"/>
    <col min="15580" max="15580" width="22.42578125" style="36" bestFit="1" customWidth="1"/>
    <col min="15581" max="15581" width="11.42578125" style="36" customWidth="1"/>
    <col min="15582" max="15582" width="46.42578125" style="36" bestFit="1" customWidth="1"/>
    <col min="15583" max="15583" width="15.7109375" style="36" customWidth="1"/>
    <col min="15584" max="15584" width="44" style="36" bestFit="1" customWidth="1"/>
    <col min="15585" max="15585" width="6.5703125" style="36" customWidth="1"/>
    <col min="15586" max="15586" width="6.85546875" style="36" customWidth="1"/>
    <col min="15587" max="15587" width="10.85546875" style="36" customWidth="1"/>
    <col min="15588" max="15588" width="38.28515625" style="36" customWidth="1"/>
    <col min="15589" max="15589" width="13.7109375" style="36" customWidth="1"/>
    <col min="15590" max="15590" width="6" style="36" customWidth="1"/>
    <col min="15591" max="15591" width="3.7109375" style="36" customWidth="1"/>
    <col min="15592" max="15592" width="38.5703125" style="36" customWidth="1"/>
    <col min="15593" max="15833" width="9.140625" style="36"/>
    <col min="15834" max="15834" width="11.5703125" style="36" customWidth="1"/>
    <col min="15835" max="15835" width="12" style="36" customWidth="1"/>
    <col min="15836" max="15836" width="22.42578125" style="36" bestFit="1" customWidth="1"/>
    <col min="15837" max="15837" width="11.42578125" style="36" customWidth="1"/>
    <col min="15838" max="15838" width="46.42578125" style="36" bestFit="1" customWidth="1"/>
    <col min="15839" max="15839" width="15.7109375" style="36" customWidth="1"/>
    <col min="15840" max="15840" width="44" style="36" bestFit="1" customWidth="1"/>
    <col min="15841" max="15841" width="6.5703125" style="36" customWidth="1"/>
    <col min="15842" max="15842" width="6.85546875" style="36" customWidth="1"/>
    <col min="15843" max="15843" width="10.85546875" style="36" customWidth="1"/>
    <col min="15844" max="15844" width="38.28515625" style="36" customWidth="1"/>
    <col min="15845" max="15845" width="13.7109375" style="36" customWidth="1"/>
    <col min="15846" max="15846" width="6" style="36" customWidth="1"/>
    <col min="15847" max="15847" width="3.7109375" style="36" customWidth="1"/>
    <col min="15848" max="15848" width="38.5703125" style="36" customWidth="1"/>
    <col min="15849" max="16089" width="9.140625" style="36"/>
    <col min="16090" max="16090" width="11.5703125" style="36" customWidth="1"/>
    <col min="16091" max="16091" width="12" style="36" customWidth="1"/>
    <col min="16092" max="16092" width="22.42578125" style="36" bestFit="1" customWidth="1"/>
    <col min="16093" max="16093" width="11.42578125" style="36" customWidth="1"/>
    <col min="16094" max="16094" width="46.42578125" style="36" bestFit="1" customWidth="1"/>
    <col min="16095" max="16095" width="15.7109375" style="36" customWidth="1"/>
    <col min="16096" max="16096" width="44" style="36" bestFit="1" customWidth="1"/>
    <col min="16097" max="16097" width="6.5703125" style="36" customWidth="1"/>
    <col min="16098" max="16098" width="6.85546875" style="36" customWidth="1"/>
    <col min="16099" max="16099" width="10.85546875" style="36" customWidth="1"/>
    <col min="16100" max="16100" width="38.28515625" style="36" customWidth="1"/>
    <col min="16101" max="16101" width="13.7109375" style="36" customWidth="1"/>
    <col min="16102" max="16102" width="6" style="36" customWidth="1"/>
    <col min="16103" max="16103" width="3.7109375" style="36" customWidth="1"/>
    <col min="16104" max="16104" width="38.5703125" style="36" customWidth="1"/>
    <col min="16105" max="16384" width="9.140625" style="36"/>
  </cols>
  <sheetData>
    <row r="1" spans="1:16" x14ac:dyDescent="0.25">
      <c r="A1" s="26" t="s">
        <v>18</v>
      </c>
      <c r="B1" s="27">
        <f>K47</f>
        <v>0.91944833100139911</v>
      </c>
      <c r="C1" s="28">
        <f>AVERAGE(B1:B7)</f>
        <v>0.94811337336513957</v>
      </c>
      <c r="D1" s="29">
        <f>H47</f>
        <v>5.0030000000000001</v>
      </c>
      <c r="E1" s="30" t="e">
        <f>AVERAGE(F1:F6)</f>
        <v>#DIV/0!</v>
      </c>
      <c r="F1" s="30">
        <f>AVERAGE(J11,J50,J89,J128,J167,J207,J249)</f>
        <v>1</v>
      </c>
      <c r="G1" s="31" t="s">
        <v>19</v>
      </c>
      <c r="H1" s="32"/>
      <c r="I1" s="32"/>
      <c r="J1" s="29"/>
      <c r="K1" s="33"/>
      <c r="L1" s="31"/>
      <c r="M1" s="34"/>
      <c r="N1" s="34"/>
      <c r="O1" s="35"/>
    </row>
    <row r="2" spans="1:16" x14ac:dyDescent="0.25">
      <c r="A2" s="26" t="s">
        <v>20</v>
      </c>
      <c r="B2" s="27">
        <f>K86</f>
        <v>0.91944833100139911</v>
      </c>
      <c r="C2" s="37" t="s">
        <v>21</v>
      </c>
      <c r="D2" s="29">
        <f>H86</f>
        <v>5.0030000000000001</v>
      </c>
      <c r="E2" s="32" t="str">
        <f>SUM(D1:D7)*10&amp;" "&amp;"Horas"&amp;" "&amp;"Hombre"&amp;" "&amp;"Disponibles"&amp;" "&amp;"Semana"</f>
        <v>350,17 Horas Hombre Disponibles Semana</v>
      </c>
      <c r="F2" s="30" t="e">
        <f>AVERAGE(J17,J56,J95,J134,J173,J215,J255)</f>
        <v>#DIV/0!</v>
      </c>
      <c r="G2" s="31" t="s">
        <v>22</v>
      </c>
      <c r="H2" s="32"/>
      <c r="I2" s="32"/>
      <c r="J2" s="29"/>
      <c r="K2" s="33"/>
      <c r="L2" s="31"/>
      <c r="M2" s="34"/>
      <c r="N2" s="34"/>
      <c r="O2" s="35"/>
    </row>
    <row r="3" spans="1:16" x14ac:dyDescent="0.25">
      <c r="A3" s="26" t="s">
        <v>23</v>
      </c>
      <c r="B3" s="27">
        <f>K125</f>
        <v>0.91944833100139911</v>
      </c>
      <c r="C3" s="32"/>
      <c r="D3" s="29">
        <f>H125</f>
        <v>5.0030000000000001</v>
      </c>
      <c r="E3" s="32" t="str">
        <f>SUM(J47,J86,J125,J164,J204,J246,J285)&amp;" "&amp;"Horas"&amp;" "&amp;"Hombre"&amp;" "&amp;"Programadas"</f>
        <v>332 Horas Hombre Programadas</v>
      </c>
      <c r="F3" s="30">
        <f>AVERAGE(J23,J62,J101,J140,J179,J221,J261)</f>
        <v>0</v>
      </c>
      <c r="G3" s="31" t="s">
        <v>24</v>
      </c>
      <c r="H3" s="32"/>
      <c r="I3" s="32"/>
      <c r="J3" s="29"/>
      <c r="K3" s="33"/>
      <c r="L3" s="31"/>
      <c r="M3" s="34"/>
      <c r="N3" s="34"/>
      <c r="O3" s="35"/>
    </row>
    <row r="4" spans="1:16" ht="12.75" customHeight="1" x14ac:dyDescent="0.25">
      <c r="A4" s="26" t="s">
        <v>25</v>
      </c>
      <c r="B4" s="27">
        <f>K164</f>
        <v>0.95961615353858465</v>
      </c>
      <c r="C4" s="28">
        <f>1-C1</f>
        <v>5.1886626634860433E-2</v>
      </c>
      <c r="D4" s="29">
        <f>H164</f>
        <v>5.0019999999999998</v>
      </c>
      <c r="E4" s="32" t="str">
        <f>(SUM(D1:D7)*10)-(SUM(J47,J86,J125,J164,J204,J246,J285))&amp;" "&amp;"Horas"&amp;" "&amp;"Atención"&amp;" "&amp;"OT"&amp;" "&amp;"Reactivo"</f>
        <v>18,17 Horas Atención OT Reactivo</v>
      </c>
      <c r="F4" s="38">
        <f>AVERAGE(J29,J68,J107,J146,J185,J227,J267)</f>
        <v>0</v>
      </c>
      <c r="G4" s="31" t="s">
        <v>26</v>
      </c>
      <c r="H4" s="32"/>
      <c r="I4" s="32"/>
      <c r="J4" s="29"/>
      <c r="K4" s="33"/>
      <c r="L4" s="31"/>
      <c r="M4" s="34"/>
      <c r="N4" s="34"/>
      <c r="O4" s="35"/>
    </row>
    <row r="5" spans="1:16" x14ac:dyDescent="0.25">
      <c r="A5" s="26" t="s">
        <v>27</v>
      </c>
      <c r="B5" s="27">
        <f>K204</f>
        <v>0.95961615353858465</v>
      </c>
      <c r="C5" s="37" t="s">
        <v>28</v>
      </c>
      <c r="D5" s="29">
        <f>H204</f>
        <v>5.0019999999999998</v>
      </c>
      <c r="E5" s="32"/>
      <c r="F5" s="30">
        <f>AVERAGE(J35,J74,J113,J152,J191,J233,J273)</f>
        <v>0.91428571428571437</v>
      </c>
      <c r="G5" s="39" t="s">
        <v>29</v>
      </c>
      <c r="H5" s="32"/>
      <c r="I5" s="32"/>
      <c r="J5" s="29"/>
      <c r="K5" s="33"/>
      <c r="L5" s="31"/>
      <c r="M5" s="34"/>
      <c r="N5" s="34"/>
      <c r="O5" s="35"/>
    </row>
    <row r="6" spans="1:16" x14ac:dyDescent="0.25">
      <c r="A6" s="26" t="s">
        <v>30</v>
      </c>
      <c r="B6" s="27">
        <f>K246</f>
        <v>0.95961615353858465</v>
      </c>
      <c r="C6" s="32"/>
      <c r="D6" s="29">
        <f>H246</f>
        <v>5.0019999999999998</v>
      </c>
      <c r="E6" s="32"/>
      <c r="F6" s="30">
        <f>AVERAGE(J41,J80,J119,J158,J198,J240,J279)</f>
        <v>0.95714285714285718</v>
      </c>
      <c r="G6" s="39" t="s">
        <v>31</v>
      </c>
      <c r="H6" s="32"/>
      <c r="I6" s="32"/>
      <c r="J6" s="29"/>
      <c r="K6" s="33"/>
      <c r="L6" s="31"/>
      <c r="M6" s="34"/>
      <c r="N6" s="34"/>
      <c r="O6" s="35"/>
    </row>
    <row r="7" spans="1:16" x14ac:dyDescent="0.25">
      <c r="A7" s="26" t="s">
        <v>32</v>
      </c>
      <c r="B7" s="27">
        <f>K285</f>
        <v>0.99960015993602569</v>
      </c>
      <c r="C7" s="32"/>
      <c r="D7" s="29">
        <f>H285</f>
        <v>5.0019999999999998</v>
      </c>
      <c r="E7" s="32"/>
      <c r="F7" s="29"/>
      <c r="G7" s="39"/>
      <c r="H7" s="32"/>
      <c r="I7" s="32"/>
      <c r="J7" s="29"/>
      <c r="K7" s="33"/>
      <c r="L7" s="31"/>
      <c r="M7" s="34"/>
      <c r="N7" s="34"/>
      <c r="O7" s="35"/>
    </row>
    <row r="8" spans="1:16" ht="28.5" customHeight="1" thickBot="1" x14ac:dyDescent="0.3">
      <c r="A8" s="40"/>
      <c r="B8" s="41"/>
      <c r="C8" s="42" t="s">
        <v>14</v>
      </c>
      <c r="D8" s="43" t="s">
        <v>450</v>
      </c>
      <c r="E8" s="299" t="s">
        <v>33</v>
      </c>
      <c r="F8" s="300"/>
      <c r="G8" s="301"/>
      <c r="H8" s="44"/>
      <c r="I8" s="302" t="s">
        <v>34</v>
      </c>
      <c r="J8" s="303"/>
      <c r="K8" s="304"/>
      <c r="L8" s="31"/>
      <c r="M8" s="34"/>
      <c r="N8" s="34"/>
      <c r="O8" s="35"/>
    </row>
    <row r="9" spans="1:16" ht="15" thickTop="1" thickBot="1" x14ac:dyDescent="0.3">
      <c r="A9" s="45"/>
      <c r="B9" s="46"/>
      <c r="C9" s="46"/>
      <c r="D9" s="46"/>
      <c r="E9" s="305">
        <v>46076</v>
      </c>
      <c r="F9" s="305"/>
      <c r="G9" s="47"/>
      <c r="H9" s="48"/>
      <c r="I9" s="46"/>
      <c r="J9" s="49"/>
      <c r="K9" s="50"/>
      <c r="L9" s="31" t="s">
        <v>35</v>
      </c>
      <c r="M9" s="34" t="s">
        <v>36</v>
      </c>
      <c r="N9" s="34"/>
      <c r="O9" s="35"/>
    </row>
    <row r="10" spans="1:16" ht="27.75" thickTop="1" x14ac:dyDescent="0.25">
      <c r="A10" s="51" t="s">
        <v>37</v>
      </c>
      <c r="B10" s="52" t="s">
        <v>38</v>
      </c>
      <c r="C10" s="52" t="s">
        <v>39</v>
      </c>
      <c r="D10" s="52" t="s">
        <v>4</v>
      </c>
      <c r="E10" s="52" t="s">
        <v>40</v>
      </c>
      <c r="F10" s="52" t="s">
        <v>6</v>
      </c>
      <c r="G10" s="53" t="s">
        <v>7</v>
      </c>
      <c r="H10" s="52" t="s">
        <v>41</v>
      </c>
      <c r="I10" s="52" t="s">
        <v>9</v>
      </c>
      <c r="J10" s="54" t="s">
        <v>42</v>
      </c>
      <c r="K10" s="55" t="s">
        <v>43</v>
      </c>
      <c r="L10" s="31" t="s">
        <v>44</v>
      </c>
      <c r="M10" s="34" t="s">
        <v>36</v>
      </c>
      <c r="N10" s="34"/>
      <c r="O10" s="56">
        <f>E9</f>
        <v>46076</v>
      </c>
    </row>
    <row r="11" spans="1:16" x14ac:dyDescent="0.25">
      <c r="A11" s="57"/>
      <c r="B11" s="57"/>
      <c r="C11" s="58"/>
      <c r="D11" s="57"/>
      <c r="E11" s="59" t="s">
        <v>45</v>
      </c>
      <c r="F11" s="57"/>
      <c r="G11" s="58"/>
      <c r="H11" s="60">
        <v>1</v>
      </c>
      <c r="I11" s="61">
        <f>H11*10</f>
        <v>10</v>
      </c>
      <c r="J11" s="62">
        <f>SUM(J12:J16)/I11</f>
        <v>1</v>
      </c>
      <c r="K11" s="63" t="str">
        <f>SUM(J12:J16)&amp;" "&amp;"Hrs"&amp;" "&amp;"GRUPO 1"</f>
        <v>10 Hrs GRUPO 1</v>
      </c>
      <c r="L11" s="31" t="s">
        <v>19</v>
      </c>
      <c r="M11" s="34" t="s">
        <v>36</v>
      </c>
      <c r="N11" s="64"/>
      <c r="O11" s="159" t="s">
        <v>48</v>
      </c>
      <c r="P11" s="179" t="s">
        <v>53</v>
      </c>
    </row>
    <row r="12" spans="1:16" x14ac:dyDescent="0.25">
      <c r="A12" s="201">
        <v>927788</v>
      </c>
      <c r="B12" s="17" t="s">
        <v>159</v>
      </c>
      <c r="C12" s="18" t="s">
        <v>160</v>
      </c>
      <c r="D12" s="19" t="s">
        <v>282</v>
      </c>
      <c r="E12" s="16" t="s">
        <v>465</v>
      </c>
      <c r="F12" s="15" t="s">
        <v>466</v>
      </c>
      <c r="G12" s="16" t="s">
        <v>467</v>
      </c>
      <c r="H12" s="19">
        <v>1</v>
      </c>
      <c r="I12" s="19">
        <v>10</v>
      </c>
      <c r="J12" s="21">
        <f>IF(H12&lt;&gt;"",H12*I12,"")</f>
        <v>10</v>
      </c>
      <c r="K12" s="70" t="s">
        <v>469</v>
      </c>
      <c r="L12" s="31" t="s">
        <v>19</v>
      </c>
      <c r="M12" s="34" t="s">
        <v>36</v>
      </c>
      <c r="N12" s="64"/>
      <c r="O12" s="180" t="s">
        <v>50</v>
      </c>
      <c r="P12" s="179" t="s">
        <v>53</v>
      </c>
    </row>
    <row r="13" spans="1:16" hidden="1" x14ac:dyDescent="0.25">
      <c r="A13" s="19"/>
      <c r="B13" s="67"/>
      <c r="C13" s="68"/>
      <c r="D13" s="67"/>
      <c r="E13" s="73"/>
      <c r="F13" s="19"/>
      <c r="G13" s="69"/>
      <c r="H13" s="19"/>
      <c r="I13" s="19"/>
      <c r="J13" s="21" t="str">
        <f>IF(H13&lt;&gt;"",H13*I13,"")</f>
        <v/>
      </c>
      <c r="K13" s="70" t="s">
        <v>469</v>
      </c>
      <c r="L13" s="74" t="s">
        <v>19</v>
      </c>
      <c r="M13" s="34" t="s">
        <v>36</v>
      </c>
      <c r="N13" s="34"/>
      <c r="O13" s="159" t="s">
        <v>51</v>
      </c>
      <c r="P13" s="179" t="s">
        <v>53</v>
      </c>
    </row>
    <row r="14" spans="1:16" hidden="1" x14ac:dyDescent="0.25">
      <c r="A14" s="75"/>
      <c r="B14" s="67"/>
      <c r="C14" s="68"/>
      <c r="D14" s="67"/>
      <c r="E14" s="76"/>
      <c r="F14" s="77"/>
      <c r="G14" s="76"/>
      <c r="H14" s="78"/>
      <c r="I14" s="78"/>
      <c r="J14" s="21"/>
      <c r="K14" s="70" t="s">
        <v>469</v>
      </c>
      <c r="L14" s="31" t="s">
        <v>19</v>
      </c>
      <c r="M14" s="34" t="s">
        <v>36</v>
      </c>
      <c r="N14" s="64"/>
      <c r="O14" s="159" t="s">
        <v>46</v>
      </c>
      <c r="P14" s="181" t="s">
        <v>57</v>
      </c>
    </row>
    <row r="15" spans="1:16" hidden="1" x14ac:dyDescent="0.25">
      <c r="A15" s="75"/>
      <c r="B15" s="79"/>
      <c r="C15" s="80"/>
      <c r="D15" s="81"/>
      <c r="E15" s="76"/>
      <c r="F15" s="77"/>
      <c r="G15" s="76"/>
      <c r="H15" s="82"/>
      <c r="I15" s="82"/>
      <c r="J15" s="21" t="str">
        <f>IF(H15&lt;&gt;"",H15*I15,"")</f>
        <v/>
      </c>
      <c r="K15" s="70" t="s">
        <v>469</v>
      </c>
      <c r="L15" s="31" t="s">
        <v>19</v>
      </c>
      <c r="M15" s="34" t="s">
        <v>36</v>
      </c>
      <c r="N15" s="64"/>
      <c r="O15" s="161" t="s">
        <v>52</v>
      </c>
      <c r="P15" s="179" t="s">
        <v>47</v>
      </c>
    </row>
    <row r="16" spans="1:16" hidden="1" x14ac:dyDescent="0.25">
      <c r="A16" s="19"/>
      <c r="B16" s="19"/>
      <c r="C16" s="69"/>
      <c r="D16" s="15"/>
      <c r="E16" s="69"/>
      <c r="F16" s="15"/>
      <c r="G16" s="69"/>
      <c r="H16" s="15"/>
      <c r="I16" s="15"/>
      <c r="J16" s="21" t="str">
        <f>IF(H16&lt;&gt;"",H16*I16,"")</f>
        <v/>
      </c>
      <c r="K16" s="70" t="s">
        <v>469</v>
      </c>
      <c r="L16" s="31" t="s">
        <v>19</v>
      </c>
      <c r="M16" s="34" t="s">
        <v>36</v>
      </c>
      <c r="N16" s="64"/>
      <c r="O16" s="159" t="s">
        <v>56</v>
      </c>
      <c r="P16" s="179" t="s">
        <v>47</v>
      </c>
    </row>
    <row r="17" spans="1:16" hidden="1" x14ac:dyDescent="0.25">
      <c r="A17" s="85"/>
      <c r="B17" s="86"/>
      <c r="C17" s="86"/>
      <c r="D17" s="57"/>
      <c r="E17" s="59" t="s">
        <v>55</v>
      </c>
      <c r="F17" s="57"/>
      <c r="G17" s="87"/>
      <c r="H17" s="88">
        <v>1E-3</v>
      </c>
      <c r="I17" s="61">
        <f>H17*10</f>
        <v>0.01</v>
      </c>
      <c r="J17" s="62">
        <f>SUM(J18:J22)/I17</f>
        <v>0</v>
      </c>
      <c r="K17" s="63" t="str">
        <f>SUM(J18:J22)&amp;" "&amp;"Hrs"&amp;" "&amp;"GRUPO 2"</f>
        <v>0 Hrs GRUPO 2</v>
      </c>
      <c r="L17" s="31" t="s">
        <v>22</v>
      </c>
      <c r="M17" s="34" t="s">
        <v>36</v>
      </c>
      <c r="N17" s="64"/>
      <c r="O17" s="159" t="s">
        <v>58</v>
      </c>
      <c r="P17" s="179" t="s">
        <v>47</v>
      </c>
    </row>
    <row r="18" spans="1:16" x14ac:dyDescent="0.25">
      <c r="A18" s="15">
        <v>892434</v>
      </c>
      <c r="B18" s="17" t="s">
        <v>120</v>
      </c>
      <c r="C18" s="18" t="s">
        <v>121</v>
      </c>
      <c r="D18" s="19" t="s">
        <v>122</v>
      </c>
      <c r="E18" s="16" t="s">
        <v>123</v>
      </c>
      <c r="F18" s="15" t="s">
        <v>124</v>
      </c>
      <c r="G18" s="16" t="s">
        <v>125</v>
      </c>
      <c r="H18" s="19"/>
      <c r="I18" s="19"/>
      <c r="J18" s="21" t="str">
        <f>IF(H18&lt;&gt;"",H18*I18,"")</f>
        <v/>
      </c>
      <c r="K18" s="70" t="s">
        <v>478</v>
      </c>
      <c r="L18" s="31" t="s">
        <v>22</v>
      </c>
      <c r="M18" s="34" t="s">
        <v>36</v>
      </c>
      <c r="N18" s="64"/>
      <c r="O18" s="159" t="s">
        <v>59</v>
      </c>
      <c r="P18" s="179" t="s">
        <v>47</v>
      </c>
    </row>
    <row r="19" spans="1:16" x14ac:dyDescent="0.25">
      <c r="A19" s="15">
        <v>892567</v>
      </c>
      <c r="B19" s="17" t="s">
        <v>120</v>
      </c>
      <c r="C19" s="18" t="s">
        <v>121</v>
      </c>
      <c r="D19" s="19" t="s">
        <v>122</v>
      </c>
      <c r="E19" s="16" t="s">
        <v>123</v>
      </c>
      <c r="F19" s="15" t="s">
        <v>136</v>
      </c>
      <c r="G19" s="16" t="s">
        <v>137</v>
      </c>
      <c r="H19" s="94"/>
      <c r="I19" s="94"/>
      <c r="J19" s="21" t="str">
        <f>IF(H19&lt;&gt;"",H19*I19,"")</f>
        <v/>
      </c>
      <c r="K19" s="70" t="s">
        <v>478</v>
      </c>
      <c r="L19" s="31" t="s">
        <v>22</v>
      </c>
      <c r="M19" s="34" t="s">
        <v>36</v>
      </c>
      <c r="N19" s="64"/>
      <c r="O19" s="159" t="s">
        <v>60</v>
      </c>
      <c r="P19" s="179" t="s">
        <v>47</v>
      </c>
    </row>
    <row r="20" spans="1:16" x14ac:dyDescent="0.25">
      <c r="A20" s="15">
        <v>892461</v>
      </c>
      <c r="B20" s="17" t="s">
        <v>120</v>
      </c>
      <c r="C20" s="18" t="s">
        <v>121</v>
      </c>
      <c r="D20" s="19" t="s">
        <v>122</v>
      </c>
      <c r="E20" s="16" t="s">
        <v>123</v>
      </c>
      <c r="F20" s="15" t="s">
        <v>133</v>
      </c>
      <c r="G20" s="16" t="s">
        <v>125</v>
      </c>
      <c r="H20" s="15"/>
      <c r="I20" s="15"/>
      <c r="J20" s="21" t="str">
        <f>IF(H20&lt;&gt;"",H20*I20,"")</f>
        <v/>
      </c>
      <c r="K20" s="70" t="s">
        <v>479</v>
      </c>
      <c r="L20" s="31" t="s">
        <v>22</v>
      </c>
      <c r="M20" s="34" t="s">
        <v>36</v>
      </c>
      <c r="N20" s="64"/>
      <c r="O20" s="159" t="s">
        <v>64</v>
      </c>
      <c r="P20" s="179" t="s">
        <v>47</v>
      </c>
    </row>
    <row r="21" spans="1:16" hidden="1" x14ac:dyDescent="0.25">
      <c r="A21" s="15"/>
      <c r="B21" s="17"/>
      <c r="C21" s="18"/>
      <c r="D21" s="19"/>
      <c r="E21" s="16"/>
      <c r="F21" s="15"/>
      <c r="G21" s="16"/>
      <c r="H21" s="15"/>
      <c r="I21" s="15"/>
      <c r="J21" s="21" t="str">
        <f>IF(H21&lt;&gt;"",H21*I21,"")</f>
        <v/>
      </c>
      <c r="K21" s="70" t="s">
        <v>451</v>
      </c>
      <c r="L21" s="31" t="s">
        <v>22</v>
      </c>
      <c r="M21" s="34" t="s">
        <v>36</v>
      </c>
      <c r="N21" s="64"/>
      <c r="O21" s="161" t="s">
        <v>65</v>
      </c>
      <c r="P21" s="179" t="s">
        <v>53</v>
      </c>
    </row>
    <row r="22" spans="1:16" hidden="1" x14ac:dyDescent="0.25">
      <c r="A22" s="95"/>
      <c r="B22" s="19"/>
      <c r="C22" s="91"/>
      <c r="D22" s="15"/>
      <c r="E22" s="69"/>
      <c r="F22" s="15"/>
      <c r="G22" s="69"/>
      <c r="H22" s="15"/>
      <c r="I22" s="15"/>
      <c r="J22" s="21" t="str">
        <f>IF(H22&lt;&gt;"",H22*I22,"")</f>
        <v/>
      </c>
      <c r="K22" s="70" t="s">
        <v>451</v>
      </c>
      <c r="L22" s="31" t="s">
        <v>22</v>
      </c>
      <c r="M22" s="34" t="s">
        <v>36</v>
      </c>
      <c r="N22" s="64"/>
      <c r="O22" s="161" t="s">
        <v>66</v>
      </c>
      <c r="P22" s="179" t="s">
        <v>47</v>
      </c>
    </row>
    <row r="23" spans="1:16" hidden="1" x14ac:dyDescent="0.25">
      <c r="A23" s="85"/>
      <c r="B23" s="86"/>
      <c r="C23" s="86"/>
      <c r="D23" s="57"/>
      <c r="E23" s="59" t="s">
        <v>63</v>
      </c>
      <c r="F23" s="57"/>
      <c r="G23" s="87"/>
      <c r="H23" s="60">
        <v>1E-3</v>
      </c>
      <c r="I23" s="61">
        <f>H23*10</f>
        <v>0.01</v>
      </c>
      <c r="J23" s="62">
        <f>SUM(J24:J28)/I23</f>
        <v>0</v>
      </c>
      <c r="K23" s="63" t="str">
        <f>SUM(J24:J28)&amp;" "&amp;"Hrs"&amp;" "&amp;"GRUPO 3"</f>
        <v>0 Hrs GRUPO 3</v>
      </c>
      <c r="L23" s="31" t="s">
        <v>24</v>
      </c>
      <c r="M23" s="34" t="s">
        <v>36</v>
      </c>
      <c r="N23" s="64"/>
      <c r="O23" s="161" t="s">
        <v>61</v>
      </c>
      <c r="P23" s="181" t="s">
        <v>57</v>
      </c>
    </row>
    <row r="24" spans="1:16" hidden="1" x14ac:dyDescent="0.25">
      <c r="A24" s="15"/>
      <c r="B24" s="17"/>
      <c r="C24" s="18"/>
      <c r="D24" s="19"/>
      <c r="E24" s="16"/>
      <c r="F24" s="15"/>
      <c r="G24" s="16"/>
      <c r="H24" s="19"/>
      <c r="I24" s="19"/>
      <c r="J24" s="21" t="str">
        <f>IF(H24&lt;&gt;"",H24*I24,"")</f>
        <v/>
      </c>
      <c r="K24" s="96"/>
      <c r="L24" s="31" t="s">
        <v>24</v>
      </c>
      <c r="M24" s="34" t="s">
        <v>36</v>
      </c>
      <c r="N24" s="64"/>
      <c r="O24" s="161" t="s">
        <v>62</v>
      </c>
      <c r="P24" s="179" t="s">
        <v>53</v>
      </c>
    </row>
    <row r="25" spans="1:16" hidden="1" x14ac:dyDescent="0.25">
      <c r="A25" s="15"/>
      <c r="B25" s="17"/>
      <c r="C25" s="18"/>
      <c r="D25" s="19"/>
      <c r="E25" s="16"/>
      <c r="F25" s="15"/>
      <c r="G25" s="16"/>
      <c r="H25" s="15"/>
      <c r="I25" s="15"/>
      <c r="J25" s="21" t="str">
        <f>IF(H25&lt;&gt;"",H25*I25,"")</f>
        <v/>
      </c>
      <c r="K25" s="70"/>
      <c r="L25" s="31" t="s">
        <v>24</v>
      </c>
      <c r="M25" s="34" t="s">
        <v>36</v>
      </c>
      <c r="N25" s="64"/>
      <c r="O25" s="161" t="s">
        <v>54</v>
      </c>
      <c r="P25" s="179" t="s">
        <v>53</v>
      </c>
    </row>
    <row r="26" spans="1:16" hidden="1" x14ac:dyDescent="0.25">
      <c r="A26" s="15"/>
      <c r="B26" s="17"/>
      <c r="C26" s="18"/>
      <c r="D26" s="19"/>
      <c r="E26" s="16"/>
      <c r="F26" s="15"/>
      <c r="G26" s="16"/>
      <c r="H26" s="15"/>
      <c r="I26" s="15"/>
      <c r="J26" s="21" t="str">
        <f>IF(H26&lt;&gt;"",H26*I26,"")</f>
        <v/>
      </c>
      <c r="K26" s="70"/>
      <c r="L26" s="31" t="s">
        <v>24</v>
      </c>
      <c r="M26" s="34" t="s">
        <v>36</v>
      </c>
      <c r="N26" s="64"/>
      <c r="O26" s="161" t="s">
        <v>67</v>
      </c>
      <c r="P26" s="184" t="s">
        <v>68</v>
      </c>
    </row>
    <row r="27" spans="1:16" hidden="1" x14ac:dyDescent="0.25">
      <c r="A27" s="19"/>
      <c r="B27" s="19"/>
      <c r="C27" s="69"/>
      <c r="D27" s="19"/>
      <c r="E27" s="69"/>
      <c r="F27" s="19"/>
      <c r="G27" s="69"/>
      <c r="H27" s="19"/>
      <c r="I27" s="19"/>
      <c r="J27" s="21" t="str">
        <f>IF(H27&lt;&gt;"",H27*I27,"")</f>
        <v/>
      </c>
      <c r="K27" s="70"/>
      <c r="L27" s="31" t="s">
        <v>24</v>
      </c>
      <c r="M27" s="34" t="s">
        <v>36</v>
      </c>
      <c r="N27" s="64"/>
      <c r="O27" s="180" t="s">
        <v>69</v>
      </c>
      <c r="P27" s="184" t="s">
        <v>68</v>
      </c>
    </row>
    <row r="28" spans="1:16" hidden="1" x14ac:dyDescent="0.25">
      <c r="A28" s="100"/>
      <c r="B28" s="100"/>
      <c r="C28" s="100"/>
      <c r="D28" s="101"/>
      <c r="E28" s="102"/>
      <c r="F28" s="100"/>
      <c r="G28" s="100"/>
      <c r="H28" s="100"/>
      <c r="I28" s="100"/>
      <c r="J28" s="21" t="str">
        <f>IF(H28&lt;&gt;"",H28*I28,"")</f>
        <v/>
      </c>
      <c r="K28" s="70"/>
      <c r="L28" s="31" t="s">
        <v>24</v>
      </c>
      <c r="M28" s="34" t="s">
        <v>36</v>
      </c>
      <c r="N28" s="64"/>
      <c r="O28" s="103"/>
    </row>
    <row r="29" spans="1:16" hidden="1" x14ac:dyDescent="0.25">
      <c r="A29" s="85"/>
      <c r="B29" s="86"/>
      <c r="C29" s="86"/>
      <c r="D29" s="57"/>
      <c r="E29" s="59" t="s">
        <v>70</v>
      </c>
      <c r="F29" s="57"/>
      <c r="G29" s="87"/>
      <c r="H29" s="88">
        <v>1E-3</v>
      </c>
      <c r="I29" s="61">
        <f>H29*10</f>
        <v>0.01</v>
      </c>
      <c r="J29" s="62">
        <f>SUM(J30:J34)/I29</f>
        <v>0</v>
      </c>
      <c r="K29" s="63" t="str">
        <f>SUM(J30:J34)&amp;" "&amp;"Hrs"&amp;" "&amp;"GRUPO 4"</f>
        <v>0 Hrs GRUPO 4</v>
      </c>
      <c r="L29" s="31" t="s">
        <v>26</v>
      </c>
      <c r="M29" s="34" t="s">
        <v>36</v>
      </c>
      <c r="N29" s="64"/>
      <c r="O29" s="104"/>
    </row>
    <row r="30" spans="1:16" hidden="1" x14ac:dyDescent="0.25">
      <c r="A30" s="100"/>
      <c r="B30" s="100"/>
      <c r="C30" s="102"/>
      <c r="D30" s="101"/>
      <c r="E30" s="101"/>
      <c r="F30" s="101"/>
      <c r="G30" s="105"/>
      <c r="H30" s="101"/>
      <c r="I30" s="101"/>
      <c r="J30" s="21" t="str">
        <f>IF(H30&lt;&gt;"",H30*I30,"")</f>
        <v/>
      </c>
      <c r="K30" s="96"/>
      <c r="L30" s="31" t="s">
        <v>26</v>
      </c>
      <c r="M30" s="34" t="s">
        <v>36</v>
      </c>
      <c r="N30" s="106"/>
      <c r="O30" s="107" t="s">
        <v>71</v>
      </c>
    </row>
    <row r="31" spans="1:16" hidden="1" x14ac:dyDescent="0.25">
      <c r="A31" s="100"/>
      <c r="B31" s="100"/>
      <c r="C31" s="102"/>
      <c r="D31" s="101"/>
      <c r="E31" s="101"/>
      <c r="F31" s="101"/>
      <c r="G31" s="105"/>
      <c r="H31" s="101"/>
      <c r="I31" s="101"/>
      <c r="J31" s="21" t="str">
        <f>IF(H31&lt;&gt;"",H31*I31,"")</f>
        <v/>
      </c>
      <c r="K31" s="96"/>
      <c r="L31" s="31" t="s">
        <v>26</v>
      </c>
      <c r="M31" s="34" t="s">
        <v>36</v>
      </c>
      <c r="N31" s="108"/>
      <c r="O31" s="107" t="s">
        <v>72</v>
      </c>
    </row>
    <row r="32" spans="1:16" hidden="1" x14ac:dyDescent="0.25">
      <c r="A32" s="95"/>
      <c r="B32" s="109"/>
      <c r="C32" s="110"/>
      <c r="D32" s="111"/>
      <c r="E32" s="69"/>
      <c r="F32" s="15"/>
      <c r="G32" s="69"/>
      <c r="H32" s="15"/>
      <c r="I32" s="15"/>
      <c r="J32" s="21" t="str">
        <f>IF(H32&lt;&gt;"",H32*I32,"")</f>
        <v/>
      </c>
      <c r="K32" s="70"/>
      <c r="L32" s="31" t="s">
        <v>26</v>
      </c>
      <c r="M32" s="34" t="s">
        <v>36</v>
      </c>
      <c r="N32" s="112"/>
      <c r="O32" s="107"/>
    </row>
    <row r="33" spans="1:15" hidden="1" x14ac:dyDescent="0.25">
      <c r="A33" s="100"/>
      <c r="B33" s="100"/>
      <c r="C33" s="102"/>
      <c r="D33" s="101"/>
      <c r="E33" s="101"/>
      <c r="F33" s="101"/>
      <c r="G33" s="105"/>
      <c r="H33" s="101"/>
      <c r="I33" s="101"/>
      <c r="J33" s="21" t="str">
        <f>IF(H33&lt;&gt;"",H33*I33,"")</f>
        <v/>
      </c>
      <c r="K33" s="70"/>
      <c r="L33" s="31" t="s">
        <v>26</v>
      </c>
      <c r="M33" s="34" t="s">
        <v>36</v>
      </c>
      <c r="N33" s="113"/>
      <c r="O33" s="107" t="s">
        <v>73</v>
      </c>
    </row>
    <row r="34" spans="1:15" hidden="1" x14ac:dyDescent="0.25">
      <c r="A34" s="100"/>
      <c r="B34" s="100"/>
      <c r="C34" s="100"/>
      <c r="D34" s="101"/>
      <c r="E34" s="102"/>
      <c r="F34" s="100"/>
      <c r="G34" s="100"/>
      <c r="H34" s="100"/>
      <c r="I34" s="100"/>
      <c r="J34" s="21" t="str">
        <f>IF(H34&lt;&gt;"",H34*I34,"")</f>
        <v/>
      </c>
      <c r="K34" s="70"/>
      <c r="L34" s="31" t="s">
        <v>26</v>
      </c>
      <c r="M34" s="34" t="s">
        <v>36</v>
      </c>
      <c r="N34" s="114"/>
      <c r="O34" s="107" t="s">
        <v>74</v>
      </c>
    </row>
    <row r="35" spans="1:15" hidden="1" x14ac:dyDescent="0.25">
      <c r="A35" s="85"/>
      <c r="B35" s="86"/>
      <c r="C35" s="86"/>
      <c r="D35" s="86"/>
      <c r="E35" s="115" t="s">
        <v>75</v>
      </c>
      <c r="F35" s="116"/>
      <c r="G35" s="117"/>
      <c r="H35" s="118">
        <v>2</v>
      </c>
      <c r="I35" s="61">
        <f>H35*10</f>
        <v>20</v>
      </c>
      <c r="J35" s="62">
        <f>SUM(J36:J40)/I35</f>
        <v>0.9</v>
      </c>
      <c r="K35" s="63" t="str">
        <f>SUM(J36:J40)&amp;" "&amp;"Hrs"&amp;" "&amp;"TURNO"&amp;" "&amp;"DIURNO"</f>
        <v>18 Hrs TURNO DIURNO</v>
      </c>
      <c r="L35" s="74" t="s">
        <v>76</v>
      </c>
      <c r="M35" s="34" t="s">
        <v>36</v>
      </c>
      <c r="N35" s="119"/>
      <c r="O35" s="107" t="s">
        <v>77</v>
      </c>
    </row>
    <row r="36" spans="1:15" x14ac:dyDescent="0.25">
      <c r="A36" s="15">
        <v>892459</v>
      </c>
      <c r="B36" s="17" t="s">
        <v>120</v>
      </c>
      <c r="C36" s="18" t="s">
        <v>121</v>
      </c>
      <c r="D36" s="19" t="s">
        <v>122</v>
      </c>
      <c r="E36" s="16" t="s">
        <v>130</v>
      </c>
      <c r="F36" s="15" t="s">
        <v>131</v>
      </c>
      <c r="G36" s="16" t="s">
        <v>132</v>
      </c>
      <c r="H36" s="94">
        <v>2</v>
      </c>
      <c r="I36" s="94">
        <v>4</v>
      </c>
      <c r="J36" s="21">
        <f>IF(H36&lt;&gt;"",H36*I36,"")</f>
        <v>8</v>
      </c>
      <c r="K36" s="120" t="s">
        <v>468</v>
      </c>
      <c r="L36" s="74" t="s">
        <v>76</v>
      </c>
      <c r="M36" s="34" t="s">
        <v>36</v>
      </c>
      <c r="N36" s="121"/>
      <c r="O36" s="107" t="s">
        <v>78</v>
      </c>
    </row>
    <row r="37" spans="1:15" x14ac:dyDescent="0.25">
      <c r="A37" s="15">
        <v>892462</v>
      </c>
      <c r="B37" s="17" t="s">
        <v>120</v>
      </c>
      <c r="C37" s="18" t="s">
        <v>121</v>
      </c>
      <c r="D37" s="19" t="s">
        <v>122</v>
      </c>
      <c r="E37" s="16" t="s">
        <v>123</v>
      </c>
      <c r="F37" s="15" t="s">
        <v>134</v>
      </c>
      <c r="G37" s="16" t="s">
        <v>135</v>
      </c>
      <c r="H37" s="15">
        <v>2</v>
      </c>
      <c r="I37" s="15">
        <v>5</v>
      </c>
      <c r="J37" s="21">
        <f>IF(H37&lt;&gt;"",H37*I37,"")</f>
        <v>10</v>
      </c>
      <c r="K37" s="120" t="s">
        <v>468</v>
      </c>
      <c r="L37" s="74" t="s">
        <v>76</v>
      </c>
      <c r="M37" s="34" t="s">
        <v>36</v>
      </c>
      <c r="N37" s="122"/>
      <c r="O37" s="107" t="s">
        <v>79</v>
      </c>
    </row>
    <row r="38" spans="1:15" ht="14.25" hidden="1" thickBot="1" x14ac:dyDescent="0.3">
      <c r="A38" s="95"/>
      <c r="B38" s="109"/>
      <c r="C38" s="110"/>
      <c r="D38" s="111"/>
      <c r="E38" s="69"/>
      <c r="F38" s="15"/>
      <c r="G38" s="69"/>
      <c r="H38" s="15"/>
      <c r="I38" s="15"/>
      <c r="J38" s="21" t="str">
        <f>IF(H38&lt;&gt;"",H38*I38,"")</f>
        <v/>
      </c>
      <c r="K38" s="120" t="s">
        <v>468</v>
      </c>
      <c r="L38" s="74" t="s">
        <v>76</v>
      </c>
      <c r="M38" s="34" t="s">
        <v>36</v>
      </c>
      <c r="N38" s="123"/>
      <c r="O38" s="107" t="s">
        <v>80</v>
      </c>
    </row>
    <row r="39" spans="1:15" hidden="1" x14ac:dyDescent="0.25">
      <c r="A39" s="95"/>
      <c r="B39" s="19"/>
      <c r="C39" s="91"/>
      <c r="D39" s="15"/>
      <c r="E39" s="69"/>
      <c r="F39" s="15"/>
      <c r="G39" s="69"/>
      <c r="H39" s="15"/>
      <c r="I39" s="15"/>
      <c r="J39" s="21" t="str">
        <f>IF(H39&lt;&gt;"",H39*I39,"")</f>
        <v/>
      </c>
      <c r="K39" s="120" t="s">
        <v>468</v>
      </c>
      <c r="L39" s="74" t="s">
        <v>76</v>
      </c>
      <c r="M39" s="34" t="s">
        <v>36</v>
      </c>
      <c r="N39" s="124"/>
      <c r="O39" s="107" t="s">
        <v>81</v>
      </c>
    </row>
    <row r="40" spans="1:15" hidden="1" x14ac:dyDescent="0.25">
      <c r="A40" s="95"/>
      <c r="B40" s="19"/>
      <c r="C40" s="91"/>
      <c r="D40" s="15"/>
      <c r="E40" s="69"/>
      <c r="F40" s="15"/>
      <c r="G40" s="69"/>
      <c r="H40" s="15"/>
      <c r="I40" s="15"/>
      <c r="J40" s="21" t="str">
        <f>IF(H40&lt;&gt;"",H40*I40,"")</f>
        <v/>
      </c>
      <c r="K40" s="120" t="s">
        <v>468</v>
      </c>
      <c r="L40" s="74" t="s">
        <v>76</v>
      </c>
      <c r="M40" s="34" t="s">
        <v>36</v>
      </c>
      <c r="N40" s="125">
        <v>20</v>
      </c>
      <c r="O40" s="107" t="s">
        <v>82</v>
      </c>
    </row>
    <row r="41" spans="1:15" x14ac:dyDescent="0.25">
      <c r="A41" s="126"/>
      <c r="B41" s="127"/>
      <c r="C41" s="127"/>
      <c r="D41" s="127"/>
      <c r="E41" s="128" t="s">
        <v>83</v>
      </c>
      <c r="F41" s="129"/>
      <c r="G41" s="130"/>
      <c r="H41" s="131">
        <v>2</v>
      </c>
      <c r="I41" s="132">
        <f>H41*10</f>
        <v>20</v>
      </c>
      <c r="J41" s="133">
        <f>SUM(J42:J46)/I41</f>
        <v>0.9</v>
      </c>
      <c r="K41" s="134" t="str">
        <f>SUM(J42:J46)&amp;" "&amp;"Hrs"&amp;" "&amp;"TURNO"&amp;" "&amp;"NOCTURNO"</f>
        <v>18 Hrs TURNO NOCTURNO</v>
      </c>
      <c r="L41" s="31" t="s">
        <v>84</v>
      </c>
      <c r="M41" s="34" t="s">
        <v>36</v>
      </c>
      <c r="N41" s="34"/>
      <c r="O41" s="35"/>
    </row>
    <row r="42" spans="1:15" x14ac:dyDescent="0.25">
      <c r="A42" s="15">
        <v>892459</v>
      </c>
      <c r="B42" s="17" t="s">
        <v>120</v>
      </c>
      <c r="C42" s="18" t="s">
        <v>121</v>
      </c>
      <c r="D42" s="19" t="s">
        <v>122</v>
      </c>
      <c r="E42" s="16" t="s">
        <v>130</v>
      </c>
      <c r="F42" s="15" t="s">
        <v>131</v>
      </c>
      <c r="G42" s="16" t="s">
        <v>132</v>
      </c>
      <c r="H42" s="94">
        <v>2</v>
      </c>
      <c r="I42" s="94">
        <v>4</v>
      </c>
      <c r="J42" s="21">
        <f>IF(H42&lt;&gt;"",H42*I42,"")</f>
        <v>8</v>
      </c>
      <c r="K42" s="120" t="s">
        <v>452</v>
      </c>
      <c r="L42" s="31" t="s">
        <v>84</v>
      </c>
      <c r="M42" s="34" t="s">
        <v>36</v>
      </c>
      <c r="N42" s="34"/>
      <c r="O42" s="35"/>
    </row>
    <row r="43" spans="1:15" x14ac:dyDescent="0.25">
      <c r="A43" s="15">
        <v>892457</v>
      </c>
      <c r="B43" s="17" t="s">
        <v>120</v>
      </c>
      <c r="C43" s="18" t="s">
        <v>121</v>
      </c>
      <c r="D43" s="19" t="s">
        <v>122</v>
      </c>
      <c r="E43" s="16" t="s">
        <v>123</v>
      </c>
      <c r="F43" s="15" t="s">
        <v>126</v>
      </c>
      <c r="G43" s="16" t="s">
        <v>127</v>
      </c>
      <c r="H43" s="94">
        <v>2</v>
      </c>
      <c r="I43" s="94">
        <v>2</v>
      </c>
      <c r="J43" s="21">
        <f>IF(H43&lt;&gt;"",H43*I43,"")</f>
        <v>4</v>
      </c>
      <c r="K43" s="120" t="s">
        <v>452</v>
      </c>
      <c r="L43" s="31" t="s">
        <v>84</v>
      </c>
      <c r="M43" s="34" t="s">
        <v>36</v>
      </c>
      <c r="N43" s="34"/>
      <c r="O43" s="35"/>
    </row>
    <row r="44" spans="1:15" x14ac:dyDescent="0.25">
      <c r="A44" s="15">
        <v>893003</v>
      </c>
      <c r="B44" s="17" t="s">
        <v>120</v>
      </c>
      <c r="C44" s="18" t="s">
        <v>121</v>
      </c>
      <c r="D44" s="19" t="s">
        <v>122</v>
      </c>
      <c r="E44" s="16" t="s">
        <v>138</v>
      </c>
      <c r="F44" s="15" t="s">
        <v>139</v>
      </c>
      <c r="G44" s="16" t="s">
        <v>140</v>
      </c>
      <c r="H44" s="94">
        <v>2</v>
      </c>
      <c r="I44" s="94">
        <v>3</v>
      </c>
      <c r="J44" s="21">
        <f>IF(H44&lt;&gt;"",H44*I44,"")</f>
        <v>6</v>
      </c>
      <c r="K44" s="120" t="s">
        <v>452</v>
      </c>
      <c r="L44" s="31" t="s">
        <v>84</v>
      </c>
      <c r="M44" s="34" t="s">
        <v>36</v>
      </c>
      <c r="N44" s="34"/>
      <c r="O44" s="35"/>
    </row>
    <row r="45" spans="1:15" hidden="1" x14ac:dyDescent="0.25">
      <c r="A45" s="15"/>
      <c r="B45" s="17"/>
      <c r="C45" s="18"/>
      <c r="D45" s="19"/>
      <c r="E45" s="16"/>
      <c r="F45" s="15"/>
      <c r="G45" s="16"/>
      <c r="H45" s="94"/>
      <c r="I45" s="94"/>
      <c r="J45" s="21" t="str">
        <f>IF(H45&lt;&gt;"",H45*I45,"")</f>
        <v/>
      </c>
      <c r="K45" s="120" t="s">
        <v>452</v>
      </c>
      <c r="L45" s="31" t="s">
        <v>84</v>
      </c>
      <c r="M45" s="34" t="s">
        <v>36</v>
      </c>
      <c r="N45" s="34"/>
      <c r="O45" s="35"/>
    </row>
    <row r="46" spans="1:15" hidden="1" x14ac:dyDescent="0.25">
      <c r="A46" s="95"/>
      <c r="B46" s="19"/>
      <c r="C46" s="91"/>
      <c r="D46" s="15"/>
      <c r="E46" s="69"/>
      <c r="F46" s="15"/>
      <c r="G46" s="69"/>
      <c r="H46" s="15"/>
      <c r="I46" s="15"/>
      <c r="J46" s="21" t="str">
        <f>IF(H46&lt;&gt;"",H46*I46,"")</f>
        <v/>
      </c>
      <c r="K46" s="120" t="s">
        <v>452</v>
      </c>
      <c r="L46" s="31" t="s">
        <v>84</v>
      </c>
      <c r="M46" s="34" t="s">
        <v>36</v>
      </c>
      <c r="N46" s="34"/>
      <c r="O46" s="35"/>
    </row>
    <row r="47" spans="1:15" ht="14.25" thickBot="1" x14ac:dyDescent="0.3">
      <c r="A47" s="135"/>
      <c r="B47" s="136"/>
      <c r="C47" s="136"/>
      <c r="D47" s="136"/>
      <c r="E47" s="137" t="s">
        <v>85</v>
      </c>
      <c r="F47" s="138"/>
      <c r="G47" s="139"/>
      <c r="H47" s="140">
        <f>H11+H17+H23+H29+H35+H41</f>
        <v>5.0030000000000001</v>
      </c>
      <c r="I47" s="141">
        <f>H47*10</f>
        <v>50.03</v>
      </c>
      <c r="J47" s="142">
        <f>SUM(J12:J16,J18:J22,J24:J28,J30:J34,J36:J40,J42:J46)</f>
        <v>46</v>
      </c>
      <c r="K47" s="143">
        <f>J47/I47</f>
        <v>0.91944833100139911</v>
      </c>
      <c r="L47" s="31" t="s">
        <v>86</v>
      </c>
      <c r="M47" s="34" t="s">
        <v>36</v>
      </c>
      <c r="N47" s="34"/>
      <c r="O47" s="35"/>
    </row>
    <row r="48" spans="1:15" ht="15" thickTop="1" thickBot="1" x14ac:dyDescent="0.3">
      <c r="A48" s="144"/>
      <c r="B48" s="145"/>
      <c r="C48" s="145"/>
      <c r="D48" s="145"/>
      <c r="E48" s="306">
        <f>E9+1</f>
        <v>46077</v>
      </c>
      <c r="F48" s="307"/>
      <c r="G48" s="146"/>
      <c r="H48" s="48"/>
      <c r="I48" s="46"/>
      <c r="J48" s="49"/>
      <c r="K48" s="50"/>
      <c r="L48" s="31" t="s">
        <v>35</v>
      </c>
      <c r="M48" s="34" t="s">
        <v>87</v>
      </c>
      <c r="N48" s="34"/>
      <c r="O48" s="35"/>
    </row>
    <row r="49" spans="1:16" ht="28.5" thickTop="1" thickBot="1" x14ac:dyDescent="0.3">
      <c r="A49" s="147" t="s">
        <v>37</v>
      </c>
      <c r="B49" s="148" t="s">
        <v>38</v>
      </c>
      <c r="C49" s="148" t="s">
        <v>39</v>
      </c>
      <c r="D49" s="148" t="s">
        <v>4</v>
      </c>
      <c r="E49" s="52" t="s">
        <v>40</v>
      </c>
      <c r="F49" s="148" t="s">
        <v>6</v>
      </c>
      <c r="G49" s="149" t="s">
        <v>7</v>
      </c>
      <c r="H49" s="148" t="s">
        <v>41</v>
      </c>
      <c r="I49" s="148" t="s">
        <v>9</v>
      </c>
      <c r="J49" s="150" t="s">
        <v>42</v>
      </c>
      <c r="K49" s="151" t="s">
        <v>43</v>
      </c>
      <c r="L49" s="31" t="s">
        <v>44</v>
      </c>
      <c r="M49" s="34" t="s">
        <v>87</v>
      </c>
      <c r="N49" s="34"/>
      <c r="O49" s="56">
        <f>E48</f>
        <v>46077</v>
      </c>
    </row>
    <row r="50" spans="1:16" ht="14.25" thickTop="1" x14ac:dyDescent="0.25">
      <c r="A50" s="57"/>
      <c r="B50" s="57"/>
      <c r="C50" s="58"/>
      <c r="D50" s="57"/>
      <c r="E50" s="59" t="s">
        <v>45</v>
      </c>
      <c r="F50" s="57"/>
      <c r="G50" s="58"/>
      <c r="H50" s="88">
        <v>1</v>
      </c>
      <c r="I50" s="61">
        <f>H50*10</f>
        <v>10</v>
      </c>
      <c r="J50" s="62">
        <f>SUM(J51:J55)/I50</f>
        <v>1</v>
      </c>
      <c r="K50" s="63" t="str">
        <f>SUM(J51:J55)&amp;" "&amp;"Hrs"&amp;" "&amp;"GRUPO 1"</f>
        <v>10 Hrs GRUPO 1</v>
      </c>
      <c r="L50" s="31" t="s">
        <v>19</v>
      </c>
      <c r="M50" s="34" t="s">
        <v>87</v>
      </c>
      <c r="N50" s="64"/>
      <c r="O50" s="159" t="s">
        <v>48</v>
      </c>
      <c r="P50" s="179" t="s">
        <v>53</v>
      </c>
    </row>
    <row r="51" spans="1:16" ht="27" x14ac:dyDescent="0.25">
      <c r="A51" s="201">
        <v>928062</v>
      </c>
      <c r="B51" s="17" t="s">
        <v>159</v>
      </c>
      <c r="C51" s="18" t="s">
        <v>160</v>
      </c>
      <c r="D51" s="19">
        <v>3</v>
      </c>
      <c r="E51" s="254" t="s">
        <v>471</v>
      </c>
      <c r="F51" s="15" t="s">
        <v>470</v>
      </c>
      <c r="G51" s="16" t="s">
        <v>481</v>
      </c>
      <c r="H51" s="19">
        <v>1</v>
      </c>
      <c r="I51" s="19">
        <v>10</v>
      </c>
      <c r="J51" s="21">
        <f>IF(H51&lt;&gt;"",H51*I51,"")</f>
        <v>10</v>
      </c>
      <c r="K51" s="70" t="s">
        <v>474</v>
      </c>
      <c r="L51" s="31" t="s">
        <v>19</v>
      </c>
      <c r="M51" s="34" t="s">
        <v>87</v>
      </c>
      <c r="N51" s="64"/>
      <c r="O51" s="180" t="s">
        <v>50</v>
      </c>
      <c r="P51" s="179" t="s">
        <v>53</v>
      </c>
    </row>
    <row r="52" spans="1:16" hidden="1" x14ac:dyDescent="0.25">
      <c r="A52" s="95"/>
      <c r="B52" s="67"/>
      <c r="C52" s="68"/>
      <c r="D52" s="15"/>
      <c r="E52" s="69"/>
      <c r="F52" s="15"/>
      <c r="G52" s="69"/>
      <c r="H52" s="15"/>
      <c r="I52" s="15"/>
      <c r="J52" s="21" t="str">
        <f>IF(H52&lt;&gt;"",H52*I52,"")</f>
        <v/>
      </c>
      <c r="K52" s="70" t="s">
        <v>474</v>
      </c>
      <c r="L52" s="31" t="s">
        <v>19</v>
      </c>
      <c r="M52" s="34" t="s">
        <v>87</v>
      </c>
      <c r="N52" s="64"/>
      <c r="O52" s="159" t="s">
        <v>51</v>
      </c>
      <c r="P52" s="179" t="s">
        <v>53</v>
      </c>
    </row>
    <row r="53" spans="1:16" hidden="1" x14ac:dyDescent="0.25">
      <c r="A53" s="75"/>
      <c r="B53" s="109"/>
      <c r="C53" s="110"/>
      <c r="D53" s="111"/>
      <c r="E53" s="73"/>
      <c r="F53" s="92"/>
      <c r="G53" s="93"/>
      <c r="H53" s="94"/>
      <c r="I53" s="94"/>
      <c r="J53" s="21" t="str">
        <f>IF(H53&lt;&gt;"",H53*I53,"")</f>
        <v/>
      </c>
      <c r="K53" s="70" t="s">
        <v>474</v>
      </c>
      <c r="L53" s="31" t="s">
        <v>19</v>
      </c>
      <c r="M53" s="34" t="s">
        <v>87</v>
      </c>
      <c r="N53" s="64"/>
      <c r="O53" s="159" t="s">
        <v>46</v>
      </c>
      <c r="P53" s="181" t="s">
        <v>57</v>
      </c>
    </row>
    <row r="54" spans="1:16" hidden="1" x14ac:dyDescent="0.25">
      <c r="A54" s="95"/>
      <c r="B54" s="19"/>
      <c r="C54" s="91"/>
      <c r="D54" s="15"/>
      <c r="E54" s="69"/>
      <c r="F54" s="15"/>
      <c r="G54" s="69"/>
      <c r="H54" s="15"/>
      <c r="I54" s="15"/>
      <c r="J54" s="21" t="str">
        <f>IF(H54&lt;&gt;"",H54*I54,"")</f>
        <v/>
      </c>
      <c r="K54" s="70" t="s">
        <v>474</v>
      </c>
      <c r="L54" s="31" t="s">
        <v>19</v>
      </c>
      <c r="M54" s="34" t="s">
        <v>87</v>
      </c>
      <c r="N54" s="64"/>
      <c r="O54" s="161" t="s">
        <v>52</v>
      </c>
      <c r="P54" s="179" t="s">
        <v>47</v>
      </c>
    </row>
    <row r="55" spans="1:16" hidden="1" x14ac:dyDescent="0.25">
      <c r="A55" s="19"/>
      <c r="B55" s="19"/>
      <c r="C55" s="69"/>
      <c r="D55" s="15"/>
      <c r="E55" s="69"/>
      <c r="F55" s="15"/>
      <c r="G55" s="69"/>
      <c r="H55" s="15"/>
      <c r="I55" s="15"/>
      <c r="J55" s="21" t="str">
        <f>IF(H55&lt;&gt;"",H55*I55,"")</f>
        <v/>
      </c>
      <c r="K55" s="70" t="s">
        <v>474</v>
      </c>
      <c r="L55" s="31" t="s">
        <v>19</v>
      </c>
      <c r="M55" s="34" t="s">
        <v>87</v>
      </c>
      <c r="N55" s="64"/>
      <c r="O55" s="159" t="s">
        <v>56</v>
      </c>
      <c r="P55" s="179" t="s">
        <v>47</v>
      </c>
    </row>
    <row r="56" spans="1:16" hidden="1" x14ac:dyDescent="0.25">
      <c r="A56" s="85"/>
      <c r="B56" s="86"/>
      <c r="C56" s="86"/>
      <c r="D56" s="57"/>
      <c r="E56" s="59" t="s">
        <v>55</v>
      </c>
      <c r="F56" s="57"/>
      <c r="G56" s="87"/>
      <c r="H56" s="88">
        <v>1E-3</v>
      </c>
      <c r="I56" s="61">
        <f>H56*10</f>
        <v>0.01</v>
      </c>
      <c r="J56" s="62">
        <f>SUM(J57:J61)/I56</f>
        <v>0</v>
      </c>
      <c r="K56" s="63" t="str">
        <f>SUM(J57:J61)&amp;" "&amp;"Hrs"&amp;" "&amp;"GRUPO 2"</f>
        <v>0 Hrs GRUPO 2</v>
      </c>
      <c r="L56" s="31" t="s">
        <v>22</v>
      </c>
      <c r="M56" s="34" t="s">
        <v>87</v>
      </c>
      <c r="N56" s="64"/>
      <c r="O56" s="159" t="s">
        <v>58</v>
      </c>
      <c r="P56" s="179" t="s">
        <v>47</v>
      </c>
    </row>
    <row r="57" spans="1:16" hidden="1" x14ac:dyDescent="0.25">
      <c r="A57" s="15"/>
      <c r="B57" s="17"/>
      <c r="C57" s="18"/>
      <c r="D57" s="19"/>
      <c r="E57" s="16"/>
      <c r="F57" s="15"/>
      <c r="G57" s="16"/>
      <c r="H57" s="15"/>
      <c r="I57" s="19"/>
      <c r="J57" s="21" t="str">
        <f>IF(H57&lt;&gt;"",H57*I57,"")</f>
        <v/>
      </c>
      <c r="K57" s="70"/>
      <c r="L57" s="31" t="s">
        <v>22</v>
      </c>
      <c r="M57" s="34" t="s">
        <v>87</v>
      </c>
      <c r="N57" s="64"/>
      <c r="O57" s="159" t="s">
        <v>59</v>
      </c>
      <c r="P57" s="179" t="s">
        <v>47</v>
      </c>
    </row>
    <row r="58" spans="1:16" hidden="1" x14ac:dyDescent="0.25">
      <c r="A58" s="15"/>
      <c r="B58" s="19"/>
      <c r="C58" s="152"/>
      <c r="D58" s="15"/>
      <c r="E58" s="69"/>
      <c r="F58" s="15"/>
      <c r="G58" s="69"/>
      <c r="H58" s="15"/>
      <c r="I58" s="15"/>
      <c r="J58" s="21" t="str">
        <f>IF(H58&lt;&gt;"",H58*I58,"")</f>
        <v/>
      </c>
      <c r="K58" s="70"/>
      <c r="L58" s="31" t="s">
        <v>22</v>
      </c>
      <c r="M58" s="34" t="s">
        <v>87</v>
      </c>
      <c r="N58" s="64"/>
      <c r="O58" s="159" t="s">
        <v>60</v>
      </c>
      <c r="P58" s="179" t="s">
        <v>47</v>
      </c>
    </row>
    <row r="59" spans="1:16" hidden="1" x14ac:dyDescent="0.25">
      <c r="A59" s="95"/>
      <c r="B59" s="19"/>
      <c r="C59" s="152"/>
      <c r="D59" s="15"/>
      <c r="E59" s="69"/>
      <c r="F59" s="15"/>
      <c r="G59" s="69"/>
      <c r="H59" s="15"/>
      <c r="I59" s="15"/>
      <c r="J59" s="21" t="str">
        <f>IF(H59&lt;&gt;"",H59*I59,"")</f>
        <v/>
      </c>
      <c r="K59" s="70"/>
      <c r="L59" s="31" t="s">
        <v>22</v>
      </c>
      <c r="M59" s="34" t="s">
        <v>87</v>
      </c>
      <c r="N59" s="64"/>
      <c r="O59" s="159" t="s">
        <v>64</v>
      </c>
      <c r="P59" s="179" t="s">
        <v>47</v>
      </c>
    </row>
    <row r="60" spans="1:16" hidden="1" x14ac:dyDescent="0.25">
      <c r="A60" s="19"/>
      <c r="B60" s="19"/>
      <c r="C60" s="69"/>
      <c r="D60" s="19"/>
      <c r="E60" s="69"/>
      <c r="F60" s="19"/>
      <c r="G60" s="69"/>
      <c r="H60" s="19"/>
      <c r="I60" s="19"/>
      <c r="J60" s="21" t="str">
        <f>IF(H60&lt;&gt;"",H60*I60,"")</f>
        <v/>
      </c>
      <c r="K60" s="70"/>
      <c r="L60" s="31" t="s">
        <v>22</v>
      </c>
      <c r="M60" s="34" t="s">
        <v>87</v>
      </c>
      <c r="N60" s="64"/>
      <c r="O60" s="161" t="s">
        <v>65</v>
      </c>
      <c r="P60" s="179" t="s">
        <v>53</v>
      </c>
    </row>
    <row r="61" spans="1:16" hidden="1" x14ac:dyDescent="0.25">
      <c r="A61" s="19"/>
      <c r="B61" s="19"/>
      <c r="C61" s="69"/>
      <c r="D61" s="15"/>
      <c r="E61" s="153"/>
      <c r="F61" s="19"/>
      <c r="G61" s="69"/>
      <c r="H61" s="19"/>
      <c r="I61" s="19"/>
      <c r="J61" s="21" t="str">
        <f>IF(H61&lt;&gt;"",H61*I61,"")</f>
        <v/>
      </c>
      <c r="K61" s="70"/>
      <c r="L61" s="31" t="s">
        <v>22</v>
      </c>
      <c r="M61" s="34" t="s">
        <v>87</v>
      </c>
      <c r="N61" s="64"/>
      <c r="O61" s="161" t="s">
        <v>66</v>
      </c>
      <c r="P61" s="179" t="s">
        <v>47</v>
      </c>
    </row>
    <row r="62" spans="1:16" hidden="1" x14ac:dyDescent="0.25">
      <c r="A62" s="85"/>
      <c r="B62" s="86"/>
      <c r="C62" s="86"/>
      <c r="D62" s="57"/>
      <c r="E62" s="59" t="s">
        <v>63</v>
      </c>
      <c r="F62" s="57"/>
      <c r="G62" s="87"/>
      <c r="H62" s="88">
        <v>1E-3</v>
      </c>
      <c r="I62" s="61">
        <f>H62*10</f>
        <v>0.01</v>
      </c>
      <c r="J62" s="62">
        <f>SUM(J63:J67)/I62</f>
        <v>0</v>
      </c>
      <c r="K62" s="63" t="str">
        <f>SUM(J63:J67)&amp;" "&amp;"Hrs"&amp;" "&amp;"GRUPO 3"</f>
        <v>0 Hrs GRUPO 3</v>
      </c>
      <c r="L62" s="31" t="s">
        <v>24</v>
      </c>
      <c r="M62" s="34" t="s">
        <v>87</v>
      </c>
      <c r="N62" s="64"/>
      <c r="O62" s="161" t="s">
        <v>61</v>
      </c>
      <c r="P62" s="181" t="s">
        <v>57</v>
      </c>
    </row>
    <row r="63" spans="1:16" hidden="1" x14ac:dyDescent="0.25">
      <c r="A63" s="95"/>
      <c r="B63" s="19"/>
      <c r="C63" s="91"/>
      <c r="D63" s="15"/>
      <c r="E63" s="69"/>
      <c r="F63" s="15"/>
      <c r="G63" s="69"/>
      <c r="H63" s="15"/>
      <c r="I63" s="15"/>
      <c r="J63" s="21" t="str">
        <f>IF(H63&lt;&gt;"",H63*I63,"")</f>
        <v/>
      </c>
      <c r="K63" s="70"/>
      <c r="L63" s="31" t="s">
        <v>24</v>
      </c>
      <c r="M63" s="34" t="s">
        <v>87</v>
      </c>
      <c r="N63" s="64"/>
      <c r="O63" s="161" t="s">
        <v>62</v>
      </c>
      <c r="P63" s="179" t="s">
        <v>53</v>
      </c>
    </row>
    <row r="64" spans="1:16" hidden="1" x14ac:dyDescent="0.25">
      <c r="A64" s="100"/>
      <c r="B64" s="67"/>
      <c r="C64" s="68"/>
      <c r="D64" s="67"/>
      <c r="E64" s="105"/>
      <c r="F64" s="101"/>
      <c r="G64" s="105"/>
      <c r="H64" s="82"/>
      <c r="I64" s="82"/>
      <c r="J64" s="21" t="str">
        <f>IF(H64&lt;&gt;"",H64*I64,"")</f>
        <v/>
      </c>
      <c r="K64" s="70"/>
      <c r="L64" s="31" t="s">
        <v>24</v>
      </c>
      <c r="M64" s="34" t="s">
        <v>87</v>
      </c>
      <c r="N64" s="64"/>
      <c r="O64" s="161" t="s">
        <v>54</v>
      </c>
      <c r="P64" s="179" t="s">
        <v>53</v>
      </c>
    </row>
    <row r="65" spans="1:16" hidden="1" x14ac:dyDescent="0.25">
      <c r="A65" s="75"/>
      <c r="B65" s="79"/>
      <c r="C65" s="80"/>
      <c r="D65" s="81"/>
      <c r="E65" s="76"/>
      <c r="F65" s="77"/>
      <c r="G65" s="76"/>
      <c r="H65" s="82"/>
      <c r="I65" s="82"/>
      <c r="J65" s="21" t="str">
        <f>IF(H65&lt;&gt;"",H65*I65,"")</f>
        <v/>
      </c>
      <c r="K65" s="70"/>
      <c r="L65" s="31" t="s">
        <v>24</v>
      </c>
      <c r="M65" s="34" t="s">
        <v>87</v>
      </c>
      <c r="N65" s="64"/>
      <c r="O65" s="161" t="s">
        <v>67</v>
      </c>
      <c r="P65" s="184" t="s">
        <v>68</v>
      </c>
    </row>
    <row r="66" spans="1:16" hidden="1" x14ac:dyDescent="0.25">
      <c r="A66" s="19"/>
      <c r="B66" s="19"/>
      <c r="C66" s="69"/>
      <c r="D66" s="19"/>
      <c r="E66" s="69"/>
      <c r="F66" s="19"/>
      <c r="G66" s="69"/>
      <c r="H66" s="19"/>
      <c r="I66" s="19"/>
      <c r="J66" s="21" t="str">
        <f>IF(H66&lt;&gt;"",H66*I66,"")</f>
        <v/>
      </c>
      <c r="K66" s="70"/>
      <c r="L66" s="31" t="s">
        <v>24</v>
      </c>
      <c r="M66" s="34" t="s">
        <v>87</v>
      </c>
      <c r="N66" s="64"/>
      <c r="O66" s="180" t="s">
        <v>69</v>
      </c>
      <c r="P66" s="184" t="s">
        <v>68</v>
      </c>
    </row>
    <row r="67" spans="1:16" hidden="1" x14ac:dyDescent="0.25">
      <c r="A67" s="19"/>
      <c r="B67" s="19"/>
      <c r="C67" s="69"/>
      <c r="D67" s="19"/>
      <c r="E67" s="69"/>
      <c r="F67" s="19"/>
      <c r="G67" s="69"/>
      <c r="H67" s="19"/>
      <c r="I67" s="19"/>
      <c r="J67" s="21" t="str">
        <f>IF(H67&lt;&gt;"",H67*I67,"")</f>
        <v/>
      </c>
      <c r="K67" s="70"/>
      <c r="L67" s="31" t="s">
        <v>24</v>
      </c>
      <c r="M67" s="34" t="s">
        <v>87</v>
      </c>
      <c r="N67" s="64"/>
      <c r="O67" s="103"/>
    </row>
    <row r="68" spans="1:16" hidden="1" x14ac:dyDescent="0.25">
      <c r="A68" s="85"/>
      <c r="B68" s="86"/>
      <c r="C68" s="86"/>
      <c r="D68" s="57"/>
      <c r="E68" s="59" t="s">
        <v>70</v>
      </c>
      <c r="F68" s="57"/>
      <c r="G68" s="87"/>
      <c r="H68" s="88">
        <v>1E-3</v>
      </c>
      <c r="I68" s="61">
        <f>H68*10</f>
        <v>0.01</v>
      </c>
      <c r="J68" s="62">
        <f>SUM(J69:J73)/I68</f>
        <v>0</v>
      </c>
      <c r="K68" s="63" t="str">
        <f>SUM(J69:J73)&amp;" "&amp;"Hrs"&amp;" "&amp;"GRUPO 4"</f>
        <v>0 Hrs GRUPO 4</v>
      </c>
      <c r="L68" s="31" t="s">
        <v>26</v>
      </c>
      <c r="M68" s="34" t="s">
        <v>87</v>
      </c>
      <c r="N68" s="64"/>
      <c r="O68" s="104"/>
    </row>
    <row r="69" spans="1:16" hidden="1" x14ac:dyDescent="0.25">
      <c r="A69" s="19"/>
      <c r="B69" s="19"/>
      <c r="C69" s="91"/>
      <c r="D69" s="15"/>
      <c r="E69" s="69"/>
      <c r="F69" s="19"/>
      <c r="G69" s="69"/>
      <c r="H69" s="19"/>
      <c r="I69" s="19"/>
      <c r="J69" s="21" t="str">
        <f>IF(H69&lt;&gt;"",H69*I69,"")</f>
        <v/>
      </c>
      <c r="K69" s="96"/>
      <c r="L69" s="31" t="s">
        <v>26</v>
      </c>
      <c r="M69" s="34" t="s">
        <v>87</v>
      </c>
      <c r="N69" s="64"/>
      <c r="O69" s="107" t="s">
        <v>71</v>
      </c>
    </row>
    <row r="70" spans="1:16" hidden="1" x14ac:dyDescent="0.25">
      <c r="A70" s="75"/>
      <c r="B70" s="19"/>
      <c r="C70" s="91"/>
      <c r="D70" s="15"/>
      <c r="E70" s="73"/>
      <c r="F70" s="92"/>
      <c r="G70" s="93"/>
      <c r="H70" s="94"/>
      <c r="I70" s="94"/>
      <c r="J70" s="21" t="str">
        <f>IF(H70&lt;&gt;"",H70*I70,"")</f>
        <v/>
      </c>
      <c r="K70" s="96"/>
      <c r="L70" s="31" t="s">
        <v>26</v>
      </c>
      <c r="M70" s="34" t="s">
        <v>87</v>
      </c>
      <c r="N70" s="64"/>
      <c r="O70" s="107" t="s">
        <v>72</v>
      </c>
    </row>
    <row r="71" spans="1:16" hidden="1" x14ac:dyDescent="0.25">
      <c r="A71" s="94"/>
      <c r="B71" s="67"/>
      <c r="C71" s="68"/>
      <c r="D71" s="67"/>
      <c r="E71" s="154"/>
      <c r="F71" s="111"/>
      <c r="G71" s="154"/>
      <c r="H71" s="111"/>
      <c r="I71" s="111"/>
      <c r="J71" s="21" t="str">
        <f>IF(H71&lt;&gt;"",H71*I71,"")</f>
        <v/>
      </c>
      <c r="K71" s="70"/>
      <c r="L71" s="31" t="s">
        <v>26</v>
      </c>
      <c r="M71" s="34" t="s">
        <v>87</v>
      </c>
      <c r="N71" s="64"/>
      <c r="O71" s="35"/>
    </row>
    <row r="72" spans="1:16" hidden="1" x14ac:dyDescent="0.25">
      <c r="A72" s="95"/>
      <c r="B72" s="19"/>
      <c r="C72" s="91"/>
      <c r="D72" s="15"/>
      <c r="E72" s="69"/>
      <c r="F72" s="15"/>
      <c r="G72" s="69"/>
      <c r="H72" s="15"/>
      <c r="I72" s="15"/>
      <c r="J72" s="21" t="str">
        <f>IF(H72&lt;&gt;"",H72*I72,"")</f>
        <v/>
      </c>
      <c r="K72" s="70"/>
      <c r="L72" s="31" t="s">
        <v>26</v>
      </c>
      <c r="M72" s="34" t="s">
        <v>87</v>
      </c>
      <c r="N72" s="64"/>
      <c r="O72" s="35"/>
    </row>
    <row r="73" spans="1:16" hidden="1" x14ac:dyDescent="0.25">
      <c r="A73" s="94"/>
      <c r="B73" s="94"/>
      <c r="C73" s="94"/>
      <c r="D73" s="111"/>
      <c r="E73" s="155"/>
      <c r="F73" s="94"/>
      <c r="G73" s="94"/>
      <c r="H73" s="94"/>
      <c r="I73" s="94"/>
      <c r="J73" s="21" t="str">
        <f>IF(H73&lt;&gt;"",H73*I73,"")</f>
        <v/>
      </c>
      <c r="K73" s="70"/>
      <c r="L73" s="31" t="s">
        <v>26</v>
      </c>
      <c r="M73" s="34" t="s">
        <v>87</v>
      </c>
      <c r="N73" s="156"/>
      <c r="O73" s="35"/>
    </row>
    <row r="74" spans="1:16" hidden="1" x14ac:dyDescent="0.25">
      <c r="A74" s="85"/>
      <c r="B74" s="86"/>
      <c r="C74" s="86"/>
      <c r="D74" s="86"/>
      <c r="E74" s="115" t="s">
        <v>75</v>
      </c>
      <c r="F74" s="116"/>
      <c r="G74" s="117"/>
      <c r="H74" s="118">
        <v>2</v>
      </c>
      <c r="I74" s="61">
        <f>H74*10</f>
        <v>20</v>
      </c>
      <c r="J74" s="62">
        <f>SUM(J75:J79)/I74</f>
        <v>0.9</v>
      </c>
      <c r="K74" s="63" t="str">
        <f>SUM(J75:J79)&amp;" "&amp;"Hrs"&amp;" "&amp;"TURNO"&amp;" "&amp;"DIURNO"</f>
        <v>18 Hrs TURNO DIURNO</v>
      </c>
      <c r="L74" s="74" t="s">
        <v>76</v>
      </c>
      <c r="M74" s="34" t="s">
        <v>87</v>
      </c>
      <c r="N74" s="34"/>
      <c r="O74" s="35"/>
    </row>
    <row r="75" spans="1:16" x14ac:dyDescent="0.25">
      <c r="A75" s="15">
        <v>892459</v>
      </c>
      <c r="B75" s="17" t="s">
        <v>120</v>
      </c>
      <c r="C75" s="18" t="s">
        <v>121</v>
      </c>
      <c r="D75" s="19" t="s">
        <v>122</v>
      </c>
      <c r="E75" s="16" t="s">
        <v>130</v>
      </c>
      <c r="F75" s="15" t="s">
        <v>131</v>
      </c>
      <c r="G75" s="16" t="s">
        <v>132</v>
      </c>
      <c r="H75" s="94">
        <v>2</v>
      </c>
      <c r="I75" s="94">
        <v>4</v>
      </c>
      <c r="J75" s="21">
        <f>IF(H75&lt;&gt;"",H75*I75,"")</f>
        <v>8</v>
      </c>
      <c r="K75" s="120" t="s">
        <v>468</v>
      </c>
      <c r="L75" s="74" t="s">
        <v>76</v>
      </c>
      <c r="M75" s="34" t="s">
        <v>87</v>
      </c>
      <c r="N75" s="34"/>
      <c r="O75" s="35"/>
    </row>
    <row r="76" spans="1:16" x14ac:dyDescent="0.25">
      <c r="A76" s="15">
        <v>893444</v>
      </c>
      <c r="B76" s="17" t="s">
        <v>120</v>
      </c>
      <c r="C76" s="18" t="s">
        <v>121</v>
      </c>
      <c r="D76" s="19" t="s">
        <v>122</v>
      </c>
      <c r="E76" s="16" t="s">
        <v>141</v>
      </c>
      <c r="F76" s="15" t="s">
        <v>456</v>
      </c>
      <c r="G76" s="16" t="s">
        <v>321</v>
      </c>
      <c r="H76" s="15">
        <v>2</v>
      </c>
      <c r="I76" s="15">
        <v>5</v>
      </c>
      <c r="J76" s="21">
        <f>IF(H76&lt;&gt;"",H76*I76,"")</f>
        <v>10</v>
      </c>
      <c r="K76" s="120" t="s">
        <v>468</v>
      </c>
      <c r="L76" s="74" t="s">
        <v>76</v>
      </c>
      <c r="M76" s="34" t="s">
        <v>87</v>
      </c>
      <c r="N76" s="34"/>
      <c r="O76" s="35"/>
    </row>
    <row r="77" spans="1:16" hidden="1" x14ac:dyDescent="0.25">
      <c r="A77" s="95"/>
      <c r="B77" s="17"/>
      <c r="C77" s="18"/>
      <c r="D77" s="15"/>
      <c r="E77" s="69"/>
      <c r="F77" s="15"/>
      <c r="G77" s="69"/>
      <c r="H77" s="15"/>
      <c r="I77" s="15"/>
      <c r="J77" s="21" t="str">
        <f>IF(H77&lt;&gt;"",H77*I77,"")</f>
        <v/>
      </c>
      <c r="K77" s="120" t="s">
        <v>468</v>
      </c>
      <c r="L77" s="74" t="s">
        <v>76</v>
      </c>
      <c r="M77" s="34" t="s">
        <v>87</v>
      </c>
      <c r="N77" s="34"/>
      <c r="O77" s="35"/>
    </row>
    <row r="78" spans="1:16" hidden="1" x14ac:dyDescent="0.25">
      <c r="A78" s="19"/>
      <c r="B78" s="19"/>
      <c r="C78" s="91"/>
      <c r="D78" s="15"/>
      <c r="E78" s="69"/>
      <c r="F78" s="19"/>
      <c r="G78" s="69"/>
      <c r="H78" s="19"/>
      <c r="I78" s="19"/>
      <c r="J78" s="21" t="str">
        <f>IF(H78&lt;&gt;"",H78*I78,"")</f>
        <v/>
      </c>
      <c r="K78" s="120" t="s">
        <v>468</v>
      </c>
      <c r="L78" s="74" t="s">
        <v>76</v>
      </c>
      <c r="M78" s="34" t="s">
        <v>87</v>
      </c>
      <c r="N78" s="34"/>
      <c r="O78" s="35"/>
    </row>
    <row r="79" spans="1:16" hidden="1" x14ac:dyDescent="0.25">
      <c r="A79" s="100"/>
      <c r="B79" s="100"/>
      <c r="C79" s="100"/>
      <c r="D79" s="101"/>
      <c r="E79" s="102"/>
      <c r="F79" s="100"/>
      <c r="G79" s="100"/>
      <c r="H79" s="100"/>
      <c r="I79" s="100"/>
      <c r="J79" s="21" t="str">
        <f>IF(H79&lt;&gt;"",H79*I79,"")</f>
        <v/>
      </c>
      <c r="K79" s="120" t="s">
        <v>468</v>
      </c>
      <c r="L79" s="74" t="s">
        <v>76</v>
      </c>
      <c r="M79" s="34" t="s">
        <v>87</v>
      </c>
      <c r="N79" s="34"/>
      <c r="O79" s="35"/>
    </row>
    <row r="80" spans="1:16" x14ac:dyDescent="0.25">
      <c r="A80" s="126"/>
      <c r="B80" s="127"/>
      <c r="C80" s="127"/>
      <c r="D80" s="127"/>
      <c r="E80" s="128" t="s">
        <v>83</v>
      </c>
      <c r="F80" s="129"/>
      <c r="G80" s="157"/>
      <c r="H80" s="131">
        <v>2</v>
      </c>
      <c r="I80" s="132">
        <f>H80*10</f>
        <v>20</v>
      </c>
      <c r="J80" s="133">
        <f>SUM(J81:J85)/I80</f>
        <v>0.9</v>
      </c>
      <c r="K80" s="134" t="str">
        <f>SUM(J81:J85)&amp;" "&amp;"Hrs"&amp;" "&amp;"TURNO"&amp;" "&amp;"NOCTURNO"</f>
        <v>18 Hrs TURNO NOCTURNO</v>
      </c>
      <c r="L80" s="31" t="s">
        <v>84</v>
      </c>
      <c r="M80" s="34" t="s">
        <v>87</v>
      </c>
      <c r="N80" s="34"/>
      <c r="O80" s="35"/>
    </row>
    <row r="81" spans="1:16" x14ac:dyDescent="0.25">
      <c r="A81" s="15">
        <v>892459</v>
      </c>
      <c r="B81" s="17" t="s">
        <v>120</v>
      </c>
      <c r="C81" s="18" t="s">
        <v>121</v>
      </c>
      <c r="D81" s="19" t="s">
        <v>122</v>
      </c>
      <c r="E81" s="16" t="s">
        <v>130</v>
      </c>
      <c r="F81" s="15" t="s">
        <v>131</v>
      </c>
      <c r="G81" s="16" t="s">
        <v>132</v>
      </c>
      <c r="H81" s="94">
        <v>2</v>
      </c>
      <c r="I81" s="94">
        <v>4</v>
      </c>
      <c r="J81" s="21">
        <f>IF(H81&lt;&gt;"",H81*I81,"")</f>
        <v>8</v>
      </c>
      <c r="K81" s="120" t="s">
        <v>452</v>
      </c>
      <c r="L81" s="31" t="s">
        <v>84</v>
      </c>
      <c r="M81" s="34" t="s">
        <v>87</v>
      </c>
      <c r="N81" s="34"/>
      <c r="O81" s="35"/>
    </row>
    <row r="82" spans="1:16" x14ac:dyDescent="0.25">
      <c r="A82" s="15">
        <v>892457</v>
      </c>
      <c r="B82" s="17" t="s">
        <v>120</v>
      </c>
      <c r="C82" s="18" t="s">
        <v>121</v>
      </c>
      <c r="D82" s="19" t="s">
        <v>122</v>
      </c>
      <c r="E82" s="16" t="s">
        <v>123</v>
      </c>
      <c r="F82" s="15" t="s">
        <v>126</v>
      </c>
      <c r="G82" s="16" t="s">
        <v>127</v>
      </c>
      <c r="H82" s="94">
        <v>2</v>
      </c>
      <c r="I82" s="94">
        <v>2</v>
      </c>
      <c r="J82" s="21">
        <f>IF(H82&lt;&gt;"",H82*I82,"")</f>
        <v>4</v>
      </c>
      <c r="K82" s="120" t="s">
        <v>452</v>
      </c>
      <c r="L82" s="31" t="s">
        <v>84</v>
      </c>
      <c r="M82" s="34" t="s">
        <v>87</v>
      </c>
      <c r="N82" s="34"/>
      <c r="O82" s="35"/>
    </row>
    <row r="83" spans="1:16" x14ac:dyDescent="0.25">
      <c r="A83" s="15">
        <v>893019</v>
      </c>
      <c r="B83" s="17" t="s">
        <v>120</v>
      </c>
      <c r="C83" s="18" t="s">
        <v>121</v>
      </c>
      <c r="D83" s="19" t="s">
        <v>122</v>
      </c>
      <c r="E83" s="16" t="s">
        <v>138</v>
      </c>
      <c r="F83" s="15" t="s">
        <v>268</v>
      </c>
      <c r="G83" s="16" t="s">
        <v>140</v>
      </c>
      <c r="H83" s="94">
        <v>2</v>
      </c>
      <c r="I83" s="94">
        <v>3</v>
      </c>
      <c r="J83" s="21">
        <f>IF(H83&lt;&gt;"",H83*I83,"")</f>
        <v>6</v>
      </c>
      <c r="K83" s="120" t="s">
        <v>452</v>
      </c>
      <c r="L83" s="31" t="s">
        <v>84</v>
      </c>
      <c r="M83" s="34" t="s">
        <v>87</v>
      </c>
      <c r="N83" s="34"/>
      <c r="O83" s="35"/>
    </row>
    <row r="84" spans="1:16" hidden="1" x14ac:dyDescent="0.25">
      <c r="A84" s="95"/>
      <c r="B84" s="19"/>
      <c r="C84" s="91"/>
      <c r="D84" s="15"/>
      <c r="E84" s="69"/>
      <c r="F84" s="15"/>
      <c r="G84" s="69"/>
      <c r="H84" s="15"/>
      <c r="I84" s="15"/>
      <c r="J84" s="21" t="str">
        <f>IF(H84&lt;&gt;"",H84*I84,"")</f>
        <v/>
      </c>
      <c r="K84" s="120" t="s">
        <v>452</v>
      </c>
      <c r="L84" s="31" t="s">
        <v>84</v>
      </c>
      <c r="M84" s="34" t="s">
        <v>87</v>
      </c>
      <c r="N84" s="34"/>
      <c r="O84" s="35"/>
    </row>
    <row r="85" spans="1:16" hidden="1" x14ac:dyDescent="0.25">
      <c r="A85" s="95"/>
      <c r="B85" s="19"/>
      <c r="C85" s="91"/>
      <c r="D85" s="15"/>
      <c r="E85" s="69"/>
      <c r="F85" s="15"/>
      <c r="G85" s="69"/>
      <c r="H85" s="15"/>
      <c r="I85" s="15"/>
      <c r="J85" s="21" t="str">
        <f>IF(H85&lt;&gt;"",H85*I85,"")</f>
        <v/>
      </c>
      <c r="K85" s="120" t="s">
        <v>452</v>
      </c>
      <c r="L85" s="31" t="s">
        <v>84</v>
      </c>
      <c r="M85" s="34" t="s">
        <v>87</v>
      </c>
      <c r="N85" s="34"/>
      <c r="O85" s="35"/>
    </row>
    <row r="86" spans="1:16" ht="14.25" thickBot="1" x14ac:dyDescent="0.3">
      <c r="A86" s="135"/>
      <c r="B86" s="136"/>
      <c r="C86" s="136"/>
      <c r="D86" s="136"/>
      <c r="E86" s="137" t="s">
        <v>85</v>
      </c>
      <c r="F86" s="138"/>
      <c r="G86" s="139"/>
      <c r="H86" s="140">
        <f>H50+H56+H62+H68+H74+H80</f>
        <v>5.0030000000000001</v>
      </c>
      <c r="I86" s="141">
        <f>H86*10</f>
        <v>50.03</v>
      </c>
      <c r="J86" s="142">
        <f>SUM(J51:J55,J57:J61,J63:J67,J69:J73,J75:J79,J81:J85)</f>
        <v>46</v>
      </c>
      <c r="K86" s="143">
        <f>J86/I86</f>
        <v>0.91944833100139911</v>
      </c>
      <c r="L86" s="31" t="s">
        <v>86</v>
      </c>
      <c r="M86" s="34" t="s">
        <v>87</v>
      </c>
      <c r="N86" s="34"/>
      <c r="O86" s="35"/>
    </row>
    <row r="87" spans="1:16" ht="15" thickTop="1" thickBot="1" x14ac:dyDescent="0.3">
      <c r="A87" s="45"/>
      <c r="B87" s="46"/>
      <c r="C87" s="46"/>
      <c r="D87" s="46"/>
      <c r="E87" s="297">
        <f>E48+1</f>
        <v>46078</v>
      </c>
      <c r="F87" s="298"/>
      <c r="G87" s="158"/>
      <c r="H87" s="48"/>
      <c r="I87" s="46"/>
      <c r="J87" s="49"/>
      <c r="K87" s="50"/>
      <c r="L87" s="31" t="s">
        <v>35</v>
      </c>
      <c r="M87" s="34" t="s">
        <v>88</v>
      </c>
      <c r="N87" s="34"/>
      <c r="O87" s="35"/>
    </row>
    <row r="88" spans="1:16" ht="28.5" thickTop="1" thickBot="1" x14ac:dyDescent="0.3">
      <c r="A88" s="147" t="s">
        <v>37</v>
      </c>
      <c r="B88" s="148" t="s">
        <v>38</v>
      </c>
      <c r="C88" s="148" t="s">
        <v>39</v>
      </c>
      <c r="D88" s="148" t="s">
        <v>4</v>
      </c>
      <c r="E88" s="52" t="s">
        <v>40</v>
      </c>
      <c r="F88" s="148" t="s">
        <v>6</v>
      </c>
      <c r="G88" s="149" t="s">
        <v>7</v>
      </c>
      <c r="H88" s="148" t="s">
        <v>41</v>
      </c>
      <c r="I88" s="148" t="s">
        <v>9</v>
      </c>
      <c r="J88" s="150" t="s">
        <v>42</v>
      </c>
      <c r="K88" s="151" t="s">
        <v>43</v>
      </c>
      <c r="L88" s="31" t="s">
        <v>44</v>
      </c>
      <c r="M88" s="34" t="s">
        <v>88</v>
      </c>
      <c r="N88" s="34"/>
      <c r="O88" s="56">
        <f>E87</f>
        <v>46078</v>
      </c>
    </row>
    <row r="89" spans="1:16" ht="14.25" thickTop="1" x14ac:dyDescent="0.25">
      <c r="A89" s="57"/>
      <c r="B89" s="57"/>
      <c r="C89" s="58"/>
      <c r="D89" s="57"/>
      <c r="E89" s="59" t="s">
        <v>45</v>
      </c>
      <c r="F89" s="57"/>
      <c r="G89" s="58"/>
      <c r="H89" s="88">
        <v>1</v>
      </c>
      <c r="I89" s="61">
        <f>H89*10</f>
        <v>10</v>
      </c>
      <c r="J89" s="62">
        <f>SUM(J90:J94)/I89</f>
        <v>1</v>
      </c>
      <c r="K89" s="63" t="str">
        <f>SUM(J90:J94)&amp;" "&amp;"Hrs"&amp;" "&amp;"GRUPO 1"</f>
        <v>10 Hrs GRUPO 1</v>
      </c>
      <c r="L89" s="31" t="s">
        <v>19</v>
      </c>
      <c r="M89" s="34" t="s">
        <v>88</v>
      </c>
      <c r="N89" s="64"/>
      <c r="O89" s="159" t="s">
        <v>48</v>
      </c>
      <c r="P89" s="179" t="s">
        <v>53</v>
      </c>
    </row>
    <row r="90" spans="1:16" ht="27" x14ac:dyDescent="0.25">
      <c r="A90" s="201">
        <v>928067</v>
      </c>
      <c r="B90" s="17" t="s">
        <v>159</v>
      </c>
      <c r="C90" s="18" t="s">
        <v>160</v>
      </c>
      <c r="D90" s="19">
        <v>3</v>
      </c>
      <c r="E90" s="254" t="s">
        <v>472</v>
      </c>
      <c r="F90" s="15" t="s">
        <v>473</v>
      </c>
      <c r="G90" s="16" t="s">
        <v>480</v>
      </c>
      <c r="H90" s="19">
        <v>1</v>
      </c>
      <c r="I90" s="19">
        <v>10</v>
      </c>
      <c r="J90" s="21">
        <f>IF(H90&lt;&gt;"",H90*I90,"")</f>
        <v>10</v>
      </c>
      <c r="K90" s="70" t="s">
        <v>474</v>
      </c>
      <c r="L90" s="31" t="s">
        <v>19</v>
      </c>
      <c r="M90" s="34" t="s">
        <v>88</v>
      </c>
      <c r="N90" s="64"/>
      <c r="O90" s="180" t="s">
        <v>50</v>
      </c>
      <c r="P90" s="179" t="s">
        <v>53</v>
      </c>
    </row>
    <row r="91" spans="1:16" hidden="1" x14ac:dyDescent="0.25">
      <c r="A91" s="95"/>
      <c r="B91" s="67"/>
      <c r="C91" s="68"/>
      <c r="D91" s="15"/>
      <c r="E91" s="69"/>
      <c r="F91" s="15"/>
      <c r="G91" s="69"/>
      <c r="H91" s="15"/>
      <c r="I91" s="15"/>
      <c r="J91" s="21" t="str">
        <f>IF(H91&lt;&gt;"",H91*I91,"")</f>
        <v/>
      </c>
      <c r="K91" s="70" t="s">
        <v>474</v>
      </c>
      <c r="L91" s="31" t="s">
        <v>19</v>
      </c>
      <c r="M91" s="34" t="s">
        <v>88</v>
      </c>
      <c r="N91" s="64"/>
      <c r="O91" s="159" t="s">
        <v>51</v>
      </c>
      <c r="P91" s="179" t="s">
        <v>53</v>
      </c>
    </row>
    <row r="92" spans="1:16" hidden="1" x14ac:dyDescent="0.25">
      <c r="A92" s="75"/>
      <c r="B92" s="109"/>
      <c r="C92" s="110"/>
      <c r="D92" s="111"/>
      <c r="E92" s="73"/>
      <c r="F92" s="92"/>
      <c r="G92" s="93"/>
      <c r="H92" s="94"/>
      <c r="I92" s="94"/>
      <c r="J92" s="21" t="str">
        <f>IF(H92&lt;&gt;"",H92*I92,"")</f>
        <v/>
      </c>
      <c r="K92" s="70" t="s">
        <v>474</v>
      </c>
      <c r="L92" s="31" t="s">
        <v>19</v>
      </c>
      <c r="M92" s="34" t="s">
        <v>88</v>
      </c>
      <c r="N92" s="64"/>
      <c r="O92" s="159" t="s">
        <v>46</v>
      </c>
      <c r="P92" s="181" t="s">
        <v>57</v>
      </c>
    </row>
    <row r="93" spans="1:16" hidden="1" x14ac:dyDescent="0.25">
      <c r="A93" s="95"/>
      <c r="B93" s="19"/>
      <c r="C93" s="91"/>
      <c r="D93" s="15"/>
      <c r="E93" s="69"/>
      <c r="F93" s="15"/>
      <c r="G93" s="69"/>
      <c r="H93" s="15"/>
      <c r="I93" s="15"/>
      <c r="J93" s="21" t="str">
        <f>IF(H93&lt;&gt;"",H93*I93,"")</f>
        <v/>
      </c>
      <c r="K93" s="70" t="s">
        <v>474</v>
      </c>
      <c r="L93" s="31" t="s">
        <v>19</v>
      </c>
      <c r="M93" s="34" t="s">
        <v>88</v>
      </c>
      <c r="N93" s="64"/>
      <c r="O93" s="161" t="s">
        <v>52</v>
      </c>
      <c r="P93" s="179" t="s">
        <v>47</v>
      </c>
    </row>
    <row r="94" spans="1:16" hidden="1" x14ac:dyDescent="0.25">
      <c r="A94" s="95"/>
      <c r="B94" s="19"/>
      <c r="C94" s="91"/>
      <c r="D94" s="15"/>
      <c r="E94" s="69"/>
      <c r="F94" s="15"/>
      <c r="G94" s="69"/>
      <c r="H94" s="15"/>
      <c r="I94" s="15"/>
      <c r="J94" s="21" t="str">
        <f>IF(H94&lt;&gt;"",H94*I94,"")</f>
        <v/>
      </c>
      <c r="K94" s="70" t="s">
        <v>474</v>
      </c>
      <c r="L94" s="31" t="s">
        <v>19</v>
      </c>
      <c r="M94" s="34" t="s">
        <v>88</v>
      </c>
      <c r="N94" s="64"/>
      <c r="O94" s="159" t="s">
        <v>56</v>
      </c>
      <c r="P94" s="179" t="s">
        <v>47</v>
      </c>
    </row>
    <row r="95" spans="1:16" hidden="1" x14ac:dyDescent="0.25">
      <c r="A95" s="85"/>
      <c r="B95" s="86"/>
      <c r="C95" s="86"/>
      <c r="D95" s="57"/>
      <c r="E95" s="59" t="s">
        <v>55</v>
      </c>
      <c r="F95" s="57"/>
      <c r="G95" s="87"/>
      <c r="H95" s="88">
        <v>1E-3</v>
      </c>
      <c r="I95" s="61">
        <f>H95*10</f>
        <v>0.01</v>
      </c>
      <c r="J95" s="62">
        <f>SUM(J96:J100)/I95</f>
        <v>0</v>
      </c>
      <c r="K95" s="63" t="str">
        <f>SUM(J96:J100)&amp;" "&amp;"Hrs"&amp;" "&amp;"GRUPO 2"</f>
        <v>0 Hrs GRUPO 2</v>
      </c>
      <c r="L95" s="31" t="s">
        <v>22</v>
      </c>
      <c r="M95" s="34" t="s">
        <v>88</v>
      </c>
      <c r="N95" s="64"/>
      <c r="O95" s="159" t="s">
        <v>58</v>
      </c>
      <c r="P95" s="179" t="s">
        <v>47</v>
      </c>
    </row>
    <row r="96" spans="1:16" hidden="1" x14ac:dyDescent="0.25">
      <c r="A96" s="15"/>
      <c r="B96" s="17"/>
      <c r="C96" s="18"/>
      <c r="D96" s="19"/>
      <c r="E96" s="16"/>
      <c r="F96" s="15"/>
      <c r="G96" s="16"/>
      <c r="H96" s="19"/>
      <c r="I96" s="19"/>
      <c r="J96" s="21" t="str">
        <f>IF(H96&lt;&gt;"",H96*I96,"")</f>
        <v/>
      </c>
      <c r="K96" s="70"/>
      <c r="L96" s="31" t="s">
        <v>22</v>
      </c>
      <c r="M96" s="34" t="s">
        <v>88</v>
      </c>
      <c r="N96" s="64"/>
      <c r="O96" s="159" t="s">
        <v>59</v>
      </c>
      <c r="P96" s="179" t="s">
        <v>47</v>
      </c>
    </row>
    <row r="97" spans="1:16" hidden="1" x14ac:dyDescent="0.25">
      <c r="A97" s="95"/>
      <c r="B97" s="19"/>
      <c r="C97" s="91"/>
      <c r="D97" s="15"/>
      <c r="E97" s="69"/>
      <c r="F97" s="15"/>
      <c r="G97" s="69"/>
      <c r="H97" s="15"/>
      <c r="I97" s="15"/>
      <c r="J97" s="21" t="str">
        <f>IF(H97&lt;&gt;"",H97*I97,"")</f>
        <v/>
      </c>
      <c r="K97" s="70"/>
      <c r="L97" s="31" t="s">
        <v>22</v>
      </c>
      <c r="M97" s="34" t="s">
        <v>88</v>
      </c>
      <c r="N97" s="64"/>
      <c r="O97" s="159" t="s">
        <v>60</v>
      </c>
      <c r="P97" s="179" t="s">
        <v>47</v>
      </c>
    </row>
    <row r="98" spans="1:16" hidden="1" x14ac:dyDescent="0.25">
      <c r="A98" s="95"/>
      <c r="B98" s="19"/>
      <c r="C98" s="91"/>
      <c r="D98" s="15"/>
      <c r="E98" s="69"/>
      <c r="F98" s="15"/>
      <c r="G98" s="69"/>
      <c r="H98" s="15"/>
      <c r="I98" s="15"/>
      <c r="J98" s="21" t="str">
        <f>IF(H98&lt;&gt;"",H98*I98,"")</f>
        <v/>
      </c>
      <c r="K98" s="70"/>
      <c r="L98" s="31" t="s">
        <v>22</v>
      </c>
      <c r="M98" s="34" t="s">
        <v>88</v>
      </c>
      <c r="N98" s="64"/>
      <c r="O98" s="159" t="s">
        <v>64</v>
      </c>
      <c r="P98" s="179" t="s">
        <v>47</v>
      </c>
    </row>
    <row r="99" spans="1:16" hidden="1" x14ac:dyDescent="0.25">
      <c r="A99" s="95"/>
      <c r="B99" s="19"/>
      <c r="C99" s="91"/>
      <c r="D99" s="15"/>
      <c r="E99" s="69"/>
      <c r="F99" s="15"/>
      <c r="G99" s="69"/>
      <c r="H99" s="15"/>
      <c r="I99" s="15"/>
      <c r="J99" s="21" t="str">
        <f>IF(H99&lt;&gt;"",H99*I99,"")</f>
        <v/>
      </c>
      <c r="K99" s="70"/>
      <c r="L99" s="31" t="s">
        <v>22</v>
      </c>
      <c r="M99" s="34" t="s">
        <v>88</v>
      </c>
      <c r="N99" s="64"/>
      <c r="O99" s="161" t="s">
        <v>65</v>
      </c>
      <c r="P99" s="179" t="s">
        <v>53</v>
      </c>
    </row>
    <row r="100" spans="1:16" hidden="1" x14ac:dyDescent="0.25">
      <c r="A100" s="19"/>
      <c r="B100" s="19"/>
      <c r="C100" s="69"/>
      <c r="D100" s="15"/>
      <c r="E100" s="69"/>
      <c r="F100" s="19"/>
      <c r="G100" s="69"/>
      <c r="H100" s="19"/>
      <c r="I100" s="19"/>
      <c r="J100" s="21" t="str">
        <f>IF(H100&lt;&gt;"",H100*I100,"")</f>
        <v/>
      </c>
      <c r="K100" s="70"/>
      <c r="L100" s="31" t="s">
        <v>22</v>
      </c>
      <c r="M100" s="34" t="s">
        <v>88</v>
      </c>
      <c r="N100" s="64"/>
      <c r="O100" s="161" t="s">
        <v>66</v>
      </c>
      <c r="P100" s="179" t="s">
        <v>47</v>
      </c>
    </row>
    <row r="101" spans="1:16" hidden="1" x14ac:dyDescent="0.25">
      <c r="A101" s="85"/>
      <c r="B101" s="86"/>
      <c r="C101" s="86"/>
      <c r="D101" s="57"/>
      <c r="E101" s="59" t="s">
        <v>63</v>
      </c>
      <c r="F101" s="57"/>
      <c r="G101" s="87"/>
      <c r="H101" s="88">
        <v>1E-3</v>
      </c>
      <c r="I101" s="61">
        <f>H101*10</f>
        <v>0.01</v>
      </c>
      <c r="J101" s="62">
        <f>SUM(J102:J106)/I101</f>
        <v>0</v>
      </c>
      <c r="K101" s="63" t="str">
        <f>SUM(J102:J106)&amp;" "&amp;"Hrs"&amp;" "&amp;"GRUPO 3"</f>
        <v>0 Hrs GRUPO 3</v>
      </c>
      <c r="L101" s="31" t="s">
        <v>24</v>
      </c>
      <c r="M101" s="34" t="s">
        <v>88</v>
      </c>
      <c r="N101" s="64"/>
      <c r="O101" s="161" t="s">
        <v>61</v>
      </c>
      <c r="P101" s="181" t="s">
        <v>57</v>
      </c>
    </row>
    <row r="102" spans="1:16" hidden="1" x14ac:dyDescent="0.25">
      <c r="A102" s="95"/>
      <c r="B102" s="19"/>
      <c r="C102" s="91"/>
      <c r="D102" s="15"/>
      <c r="E102" s="69"/>
      <c r="F102" s="15"/>
      <c r="G102" s="69"/>
      <c r="H102" s="15"/>
      <c r="I102" s="15"/>
      <c r="J102" s="21" t="str">
        <f>IF(H102&lt;&gt;"",H102*I102,"")</f>
        <v/>
      </c>
      <c r="K102" s="70"/>
      <c r="L102" s="31" t="s">
        <v>24</v>
      </c>
      <c r="M102" s="34" t="s">
        <v>88</v>
      </c>
      <c r="N102" s="64"/>
      <c r="O102" s="161" t="s">
        <v>62</v>
      </c>
      <c r="P102" s="179" t="s">
        <v>53</v>
      </c>
    </row>
    <row r="103" spans="1:16" hidden="1" x14ac:dyDescent="0.25">
      <c r="A103" s="100"/>
      <c r="B103" s="67"/>
      <c r="C103" s="68"/>
      <c r="D103" s="67"/>
      <c r="E103" s="105"/>
      <c r="F103" s="101"/>
      <c r="G103" s="105"/>
      <c r="H103" s="101"/>
      <c r="I103" s="101"/>
      <c r="J103" s="21" t="str">
        <f>IF(H103&lt;&gt;"",H103*I103,"")</f>
        <v/>
      </c>
      <c r="K103" s="70"/>
      <c r="L103" s="31" t="s">
        <v>24</v>
      </c>
      <c r="M103" s="34" t="s">
        <v>88</v>
      </c>
      <c r="N103" s="64"/>
      <c r="O103" s="161" t="s">
        <v>54</v>
      </c>
      <c r="P103" s="179" t="s">
        <v>53</v>
      </c>
    </row>
    <row r="104" spans="1:16" hidden="1" x14ac:dyDescent="0.25">
      <c r="A104" s="100"/>
      <c r="B104" s="67"/>
      <c r="C104" s="68"/>
      <c r="D104" s="67"/>
      <c r="E104" s="105"/>
      <c r="F104" s="101"/>
      <c r="G104" s="105"/>
      <c r="H104" s="101"/>
      <c r="I104" s="101"/>
      <c r="J104" s="21" t="str">
        <f>IF(H104&lt;&gt;"",H104*I104,"")</f>
        <v/>
      </c>
      <c r="K104" s="70"/>
      <c r="L104" s="31" t="s">
        <v>24</v>
      </c>
      <c r="M104" s="34" t="s">
        <v>88</v>
      </c>
      <c r="N104" s="64"/>
      <c r="O104" s="161" t="s">
        <v>67</v>
      </c>
      <c r="P104" s="184" t="s">
        <v>68</v>
      </c>
    </row>
    <row r="105" spans="1:16" hidden="1" x14ac:dyDescent="0.25">
      <c r="A105" s="19"/>
      <c r="B105" s="19"/>
      <c r="C105" s="69"/>
      <c r="D105" s="15"/>
      <c r="E105" s="69"/>
      <c r="F105" s="19"/>
      <c r="G105" s="69"/>
      <c r="H105" s="19"/>
      <c r="I105" s="19"/>
      <c r="J105" s="21" t="str">
        <f>IF(H105&lt;&gt;"",H105*I105,"")</f>
        <v/>
      </c>
      <c r="K105" s="70"/>
      <c r="L105" s="31" t="s">
        <v>24</v>
      </c>
      <c r="M105" s="34" t="s">
        <v>88</v>
      </c>
      <c r="N105" s="64"/>
      <c r="O105" s="180" t="s">
        <v>69</v>
      </c>
      <c r="P105" s="184" t="s">
        <v>68</v>
      </c>
    </row>
    <row r="106" spans="1:16" hidden="1" x14ac:dyDescent="0.25">
      <c r="A106" s="100"/>
      <c r="B106" s="100"/>
      <c r="C106" s="100"/>
      <c r="D106" s="101"/>
      <c r="E106" s="102"/>
      <c r="F106" s="100"/>
      <c r="G106" s="100"/>
      <c r="H106" s="100"/>
      <c r="I106" s="100"/>
      <c r="J106" s="21" t="str">
        <f>IF(H106&lt;&gt;"",H106*I106,"")</f>
        <v/>
      </c>
      <c r="K106" s="70"/>
      <c r="L106" s="31" t="s">
        <v>24</v>
      </c>
      <c r="M106" s="34" t="s">
        <v>88</v>
      </c>
      <c r="N106" s="64"/>
      <c r="O106" s="103"/>
    </row>
    <row r="107" spans="1:16" hidden="1" x14ac:dyDescent="0.25">
      <c r="A107" s="85"/>
      <c r="B107" s="86"/>
      <c r="C107" s="86"/>
      <c r="D107" s="57"/>
      <c r="E107" s="59" t="s">
        <v>70</v>
      </c>
      <c r="F107" s="57"/>
      <c r="G107" s="87"/>
      <c r="H107" s="88">
        <v>1E-3</v>
      </c>
      <c r="I107" s="61">
        <f>H107*10</f>
        <v>0.01</v>
      </c>
      <c r="J107" s="62">
        <f>SUM(J108:J112)/I107</f>
        <v>0</v>
      </c>
      <c r="K107" s="63" t="str">
        <f>SUM(J108:J112)&amp;" "&amp;"Hrs"&amp;" "&amp;"GRUPO 4"</f>
        <v>0 Hrs GRUPO 4</v>
      </c>
      <c r="L107" s="31" t="s">
        <v>26</v>
      </c>
      <c r="M107" s="34" t="s">
        <v>88</v>
      </c>
      <c r="N107" s="64"/>
      <c r="O107" s="104"/>
    </row>
    <row r="108" spans="1:16" hidden="1" x14ac:dyDescent="0.25">
      <c r="A108" s="75"/>
      <c r="B108" s="79"/>
      <c r="C108" s="80"/>
      <c r="D108" s="81"/>
      <c r="E108" s="76"/>
      <c r="F108" s="77"/>
      <c r="G108" s="76"/>
      <c r="H108" s="82"/>
      <c r="I108" s="82"/>
      <c r="J108" s="21" t="str">
        <f>IF(H108&lt;&gt;"",H108*I108,"")</f>
        <v/>
      </c>
      <c r="K108" s="70"/>
      <c r="L108" s="31" t="s">
        <v>26</v>
      </c>
      <c r="M108" s="34" t="s">
        <v>88</v>
      </c>
      <c r="N108" s="64"/>
      <c r="O108" s="107" t="s">
        <v>71</v>
      </c>
    </row>
    <row r="109" spans="1:16" hidden="1" x14ac:dyDescent="0.25">
      <c r="A109" s="75"/>
      <c r="B109" s="79"/>
      <c r="C109" s="80"/>
      <c r="D109" s="81"/>
      <c r="E109" s="76"/>
      <c r="F109" s="77"/>
      <c r="G109" s="76"/>
      <c r="H109" s="82"/>
      <c r="I109" s="82"/>
      <c r="J109" s="21" t="str">
        <f>IF(H109&lt;&gt;"",H109*I109,"")</f>
        <v/>
      </c>
      <c r="K109" s="70"/>
      <c r="L109" s="31" t="s">
        <v>26</v>
      </c>
      <c r="M109" s="34" t="s">
        <v>88</v>
      </c>
      <c r="N109" s="64"/>
      <c r="O109" s="107" t="s">
        <v>72</v>
      </c>
    </row>
    <row r="110" spans="1:16" hidden="1" x14ac:dyDescent="0.25">
      <c r="A110" s="19"/>
      <c r="B110" s="19"/>
      <c r="C110" s="69"/>
      <c r="D110" s="15"/>
      <c r="E110" s="69"/>
      <c r="F110" s="19"/>
      <c r="G110" s="69"/>
      <c r="H110" s="19"/>
      <c r="I110" s="19"/>
      <c r="J110" s="21" t="str">
        <f>IF(H110&lt;&gt;"",H110*I110,"")</f>
        <v/>
      </c>
      <c r="K110" s="70"/>
      <c r="L110" s="31" t="s">
        <v>26</v>
      </c>
      <c r="M110" s="34" t="s">
        <v>88</v>
      </c>
      <c r="N110" s="64"/>
      <c r="O110" s="35"/>
    </row>
    <row r="111" spans="1:16" hidden="1" x14ac:dyDescent="0.25">
      <c r="A111" s="100"/>
      <c r="B111" s="100"/>
      <c r="C111" s="102"/>
      <c r="D111" s="101"/>
      <c r="E111" s="101"/>
      <c r="F111" s="101"/>
      <c r="G111" s="105"/>
      <c r="H111" s="101"/>
      <c r="I111" s="101"/>
      <c r="J111" s="21" t="str">
        <f>IF(H111&lt;&gt;"",H111*I111,"")</f>
        <v/>
      </c>
      <c r="K111" s="70"/>
      <c r="L111" s="31" t="s">
        <v>26</v>
      </c>
      <c r="M111" s="34" t="s">
        <v>88</v>
      </c>
      <c r="N111" s="64"/>
      <c r="O111" s="35"/>
    </row>
    <row r="112" spans="1:16" hidden="1" x14ac:dyDescent="0.25">
      <c r="A112" s="100"/>
      <c r="B112" s="100"/>
      <c r="C112" s="100"/>
      <c r="D112" s="101"/>
      <c r="E112" s="102"/>
      <c r="F112" s="100"/>
      <c r="G112" s="100"/>
      <c r="H112" s="100"/>
      <c r="I112" s="100"/>
      <c r="J112" s="21" t="str">
        <f>IF(H112&lt;&gt;"",H112*I112,"")</f>
        <v/>
      </c>
      <c r="K112" s="70"/>
      <c r="L112" s="31" t="s">
        <v>26</v>
      </c>
      <c r="M112" s="34" t="s">
        <v>88</v>
      </c>
      <c r="N112" s="156"/>
      <c r="O112" s="35"/>
    </row>
    <row r="113" spans="1:16" hidden="1" x14ac:dyDescent="0.25">
      <c r="A113" s="85"/>
      <c r="B113" s="86"/>
      <c r="C113" s="86"/>
      <c r="D113" s="86"/>
      <c r="E113" s="115" t="s">
        <v>75</v>
      </c>
      <c r="F113" s="116"/>
      <c r="G113" s="117"/>
      <c r="H113" s="118">
        <v>2</v>
      </c>
      <c r="I113" s="61">
        <f>H113*10</f>
        <v>20</v>
      </c>
      <c r="J113" s="62">
        <f>SUM(J114:J118)/I113</f>
        <v>0.9</v>
      </c>
      <c r="K113" s="63" t="str">
        <f>SUM(J114:J118)&amp;" "&amp;"Hrs"&amp;" "&amp;"TURNO"&amp;" "&amp;"DIURNO"</f>
        <v>18 Hrs TURNO DIURNO</v>
      </c>
      <c r="L113" s="74" t="s">
        <v>76</v>
      </c>
      <c r="M113" s="34" t="s">
        <v>88</v>
      </c>
      <c r="N113" s="34"/>
      <c r="O113" s="35"/>
    </row>
    <row r="114" spans="1:16" x14ac:dyDescent="0.25">
      <c r="A114" s="15">
        <v>892459</v>
      </c>
      <c r="B114" s="17" t="s">
        <v>120</v>
      </c>
      <c r="C114" s="18" t="s">
        <v>121</v>
      </c>
      <c r="D114" s="19" t="s">
        <v>122</v>
      </c>
      <c r="E114" s="16" t="s">
        <v>130</v>
      </c>
      <c r="F114" s="15" t="s">
        <v>131</v>
      </c>
      <c r="G114" s="16" t="s">
        <v>132</v>
      </c>
      <c r="H114" s="94">
        <v>2</v>
      </c>
      <c r="I114" s="94">
        <v>4</v>
      </c>
      <c r="J114" s="21">
        <f>IF(H114&lt;&gt;"",H114*I114,"")</f>
        <v>8</v>
      </c>
      <c r="K114" s="120" t="s">
        <v>468</v>
      </c>
      <c r="L114" s="74" t="s">
        <v>76</v>
      </c>
      <c r="M114" s="34" t="s">
        <v>88</v>
      </c>
      <c r="N114" s="34"/>
      <c r="O114" s="35"/>
    </row>
    <row r="115" spans="1:16" x14ac:dyDescent="0.25">
      <c r="A115" s="15">
        <v>893444</v>
      </c>
      <c r="B115" s="17" t="s">
        <v>120</v>
      </c>
      <c r="C115" s="18" t="s">
        <v>121</v>
      </c>
      <c r="D115" s="19" t="s">
        <v>122</v>
      </c>
      <c r="E115" s="16" t="s">
        <v>141</v>
      </c>
      <c r="F115" s="15" t="s">
        <v>456</v>
      </c>
      <c r="G115" s="16" t="s">
        <v>321</v>
      </c>
      <c r="H115" s="15">
        <v>2</v>
      </c>
      <c r="I115" s="15">
        <v>5</v>
      </c>
      <c r="J115" s="21">
        <f>IF(H115&lt;&gt;"",H115*I115,"")</f>
        <v>10</v>
      </c>
      <c r="K115" s="120" t="s">
        <v>468</v>
      </c>
      <c r="L115" s="74" t="s">
        <v>76</v>
      </c>
      <c r="M115" s="34" t="s">
        <v>88</v>
      </c>
      <c r="N115" s="34"/>
      <c r="O115" s="35"/>
    </row>
    <row r="116" spans="1:16" hidden="1" x14ac:dyDescent="0.25">
      <c r="A116" s="15"/>
      <c r="B116" s="17"/>
      <c r="C116" s="18"/>
      <c r="D116" s="19"/>
      <c r="E116" s="16"/>
      <c r="F116" s="15"/>
      <c r="G116" s="16"/>
      <c r="H116" s="15"/>
      <c r="I116" s="15"/>
      <c r="J116" s="21" t="str">
        <f>IF(H116&lt;&gt;"",H116*I116,"")</f>
        <v/>
      </c>
      <c r="K116" s="120" t="s">
        <v>468</v>
      </c>
      <c r="L116" s="74" t="s">
        <v>76</v>
      </c>
      <c r="M116" s="34" t="s">
        <v>88</v>
      </c>
      <c r="N116" s="34"/>
      <c r="O116" s="35"/>
    </row>
    <row r="117" spans="1:16" hidden="1" x14ac:dyDescent="0.25">
      <c r="A117" s="100"/>
      <c r="B117" s="100"/>
      <c r="C117" s="102"/>
      <c r="D117" s="101"/>
      <c r="E117" s="101"/>
      <c r="F117" s="101"/>
      <c r="G117" s="105"/>
      <c r="H117" s="101"/>
      <c r="I117" s="101"/>
      <c r="J117" s="21" t="str">
        <f>IF(H117&lt;&gt;"",H117*I117,"")</f>
        <v/>
      </c>
      <c r="K117" s="120" t="s">
        <v>468</v>
      </c>
      <c r="L117" s="74" t="s">
        <v>76</v>
      </c>
      <c r="M117" s="34" t="s">
        <v>88</v>
      </c>
      <c r="N117" s="34"/>
      <c r="O117" s="35"/>
    </row>
    <row r="118" spans="1:16" hidden="1" x14ac:dyDescent="0.25">
      <c r="A118" s="100"/>
      <c r="B118" s="100"/>
      <c r="C118" s="100"/>
      <c r="D118" s="101"/>
      <c r="E118" s="102"/>
      <c r="F118" s="100"/>
      <c r="G118" s="100"/>
      <c r="H118" s="100"/>
      <c r="I118" s="100"/>
      <c r="J118" s="21" t="str">
        <f>IF(H118&lt;&gt;"",H118*I118,"")</f>
        <v/>
      </c>
      <c r="K118" s="120" t="s">
        <v>468</v>
      </c>
      <c r="L118" s="74" t="s">
        <v>76</v>
      </c>
      <c r="M118" s="34" t="s">
        <v>88</v>
      </c>
      <c r="N118" s="34"/>
      <c r="O118" s="35"/>
    </row>
    <row r="119" spans="1:16" x14ac:dyDescent="0.25">
      <c r="A119" s="126"/>
      <c r="B119" s="127"/>
      <c r="C119" s="127"/>
      <c r="D119" s="127"/>
      <c r="E119" s="128" t="s">
        <v>83</v>
      </c>
      <c r="F119" s="129"/>
      <c r="G119" s="157"/>
      <c r="H119" s="131">
        <v>2</v>
      </c>
      <c r="I119" s="132">
        <f>H119*10</f>
        <v>20</v>
      </c>
      <c r="J119" s="133">
        <f>SUM(J120:J124)/I119</f>
        <v>0.9</v>
      </c>
      <c r="K119" s="134" t="str">
        <f>SUM(J120:J124)&amp;" "&amp;"Hrs"&amp;" "&amp;"TURNO"&amp;" "&amp;"NOCTURNO"</f>
        <v>18 Hrs TURNO NOCTURNO</v>
      </c>
      <c r="L119" s="31" t="s">
        <v>84</v>
      </c>
      <c r="M119" s="34" t="s">
        <v>88</v>
      </c>
      <c r="N119" s="34"/>
      <c r="O119" s="35"/>
    </row>
    <row r="120" spans="1:16" x14ac:dyDescent="0.25">
      <c r="A120" s="15">
        <v>892459</v>
      </c>
      <c r="B120" s="17" t="s">
        <v>120</v>
      </c>
      <c r="C120" s="18" t="s">
        <v>121</v>
      </c>
      <c r="D120" s="19" t="s">
        <v>122</v>
      </c>
      <c r="E120" s="16" t="s">
        <v>130</v>
      </c>
      <c r="F120" s="15" t="s">
        <v>131</v>
      </c>
      <c r="G120" s="16" t="s">
        <v>132</v>
      </c>
      <c r="H120" s="94">
        <v>2</v>
      </c>
      <c r="I120" s="94">
        <v>4</v>
      </c>
      <c r="J120" s="21">
        <f>IF(H120&lt;&gt;"",H120*I120,"")</f>
        <v>8</v>
      </c>
      <c r="K120" s="120" t="s">
        <v>452</v>
      </c>
      <c r="L120" s="31" t="s">
        <v>84</v>
      </c>
      <c r="M120" s="34" t="s">
        <v>88</v>
      </c>
      <c r="N120" s="34"/>
      <c r="O120" s="35"/>
    </row>
    <row r="121" spans="1:16" x14ac:dyDescent="0.25">
      <c r="A121" s="15">
        <v>892457</v>
      </c>
      <c r="B121" s="17" t="s">
        <v>120</v>
      </c>
      <c r="C121" s="18" t="s">
        <v>121</v>
      </c>
      <c r="D121" s="19" t="s">
        <v>122</v>
      </c>
      <c r="E121" s="16" t="s">
        <v>123</v>
      </c>
      <c r="F121" s="15" t="s">
        <v>126</v>
      </c>
      <c r="G121" s="16" t="s">
        <v>127</v>
      </c>
      <c r="H121" s="94">
        <v>2</v>
      </c>
      <c r="I121" s="94">
        <v>2</v>
      </c>
      <c r="J121" s="21">
        <f>IF(H121&lt;&gt;"",H121*I121,"")</f>
        <v>4</v>
      </c>
      <c r="K121" s="120" t="s">
        <v>452</v>
      </c>
      <c r="L121" s="31" t="s">
        <v>84</v>
      </c>
      <c r="M121" s="34" t="s">
        <v>88</v>
      </c>
      <c r="N121" s="34"/>
      <c r="O121" s="35"/>
    </row>
    <row r="122" spans="1:16" x14ac:dyDescent="0.25">
      <c r="A122" s="15">
        <v>893445</v>
      </c>
      <c r="B122" s="17" t="s">
        <v>120</v>
      </c>
      <c r="C122" s="18" t="s">
        <v>121</v>
      </c>
      <c r="D122" s="19" t="s">
        <v>122</v>
      </c>
      <c r="E122" s="16" t="s">
        <v>141</v>
      </c>
      <c r="F122" s="15" t="s">
        <v>457</v>
      </c>
      <c r="G122" s="16" t="s">
        <v>135</v>
      </c>
      <c r="H122" s="94">
        <v>2</v>
      </c>
      <c r="I122" s="15">
        <v>3</v>
      </c>
      <c r="J122" s="21">
        <f>IF(H122&lt;&gt;"",H122*I122,"")</f>
        <v>6</v>
      </c>
      <c r="K122" s="120" t="s">
        <v>452</v>
      </c>
      <c r="L122" s="31" t="s">
        <v>84</v>
      </c>
      <c r="M122" s="34" t="s">
        <v>88</v>
      </c>
      <c r="N122" s="34"/>
      <c r="O122" s="35"/>
    </row>
    <row r="123" spans="1:16" hidden="1" x14ac:dyDescent="0.25">
      <c r="A123" s="75"/>
      <c r="B123" s="109"/>
      <c r="C123" s="110"/>
      <c r="D123" s="111"/>
      <c r="E123" s="73"/>
      <c r="F123" s="92"/>
      <c r="G123" s="93"/>
      <c r="H123" s="94"/>
      <c r="I123" s="94"/>
      <c r="J123" s="21" t="str">
        <f>IF(H123&lt;&gt;"",H123*I123,"")</f>
        <v/>
      </c>
      <c r="K123" s="120" t="s">
        <v>452</v>
      </c>
      <c r="L123" s="31" t="s">
        <v>84</v>
      </c>
      <c r="M123" s="34" t="s">
        <v>88</v>
      </c>
      <c r="N123" s="34"/>
      <c r="O123" s="35"/>
    </row>
    <row r="124" spans="1:16" hidden="1" x14ac:dyDescent="0.25">
      <c r="A124" s="95"/>
      <c r="B124" s="19"/>
      <c r="C124" s="91"/>
      <c r="D124" s="15"/>
      <c r="E124" s="69"/>
      <c r="F124" s="15"/>
      <c r="G124" s="69"/>
      <c r="H124" s="15"/>
      <c r="I124" s="15"/>
      <c r="J124" s="21" t="str">
        <f>IF(H124&lt;&gt;"",H124*I124,"")</f>
        <v/>
      </c>
      <c r="K124" s="120" t="s">
        <v>452</v>
      </c>
      <c r="L124" s="31" t="s">
        <v>84</v>
      </c>
      <c r="M124" s="34" t="s">
        <v>88</v>
      </c>
      <c r="N124" s="34"/>
      <c r="O124" s="35"/>
    </row>
    <row r="125" spans="1:16" ht="14.25" thickBot="1" x14ac:dyDescent="0.3">
      <c r="A125" s="135"/>
      <c r="B125" s="136"/>
      <c r="C125" s="136"/>
      <c r="D125" s="136"/>
      <c r="E125" s="137" t="s">
        <v>85</v>
      </c>
      <c r="F125" s="138"/>
      <c r="G125" s="139"/>
      <c r="H125" s="140">
        <f>H89+H95+H101+H107+H113+H119</f>
        <v>5.0030000000000001</v>
      </c>
      <c r="I125" s="141">
        <f>H125*10</f>
        <v>50.03</v>
      </c>
      <c r="J125" s="142">
        <f>SUM(J90:J94,J96:J100,J102:J106,J108:J112,J114:J118,J120:J124)</f>
        <v>46</v>
      </c>
      <c r="K125" s="143">
        <f>J125/I125</f>
        <v>0.91944833100139911</v>
      </c>
      <c r="L125" s="31" t="s">
        <v>86</v>
      </c>
      <c r="M125" s="34" t="s">
        <v>88</v>
      </c>
      <c r="N125" s="34"/>
      <c r="O125" s="35"/>
    </row>
    <row r="126" spans="1:16" ht="15" thickTop="1" thickBot="1" x14ac:dyDescent="0.3">
      <c r="A126" s="45"/>
      <c r="B126" s="46"/>
      <c r="C126" s="46"/>
      <c r="D126" s="46"/>
      <c r="E126" s="297">
        <f>E87+1</f>
        <v>46079</v>
      </c>
      <c r="F126" s="298"/>
      <c r="G126" s="158"/>
      <c r="H126" s="48"/>
      <c r="I126" s="46"/>
      <c r="J126" s="49"/>
      <c r="K126" s="50"/>
      <c r="L126" s="31" t="s">
        <v>35</v>
      </c>
      <c r="M126" s="34" t="s">
        <v>89</v>
      </c>
      <c r="N126" s="34"/>
      <c r="O126" s="35"/>
    </row>
    <row r="127" spans="1:16" ht="28.5" thickTop="1" thickBot="1" x14ac:dyDescent="0.3">
      <c r="A127" s="147" t="s">
        <v>37</v>
      </c>
      <c r="B127" s="148" t="s">
        <v>38</v>
      </c>
      <c r="C127" s="148" t="s">
        <v>39</v>
      </c>
      <c r="D127" s="148" t="s">
        <v>4</v>
      </c>
      <c r="E127" s="52" t="s">
        <v>40</v>
      </c>
      <c r="F127" s="148" t="s">
        <v>6</v>
      </c>
      <c r="G127" s="149" t="s">
        <v>7</v>
      </c>
      <c r="H127" s="148" t="s">
        <v>41</v>
      </c>
      <c r="I127" s="148" t="s">
        <v>9</v>
      </c>
      <c r="J127" s="150" t="s">
        <v>42</v>
      </c>
      <c r="K127" s="151" t="s">
        <v>43</v>
      </c>
      <c r="L127" s="31" t="s">
        <v>44</v>
      </c>
      <c r="M127" s="34" t="s">
        <v>89</v>
      </c>
      <c r="N127" s="34"/>
      <c r="O127" s="56">
        <f>E126</f>
        <v>46079</v>
      </c>
    </row>
    <row r="128" spans="1:16" ht="14.25" thickTop="1" x14ac:dyDescent="0.25">
      <c r="A128" s="57"/>
      <c r="B128" s="57"/>
      <c r="C128" s="58"/>
      <c r="D128" s="57"/>
      <c r="E128" s="59" t="s">
        <v>45</v>
      </c>
      <c r="F128" s="57"/>
      <c r="G128" s="58"/>
      <c r="H128" s="88">
        <v>1</v>
      </c>
      <c r="I128" s="61">
        <f>H128*10</f>
        <v>10</v>
      </c>
      <c r="J128" s="62">
        <f>SUM(J129:J133)/I128</f>
        <v>1</v>
      </c>
      <c r="K128" s="63" t="str">
        <f>SUM(J129:J133)&amp;" "&amp;"Hrs"&amp;" "&amp;"GRUPO 1"</f>
        <v>10 Hrs GRUPO 1</v>
      </c>
      <c r="L128" s="31" t="s">
        <v>19</v>
      </c>
      <c r="M128" s="34" t="s">
        <v>89</v>
      </c>
      <c r="N128" s="64"/>
      <c r="O128" s="159" t="s">
        <v>48</v>
      </c>
      <c r="P128" s="179" t="s">
        <v>53</v>
      </c>
    </row>
    <row r="129" spans="1:16" x14ac:dyDescent="0.25">
      <c r="A129" s="15">
        <v>892434</v>
      </c>
      <c r="B129" s="17" t="s">
        <v>120</v>
      </c>
      <c r="C129" s="18" t="s">
        <v>121</v>
      </c>
      <c r="D129" s="19" t="s">
        <v>122</v>
      </c>
      <c r="E129" s="16" t="s">
        <v>123</v>
      </c>
      <c r="F129" s="15" t="s">
        <v>124</v>
      </c>
      <c r="G129" s="16" t="s">
        <v>125</v>
      </c>
      <c r="H129" s="19">
        <v>1</v>
      </c>
      <c r="I129" s="19">
        <v>10</v>
      </c>
      <c r="J129" s="21">
        <f>IF(H129&lt;&gt;"",H129*I129,"")</f>
        <v>10</v>
      </c>
      <c r="K129" s="70" t="s">
        <v>286</v>
      </c>
      <c r="L129" s="31" t="s">
        <v>19</v>
      </c>
      <c r="M129" s="34" t="s">
        <v>89</v>
      </c>
      <c r="N129" s="64"/>
      <c r="O129" s="180" t="s">
        <v>50</v>
      </c>
      <c r="P129" s="179" t="s">
        <v>53</v>
      </c>
    </row>
    <row r="130" spans="1:16" hidden="1" x14ac:dyDescent="0.25">
      <c r="A130" s="15"/>
      <c r="B130" s="17"/>
      <c r="C130" s="18"/>
      <c r="D130" s="19"/>
      <c r="E130" s="16"/>
      <c r="F130" s="15"/>
      <c r="G130" s="16"/>
      <c r="H130" s="19"/>
      <c r="I130" s="19"/>
      <c r="J130" s="21" t="str">
        <f>IF(H130&lt;&gt;"",H130*I130,"")</f>
        <v/>
      </c>
      <c r="K130" s="70" t="s">
        <v>286</v>
      </c>
      <c r="L130" s="31" t="s">
        <v>19</v>
      </c>
      <c r="M130" s="34" t="s">
        <v>89</v>
      </c>
      <c r="N130" s="34"/>
      <c r="O130" s="159" t="s">
        <v>51</v>
      </c>
      <c r="P130" s="179" t="s">
        <v>53</v>
      </c>
    </row>
    <row r="131" spans="1:16" hidden="1" x14ac:dyDescent="0.25">
      <c r="A131" s="15"/>
      <c r="B131" s="17"/>
      <c r="C131" s="18"/>
      <c r="D131" s="19"/>
      <c r="E131" s="16"/>
      <c r="F131" s="15"/>
      <c r="G131" s="16"/>
      <c r="H131" s="78"/>
      <c r="I131" s="78"/>
      <c r="J131" s="21" t="str">
        <f>IF(H131&lt;&gt;"",H131*I131,"")</f>
        <v/>
      </c>
      <c r="K131" s="70" t="s">
        <v>286</v>
      </c>
      <c r="L131" s="31" t="s">
        <v>19</v>
      </c>
      <c r="M131" s="34" t="s">
        <v>89</v>
      </c>
      <c r="N131" s="64"/>
      <c r="O131" s="159" t="s">
        <v>46</v>
      </c>
      <c r="P131" s="181" t="s">
        <v>57</v>
      </c>
    </row>
    <row r="132" spans="1:16" hidden="1" x14ac:dyDescent="0.25">
      <c r="A132" s="75"/>
      <c r="B132" s="109"/>
      <c r="C132" s="110"/>
      <c r="D132" s="111"/>
      <c r="E132" s="73"/>
      <c r="F132" s="92"/>
      <c r="G132" s="93"/>
      <c r="H132" s="94"/>
      <c r="I132" s="94"/>
      <c r="J132" s="21" t="str">
        <f>IF(H132&lt;&gt;"",H132*I132,"")</f>
        <v/>
      </c>
      <c r="K132" s="70" t="s">
        <v>286</v>
      </c>
      <c r="L132" s="31" t="s">
        <v>19</v>
      </c>
      <c r="M132" s="34" t="s">
        <v>89</v>
      </c>
      <c r="N132" s="64"/>
      <c r="O132" s="161" t="s">
        <v>52</v>
      </c>
      <c r="P132" s="181" t="s">
        <v>57</v>
      </c>
    </row>
    <row r="133" spans="1:16" hidden="1" x14ac:dyDescent="0.25">
      <c r="A133" s="75"/>
      <c r="B133" s="109"/>
      <c r="C133" s="110"/>
      <c r="D133" s="111"/>
      <c r="E133" s="73"/>
      <c r="F133" s="92"/>
      <c r="G133" s="93"/>
      <c r="H133" s="94"/>
      <c r="I133" s="94"/>
      <c r="J133" s="21" t="str">
        <f>IF(H133&lt;&gt;"",H133*I133,"")</f>
        <v/>
      </c>
      <c r="K133" s="70" t="s">
        <v>286</v>
      </c>
      <c r="L133" s="31" t="s">
        <v>19</v>
      </c>
      <c r="M133" s="34" t="s">
        <v>89</v>
      </c>
      <c r="N133" s="64"/>
      <c r="O133" s="159" t="s">
        <v>56</v>
      </c>
      <c r="P133" s="179" t="s">
        <v>53</v>
      </c>
    </row>
    <row r="134" spans="1:16" hidden="1" x14ac:dyDescent="0.25">
      <c r="A134" s="85"/>
      <c r="B134" s="86"/>
      <c r="C134" s="86"/>
      <c r="D134" s="57"/>
      <c r="E134" s="59" t="s">
        <v>55</v>
      </c>
      <c r="F134" s="57"/>
      <c r="G134" s="87"/>
      <c r="H134" s="88">
        <v>0</v>
      </c>
      <c r="I134" s="61">
        <f>H134*10</f>
        <v>0</v>
      </c>
      <c r="J134" s="62" t="e">
        <f>SUM(J135:J139)/I134</f>
        <v>#DIV/0!</v>
      </c>
      <c r="K134" s="63" t="str">
        <f>SUM(J135:J139)&amp;" "&amp;"Hrs"&amp;" "&amp;"GRUPO 2"</f>
        <v>0 Hrs GRUPO 2</v>
      </c>
      <c r="L134" s="31" t="s">
        <v>22</v>
      </c>
      <c r="M134" s="34" t="s">
        <v>89</v>
      </c>
      <c r="N134" s="64"/>
      <c r="O134" s="159" t="s">
        <v>58</v>
      </c>
      <c r="P134" s="179" t="s">
        <v>53</v>
      </c>
    </row>
    <row r="135" spans="1:16" x14ac:dyDescent="0.25">
      <c r="A135" s="201">
        <v>892461</v>
      </c>
      <c r="B135" s="17" t="s">
        <v>120</v>
      </c>
      <c r="C135" s="18" t="s">
        <v>121</v>
      </c>
      <c r="D135" s="19" t="s">
        <v>122</v>
      </c>
      <c r="E135" s="16" t="s">
        <v>123</v>
      </c>
      <c r="F135" s="15" t="s">
        <v>133</v>
      </c>
      <c r="G135" s="16" t="s">
        <v>125</v>
      </c>
      <c r="H135" s="15"/>
      <c r="I135" s="15"/>
      <c r="J135" s="21" t="str">
        <f>IF(H135&lt;&gt;"",H135*I135,"")</f>
        <v/>
      </c>
      <c r="K135" s="70" t="s">
        <v>308</v>
      </c>
      <c r="L135" s="31" t="s">
        <v>22</v>
      </c>
      <c r="M135" s="34" t="s">
        <v>89</v>
      </c>
      <c r="N135" s="64"/>
      <c r="O135" s="159" t="s">
        <v>59</v>
      </c>
      <c r="P135" s="179" t="s">
        <v>47</v>
      </c>
    </row>
    <row r="136" spans="1:16" hidden="1" x14ac:dyDescent="0.25">
      <c r="A136" s="75"/>
      <c r="B136" s="109"/>
      <c r="C136" s="110"/>
      <c r="D136" s="111"/>
      <c r="E136" s="73"/>
      <c r="F136" s="92"/>
      <c r="G136" s="93"/>
      <c r="H136" s="94"/>
      <c r="I136" s="94"/>
      <c r="J136" s="21" t="str">
        <f>IF(H136&lt;&gt;"",H136*I136,"")</f>
        <v/>
      </c>
      <c r="K136" s="70" t="s">
        <v>308</v>
      </c>
      <c r="L136" s="31" t="s">
        <v>22</v>
      </c>
      <c r="M136" s="34" t="s">
        <v>89</v>
      </c>
      <c r="N136" s="64"/>
      <c r="O136" s="159" t="s">
        <v>60</v>
      </c>
      <c r="P136" s="179" t="s">
        <v>47</v>
      </c>
    </row>
    <row r="137" spans="1:16" hidden="1" x14ac:dyDescent="0.25">
      <c r="A137" s="75"/>
      <c r="B137" s="109"/>
      <c r="C137" s="110"/>
      <c r="D137" s="111"/>
      <c r="E137" s="73"/>
      <c r="F137" s="92"/>
      <c r="G137" s="93"/>
      <c r="H137" s="94"/>
      <c r="I137" s="94"/>
      <c r="J137" s="21" t="str">
        <f>IF(H137&lt;&gt;"",H137*I137,"")</f>
        <v/>
      </c>
      <c r="K137" s="70" t="s">
        <v>308</v>
      </c>
      <c r="L137" s="31" t="s">
        <v>22</v>
      </c>
      <c r="M137" s="34" t="s">
        <v>89</v>
      </c>
      <c r="N137" s="64"/>
      <c r="O137" s="159" t="s">
        <v>64</v>
      </c>
      <c r="P137" s="179" t="s">
        <v>47</v>
      </c>
    </row>
    <row r="138" spans="1:16" hidden="1" x14ac:dyDescent="0.25">
      <c r="A138" s="95"/>
      <c r="B138" s="19"/>
      <c r="C138" s="91"/>
      <c r="D138" s="15"/>
      <c r="E138" s="69"/>
      <c r="F138" s="15"/>
      <c r="G138" s="69"/>
      <c r="H138" s="15"/>
      <c r="I138" s="15"/>
      <c r="J138" s="21" t="str">
        <f>IF(H138&lt;&gt;"",H138*I138,"")</f>
        <v/>
      </c>
      <c r="K138" s="70" t="s">
        <v>308</v>
      </c>
      <c r="L138" s="31" t="s">
        <v>22</v>
      </c>
      <c r="M138" s="34" t="s">
        <v>89</v>
      </c>
      <c r="N138" s="64"/>
      <c r="O138" s="161" t="s">
        <v>65</v>
      </c>
      <c r="P138" s="179" t="s">
        <v>53</v>
      </c>
    </row>
    <row r="139" spans="1:16" hidden="1" x14ac:dyDescent="0.25">
      <c r="A139" s="100"/>
      <c r="B139" s="100"/>
      <c r="C139" s="100"/>
      <c r="D139" s="101"/>
      <c r="E139" s="102"/>
      <c r="F139" s="100"/>
      <c r="G139" s="100"/>
      <c r="H139" s="100"/>
      <c r="I139" s="100"/>
      <c r="J139" s="21" t="str">
        <f>IF(H139&lt;&gt;"",H139*I139,"")</f>
        <v/>
      </c>
      <c r="K139" s="70" t="s">
        <v>308</v>
      </c>
      <c r="L139" s="31" t="s">
        <v>22</v>
      </c>
      <c r="M139" s="34" t="s">
        <v>89</v>
      </c>
      <c r="N139" s="64"/>
      <c r="O139" s="161" t="s">
        <v>66</v>
      </c>
      <c r="P139" s="179" t="s">
        <v>47</v>
      </c>
    </row>
    <row r="140" spans="1:16" hidden="1" x14ac:dyDescent="0.25">
      <c r="A140" s="85"/>
      <c r="B140" s="86"/>
      <c r="C140" s="86"/>
      <c r="D140" s="57"/>
      <c r="E140" s="59" t="s">
        <v>63</v>
      </c>
      <c r="F140" s="57"/>
      <c r="G140" s="87"/>
      <c r="H140" s="88">
        <v>1E-3</v>
      </c>
      <c r="I140" s="61">
        <f>H140*10</f>
        <v>0.01</v>
      </c>
      <c r="J140" s="62">
        <f>SUM(J141:J145)/I140</f>
        <v>0</v>
      </c>
      <c r="K140" s="63" t="str">
        <f>SUM(J141:J145)&amp;" "&amp;"Hrs"&amp;" "&amp;"GRUPO 3"</f>
        <v>0 Hrs GRUPO 3</v>
      </c>
      <c r="L140" s="31" t="s">
        <v>24</v>
      </c>
      <c r="M140" s="34" t="s">
        <v>89</v>
      </c>
      <c r="N140" s="64"/>
      <c r="O140" s="161" t="s">
        <v>61</v>
      </c>
      <c r="P140" s="179" t="s">
        <v>47</v>
      </c>
    </row>
    <row r="141" spans="1:16" hidden="1" x14ac:dyDescent="0.25">
      <c r="A141" s="95"/>
      <c r="B141" s="19"/>
      <c r="C141" s="91"/>
      <c r="D141" s="15"/>
      <c r="E141" s="69"/>
      <c r="F141" s="15"/>
      <c r="G141" s="69"/>
      <c r="H141" s="15"/>
      <c r="I141" s="15"/>
      <c r="J141" s="21" t="str">
        <f>IF(H141&lt;&gt;"",H141*I141,"")</f>
        <v/>
      </c>
      <c r="K141" s="70"/>
      <c r="L141" s="31" t="s">
        <v>24</v>
      </c>
      <c r="M141" s="34" t="s">
        <v>89</v>
      </c>
      <c r="N141" s="64"/>
      <c r="O141" s="161" t="s">
        <v>62</v>
      </c>
      <c r="P141" s="179" t="s">
        <v>47</v>
      </c>
    </row>
    <row r="142" spans="1:16" hidden="1" x14ac:dyDescent="0.25">
      <c r="A142" s="75"/>
      <c r="B142" s="109"/>
      <c r="C142" s="110"/>
      <c r="D142" s="111"/>
      <c r="E142" s="73"/>
      <c r="F142" s="92"/>
      <c r="G142" s="93"/>
      <c r="H142" s="94"/>
      <c r="I142" s="94"/>
      <c r="J142" s="21" t="str">
        <f>IF(H142&lt;&gt;"",H142*I142,"")</f>
        <v/>
      </c>
      <c r="K142" s="70"/>
      <c r="L142" s="31" t="s">
        <v>24</v>
      </c>
      <c r="M142" s="34" t="s">
        <v>89</v>
      </c>
      <c r="N142" s="64"/>
      <c r="O142" s="161" t="s">
        <v>54</v>
      </c>
      <c r="P142" s="179" t="s">
        <v>47</v>
      </c>
    </row>
    <row r="143" spans="1:16" hidden="1" x14ac:dyDescent="0.25">
      <c r="A143" s="75"/>
      <c r="B143" s="109"/>
      <c r="C143" s="110"/>
      <c r="D143" s="111"/>
      <c r="E143" s="73"/>
      <c r="F143" s="92"/>
      <c r="G143" s="93"/>
      <c r="H143" s="94"/>
      <c r="I143" s="94"/>
      <c r="J143" s="21" t="str">
        <f>IF(H143&lt;&gt;"",H143*I143,"")</f>
        <v/>
      </c>
      <c r="K143" s="70"/>
      <c r="L143" s="31" t="s">
        <v>24</v>
      </c>
      <c r="M143" s="34" t="s">
        <v>89</v>
      </c>
      <c r="N143" s="64"/>
      <c r="O143" s="161" t="s">
        <v>67</v>
      </c>
      <c r="P143" s="184" t="s">
        <v>68</v>
      </c>
    </row>
    <row r="144" spans="1:16" hidden="1" x14ac:dyDescent="0.25">
      <c r="A144" s="95"/>
      <c r="B144" s="19"/>
      <c r="C144" s="91"/>
      <c r="D144" s="15"/>
      <c r="E144" s="69"/>
      <c r="F144" s="15"/>
      <c r="G144" s="69"/>
      <c r="H144" s="15"/>
      <c r="I144" s="15"/>
      <c r="J144" s="21" t="str">
        <f>IF(H144&lt;&gt;"",H144*I144,"")</f>
        <v/>
      </c>
      <c r="K144" s="70"/>
      <c r="L144" s="31" t="s">
        <v>24</v>
      </c>
      <c r="M144" s="34" t="s">
        <v>89</v>
      </c>
      <c r="N144" s="64"/>
      <c r="O144" s="180" t="s">
        <v>69</v>
      </c>
      <c r="P144" s="184" t="s">
        <v>68</v>
      </c>
    </row>
    <row r="145" spans="1:15" hidden="1" x14ac:dyDescent="0.25">
      <c r="A145" s="100"/>
      <c r="B145" s="100"/>
      <c r="C145" s="100"/>
      <c r="D145" s="101"/>
      <c r="E145" s="102"/>
      <c r="F145" s="100"/>
      <c r="G145" s="100"/>
      <c r="H145" s="100"/>
      <c r="I145" s="100"/>
      <c r="J145" s="21" t="str">
        <f>IF(H145&lt;&gt;"",H145*I145,"")</f>
        <v/>
      </c>
      <c r="K145" s="70"/>
      <c r="L145" s="31" t="s">
        <v>24</v>
      </c>
      <c r="M145" s="34" t="s">
        <v>89</v>
      </c>
      <c r="N145" s="64"/>
      <c r="O145" s="103"/>
    </row>
    <row r="146" spans="1:15" hidden="1" x14ac:dyDescent="0.25">
      <c r="A146" s="85"/>
      <c r="B146" s="86"/>
      <c r="C146" s="86"/>
      <c r="D146" s="57"/>
      <c r="E146" s="59" t="s">
        <v>70</v>
      </c>
      <c r="F146" s="57"/>
      <c r="G146" s="87"/>
      <c r="H146" s="88">
        <v>1E-3</v>
      </c>
      <c r="I146" s="61">
        <f>H146*10</f>
        <v>0.01</v>
      </c>
      <c r="J146" s="62">
        <f>SUM(J147:J151)/I146</f>
        <v>0</v>
      </c>
      <c r="K146" s="63" t="str">
        <f>SUM(J147:J151)&amp;" "&amp;"Hrs"&amp;" "&amp;"GRUPO 4"</f>
        <v>0 Hrs GRUPO 4</v>
      </c>
      <c r="L146" s="31" t="s">
        <v>26</v>
      </c>
      <c r="M146" s="34" t="s">
        <v>89</v>
      </c>
      <c r="N146" s="64"/>
      <c r="O146" s="104"/>
    </row>
    <row r="147" spans="1:15" hidden="1" x14ac:dyDescent="0.25">
      <c r="A147" s="100"/>
      <c r="B147" s="100"/>
      <c r="C147" s="102"/>
      <c r="D147" s="101"/>
      <c r="E147" s="101"/>
      <c r="F147" s="101"/>
      <c r="G147" s="105"/>
      <c r="H147" s="101"/>
      <c r="I147" s="101"/>
      <c r="J147" s="21" t="str">
        <f>IF(H147&lt;&gt;"",H147*I147,"")</f>
        <v/>
      </c>
      <c r="K147" s="70"/>
      <c r="L147" s="31" t="s">
        <v>26</v>
      </c>
      <c r="M147" s="34" t="s">
        <v>89</v>
      </c>
      <c r="N147" s="106"/>
      <c r="O147" s="107" t="s">
        <v>71</v>
      </c>
    </row>
    <row r="148" spans="1:15" hidden="1" x14ac:dyDescent="0.25">
      <c r="A148" s="100"/>
      <c r="B148" s="100"/>
      <c r="C148" s="102"/>
      <c r="D148" s="101"/>
      <c r="E148" s="101"/>
      <c r="F148" s="101"/>
      <c r="G148" s="105"/>
      <c r="H148" s="101"/>
      <c r="I148" s="101"/>
      <c r="J148" s="21" t="str">
        <f>IF(H148&lt;&gt;"",H148*I148,"")</f>
        <v/>
      </c>
      <c r="K148" s="70"/>
      <c r="L148" s="31" t="s">
        <v>26</v>
      </c>
      <c r="M148" s="34" t="s">
        <v>89</v>
      </c>
      <c r="N148" s="108"/>
      <c r="O148" s="107" t="s">
        <v>72</v>
      </c>
    </row>
    <row r="149" spans="1:15" hidden="1" x14ac:dyDescent="0.25">
      <c r="A149" s="100"/>
      <c r="B149" s="100"/>
      <c r="C149" s="102"/>
      <c r="D149" s="101"/>
      <c r="E149" s="101"/>
      <c r="F149" s="101"/>
      <c r="G149" s="105"/>
      <c r="H149" s="101"/>
      <c r="I149" s="101"/>
      <c r="J149" s="21" t="str">
        <f>IF(H149&lt;&gt;"",H149*I149,"")</f>
        <v/>
      </c>
      <c r="K149" s="70"/>
      <c r="L149" s="31" t="s">
        <v>26</v>
      </c>
      <c r="M149" s="34" t="s">
        <v>89</v>
      </c>
      <c r="N149" s="112"/>
      <c r="O149" s="107" t="s">
        <v>90</v>
      </c>
    </row>
    <row r="150" spans="1:15" hidden="1" x14ac:dyDescent="0.25">
      <c r="A150" s="100"/>
      <c r="B150" s="100"/>
      <c r="C150" s="102"/>
      <c r="D150" s="101"/>
      <c r="E150" s="101"/>
      <c r="F150" s="101"/>
      <c r="G150" s="105"/>
      <c r="H150" s="101"/>
      <c r="I150" s="101"/>
      <c r="J150" s="21" t="str">
        <f>IF(H150&lt;&gt;"",H150*I150,"")</f>
        <v/>
      </c>
      <c r="K150" s="70"/>
      <c r="L150" s="31" t="s">
        <v>26</v>
      </c>
      <c r="M150" s="34" t="s">
        <v>89</v>
      </c>
      <c r="N150" s="113"/>
      <c r="O150" s="107" t="s">
        <v>73</v>
      </c>
    </row>
    <row r="151" spans="1:15" hidden="1" x14ac:dyDescent="0.25">
      <c r="A151" s="100"/>
      <c r="B151" s="100"/>
      <c r="C151" s="100"/>
      <c r="D151" s="101"/>
      <c r="E151" s="102"/>
      <c r="F151" s="100"/>
      <c r="G151" s="100"/>
      <c r="H151" s="100"/>
      <c r="I151" s="100"/>
      <c r="J151" s="21" t="str">
        <f>IF(H151&lt;&gt;"",H151*I151,"")</f>
        <v/>
      </c>
      <c r="K151" s="70"/>
      <c r="L151" s="31" t="s">
        <v>26</v>
      </c>
      <c r="M151" s="34" t="s">
        <v>89</v>
      </c>
      <c r="N151" s="114"/>
      <c r="O151" s="107" t="s">
        <v>74</v>
      </c>
    </row>
    <row r="152" spans="1:15" hidden="1" x14ac:dyDescent="0.25">
      <c r="A152" s="85"/>
      <c r="B152" s="86"/>
      <c r="C152" s="86"/>
      <c r="D152" s="86"/>
      <c r="E152" s="115" t="s">
        <v>75</v>
      </c>
      <c r="F152" s="116"/>
      <c r="G152" s="117"/>
      <c r="H152" s="118">
        <v>2</v>
      </c>
      <c r="I152" s="61">
        <f>H152*10</f>
        <v>20</v>
      </c>
      <c r="J152" s="62">
        <f>SUM(J153:J157)/I152</f>
        <v>0.9</v>
      </c>
      <c r="K152" s="63" t="str">
        <f>SUM(J153:J157)&amp;" "&amp;"Hrs"&amp;" "&amp;"TURNO"&amp;" "&amp;"DIURNO"</f>
        <v>18 Hrs TURNO DIURNO</v>
      </c>
      <c r="L152" s="74" t="s">
        <v>76</v>
      </c>
      <c r="M152" s="34" t="s">
        <v>89</v>
      </c>
      <c r="N152" s="119"/>
      <c r="O152" s="107" t="s">
        <v>77</v>
      </c>
    </row>
    <row r="153" spans="1:15" x14ac:dyDescent="0.25">
      <c r="A153" s="15">
        <v>892459</v>
      </c>
      <c r="B153" s="17" t="s">
        <v>120</v>
      </c>
      <c r="C153" s="18" t="s">
        <v>121</v>
      </c>
      <c r="D153" s="19" t="s">
        <v>122</v>
      </c>
      <c r="E153" s="16" t="s">
        <v>130</v>
      </c>
      <c r="F153" s="15" t="s">
        <v>131</v>
      </c>
      <c r="G153" s="16" t="s">
        <v>132</v>
      </c>
      <c r="H153" s="94">
        <v>2</v>
      </c>
      <c r="I153" s="94">
        <v>4</v>
      </c>
      <c r="J153" s="21">
        <f>IF(H153&lt;&gt;"",H153*I153,"")</f>
        <v>8</v>
      </c>
      <c r="K153" s="70" t="s">
        <v>453</v>
      </c>
      <c r="L153" s="74" t="s">
        <v>76</v>
      </c>
      <c r="M153" s="34" t="s">
        <v>89</v>
      </c>
      <c r="N153" s="121"/>
      <c r="O153" s="107" t="s">
        <v>78</v>
      </c>
    </row>
    <row r="154" spans="1:15" x14ac:dyDescent="0.25">
      <c r="A154" s="15">
        <v>892567</v>
      </c>
      <c r="B154" s="17" t="s">
        <v>120</v>
      </c>
      <c r="C154" s="18" t="s">
        <v>121</v>
      </c>
      <c r="D154" s="19" t="s">
        <v>122</v>
      </c>
      <c r="E154" s="16" t="s">
        <v>123</v>
      </c>
      <c r="F154" s="15" t="s">
        <v>136</v>
      </c>
      <c r="G154" s="16" t="s">
        <v>137</v>
      </c>
      <c r="H154" s="15">
        <v>2</v>
      </c>
      <c r="I154" s="15">
        <v>5</v>
      </c>
      <c r="J154" s="21">
        <f>IF(H154&lt;&gt;"",H154*I154,"")</f>
        <v>10</v>
      </c>
      <c r="K154" s="70" t="s">
        <v>453</v>
      </c>
      <c r="L154" s="74" t="s">
        <v>76</v>
      </c>
      <c r="M154" s="34" t="s">
        <v>89</v>
      </c>
      <c r="N154" s="122"/>
      <c r="O154" s="107" t="s">
        <v>79</v>
      </c>
    </row>
    <row r="155" spans="1:15" ht="14.25" hidden="1" thickBot="1" x14ac:dyDescent="0.3">
      <c r="A155" s="100"/>
      <c r="B155" s="100"/>
      <c r="C155" s="100"/>
      <c r="D155" s="101"/>
      <c r="E155" s="102"/>
      <c r="F155" s="100"/>
      <c r="G155" s="100"/>
      <c r="H155" s="100"/>
      <c r="I155" s="100"/>
      <c r="J155" s="21" t="str">
        <f>IF(H155&lt;&gt;"",H155*I155,"")</f>
        <v/>
      </c>
      <c r="K155" s="70" t="s">
        <v>453</v>
      </c>
      <c r="L155" s="74" t="s">
        <v>76</v>
      </c>
      <c r="M155" s="34" t="s">
        <v>89</v>
      </c>
      <c r="N155" s="123"/>
      <c r="O155" s="107" t="s">
        <v>80</v>
      </c>
    </row>
    <row r="156" spans="1:15" hidden="1" x14ac:dyDescent="0.25">
      <c r="A156" s="100"/>
      <c r="B156" s="100"/>
      <c r="C156" s="100"/>
      <c r="D156" s="101"/>
      <c r="E156" s="102"/>
      <c r="F156" s="100"/>
      <c r="G156" s="100"/>
      <c r="H156" s="100"/>
      <c r="I156" s="100"/>
      <c r="J156" s="21" t="str">
        <f>IF(H156&lt;&gt;"",H156*I156,"")</f>
        <v/>
      </c>
      <c r="K156" s="70" t="s">
        <v>453</v>
      </c>
      <c r="L156" s="74" t="s">
        <v>76</v>
      </c>
      <c r="M156" s="34" t="s">
        <v>89</v>
      </c>
      <c r="N156" s="124"/>
      <c r="O156" s="107" t="s">
        <v>81</v>
      </c>
    </row>
    <row r="157" spans="1:15" hidden="1" x14ac:dyDescent="0.25">
      <c r="A157" s="100"/>
      <c r="B157" s="100"/>
      <c r="C157" s="100"/>
      <c r="D157" s="101"/>
      <c r="E157" s="102"/>
      <c r="F157" s="100"/>
      <c r="G157" s="100"/>
      <c r="H157" s="100"/>
      <c r="I157" s="100"/>
      <c r="J157" s="21" t="str">
        <f>IF(H157&lt;&gt;"",H157*I157,"")</f>
        <v/>
      </c>
      <c r="K157" s="70" t="s">
        <v>453</v>
      </c>
      <c r="L157" s="74" t="s">
        <v>76</v>
      </c>
      <c r="M157" s="34" t="s">
        <v>89</v>
      </c>
      <c r="N157" s="125">
        <v>20</v>
      </c>
      <c r="O157" s="107" t="s">
        <v>82</v>
      </c>
    </row>
    <row r="158" spans="1:15" x14ac:dyDescent="0.25">
      <c r="A158" s="126"/>
      <c r="B158" s="127"/>
      <c r="C158" s="127"/>
      <c r="D158" s="127"/>
      <c r="E158" s="128" t="s">
        <v>83</v>
      </c>
      <c r="F158" s="129"/>
      <c r="G158" s="157"/>
      <c r="H158" s="131">
        <v>2</v>
      </c>
      <c r="I158" s="132">
        <f>H158*10</f>
        <v>20</v>
      </c>
      <c r="J158" s="133">
        <f>SUM(J159:J163)/I158</f>
        <v>1</v>
      </c>
      <c r="K158" s="163" t="str">
        <f>SUM(J159:J163)&amp;" "&amp;"Hrs"&amp;" "&amp;"TURNO"&amp;" "&amp;"NOCTURNO"</f>
        <v>20 Hrs TURNO NOCTURNO</v>
      </c>
      <c r="L158" s="31" t="s">
        <v>84</v>
      </c>
      <c r="M158" s="34" t="s">
        <v>89</v>
      </c>
      <c r="N158" s="34"/>
      <c r="O158" s="35"/>
    </row>
    <row r="159" spans="1:15" x14ac:dyDescent="0.25">
      <c r="A159" s="15">
        <v>892459</v>
      </c>
      <c r="B159" s="17" t="s">
        <v>120</v>
      </c>
      <c r="C159" s="18" t="s">
        <v>121</v>
      </c>
      <c r="D159" s="19" t="s">
        <v>122</v>
      </c>
      <c r="E159" s="16" t="s">
        <v>130</v>
      </c>
      <c r="F159" s="15" t="s">
        <v>131</v>
      </c>
      <c r="G159" s="16" t="s">
        <v>132</v>
      </c>
      <c r="H159" s="94">
        <v>2</v>
      </c>
      <c r="I159" s="94">
        <v>4</v>
      </c>
      <c r="J159" s="21">
        <f>IF(H159&lt;&gt;"",H159*I159,"")</f>
        <v>8</v>
      </c>
      <c r="K159" s="120" t="s">
        <v>454</v>
      </c>
      <c r="L159" s="31" t="s">
        <v>84</v>
      </c>
      <c r="M159" s="34" t="s">
        <v>89</v>
      </c>
      <c r="N159" s="34"/>
      <c r="O159" s="35"/>
    </row>
    <row r="160" spans="1:15" x14ac:dyDescent="0.25">
      <c r="A160" s="15">
        <v>892457</v>
      </c>
      <c r="B160" s="17" t="s">
        <v>120</v>
      </c>
      <c r="C160" s="18" t="s">
        <v>121</v>
      </c>
      <c r="D160" s="19" t="s">
        <v>122</v>
      </c>
      <c r="E160" s="16" t="s">
        <v>123</v>
      </c>
      <c r="F160" s="15" t="s">
        <v>126</v>
      </c>
      <c r="G160" s="16" t="s">
        <v>127</v>
      </c>
      <c r="H160" s="94">
        <v>2</v>
      </c>
      <c r="I160" s="94">
        <v>2</v>
      </c>
      <c r="J160" s="21">
        <f>IF(H160&lt;&gt;"",H160*I160,"")</f>
        <v>4</v>
      </c>
      <c r="K160" s="120" t="s">
        <v>454</v>
      </c>
      <c r="L160" s="31" t="s">
        <v>84</v>
      </c>
      <c r="M160" s="34" t="s">
        <v>89</v>
      </c>
      <c r="N160" s="34"/>
      <c r="O160" s="35"/>
    </row>
    <row r="161" spans="1:16" x14ac:dyDescent="0.25">
      <c r="A161" s="15">
        <v>893434</v>
      </c>
      <c r="B161" s="17" t="s">
        <v>120</v>
      </c>
      <c r="C161" s="18" t="s">
        <v>121</v>
      </c>
      <c r="D161" s="19" t="s">
        <v>122</v>
      </c>
      <c r="E161" s="16" t="s">
        <v>141</v>
      </c>
      <c r="F161" s="15" t="s">
        <v>455</v>
      </c>
      <c r="G161" s="16" t="s">
        <v>150</v>
      </c>
      <c r="H161" s="94">
        <v>2</v>
      </c>
      <c r="I161" s="94">
        <v>4</v>
      </c>
      <c r="J161" s="21">
        <f>IF(H161&lt;&gt;"",H161*I161,"")</f>
        <v>8</v>
      </c>
      <c r="K161" s="120" t="s">
        <v>454</v>
      </c>
      <c r="L161" s="31" t="s">
        <v>84</v>
      </c>
      <c r="M161" s="34" t="s">
        <v>89</v>
      </c>
      <c r="N161" s="34"/>
      <c r="O161" s="35"/>
    </row>
    <row r="162" spans="1:16" hidden="1" x14ac:dyDescent="0.25">
      <c r="A162" s="75"/>
      <c r="B162" s="109"/>
      <c r="C162" s="110"/>
      <c r="D162" s="111"/>
      <c r="E162" s="73"/>
      <c r="F162" s="92"/>
      <c r="G162" s="93"/>
      <c r="H162" s="94"/>
      <c r="I162" s="94"/>
      <c r="J162" s="21" t="str">
        <f>IF(H162&lt;&gt;"",H162*I162,"")</f>
        <v/>
      </c>
      <c r="K162" s="120" t="s">
        <v>454</v>
      </c>
      <c r="L162" s="31" t="s">
        <v>84</v>
      </c>
      <c r="M162" s="34" t="s">
        <v>89</v>
      </c>
      <c r="N162" s="34"/>
      <c r="O162" s="35"/>
    </row>
    <row r="163" spans="1:16" hidden="1" x14ac:dyDescent="0.25">
      <c r="A163" s="95"/>
      <c r="B163" s="19"/>
      <c r="C163" s="91"/>
      <c r="D163" s="15"/>
      <c r="E163" s="69"/>
      <c r="F163" s="15"/>
      <c r="G163" s="69"/>
      <c r="H163" s="15"/>
      <c r="I163" s="15"/>
      <c r="J163" s="21" t="str">
        <f>IF(H163&lt;&gt;"",H163*I163,"")</f>
        <v/>
      </c>
      <c r="K163" s="120" t="s">
        <v>454</v>
      </c>
      <c r="L163" s="31" t="s">
        <v>84</v>
      </c>
      <c r="M163" s="34" t="s">
        <v>89</v>
      </c>
      <c r="N163" s="34"/>
      <c r="O163" s="35"/>
    </row>
    <row r="164" spans="1:16" ht="14.25" thickBot="1" x14ac:dyDescent="0.3">
      <c r="A164" s="135"/>
      <c r="B164" s="136"/>
      <c r="C164" s="136"/>
      <c r="D164" s="136"/>
      <c r="E164" s="137" t="s">
        <v>85</v>
      </c>
      <c r="F164" s="138"/>
      <c r="G164" s="139"/>
      <c r="H164" s="140">
        <f>H128+H134+H140+H146+H152+H158</f>
        <v>5.0019999999999998</v>
      </c>
      <c r="I164" s="141">
        <f>H164*10</f>
        <v>50.019999999999996</v>
      </c>
      <c r="J164" s="142">
        <f>SUM(J129:J133,J135:J139,J141:J145,J147:J151,J153:J157,J159:J163)</f>
        <v>48</v>
      </c>
      <c r="K164" s="143">
        <f>J164/I164</f>
        <v>0.95961615353858465</v>
      </c>
      <c r="L164" s="31" t="s">
        <v>86</v>
      </c>
      <c r="M164" s="34" t="s">
        <v>89</v>
      </c>
      <c r="N164" s="34"/>
      <c r="O164" s="35"/>
    </row>
    <row r="165" spans="1:16" ht="15" thickTop="1" thickBot="1" x14ac:dyDescent="0.3">
      <c r="A165" s="45"/>
      <c r="B165" s="46"/>
      <c r="C165" s="46"/>
      <c r="D165" s="46"/>
      <c r="E165" s="297">
        <f>E126+1</f>
        <v>46080</v>
      </c>
      <c r="F165" s="298"/>
      <c r="G165" s="158"/>
      <c r="H165" s="48"/>
      <c r="I165" s="46"/>
      <c r="J165" s="49"/>
      <c r="K165" s="50"/>
      <c r="L165" s="31" t="s">
        <v>35</v>
      </c>
      <c r="M165" s="34" t="s">
        <v>91</v>
      </c>
      <c r="N165" s="34"/>
      <c r="O165" s="35"/>
    </row>
    <row r="166" spans="1:16" ht="28.5" thickTop="1" thickBot="1" x14ac:dyDescent="0.3">
      <c r="A166" s="147" t="s">
        <v>37</v>
      </c>
      <c r="B166" s="148" t="s">
        <v>38</v>
      </c>
      <c r="C166" s="148" t="s">
        <v>39</v>
      </c>
      <c r="D166" s="148" t="s">
        <v>4</v>
      </c>
      <c r="E166" s="52" t="s">
        <v>40</v>
      </c>
      <c r="F166" s="148" t="s">
        <v>6</v>
      </c>
      <c r="G166" s="149" t="s">
        <v>7</v>
      </c>
      <c r="H166" s="148" t="s">
        <v>41</v>
      </c>
      <c r="I166" s="148" t="s">
        <v>9</v>
      </c>
      <c r="J166" s="150" t="s">
        <v>42</v>
      </c>
      <c r="K166" s="151" t="s">
        <v>43</v>
      </c>
      <c r="L166" s="31" t="s">
        <v>44</v>
      </c>
      <c r="M166" s="34" t="s">
        <v>91</v>
      </c>
      <c r="N166" s="34"/>
      <c r="O166" s="56">
        <f>E165</f>
        <v>46080</v>
      </c>
    </row>
    <row r="167" spans="1:16" ht="14.25" thickTop="1" x14ac:dyDescent="0.25">
      <c r="A167" s="57"/>
      <c r="B167" s="57"/>
      <c r="C167" s="58"/>
      <c r="D167" s="57"/>
      <c r="E167" s="59" t="s">
        <v>45</v>
      </c>
      <c r="F167" s="57"/>
      <c r="G167" s="58"/>
      <c r="H167" s="88">
        <v>1</v>
      </c>
      <c r="I167" s="61">
        <f>H167*10</f>
        <v>10</v>
      </c>
      <c r="J167" s="62">
        <f>SUM(J168:J172)/I167</f>
        <v>1</v>
      </c>
      <c r="K167" s="63" t="str">
        <f>SUM(J168:J172)&amp;" "&amp;"Hrs"&amp;" "&amp;"GRUPO 1"</f>
        <v>10 Hrs GRUPO 1</v>
      </c>
      <c r="L167" s="31" t="s">
        <v>19</v>
      </c>
      <c r="M167" s="34" t="s">
        <v>91</v>
      </c>
      <c r="N167" s="64"/>
      <c r="O167" s="159" t="s">
        <v>48</v>
      </c>
      <c r="P167" s="179" t="s">
        <v>53</v>
      </c>
    </row>
    <row r="168" spans="1:16" x14ac:dyDescent="0.25">
      <c r="A168" s="201">
        <v>893680</v>
      </c>
      <c r="B168" s="17" t="s">
        <v>120</v>
      </c>
      <c r="C168" s="18" t="s">
        <v>121</v>
      </c>
      <c r="D168" s="19" t="s">
        <v>122</v>
      </c>
      <c r="E168" s="16" t="s">
        <v>156</v>
      </c>
      <c r="F168" s="15" t="s">
        <v>461</v>
      </c>
      <c r="G168" s="16" t="s">
        <v>462</v>
      </c>
      <c r="H168" s="15">
        <v>1</v>
      </c>
      <c r="I168" s="15">
        <v>3</v>
      </c>
      <c r="J168" s="21">
        <f>IF(H168&lt;&gt;"",H168*I168,"")</f>
        <v>3</v>
      </c>
      <c r="K168" s="70" t="s">
        <v>477</v>
      </c>
      <c r="L168" s="31" t="s">
        <v>19</v>
      </c>
      <c r="M168" s="34" t="s">
        <v>91</v>
      </c>
      <c r="N168" s="64"/>
      <c r="O168" s="180" t="s">
        <v>50</v>
      </c>
      <c r="P168" s="179" t="s">
        <v>53</v>
      </c>
    </row>
    <row r="169" spans="1:16" x14ac:dyDescent="0.25">
      <c r="A169" s="15">
        <v>893669</v>
      </c>
      <c r="B169" s="17" t="s">
        <v>120</v>
      </c>
      <c r="C169" s="18" t="s">
        <v>121</v>
      </c>
      <c r="D169" s="19" t="s">
        <v>122</v>
      </c>
      <c r="E169" s="16" t="s">
        <v>201</v>
      </c>
      <c r="F169" s="15" t="s">
        <v>459</v>
      </c>
      <c r="G169" s="16" t="s">
        <v>460</v>
      </c>
      <c r="H169" s="94">
        <v>1</v>
      </c>
      <c r="I169" s="94">
        <v>7</v>
      </c>
      <c r="J169" s="21">
        <f>IF(H169&lt;&gt;"",H169*I169,"")</f>
        <v>7</v>
      </c>
      <c r="K169" s="70" t="s">
        <v>477</v>
      </c>
      <c r="L169" s="31" t="s">
        <v>19</v>
      </c>
      <c r="M169" s="34" t="s">
        <v>91</v>
      </c>
      <c r="N169" s="64"/>
      <c r="O169" s="159" t="s">
        <v>51</v>
      </c>
      <c r="P169" s="179" t="s">
        <v>53</v>
      </c>
    </row>
    <row r="170" spans="1:16" hidden="1" x14ac:dyDescent="0.25">
      <c r="A170" s="75"/>
      <c r="B170" s="109"/>
      <c r="C170" s="110"/>
      <c r="D170" s="111"/>
      <c r="E170" s="73"/>
      <c r="F170" s="92"/>
      <c r="G170" s="93"/>
      <c r="H170" s="94"/>
      <c r="I170" s="94"/>
      <c r="J170" s="21" t="str">
        <f>IF(H170&lt;&gt;"",H170*I170,"")</f>
        <v/>
      </c>
      <c r="K170" s="70" t="s">
        <v>477</v>
      </c>
      <c r="L170" s="31" t="s">
        <v>19</v>
      </c>
      <c r="M170" s="34" t="s">
        <v>91</v>
      </c>
      <c r="N170" s="64"/>
      <c r="O170" s="159" t="s">
        <v>46</v>
      </c>
      <c r="P170" s="181" t="s">
        <v>57</v>
      </c>
    </row>
    <row r="171" spans="1:16" hidden="1" x14ac:dyDescent="0.25">
      <c r="A171" s="75"/>
      <c r="B171" s="109"/>
      <c r="C171" s="110"/>
      <c r="D171" s="111"/>
      <c r="E171" s="73"/>
      <c r="F171" s="92"/>
      <c r="G171" s="93"/>
      <c r="H171" s="94"/>
      <c r="I171" s="94"/>
      <c r="J171" s="21" t="str">
        <f>IF(H171&lt;&gt;"",H171*I171,"")</f>
        <v/>
      </c>
      <c r="K171" s="70" t="s">
        <v>477</v>
      </c>
      <c r="L171" s="31" t="s">
        <v>19</v>
      </c>
      <c r="M171" s="34" t="s">
        <v>91</v>
      </c>
      <c r="N171" s="64"/>
      <c r="O171" s="161" t="s">
        <v>52</v>
      </c>
      <c r="P171" s="181" t="s">
        <v>57</v>
      </c>
    </row>
    <row r="172" spans="1:16" hidden="1" x14ac:dyDescent="0.25">
      <c r="A172" s="95"/>
      <c r="B172" s="19"/>
      <c r="C172" s="91"/>
      <c r="D172" s="15"/>
      <c r="E172" s="69"/>
      <c r="F172" s="15"/>
      <c r="G172" s="69"/>
      <c r="H172" s="15"/>
      <c r="I172" s="15"/>
      <c r="J172" s="21" t="str">
        <f>IF(H172&lt;&gt;"",H172*I172,"")</f>
        <v/>
      </c>
      <c r="K172" s="70" t="s">
        <v>477</v>
      </c>
      <c r="L172" s="31" t="s">
        <v>19</v>
      </c>
      <c r="M172" s="34" t="s">
        <v>91</v>
      </c>
      <c r="N172" s="64"/>
      <c r="O172" s="159" t="s">
        <v>56</v>
      </c>
      <c r="P172" s="179" t="s">
        <v>53</v>
      </c>
    </row>
    <row r="173" spans="1:16" hidden="1" x14ac:dyDescent="0.25">
      <c r="A173" s="85"/>
      <c r="B173" s="86"/>
      <c r="C173" s="86"/>
      <c r="D173" s="57"/>
      <c r="E173" s="59" t="s">
        <v>55</v>
      </c>
      <c r="F173" s="57"/>
      <c r="G173" s="87"/>
      <c r="H173" s="88">
        <v>0</v>
      </c>
      <c r="I173" s="61">
        <f>H173*10</f>
        <v>0</v>
      </c>
      <c r="J173" s="62" t="e">
        <f>SUM(J174:J178)/I173</f>
        <v>#DIV/0!</v>
      </c>
      <c r="K173" s="63" t="str">
        <f>SUM(J174:J178)&amp;" "&amp;"Hrs"&amp;" "&amp;"GRUPO 2"</f>
        <v>0 Hrs GRUPO 2</v>
      </c>
      <c r="L173" s="31" t="s">
        <v>22</v>
      </c>
      <c r="M173" s="34" t="s">
        <v>91</v>
      </c>
      <c r="N173" s="64"/>
      <c r="O173" s="159" t="s">
        <v>58</v>
      </c>
      <c r="P173" s="179" t="s">
        <v>53</v>
      </c>
    </row>
    <row r="174" spans="1:16" hidden="1" x14ac:dyDescent="0.25">
      <c r="A174" s="15"/>
      <c r="B174" s="17"/>
      <c r="C174" s="18"/>
      <c r="D174" s="19"/>
      <c r="E174" s="16"/>
      <c r="F174" s="15"/>
      <c r="G174" s="16"/>
      <c r="H174" s="15"/>
      <c r="I174" s="15"/>
      <c r="J174" s="21"/>
      <c r="K174" s="70"/>
      <c r="L174" s="31" t="s">
        <v>22</v>
      </c>
      <c r="M174" s="34" t="s">
        <v>91</v>
      </c>
      <c r="N174" s="56"/>
      <c r="O174" s="159" t="s">
        <v>59</v>
      </c>
      <c r="P174" s="179" t="s">
        <v>47</v>
      </c>
    </row>
    <row r="175" spans="1:16" hidden="1" x14ac:dyDescent="0.25">
      <c r="A175" s="75"/>
      <c r="B175" s="19"/>
      <c r="C175" s="69"/>
      <c r="D175" s="19"/>
      <c r="E175" s="73"/>
      <c r="F175" s="19"/>
      <c r="G175" s="69"/>
      <c r="H175" s="19"/>
      <c r="I175" s="19"/>
      <c r="J175" s="21"/>
      <c r="K175" s="70"/>
      <c r="L175" s="31" t="s">
        <v>22</v>
      </c>
      <c r="M175" s="34" t="s">
        <v>91</v>
      </c>
      <c r="N175" s="56"/>
      <c r="O175" s="159" t="s">
        <v>60</v>
      </c>
      <c r="P175" s="179" t="s">
        <v>47</v>
      </c>
    </row>
    <row r="176" spans="1:16" hidden="1" x14ac:dyDescent="0.25">
      <c r="A176" s="75"/>
      <c r="B176" s="19"/>
      <c r="C176" s="69"/>
      <c r="D176" s="19"/>
      <c r="E176" s="69"/>
      <c r="F176" s="19"/>
      <c r="G176" s="69"/>
      <c r="H176" s="19"/>
      <c r="I176" s="19"/>
      <c r="J176" s="21"/>
      <c r="K176" s="70"/>
      <c r="L176" s="31" t="s">
        <v>22</v>
      </c>
      <c r="M176" s="34" t="s">
        <v>91</v>
      </c>
      <c r="N176" s="64"/>
      <c r="O176" s="159" t="s">
        <v>64</v>
      </c>
      <c r="P176" s="179" t="s">
        <v>47</v>
      </c>
    </row>
    <row r="177" spans="1:16" hidden="1" x14ac:dyDescent="0.25">
      <c r="A177" s="95"/>
      <c r="B177" s="19"/>
      <c r="C177" s="91"/>
      <c r="D177" s="15"/>
      <c r="E177" s="69"/>
      <c r="F177" s="15"/>
      <c r="G177" s="69"/>
      <c r="H177" s="15"/>
      <c r="I177" s="15"/>
      <c r="J177" s="21"/>
      <c r="K177" s="70"/>
      <c r="L177" s="31" t="s">
        <v>22</v>
      </c>
      <c r="M177" s="34" t="s">
        <v>91</v>
      </c>
      <c r="N177" s="64"/>
      <c r="O177" s="161" t="s">
        <v>65</v>
      </c>
      <c r="P177" s="179" t="s">
        <v>53</v>
      </c>
    </row>
    <row r="178" spans="1:16" hidden="1" x14ac:dyDescent="0.25">
      <c r="A178" s="95"/>
      <c r="B178" s="19"/>
      <c r="C178" s="152"/>
      <c r="D178" s="81"/>
      <c r="E178" s="69"/>
      <c r="F178" s="15"/>
      <c r="G178" s="69"/>
      <c r="H178" s="82"/>
      <c r="I178" s="82"/>
      <c r="J178" s="21"/>
      <c r="K178" s="70"/>
      <c r="L178" s="31" t="s">
        <v>22</v>
      </c>
      <c r="M178" s="34" t="s">
        <v>91</v>
      </c>
      <c r="N178" s="64"/>
      <c r="O178" s="161" t="s">
        <v>66</v>
      </c>
      <c r="P178" s="179" t="s">
        <v>47</v>
      </c>
    </row>
    <row r="179" spans="1:16" hidden="1" x14ac:dyDescent="0.25">
      <c r="A179" s="85"/>
      <c r="B179" s="86"/>
      <c r="C179" s="86"/>
      <c r="D179" s="57"/>
      <c r="E179" s="59" t="s">
        <v>63</v>
      </c>
      <c r="F179" s="57"/>
      <c r="G179" s="87"/>
      <c r="H179" s="88">
        <v>1E-3</v>
      </c>
      <c r="I179" s="61">
        <f>H179*10</f>
        <v>0.01</v>
      </c>
      <c r="J179" s="62">
        <f>SUM(J180:J184)/I179</f>
        <v>0</v>
      </c>
      <c r="K179" s="63" t="str">
        <f>SUM(J180:J184)&amp;" "&amp;"Hrs"&amp;" "&amp;"GRUPO 3"</f>
        <v>0 Hrs GRUPO 3</v>
      </c>
      <c r="L179" s="31" t="s">
        <v>24</v>
      </c>
      <c r="M179" s="34" t="s">
        <v>91</v>
      </c>
      <c r="N179" s="64"/>
      <c r="O179" s="161" t="s">
        <v>61</v>
      </c>
      <c r="P179" s="179" t="s">
        <v>47</v>
      </c>
    </row>
    <row r="180" spans="1:16" hidden="1" x14ac:dyDescent="0.25">
      <c r="A180" s="95"/>
      <c r="B180" s="67"/>
      <c r="C180" s="68"/>
      <c r="D180" s="67"/>
      <c r="E180" s="69"/>
      <c r="F180" s="15"/>
      <c r="G180" s="69"/>
      <c r="H180" s="15"/>
      <c r="I180" s="15"/>
      <c r="J180" s="21" t="str">
        <f>IF(H180&lt;&gt;"",H180*I180,"")</f>
        <v/>
      </c>
      <c r="K180" s="70"/>
      <c r="L180" s="31" t="s">
        <v>24</v>
      </c>
      <c r="M180" s="34" t="s">
        <v>91</v>
      </c>
      <c r="N180" s="64"/>
      <c r="O180" s="161" t="s">
        <v>62</v>
      </c>
      <c r="P180" s="179" t="s">
        <v>47</v>
      </c>
    </row>
    <row r="181" spans="1:16" hidden="1" x14ac:dyDescent="0.25">
      <c r="A181" s="75"/>
      <c r="B181" s="109"/>
      <c r="C181" s="110"/>
      <c r="D181" s="111"/>
      <c r="E181" s="73"/>
      <c r="F181" s="92"/>
      <c r="G181" s="93"/>
      <c r="H181" s="94"/>
      <c r="I181" s="94"/>
      <c r="J181" s="21" t="str">
        <f>IF(H181&lt;&gt;"",H181*I181,"")</f>
        <v/>
      </c>
      <c r="K181" s="70"/>
      <c r="L181" s="31" t="s">
        <v>24</v>
      </c>
      <c r="M181" s="34" t="s">
        <v>91</v>
      </c>
      <c r="N181" s="64"/>
      <c r="O181" s="161" t="s">
        <v>54</v>
      </c>
      <c r="P181" s="179" t="s">
        <v>47</v>
      </c>
    </row>
    <row r="182" spans="1:16" hidden="1" x14ac:dyDescent="0.25">
      <c r="A182" s="75"/>
      <c r="B182" s="67"/>
      <c r="C182" s="68"/>
      <c r="D182" s="67"/>
      <c r="E182" s="73"/>
      <c r="F182" s="92"/>
      <c r="G182" s="93"/>
      <c r="H182" s="94"/>
      <c r="I182" s="94"/>
      <c r="J182" s="21" t="str">
        <f>IF(H182&lt;&gt;"",H182*I182,"")</f>
        <v/>
      </c>
      <c r="K182" s="70"/>
      <c r="L182" s="31" t="s">
        <v>24</v>
      </c>
      <c r="M182" s="34" t="s">
        <v>91</v>
      </c>
      <c r="N182" s="64"/>
      <c r="O182" s="161" t="s">
        <v>67</v>
      </c>
      <c r="P182" s="184" t="s">
        <v>68</v>
      </c>
    </row>
    <row r="183" spans="1:16" hidden="1" x14ac:dyDescent="0.25">
      <c r="A183" s="75"/>
      <c r="B183" s="19"/>
      <c r="C183" s="69"/>
      <c r="D183" s="19"/>
      <c r="E183" s="73"/>
      <c r="F183" s="19"/>
      <c r="G183" s="69"/>
      <c r="H183" s="19"/>
      <c r="I183" s="19"/>
      <c r="J183" s="21" t="str">
        <f>IF(H183&lt;&gt;"",H183*I183,"")</f>
        <v/>
      </c>
      <c r="K183" s="70"/>
      <c r="L183" s="31" t="s">
        <v>24</v>
      </c>
      <c r="M183" s="34" t="s">
        <v>91</v>
      </c>
      <c r="N183" s="64"/>
      <c r="O183" s="180" t="s">
        <v>69</v>
      </c>
      <c r="P183" s="184" t="s">
        <v>68</v>
      </c>
    </row>
    <row r="184" spans="1:16" hidden="1" x14ac:dyDescent="0.25">
      <c r="A184" s="19"/>
      <c r="B184" s="19"/>
      <c r="C184" s="69"/>
      <c r="D184" s="15"/>
      <c r="E184" s="69"/>
      <c r="F184" s="19"/>
      <c r="G184" s="69"/>
      <c r="H184" s="19"/>
      <c r="I184" s="19"/>
      <c r="J184" s="21" t="str">
        <f>IF(H184&lt;&gt;"",H184*I184,"")</f>
        <v/>
      </c>
      <c r="K184" s="70"/>
      <c r="L184" s="31" t="s">
        <v>24</v>
      </c>
      <c r="M184" s="34" t="s">
        <v>91</v>
      </c>
      <c r="N184" s="64"/>
      <c r="O184" s="103"/>
    </row>
    <row r="185" spans="1:16" hidden="1" x14ac:dyDescent="0.25">
      <c r="A185" s="85"/>
      <c r="B185" s="86"/>
      <c r="C185" s="86"/>
      <c r="D185" s="57"/>
      <c r="E185" s="59" t="s">
        <v>70</v>
      </c>
      <c r="F185" s="57"/>
      <c r="G185" s="87"/>
      <c r="H185" s="88">
        <v>1E-3</v>
      </c>
      <c r="I185" s="61">
        <f>H185*10</f>
        <v>0.01</v>
      </c>
      <c r="J185" s="62">
        <f>SUM(J186:J190)/I185</f>
        <v>0</v>
      </c>
      <c r="K185" s="63" t="str">
        <f>SUM(J186:J190)&amp;" "&amp;"Hrs"&amp;" "&amp;"GRUPO 4"</f>
        <v>0 Hrs GRUPO 4</v>
      </c>
      <c r="L185" s="31" t="s">
        <v>26</v>
      </c>
      <c r="M185" s="34" t="s">
        <v>91</v>
      </c>
      <c r="N185" s="64"/>
      <c r="O185" s="104"/>
    </row>
    <row r="186" spans="1:16" hidden="1" x14ac:dyDescent="0.25">
      <c r="A186" s="95"/>
      <c r="B186" s="67"/>
      <c r="C186" s="68"/>
      <c r="D186" s="67"/>
      <c r="E186" s="73"/>
      <c r="F186" s="15"/>
      <c r="G186" s="69"/>
      <c r="H186" s="15"/>
      <c r="I186" s="15"/>
      <c r="J186" s="21" t="str">
        <f>IF(H186&lt;&gt;"",H186*I186,"")</f>
        <v/>
      </c>
      <c r="K186" s="164"/>
      <c r="L186" s="31" t="s">
        <v>26</v>
      </c>
      <c r="M186" s="34" t="s">
        <v>91</v>
      </c>
      <c r="N186" s="64"/>
      <c r="O186" s="107" t="s">
        <v>71</v>
      </c>
    </row>
    <row r="187" spans="1:16" hidden="1" x14ac:dyDescent="0.25">
      <c r="A187" s="95"/>
      <c r="B187" s="19"/>
      <c r="C187" s="91"/>
      <c r="D187" s="15"/>
      <c r="E187" s="73"/>
      <c r="F187" s="15"/>
      <c r="G187" s="69"/>
      <c r="H187" s="15"/>
      <c r="I187" s="15"/>
      <c r="J187" s="21" t="str">
        <f>IF(H187&lt;&gt;"",H187*I187,"")</f>
        <v/>
      </c>
      <c r="K187" s="164"/>
      <c r="L187" s="31" t="s">
        <v>26</v>
      </c>
      <c r="M187" s="34" t="s">
        <v>91</v>
      </c>
      <c r="N187" s="64"/>
      <c r="O187" s="107" t="s">
        <v>72</v>
      </c>
    </row>
    <row r="188" spans="1:16" hidden="1" x14ac:dyDescent="0.25">
      <c r="A188" s="19"/>
      <c r="B188" s="19"/>
      <c r="C188" s="69"/>
      <c r="D188" s="15"/>
      <c r="E188" s="69"/>
      <c r="F188" s="19"/>
      <c r="G188" s="69"/>
      <c r="H188" s="19"/>
      <c r="I188" s="19"/>
      <c r="J188" s="21" t="str">
        <f>IF(H188&lt;&gt;"",H188*I188,"")</f>
        <v/>
      </c>
      <c r="K188" s="164"/>
      <c r="L188" s="31" t="s">
        <v>26</v>
      </c>
      <c r="M188" s="34" t="s">
        <v>91</v>
      </c>
      <c r="N188" s="64"/>
      <c r="O188" s="35"/>
    </row>
    <row r="189" spans="1:16" hidden="1" x14ac:dyDescent="0.25">
      <c r="A189" s="19"/>
      <c r="B189" s="19"/>
      <c r="C189" s="69"/>
      <c r="D189" s="15"/>
      <c r="E189" s="69"/>
      <c r="F189" s="19"/>
      <c r="G189" s="69"/>
      <c r="H189" s="19"/>
      <c r="I189" s="19"/>
      <c r="J189" s="21" t="str">
        <f>IF(H189&lt;&gt;"",H189*I189,"")</f>
        <v/>
      </c>
      <c r="K189" s="164"/>
      <c r="L189" s="31" t="s">
        <v>26</v>
      </c>
      <c r="M189" s="34" t="s">
        <v>91</v>
      </c>
      <c r="N189" s="64"/>
      <c r="O189" s="35"/>
    </row>
    <row r="190" spans="1:16" hidden="1" x14ac:dyDescent="0.25">
      <c r="A190" s="100"/>
      <c r="B190" s="100"/>
      <c r="C190" s="100"/>
      <c r="D190" s="101"/>
      <c r="E190" s="102"/>
      <c r="F190" s="100"/>
      <c r="G190" s="100"/>
      <c r="H190" s="100"/>
      <c r="I190" s="100"/>
      <c r="J190" s="21" t="str">
        <f>IF(H190&lt;&gt;"",H190*I190,"")</f>
        <v/>
      </c>
      <c r="K190" s="70"/>
      <c r="L190" s="31" t="s">
        <v>26</v>
      </c>
      <c r="M190" s="34" t="s">
        <v>91</v>
      </c>
      <c r="N190" s="156"/>
      <c r="O190" s="35"/>
    </row>
    <row r="191" spans="1:16" hidden="1" x14ac:dyDescent="0.25">
      <c r="A191" s="85"/>
      <c r="B191" s="86"/>
      <c r="C191" s="86"/>
      <c r="D191" s="86"/>
      <c r="E191" s="115" t="s">
        <v>75</v>
      </c>
      <c r="F191" s="116"/>
      <c r="G191" s="117"/>
      <c r="H191" s="165">
        <v>2</v>
      </c>
      <c r="I191" s="61">
        <f>H191*10</f>
        <v>20</v>
      </c>
      <c r="J191" s="62">
        <f>SUM(J192:J197)/I191</f>
        <v>0.9</v>
      </c>
      <c r="K191" s="63" t="str">
        <f>SUM(J192:J197)&amp;" "&amp;"Hrs"&amp;" "&amp;"TURNO"&amp;" "&amp;"DIURNO"</f>
        <v>18 Hrs TURNO DIURNO</v>
      </c>
      <c r="L191" s="74" t="s">
        <v>76</v>
      </c>
      <c r="M191" s="34" t="s">
        <v>91</v>
      </c>
      <c r="N191" s="34"/>
      <c r="O191" s="35"/>
    </row>
    <row r="192" spans="1:16" x14ac:dyDescent="0.25">
      <c r="A192" s="15">
        <v>892459</v>
      </c>
      <c r="B192" s="17" t="s">
        <v>120</v>
      </c>
      <c r="C192" s="18" t="s">
        <v>121</v>
      </c>
      <c r="D192" s="19" t="s">
        <v>122</v>
      </c>
      <c r="E192" s="16" t="s">
        <v>130</v>
      </c>
      <c r="F192" s="15" t="s">
        <v>131</v>
      </c>
      <c r="G192" s="16" t="s">
        <v>132</v>
      </c>
      <c r="H192" s="94">
        <v>2</v>
      </c>
      <c r="I192" s="94">
        <v>4</v>
      </c>
      <c r="J192" s="21">
        <f t="shared" ref="J192:J197" si="0">IF(H192&lt;&gt;"",H192*I192,"")</f>
        <v>8</v>
      </c>
      <c r="K192" s="70" t="s">
        <v>453</v>
      </c>
      <c r="L192" s="74" t="s">
        <v>76</v>
      </c>
      <c r="M192" s="34" t="s">
        <v>91</v>
      </c>
      <c r="N192" s="34"/>
      <c r="O192" s="35"/>
    </row>
    <row r="193" spans="1:16" x14ac:dyDescent="0.25">
      <c r="A193" s="15">
        <v>892458</v>
      </c>
      <c r="B193" s="17" t="s">
        <v>120</v>
      </c>
      <c r="C193" s="18" t="s">
        <v>121</v>
      </c>
      <c r="D193" s="19" t="s">
        <v>122</v>
      </c>
      <c r="E193" s="16" t="s">
        <v>123</v>
      </c>
      <c r="F193" s="15" t="s">
        <v>128</v>
      </c>
      <c r="G193" s="16" t="s">
        <v>129</v>
      </c>
      <c r="H193" s="94">
        <v>2</v>
      </c>
      <c r="I193" s="94">
        <v>5</v>
      </c>
      <c r="J193" s="21">
        <f t="shared" si="0"/>
        <v>10</v>
      </c>
      <c r="K193" s="70" t="s">
        <v>453</v>
      </c>
      <c r="L193" s="74" t="s">
        <v>76</v>
      </c>
      <c r="M193" s="34" t="s">
        <v>91</v>
      </c>
      <c r="N193" s="34"/>
      <c r="O193" s="35"/>
    </row>
    <row r="194" spans="1:16" hidden="1" x14ac:dyDescent="0.25">
      <c r="A194" s="95"/>
      <c r="B194" s="109"/>
      <c r="C194" s="110"/>
      <c r="D194" s="111"/>
      <c r="E194" s="69"/>
      <c r="F194" s="15"/>
      <c r="G194" s="69"/>
      <c r="H194" s="15"/>
      <c r="I194" s="15"/>
      <c r="J194" s="21" t="str">
        <f t="shared" si="0"/>
        <v/>
      </c>
      <c r="K194" s="70" t="s">
        <v>453</v>
      </c>
      <c r="L194" s="74" t="s">
        <v>76</v>
      </c>
      <c r="M194" s="34" t="s">
        <v>91</v>
      </c>
      <c r="N194" s="34"/>
      <c r="O194" s="35"/>
    </row>
    <row r="195" spans="1:16" hidden="1" x14ac:dyDescent="0.25">
      <c r="A195" s="95"/>
      <c r="B195" s="109"/>
      <c r="C195" s="110"/>
      <c r="D195" s="111"/>
      <c r="E195" s="69"/>
      <c r="F195" s="15"/>
      <c r="G195" s="69"/>
      <c r="H195" s="15"/>
      <c r="I195" s="15"/>
      <c r="J195" s="21" t="str">
        <f t="shared" si="0"/>
        <v/>
      </c>
      <c r="K195" s="70" t="s">
        <v>453</v>
      </c>
      <c r="L195" s="74" t="s">
        <v>76</v>
      </c>
      <c r="M195" s="34" t="s">
        <v>91</v>
      </c>
      <c r="N195" s="34"/>
      <c r="O195" s="35"/>
    </row>
    <row r="196" spans="1:16" hidden="1" x14ac:dyDescent="0.25">
      <c r="A196" s="100"/>
      <c r="B196" s="100"/>
      <c r="C196" s="102"/>
      <c r="D196" s="101"/>
      <c r="E196" s="101"/>
      <c r="F196" s="101"/>
      <c r="G196" s="105"/>
      <c r="H196" s="101"/>
      <c r="I196" s="101"/>
      <c r="J196" s="21" t="str">
        <f t="shared" si="0"/>
        <v/>
      </c>
      <c r="K196" s="70" t="s">
        <v>453</v>
      </c>
      <c r="L196" s="74" t="s">
        <v>76</v>
      </c>
      <c r="M196" s="34" t="s">
        <v>91</v>
      </c>
      <c r="N196" s="34"/>
      <c r="O196" s="35"/>
    </row>
    <row r="197" spans="1:16" hidden="1" x14ac:dyDescent="0.25">
      <c r="A197" s="100"/>
      <c r="B197" s="100"/>
      <c r="C197" s="100"/>
      <c r="D197" s="101"/>
      <c r="E197" s="102"/>
      <c r="F197" s="100"/>
      <c r="G197" s="100"/>
      <c r="H197" s="100"/>
      <c r="I197" s="100"/>
      <c r="J197" s="21" t="str">
        <f t="shared" si="0"/>
        <v/>
      </c>
      <c r="K197" s="70" t="s">
        <v>453</v>
      </c>
      <c r="L197" s="74" t="s">
        <v>76</v>
      </c>
      <c r="M197" s="34" t="s">
        <v>91</v>
      </c>
      <c r="N197" s="34"/>
      <c r="O197" s="35"/>
    </row>
    <row r="198" spans="1:16" x14ac:dyDescent="0.25">
      <c r="A198" s="126"/>
      <c r="B198" s="127"/>
      <c r="C198" s="127"/>
      <c r="D198" s="127"/>
      <c r="E198" s="128" t="s">
        <v>83</v>
      </c>
      <c r="F198" s="129"/>
      <c r="G198" s="157"/>
      <c r="H198" s="131">
        <v>2</v>
      </c>
      <c r="I198" s="132">
        <f>H198*10</f>
        <v>20</v>
      </c>
      <c r="J198" s="133">
        <f>SUM(J199:J203)/I198</f>
        <v>1</v>
      </c>
      <c r="K198" s="163" t="str">
        <f>SUM(J199:J203)&amp;" "&amp;"Hrs"&amp;" "&amp;"TURNO"&amp;" "&amp;"NOCTURNO"</f>
        <v>20 Hrs TURNO NOCTURNO</v>
      </c>
      <c r="L198" s="31" t="s">
        <v>84</v>
      </c>
      <c r="M198" s="34" t="s">
        <v>91</v>
      </c>
      <c r="N198" s="34"/>
      <c r="O198" s="35"/>
    </row>
    <row r="199" spans="1:16" x14ac:dyDescent="0.25">
      <c r="A199" s="15">
        <v>892459</v>
      </c>
      <c r="B199" s="17" t="s">
        <v>120</v>
      </c>
      <c r="C199" s="18" t="s">
        <v>121</v>
      </c>
      <c r="D199" s="19" t="s">
        <v>122</v>
      </c>
      <c r="E199" s="16" t="s">
        <v>130</v>
      </c>
      <c r="F199" s="15" t="s">
        <v>131</v>
      </c>
      <c r="G199" s="16" t="s">
        <v>132</v>
      </c>
      <c r="H199" s="94">
        <v>2</v>
      </c>
      <c r="I199" s="94">
        <v>4</v>
      </c>
      <c r="J199" s="21">
        <f>IF(H199&lt;&gt;"",H199*I199,"")</f>
        <v>8</v>
      </c>
      <c r="K199" s="120" t="s">
        <v>454</v>
      </c>
      <c r="L199" s="31" t="s">
        <v>84</v>
      </c>
      <c r="M199" s="34" t="s">
        <v>91</v>
      </c>
      <c r="N199" s="34"/>
      <c r="O199" s="35"/>
    </row>
    <row r="200" spans="1:16" x14ac:dyDescent="0.25">
      <c r="A200" s="15">
        <v>892457</v>
      </c>
      <c r="B200" s="17" t="s">
        <v>120</v>
      </c>
      <c r="C200" s="18" t="s">
        <v>121</v>
      </c>
      <c r="D200" s="19" t="s">
        <v>122</v>
      </c>
      <c r="E200" s="16" t="s">
        <v>123</v>
      </c>
      <c r="F200" s="15" t="s">
        <v>126</v>
      </c>
      <c r="G200" s="16" t="s">
        <v>127</v>
      </c>
      <c r="H200" s="94">
        <v>2</v>
      </c>
      <c r="I200" s="94">
        <v>2</v>
      </c>
      <c r="J200" s="21">
        <f>IF(H200&lt;&gt;"",H200*I200,"")</f>
        <v>4</v>
      </c>
      <c r="K200" s="120" t="s">
        <v>454</v>
      </c>
      <c r="L200" s="31" t="s">
        <v>84</v>
      </c>
      <c r="M200" s="34" t="s">
        <v>91</v>
      </c>
      <c r="N200" s="34"/>
      <c r="O200" s="35"/>
    </row>
    <row r="201" spans="1:16" x14ac:dyDescent="0.25">
      <c r="A201" s="15">
        <v>893434</v>
      </c>
      <c r="B201" s="17" t="s">
        <v>120</v>
      </c>
      <c r="C201" s="18" t="s">
        <v>121</v>
      </c>
      <c r="D201" s="19" t="s">
        <v>122</v>
      </c>
      <c r="E201" s="16" t="s">
        <v>141</v>
      </c>
      <c r="F201" s="15" t="s">
        <v>455</v>
      </c>
      <c r="G201" s="16" t="s">
        <v>150</v>
      </c>
      <c r="H201" s="94">
        <v>2</v>
      </c>
      <c r="I201" s="94">
        <v>4</v>
      </c>
      <c r="J201" s="21">
        <f>IF(H201&lt;&gt;"",H201*I201,"")</f>
        <v>8</v>
      </c>
      <c r="K201" s="120" t="s">
        <v>454</v>
      </c>
      <c r="L201" s="31" t="s">
        <v>84</v>
      </c>
      <c r="M201" s="34" t="s">
        <v>91</v>
      </c>
      <c r="N201" s="34"/>
      <c r="O201" s="35"/>
    </row>
    <row r="202" spans="1:16" hidden="1" x14ac:dyDescent="0.25">
      <c r="A202" s="75"/>
      <c r="B202" s="109"/>
      <c r="C202" s="110"/>
      <c r="D202" s="111"/>
      <c r="E202" s="73"/>
      <c r="F202" s="92"/>
      <c r="G202" s="93"/>
      <c r="H202" s="94"/>
      <c r="I202" s="94"/>
      <c r="J202" s="21" t="str">
        <f>IF(H202&lt;&gt;"",H202*I202,"")</f>
        <v/>
      </c>
      <c r="K202" s="120" t="s">
        <v>454</v>
      </c>
      <c r="L202" s="31" t="s">
        <v>84</v>
      </c>
      <c r="M202" s="34" t="s">
        <v>91</v>
      </c>
      <c r="N202" s="34"/>
      <c r="O202" s="35"/>
    </row>
    <row r="203" spans="1:16" hidden="1" x14ac:dyDescent="0.25">
      <c r="A203" s="75"/>
      <c r="B203" s="109"/>
      <c r="C203" s="110"/>
      <c r="D203" s="19"/>
      <c r="E203" s="69"/>
      <c r="F203" s="19"/>
      <c r="G203" s="69"/>
      <c r="H203" s="19"/>
      <c r="I203" s="19"/>
      <c r="J203" s="21" t="str">
        <f>IF(H203&lt;&gt;"",H203*I203,"")</f>
        <v/>
      </c>
      <c r="K203" s="120" t="s">
        <v>454</v>
      </c>
      <c r="L203" s="31" t="s">
        <v>84</v>
      </c>
      <c r="M203" s="34" t="s">
        <v>91</v>
      </c>
      <c r="N203" s="34"/>
      <c r="O203" s="35"/>
    </row>
    <row r="204" spans="1:16" ht="14.25" thickBot="1" x14ac:dyDescent="0.3">
      <c r="A204" s="135"/>
      <c r="B204" s="136"/>
      <c r="C204" s="136"/>
      <c r="D204" s="136"/>
      <c r="E204" s="137" t="s">
        <v>85</v>
      </c>
      <c r="F204" s="138"/>
      <c r="G204" s="139"/>
      <c r="H204" s="140">
        <f>H167+H173+H179+H185+H191+H198</f>
        <v>5.0019999999999998</v>
      </c>
      <c r="I204" s="141">
        <f>H204*10</f>
        <v>50.019999999999996</v>
      </c>
      <c r="J204" s="142">
        <f>SUM(J168:J172,J174:J178,J180:J184,J186:J190,J192:J197,J199:J203)</f>
        <v>48</v>
      </c>
      <c r="K204" s="143">
        <f>J204/I204</f>
        <v>0.95961615353858465</v>
      </c>
      <c r="L204" s="31" t="s">
        <v>86</v>
      </c>
      <c r="M204" s="34" t="s">
        <v>91</v>
      </c>
      <c r="N204" s="34"/>
      <c r="O204" s="35"/>
    </row>
    <row r="205" spans="1:16" ht="15" thickTop="1" thickBot="1" x14ac:dyDescent="0.3">
      <c r="A205" s="45"/>
      <c r="B205" s="46"/>
      <c r="C205" s="46"/>
      <c r="D205" s="46"/>
      <c r="E205" s="297">
        <f>E165+1</f>
        <v>46081</v>
      </c>
      <c r="F205" s="298"/>
      <c r="G205" s="158"/>
      <c r="H205" s="48"/>
      <c r="I205" s="46"/>
      <c r="J205" s="49"/>
      <c r="K205" s="50"/>
      <c r="L205" s="31" t="s">
        <v>35</v>
      </c>
      <c r="M205" s="34" t="s">
        <v>92</v>
      </c>
      <c r="N205" s="34"/>
      <c r="O205" s="35"/>
    </row>
    <row r="206" spans="1:16" ht="28.5" thickTop="1" thickBot="1" x14ac:dyDescent="0.3">
      <c r="A206" s="147" t="s">
        <v>37</v>
      </c>
      <c r="B206" s="148" t="s">
        <v>38</v>
      </c>
      <c r="C206" s="148" t="s">
        <v>39</v>
      </c>
      <c r="D206" s="148" t="s">
        <v>4</v>
      </c>
      <c r="E206" s="52" t="s">
        <v>40</v>
      </c>
      <c r="F206" s="148" t="s">
        <v>6</v>
      </c>
      <c r="G206" s="149" t="s">
        <v>7</v>
      </c>
      <c r="H206" s="148" t="s">
        <v>41</v>
      </c>
      <c r="I206" s="148" t="s">
        <v>9</v>
      </c>
      <c r="J206" s="150" t="s">
        <v>42</v>
      </c>
      <c r="K206" s="151" t="s">
        <v>43</v>
      </c>
      <c r="L206" s="31" t="s">
        <v>44</v>
      </c>
      <c r="M206" s="34" t="s">
        <v>92</v>
      </c>
      <c r="N206" s="34"/>
      <c r="O206" s="56">
        <f>E205</f>
        <v>46081</v>
      </c>
    </row>
    <row r="207" spans="1:16" ht="14.25" thickTop="1" x14ac:dyDescent="0.25">
      <c r="A207" s="57"/>
      <c r="B207" s="57"/>
      <c r="C207" s="58"/>
      <c r="D207" s="57"/>
      <c r="E207" s="59" t="s">
        <v>45</v>
      </c>
      <c r="F207" s="57"/>
      <c r="G207" s="58"/>
      <c r="H207" s="88">
        <v>1</v>
      </c>
      <c r="I207" s="61">
        <f>H207*10</f>
        <v>10</v>
      </c>
      <c r="J207" s="62">
        <f>SUM(J208:J214)/I207</f>
        <v>1</v>
      </c>
      <c r="K207" s="63" t="str">
        <f>SUM(J208:J214)&amp;" "&amp;"Hrs"&amp;" "&amp;"GRUPO 1"</f>
        <v>10 Hrs GRUPO 1</v>
      </c>
      <c r="L207" s="31" t="s">
        <v>19</v>
      </c>
      <c r="M207" s="34" t="s">
        <v>92</v>
      </c>
      <c r="N207" s="64"/>
      <c r="O207" s="159" t="s">
        <v>48</v>
      </c>
      <c r="P207" s="179" t="s">
        <v>53</v>
      </c>
    </row>
    <row r="208" spans="1:16" ht="27" x14ac:dyDescent="0.25">
      <c r="A208" s="15">
        <v>928073</v>
      </c>
      <c r="B208" s="17" t="s">
        <v>159</v>
      </c>
      <c r="C208" s="18" t="s">
        <v>160</v>
      </c>
      <c r="D208" s="19">
        <v>3</v>
      </c>
      <c r="E208" s="254" t="s">
        <v>475</v>
      </c>
      <c r="F208" s="15" t="s">
        <v>145</v>
      </c>
      <c r="G208" s="16" t="s">
        <v>476</v>
      </c>
      <c r="H208" s="15">
        <v>1</v>
      </c>
      <c r="I208" s="15">
        <v>10</v>
      </c>
      <c r="J208" s="21">
        <f t="shared" ref="J208:J214" si="1">IF(H208&lt;&gt;"",H208*I208,"")</f>
        <v>10</v>
      </c>
      <c r="K208" s="70" t="s">
        <v>477</v>
      </c>
      <c r="L208" s="31" t="s">
        <v>19</v>
      </c>
      <c r="M208" s="34" t="s">
        <v>92</v>
      </c>
      <c r="N208" s="64"/>
      <c r="O208" s="180" t="s">
        <v>50</v>
      </c>
      <c r="P208" s="179" t="s">
        <v>53</v>
      </c>
    </row>
    <row r="209" spans="1:16" hidden="1" x14ac:dyDescent="0.25">
      <c r="A209" s="75"/>
      <c r="B209" s="67"/>
      <c r="C209" s="68"/>
      <c r="D209" s="67"/>
      <c r="E209" s="73"/>
      <c r="F209" s="92"/>
      <c r="G209" s="93"/>
      <c r="H209" s="94"/>
      <c r="I209" s="94"/>
      <c r="J209" s="21" t="str">
        <f t="shared" si="1"/>
        <v/>
      </c>
      <c r="K209" s="70" t="s">
        <v>477</v>
      </c>
      <c r="L209" s="31" t="s">
        <v>19</v>
      </c>
      <c r="M209" s="34" t="s">
        <v>92</v>
      </c>
      <c r="N209" s="64"/>
      <c r="O209" s="159" t="s">
        <v>51</v>
      </c>
      <c r="P209" s="179" t="s">
        <v>53</v>
      </c>
    </row>
    <row r="210" spans="1:16" hidden="1" x14ac:dyDescent="0.25">
      <c r="A210" s="75"/>
      <c r="B210" s="67"/>
      <c r="C210" s="68"/>
      <c r="D210" s="67"/>
      <c r="E210" s="73"/>
      <c r="F210" s="92"/>
      <c r="G210" s="93"/>
      <c r="H210" s="94"/>
      <c r="I210" s="94"/>
      <c r="J210" s="21" t="str">
        <f t="shared" si="1"/>
        <v/>
      </c>
      <c r="K210" s="70" t="s">
        <v>477</v>
      </c>
      <c r="L210" s="31" t="s">
        <v>19</v>
      </c>
      <c r="M210" s="34" t="s">
        <v>92</v>
      </c>
      <c r="N210" s="64"/>
      <c r="O210" s="159" t="s">
        <v>46</v>
      </c>
      <c r="P210" s="181" t="s">
        <v>57</v>
      </c>
    </row>
    <row r="211" spans="1:16" hidden="1" x14ac:dyDescent="0.25">
      <c r="A211" s="95"/>
      <c r="B211" s="67"/>
      <c r="C211" s="68"/>
      <c r="D211" s="67"/>
      <c r="E211" s="69"/>
      <c r="F211" s="15"/>
      <c r="G211" s="69"/>
      <c r="H211" s="15"/>
      <c r="I211" s="15"/>
      <c r="J211" s="21" t="str">
        <f t="shared" si="1"/>
        <v/>
      </c>
      <c r="K211" s="70" t="s">
        <v>477</v>
      </c>
      <c r="L211" s="31" t="s">
        <v>19</v>
      </c>
      <c r="M211" s="34" t="s">
        <v>92</v>
      </c>
      <c r="N211" s="64"/>
      <c r="O211" s="161" t="s">
        <v>52</v>
      </c>
      <c r="P211" s="181" t="s">
        <v>57</v>
      </c>
    </row>
    <row r="212" spans="1:16" hidden="1" x14ac:dyDescent="0.25">
      <c r="A212" s="19"/>
      <c r="B212" s="67"/>
      <c r="C212" s="68"/>
      <c r="D212" s="67"/>
      <c r="E212" s="18"/>
      <c r="F212" s="17"/>
      <c r="G212" s="18"/>
      <c r="H212" s="94"/>
      <c r="I212" s="94"/>
      <c r="J212" s="21" t="str">
        <f t="shared" si="1"/>
        <v/>
      </c>
      <c r="K212" s="70" t="s">
        <v>477</v>
      </c>
      <c r="L212" s="31" t="s">
        <v>19</v>
      </c>
      <c r="M212" s="34" t="s">
        <v>92</v>
      </c>
      <c r="N212" s="64"/>
      <c r="O212" s="159" t="s">
        <v>56</v>
      </c>
      <c r="P212" s="179" t="s">
        <v>53</v>
      </c>
    </row>
    <row r="213" spans="1:16" hidden="1" x14ac:dyDescent="0.25">
      <c r="A213" s="19"/>
      <c r="B213" s="67"/>
      <c r="C213" s="68"/>
      <c r="D213" s="67"/>
      <c r="E213" s="69"/>
      <c r="F213" s="15"/>
      <c r="G213" s="69"/>
      <c r="H213" s="15"/>
      <c r="I213" s="15"/>
      <c r="J213" s="21" t="str">
        <f t="shared" si="1"/>
        <v/>
      </c>
      <c r="K213" s="70" t="s">
        <v>477</v>
      </c>
      <c r="L213" s="31" t="s">
        <v>19</v>
      </c>
      <c r="M213" s="34" t="s">
        <v>92</v>
      </c>
      <c r="N213" s="64"/>
      <c r="O213" s="159" t="s">
        <v>58</v>
      </c>
      <c r="P213" s="179" t="s">
        <v>53</v>
      </c>
    </row>
    <row r="214" spans="1:16" hidden="1" x14ac:dyDescent="0.25">
      <c r="A214" s="19"/>
      <c r="B214" s="19"/>
      <c r="C214" s="69"/>
      <c r="D214" s="15"/>
      <c r="E214" s="69"/>
      <c r="F214" s="15"/>
      <c r="G214" s="69"/>
      <c r="H214" s="15"/>
      <c r="I214" s="15"/>
      <c r="J214" s="21" t="str">
        <f t="shared" si="1"/>
        <v/>
      </c>
      <c r="K214" s="70" t="s">
        <v>477</v>
      </c>
      <c r="L214" s="31" t="s">
        <v>19</v>
      </c>
      <c r="M214" s="34" t="s">
        <v>92</v>
      </c>
      <c r="N214" s="64"/>
      <c r="O214" s="159" t="s">
        <v>59</v>
      </c>
      <c r="P214" s="179" t="s">
        <v>47</v>
      </c>
    </row>
    <row r="215" spans="1:16" hidden="1" x14ac:dyDescent="0.25">
      <c r="A215" s="85"/>
      <c r="B215" s="86"/>
      <c r="C215" s="86"/>
      <c r="D215" s="57"/>
      <c r="E215" s="59" t="s">
        <v>55</v>
      </c>
      <c r="F215" s="57"/>
      <c r="G215" s="87"/>
      <c r="H215" s="88">
        <v>0</v>
      </c>
      <c r="I215" s="61">
        <f>H215*10</f>
        <v>0</v>
      </c>
      <c r="J215" s="62" t="e">
        <f>SUM(J216:J220)/I215</f>
        <v>#DIV/0!</v>
      </c>
      <c r="K215" s="63" t="str">
        <f>SUM(J216:J220)&amp;" "&amp;"Hrs"&amp;" "&amp;"GRUPO 2"</f>
        <v>0 Hrs GRUPO 2</v>
      </c>
      <c r="L215" s="31" t="s">
        <v>22</v>
      </c>
      <c r="M215" s="34" t="s">
        <v>92</v>
      </c>
      <c r="N215" s="64"/>
      <c r="O215" s="159" t="s">
        <v>60</v>
      </c>
      <c r="P215" s="179" t="s">
        <v>47</v>
      </c>
    </row>
    <row r="216" spans="1:16" hidden="1" x14ac:dyDescent="0.25">
      <c r="A216" s="15"/>
      <c r="B216" s="17"/>
      <c r="C216" s="18"/>
      <c r="D216" s="19"/>
      <c r="E216" s="16"/>
      <c r="F216" s="15"/>
      <c r="G216" s="16"/>
      <c r="H216" s="15"/>
      <c r="I216" s="15"/>
      <c r="J216" s="21" t="str">
        <f>IF(H216&lt;&gt;"",H216*I216,"")</f>
        <v/>
      </c>
      <c r="K216" s="70"/>
      <c r="L216" s="31" t="s">
        <v>22</v>
      </c>
      <c r="M216" s="34" t="s">
        <v>92</v>
      </c>
      <c r="N216" s="64"/>
      <c r="O216" s="159" t="s">
        <v>64</v>
      </c>
      <c r="P216" s="179" t="s">
        <v>47</v>
      </c>
    </row>
    <row r="217" spans="1:16" hidden="1" x14ac:dyDescent="0.25">
      <c r="A217" s="75"/>
      <c r="B217" s="109"/>
      <c r="C217" s="110"/>
      <c r="D217" s="111"/>
      <c r="E217" s="73"/>
      <c r="F217" s="92"/>
      <c r="G217" s="93"/>
      <c r="H217" s="94"/>
      <c r="I217" s="94"/>
      <c r="J217" s="21" t="str">
        <f>IF(H217&lt;&gt;"",H217*I217,"")</f>
        <v/>
      </c>
      <c r="K217" s="70"/>
      <c r="L217" s="31" t="s">
        <v>22</v>
      </c>
      <c r="M217" s="34" t="s">
        <v>92</v>
      </c>
      <c r="N217" s="64"/>
      <c r="O217" s="161" t="s">
        <v>65</v>
      </c>
      <c r="P217" s="179" t="s">
        <v>53</v>
      </c>
    </row>
    <row r="218" spans="1:16" hidden="1" x14ac:dyDescent="0.25">
      <c r="A218" s="75"/>
      <c r="B218" s="109"/>
      <c r="C218" s="110"/>
      <c r="D218" s="111"/>
      <c r="E218" s="73"/>
      <c r="F218" s="92"/>
      <c r="G218" s="93"/>
      <c r="H218" s="94"/>
      <c r="I218" s="94"/>
      <c r="J218" s="21" t="str">
        <f>IF(H218&lt;&gt;"",H218*I218,"")</f>
        <v/>
      </c>
      <c r="K218" s="70"/>
      <c r="L218" s="31" t="s">
        <v>22</v>
      </c>
      <c r="M218" s="34" t="s">
        <v>92</v>
      </c>
      <c r="N218" s="64"/>
      <c r="O218" s="161" t="s">
        <v>66</v>
      </c>
      <c r="P218" s="179" t="s">
        <v>47</v>
      </c>
    </row>
    <row r="219" spans="1:16" hidden="1" x14ac:dyDescent="0.25">
      <c r="A219" s="15"/>
      <c r="B219" s="19"/>
      <c r="C219" s="152"/>
      <c r="D219" s="15"/>
      <c r="E219" s="69"/>
      <c r="F219" s="15"/>
      <c r="G219" s="69"/>
      <c r="H219" s="15"/>
      <c r="I219" s="15"/>
      <c r="J219" s="21" t="str">
        <f>IF(H219&lt;&gt;"",H219*I219,"")</f>
        <v/>
      </c>
      <c r="K219" s="70"/>
      <c r="L219" s="31" t="s">
        <v>22</v>
      </c>
      <c r="M219" s="34" t="s">
        <v>92</v>
      </c>
      <c r="N219" s="64"/>
      <c r="O219" s="161" t="s">
        <v>61</v>
      </c>
      <c r="P219" s="179" t="s">
        <v>47</v>
      </c>
    </row>
    <row r="220" spans="1:16" hidden="1" x14ac:dyDescent="0.25">
      <c r="A220" s="166"/>
      <c r="B220" s="95"/>
      <c r="C220" s="152"/>
      <c r="D220" s="67"/>
      <c r="E220" s="69"/>
      <c r="F220" s="77"/>
      <c r="G220" s="76"/>
      <c r="H220" s="167"/>
      <c r="I220" s="167"/>
      <c r="J220" s="21" t="str">
        <f>IF(H220&lt;&gt;"",H220*I220,"")</f>
        <v/>
      </c>
      <c r="K220" s="70"/>
      <c r="L220" s="31" t="s">
        <v>22</v>
      </c>
      <c r="M220" s="34" t="s">
        <v>92</v>
      </c>
      <c r="N220" s="64"/>
      <c r="O220" s="161" t="s">
        <v>62</v>
      </c>
      <c r="P220" s="179" t="s">
        <v>47</v>
      </c>
    </row>
    <row r="221" spans="1:16" hidden="1" x14ac:dyDescent="0.25">
      <c r="A221" s="85"/>
      <c r="B221" s="86"/>
      <c r="C221" s="86"/>
      <c r="D221" s="57"/>
      <c r="E221" s="59" t="s">
        <v>63</v>
      </c>
      <c r="F221" s="57"/>
      <c r="G221" s="87"/>
      <c r="H221" s="88">
        <v>1E-3</v>
      </c>
      <c r="I221" s="61">
        <f>H221*10</f>
        <v>0.01</v>
      </c>
      <c r="J221" s="62">
        <f>SUM(J222:J226)/I221</f>
        <v>0</v>
      </c>
      <c r="K221" s="63" t="str">
        <f>SUM(J222:J226)&amp;" "&amp;"Hrs"&amp;" "&amp;"GRUPO 3"</f>
        <v>0 Hrs GRUPO 3</v>
      </c>
      <c r="L221" s="31" t="s">
        <v>24</v>
      </c>
      <c r="M221" s="34" t="s">
        <v>92</v>
      </c>
      <c r="N221" s="64"/>
      <c r="O221" s="161" t="s">
        <v>54</v>
      </c>
      <c r="P221" s="179" t="s">
        <v>47</v>
      </c>
    </row>
    <row r="222" spans="1:16" hidden="1" x14ac:dyDescent="0.25">
      <c r="A222" s="75"/>
      <c r="B222" s="67"/>
      <c r="C222" s="68"/>
      <c r="D222" s="67"/>
      <c r="E222" s="69"/>
      <c r="F222" s="92"/>
      <c r="G222" s="93"/>
      <c r="H222" s="94"/>
      <c r="I222" s="94"/>
      <c r="J222" s="21" t="str">
        <f>IF(H222&lt;&gt;"",H222*I222,"")</f>
        <v/>
      </c>
      <c r="K222" s="70"/>
      <c r="L222" s="31" t="s">
        <v>24</v>
      </c>
      <c r="M222" s="34" t="s">
        <v>92</v>
      </c>
      <c r="N222" s="64"/>
      <c r="O222" s="161" t="s">
        <v>67</v>
      </c>
      <c r="P222" s="184" t="s">
        <v>68</v>
      </c>
    </row>
    <row r="223" spans="1:16" hidden="1" x14ac:dyDescent="0.25">
      <c r="A223" s="75"/>
      <c r="B223" s="109"/>
      <c r="C223" s="110"/>
      <c r="D223" s="111"/>
      <c r="E223" s="73"/>
      <c r="F223" s="92"/>
      <c r="G223" s="93"/>
      <c r="H223" s="94"/>
      <c r="I223" s="94"/>
      <c r="J223" s="21" t="str">
        <f>IF(H223&lt;&gt;"",H223*I223,"")</f>
        <v/>
      </c>
      <c r="K223" s="70"/>
      <c r="L223" s="31" t="s">
        <v>24</v>
      </c>
      <c r="M223" s="34" t="s">
        <v>92</v>
      </c>
      <c r="N223" s="64"/>
      <c r="O223" s="180" t="s">
        <v>69</v>
      </c>
      <c r="P223" s="184" t="s">
        <v>68</v>
      </c>
    </row>
    <row r="224" spans="1:16" hidden="1" x14ac:dyDescent="0.25">
      <c r="A224" s="75"/>
      <c r="B224" s="109"/>
      <c r="C224" s="110"/>
      <c r="D224" s="111"/>
      <c r="E224" s="73"/>
      <c r="F224" s="92"/>
      <c r="G224" s="93"/>
      <c r="H224" s="94"/>
      <c r="I224" s="94"/>
      <c r="J224" s="21" t="str">
        <f>IF(H224&lt;&gt;"",H224*I224,"")</f>
        <v/>
      </c>
      <c r="K224" s="70"/>
      <c r="L224" s="31" t="s">
        <v>24</v>
      </c>
      <c r="M224" s="34" t="s">
        <v>92</v>
      </c>
      <c r="N224" s="64"/>
      <c r="O224" s="103"/>
    </row>
    <row r="225" spans="1:16" hidden="1" x14ac:dyDescent="0.25">
      <c r="A225" s="19"/>
      <c r="B225" s="19"/>
      <c r="C225" s="69"/>
      <c r="D225" s="19"/>
      <c r="E225" s="69"/>
      <c r="F225" s="19"/>
      <c r="G225" s="69"/>
      <c r="H225" s="19"/>
      <c r="I225" s="19"/>
      <c r="J225" s="21" t="str">
        <f>IF(H225&lt;&gt;"",H225*I225,"")</f>
        <v/>
      </c>
      <c r="K225" s="70"/>
      <c r="L225" s="31" t="s">
        <v>24</v>
      </c>
      <c r="M225" s="34" t="s">
        <v>92</v>
      </c>
      <c r="N225" s="64"/>
      <c r="O225" s="104"/>
      <c r="P225" s="104"/>
    </row>
    <row r="226" spans="1:16" hidden="1" x14ac:dyDescent="0.25">
      <c r="A226" s="100"/>
      <c r="B226" s="100"/>
      <c r="C226" s="100"/>
      <c r="D226" s="101"/>
      <c r="E226" s="102"/>
      <c r="F226" s="100"/>
      <c r="G226" s="100"/>
      <c r="H226" s="100"/>
      <c r="I226" s="100"/>
      <c r="J226" s="21" t="str">
        <f>IF(H226&lt;&gt;"",H226*I226,"")</f>
        <v/>
      </c>
      <c r="K226" s="70"/>
      <c r="L226" s="31" t="s">
        <v>24</v>
      </c>
      <c r="M226" s="34" t="s">
        <v>92</v>
      </c>
      <c r="N226" s="64"/>
      <c r="O226" s="107" t="s">
        <v>71</v>
      </c>
    </row>
    <row r="227" spans="1:16" hidden="1" x14ac:dyDescent="0.25">
      <c r="A227" s="85"/>
      <c r="B227" s="86"/>
      <c r="C227" s="86"/>
      <c r="D227" s="57"/>
      <c r="E227" s="59" t="s">
        <v>70</v>
      </c>
      <c r="F227" s="57"/>
      <c r="G227" s="87"/>
      <c r="H227" s="88">
        <v>1E-3</v>
      </c>
      <c r="I227" s="61">
        <f>H227*10</f>
        <v>0.01</v>
      </c>
      <c r="J227" s="62">
        <f>SUM(J228:J232)/I227</f>
        <v>0</v>
      </c>
      <c r="K227" s="63" t="str">
        <f>SUM(J228:J232)&amp;" "&amp;"Hrs"&amp;" "&amp;"GRUPO 4"</f>
        <v>0 Hrs GRUPO 4</v>
      </c>
      <c r="L227" s="31" t="s">
        <v>26</v>
      </c>
      <c r="M227" s="34" t="s">
        <v>92</v>
      </c>
      <c r="N227" s="64"/>
      <c r="O227" s="107" t="s">
        <v>72</v>
      </c>
    </row>
    <row r="228" spans="1:16" hidden="1" x14ac:dyDescent="0.25">
      <c r="A228" s="100"/>
      <c r="B228" s="100"/>
      <c r="C228" s="102"/>
      <c r="D228" s="101"/>
      <c r="E228" s="101"/>
      <c r="F228" s="101"/>
      <c r="G228" s="105"/>
      <c r="H228" s="101"/>
      <c r="I228" s="101"/>
      <c r="J228" s="21" t="str">
        <f>IF(H228&lt;&gt;"",H228*I228,"")</f>
        <v/>
      </c>
      <c r="K228" s="70"/>
      <c r="L228" s="31" t="s">
        <v>26</v>
      </c>
      <c r="M228" s="34" t="s">
        <v>92</v>
      </c>
      <c r="N228" s="64"/>
      <c r="O228" s="104"/>
    </row>
    <row r="229" spans="1:16" hidden="1" x14ac:dyDescent="0.25">
      <c r="A229" s="100"/>
      <c r="B229" s="100"/>
      <c r="C229" s="102"/>
      <c r="D229" s="101"/>
      <c r="E229" s="101"/>
      <c r="F229" s="101"/>
      <c r="G229" s="105"/>
      <c r="H229" s="101"/>
      <c r="I229" s="101"/>
      <c r="J229" s="21" t="str">
        <f>IF(H229&lt;&gt;"",H229*I229,"")</f>
        <v/>
      </c>
      <c r="K229" s="70"/>
      <c r="L229" s="31" t="s">
        <v>26</v>
      </c>
      <c r="M229" s="34" t="s">
        <v>92</v>
      </c>
      <c r="N229" s="64"/>
      <c r="O229" s="104"/>
    </row>
    <row r="230" spans="1:16" hidden="1" x14ac:dyDescent="0.25">
      <c r="A230" s="100"/>
      <c r="B230" s="100"/>
      <c r="C230" s="102"/>
      <c r="D230" s="101"/>
      <c r="E230" s="101"/>
      <c r="F230" s="101"/>
      <c r="G230" s="105"/>
      <c r="H230" s="101"/>
      <c r="I230" s="101"/>
      <c r="J230" s="21" t="str">
        <f>IF(H230&lt;&gt;"",H230*I230,"")</f>
        <v/>
      </c>
      <c r="K230" s="70"/>
      <c r="L230" s="31" t="s">
        <v>26</v>
      </c>
      <c r="M230" s="34" t="s">
        <v>92</v>
      </c>
      <c r="N230" s="64"/>
      <c r="O230" s="35"/>
    </row>
    <row r="231" spans="1:16" hidden="1" x14ac:dyDescent="0.25">
      <c r="A231" s="100"/>
      <c r="B231" s="100"/>
      <c r="C231" s="102"/>
      <c r="D231" s="101"/>
      <c r="E231" s="101"/>
      <c r="F231" s="101"/>
      <c r="G231" s="105"/>
      <c r="H231" s="101"/>
      <c r="I231" s="101"/>
      <c r="J231" s="21" t="str">
        <f>IF(H231&lt;&gt;"",H231*I231,"")</f>
        <v/>
      </c>
      <c r="K231" s="70"/>
      <c r="L231" s="31" t="s">
        <v>26</v>
      </c>
      <c r="M231" s="34" t="s">
        <v>92</v>
      </c>
      <c r="N231" s="64"/>
      <c r="O231" s="35"/>
    </row>
    <row r="232" spans="1:16" hidden="1" x14ac:dyDescent="0.25">
      <c r="A232" s="100"/>
      <c r="B232" s="100"/>
      <c r="C232" s="100"/>
      <c r="D232" s="101"/>
      <c r="E232" s="102"/>
      <c r="F232" s="100"/>
      <c r="G232" s="100"/>
      <c r="H232" s="100"/>
      <c r="I232" s="100"/>
      <c r="J232" s="21" t="str">
        <f>IF(H232&lt;&gt;"",H232*I232,"")</f>
        <v/>
      </c>
      <c r="K232" s="70"/>
      <c r="L232" s="31" t="s">
        <v>26</v>
      </c>
      <c r="M232" s="34" t="s">
        <v>92</v>
      </c>
      <c r="N232" s="156"/>
      <c r="O232" s="35"/>
    </row>
    <row r="233" spans="1:16" hidden="1" x14ac:dyDescent="0.25">
      <c r="A233" s="85"/>
      <c r="B233" s="86"/>
      <c r="C233" s="86"/>
      <c r="D233" s="86"/>
      <c r="E233" s="115" t="s">
        <v>75</v>
      </c>
      <c r="F233" s="116"/>
      <c r="G233" s="117"/>
      <c r="H233" s="165">
        <v>2</v>
      </c>
      <c r="I233" s="61">
        <f>H233*10</f>
        <v>20</v>
      </c>
      <c r="J233" s="62">
        <f>SUM(J234:J239)/I233</f>
        <v>0.9</v>
      </c>
      <c r="K233" s="63" t="str">
        <f>SUM(J234:J239)&amp;" "&amp;"Hrs"&amp;" "&amp;"TURNO"&amp;" "&amp;"DIURNO"</f>
        <v>18 Hrs TURNO DIURNO</v>
      </c>
      <c r="L233" s="74" t="s">
        <v>76</v>
      </c>
      <c r="M233" s="34" t="s">
        <v>92</v>
      </c>
      <c r="N233" s="34"/>
      <c r="O233" s="35"/>
    </row>
    <row r="234" spans="1:16" x14ac:dyDescent="0.25">
      <c r="A234" s="15">
        <v>892459</v>
      </c>
      <c r="B234" s="17" t="s">
        <v>120</v>
      </c>
      <c r="C234" s="18" t="s">
        <v>121</v>
      </c>
      <c r="D234" s="19" t="s">
        <v>122</v>
      </c>
      <c r="E234" s="16" t="s">
        <v>130</v>
      </c>
      <c r="F234" s="15" t="s">
        <v>131</v>
      </c>
      <c r="G234" s="16" t="s">
        <v>132</v>
      </c>
      <c r="H234" s="94">
        <v>2</v>
      </c>
      <c r="I234" s="94">
        <v>4</v>
      </c>
      <c r="J234" s="21">
        <f t="shared" ref="J234:J239" si="2">IF(H234&lt;&gt;"",H234*I234,"")</f>
        <v>8</v>
      </c>
      <c r="K234" s="70" t="s">
        <v>453</v>
      </c>
      <c r="L234" s="74" t="s">
        <v>76</v>
      </c>
      <c r="M234" s="34" t="s">
        <v>92</v>
      </c>
      <c r="N234" s="34"/>
      <c r="O234" s="35"/>
    </row>
    <row r="235" spans="1:16" x14ac:dyDescent="0.25">
      <c r="A235" s="15">
        <v>893703</v>
      </c>
      <c r="B235" s="17" t="s">
        <v>120</v>
      </c>
      <c r="C235" s="18" t="s">
        <v>121</v>
      </c>
      <c r="D235" s="19" t="s">
        <v>122</v>
      </c>
      <c r="E235" s="16" t="s">
        <v>204</v>
      </c>
      <c r="F235" s="15" t="s">
        <v>463</v>
      </c>
      <c r="G235" s="16" t="s">
        <v>464</v>
      </c>
      <c r="H235" s="15">
        <v>2</v>
      </c>
      <c r="I235" s="15">
        <v>5</v>
      </c>
      <c r="J235" s="21">
        <f t="shared" si="2"/>
        <v>10</v>
      </c>
      <c r="K235" s="70" t="s">
        <v>453</v>
      </c>
      <c r="L235" s="74" t="s">
        <v>76</v>
      </c>
      <c r="M235" s="34" t="s">
        <v>92</v>
      </c>
      <c r="N235" s="34"/>
      <c r="O235" s="35"/>
    </row>
    <row r="236" spans="1:16" hidden="1" x14ac:dyDescent="0.25">
      <c r="A236" s="95"/>
      <c r="B236" s="19"/>
      <c r="C236" s="91"/>
      <c r="D236" s="15"/>
      <c r="E236" s="69"/>
      <c r="F236" s="15"/>
      <c r="G236" s="69"/>
      <c r="H236" s="15"/>
      <c r="I236" s="15"/>
      <c r="J236" s="21" t="str">
        <f t="shared" si="2"/>
        <v/>
      </c>
      <c r="K236" s="70" t="s">
        <v>453</v>
      </c>
      <c r="L236" s="74" t="s">
        <v>76</v>
      </c>
      <c r="M236" s="34" t="s">
        <v>92</v>
      </c>
      <c r="N236" s="34"/>
      <c r="O236" s="35"/>
    </row>
    <row r="237" spans="1:16" hidden="1" x14ac:dyDescent="0.25">
      <c r="A237" s="95"/>
      <c r="B237" s="19"/>
      <c r="C237" s="91"/>
      <c r="D237" s="15"/>
      <c r="E237" s="69"/>
      <c r="F237" s="15"/>
      <c r="G237" s="69"/>
      <c r="H237" s="15"/>
      <c r="I237" s="15"/>
      <c r="J237" s="21" t="str">
        <f t="shared" si="2"/>
        <v/>
      </c>
      <c r="K237" s="70" t="s">
        <v>453</v>
      </c>
      <c r="L237" s="74" t="s">
        <v>76</v>
      </c>
      <c r="M237" s="34" t="s">
        <v>92</v>
      </c>
      <c r="N237" s="34"/>
      <c r="O237" s="35"/>
    </row>
    <row r="238" spans="1:16" hidden="1" x14ac:dyDescent="0.25">
      <c r="A238" s="95"/>
      <c r="B238" s="19"/>
      <c r="C238" s="91"/>
      <c r="D238" s="15"/>
      <c r="E238" s="69"/>
      <c r="F238" s="15"/>
      <c r="G238" s="69"/>
      <c r="H238" s="15"/>
      <c r="I238" s="15"/>
      <c r="J238" s="21" t="str">
        <f t="shared" si="2"/>
        <v/>
      </c>
      <c r="K238" s="70" t="s">
        <v>453</v>
      </c>
      <c r="L238" s="74" t="s">
        <v>76</v>
      </c>
      <c r="M238" s="34" t="s">
        <v>92</v>
      </c>
      <c r="N238" s="34"/>
      <c r="O238" s="35"/>
    </row>
    <row r="239" spans="1:16" hidden="1" x14ac:dyDescent="0.25">
      <c r="A239" s="100"/>
      <c r="B239" s="100"/>
      <c r="C239" s="100"/>
      <c r="D239" s="101"/>
      <c r="E239" s="69"/>
      <c r="F239" s="15"/>
      <c r="G239" s="69"/>
      <c r="H239" s="100"/>
      <c r="I239" s="100"/>
      <c r="J239" s="21" t="str">
        <f t="shared" si="2"/>
        <v/>
      </c>
      <c r="K239" s="70" t="s">
        <v>453</v>
      </c>
      <c r="L239" s="74" t="s">
        <v>76</v>
      </c>
      <c r="M239" s="34" t="s">
        <v>92</v>
      </c>
      <c r="N239" s="34"/>
      <c r="O239" s="35"/>
    </row>
    <row r="240" spans="1:16" x14ac:dyDescent="0.25">
      <c r="A240" s="126"/>
      <c r="B240" s="127"/>
      <c r="C240" s="127"/>
      <c r="D240" s="127"/>
      <c r="E240" s="128" t="s">
        <v>83</v>
      </c>
      <c r="F240" s="129"/>
      <c r="G240" s="157"/>
      <c r="H240" s="131">
        <v>2</v>
      </c>
      <c r="I240" s="132">
        <f>H240*10</f>
        <v>20</v>
      </c>
      <c r="J240" s="133">
        <f>SUM(J241:J245)/I240</f>
        <v>1</v>
      </c>
      <c r="K240" s="163" t="str">
        <f>SUM(J241:J245)&amp;" "&amp;"Hrs"&amp;" "&amp;"TURNO"&amp;" "&amp;"NOCTURNO"</f>
        <v>20 Hrs TURNO NOCTURNO</v>
      </c>
      <c r="L240" s="31" t="s">
        <v>84</v>
      </c>
      <c r="M240" s="34" t="s">
        <v>92</v>
      </c>
      <c r="N240" s="34"/>
      <c r="O240" s="35"/>
    </row>
    <row r="241" spans="1:16" x14ac:dyDescent="0.25">
      <c r="A241" s="15">
        <v>892459</v>
      </c>
      <c r="B241" s="17" t="s">
        <v>120</v>
      </c>
      <c r="C241" s="18" t="s">
        <v>121</v>
      </c>
      <c r="D241" s="19" t="s">
        <v>122</v>
      </c>
      <c r="E241" s="16" t="s">
        <v>130</v>
      </c>
      <c r="F241" s="15" t="s">
        <v>131</v>
      </c>
      <c r="G241" s="16" t="s">
        <v>132</v>
      </c>
      <c r="H241" s="94">
        <v>2</v>
      </c>
      <c r="I241" s="94">
        <v>4</v>
      </c>
      <c r="J241" s="21">
        <f>IF(H241&lt;&gt;"",H241*I241,"")</f>
        <v>8</v>
      </c>
      <c r="K241" s="120" t="s">
        <v>454</v>
      </c>
      <c r="L241" s="31" t="s">
        <v>84</v>
      </c>
      <c r="M241" s="34" t="s">
        <v>92</v>
      </c>
      <c r="N241" s="34"/>
      <c r="O241" s="35"/>
    </row>
    <row r="242" spans="1:16" x14ac:dyDescent="0.25">
      <c r="A242" s="15">
        <v>892457</v>
      </c>
      <c r="B242" s="17" t="s">
        <v>120</v>
      </c>
      <c r="C242" s="18" t="s">
        <v>121</v>
      </c>
      <c r="D242" s="19" t="s">
        <v>122</v>
      </c>
      <c r="E242" s="16" t="s">
        <v>123</v>
      </c>
      <c r="F242" s="15" t="s">
        <v>126</v>
      </c>
      <c r="G242" s="16" t="s">
        <v>127</v>
      </c>
      <c r="H242" s="94">
        <v>2</v>
      </c>
      <c r="I242" s="94">
        <v>2</v>
      </c>
      <c r="J242" s="21">
        <f>IF(H242&lt;&gt;"",H242*I242,"")</f>
        <v>4</v>
      </c>
      <c r="K242" s="120" t="s">
        <v>454</v>
      </c>
      <c r="L242" s="31" t="s">
        <v>84</v>
      </c>
      <c r="M242" s="34" t="s">
        <v>92</v>
      </c>
      <c r="N242" s="34"/>
      <c r="O242" s="35"/>
    </row>
    <row r="243" spans="1:16" x14ac:dyDescent="0.25">
      <c r="A243" s="15">
        <v>893641</v>
      </c>
      <c r="B243" s="17" t="s">
        <v>120</v>
      </c>
      <c r="C243" s="18" t="s">
        <v>121</v>
      </c>
      <c r="D243" s="19" t="s">
        <v>122</v>
      </c>
      <c r="E243" s="16" t="s">
        <v>201</v>
      </c>
      <c r="F243" s="15" t="s">
        <v>458</v>
      </c>
      <c r="G243" s="16" t="s">
        <v>343</v>
      </c>
      <c r="H243" s="15">
        <v>2</v>
      </c>
      <c r="I243" s="15">
        <v>4</v>
      </c>
      <c r="J243" s="21">
        <f>IF(H243&lt;&gt;"",H243*I243,"")</f>
        <v>8</v>
      </c>
      <c r="K243" s="120" t="s">
        <v>454</v>
      </c>
      <c r="L243" s="31" t="s">
        <v>84</v>
      </c>
      <c r="M243" s="34" t="s">
        <v>92</v>
      </c>
      <c r="N243" s="34"/>
      <c r="O243" s="35"/>
    </row>
    <row r="244" spans="1:16" hidden="1" x14ac:dyDescent="0.25">
      <c r="A244" s="75"/>
      <c r="B244" s="109"/>
      <c r="C244" s="110"/>
      <c r="D244" s="111"/>
      <c r="E244" s="73"/>
      <c r="F244" s="92"/>
      <c r="G244" s="93"/>
      <c r="H244" s="94"/>
      <c r="I244" s="94"/>
      <c r="J244" s="21" t="str">
        <f>IF(H244&lt;&gt;"",H244*I244,"")</f>
        <v/>
      </c>
      <c r="K244" s="120" t="s">
        <v>454</v>
      </c>
      <c r="L244" s="31" t="s">
        <v>84</v>
      </c>
      <c r="M244" s="34" t="s">
        <v>92</v>
      </c>
      <c r="N244" s="34"/>
      <c r="O244" s="35"/>
    </row>
    <row r="245" spans="1:16" hidden="1" x14ac:dyDescent="0.25">
      <c r="A245" s="95"/>
      <c r="B245" s="19"/>
      <c r="C245" s="91"/>
      <c r="D245" s="15"/>
      <c r="E245" s="69"/>
      <c r="F245" s="15"/>
      <c r="G245" s="69"/>
      <c r="H245" s="15"/>
      <c r="I245" s="15"/>
      <c r="J245" s="21" t="str">
        <f>IF(H245&lt;&gt;"",H245*I245,"")</f>
        <v/>
      </c>
      <c r="K245" s="120" t="s">
        <v>454</v>
      </c>
      <c r="L245" s="31" t="s">
        <v>84</v>
      </c>
      <c r="M245" s="34" t="s">
        <v>92</v>
      </c>
      <c r="N245" s="34"/>
      <c r="O245" s="35"/>
    </row>
    <row r="246" spans="1:16" ht="14.25" thickBot="1" x14ac:dyDescent="0.3">
      <c r="A246" s="135"/>
      <c r="B246" s="136"/>
      <c r="C246" s="136"/>
      <c r="D246" s="136"/>
      <c r="E246" s="137" t="s">
        <v>85</v>
      </c>
      <c r="F246" s="138"/>
      <c r="G246" s="139"/>
      <c r="H246" s="140">
        <f>H207+H215+H221+H227+H233+H240</f>
        <v>5.0019999999999998</v>
      </c>
      <c r="I246" s="141">
        <f>H246*10</f>
        <v>50.019999999999996</v>
      </c>
      <c r="J246" s="142">
        <f>SUM(J208:J214,J216:J220,J222:J226,J228:J232,J234:J239,J241:J245)</f>
        <v>48</v>
      </c>
      <c r="K246" s="143">
        <f>J246/I246</f>
        <v>0.95961615353858465</v>
      </c>
      <c r="L246" s="31" t="s">
        <v>86</v>
      </c>
      <c r="M246" s="34" t="s">
        <v>92</v>
      </c>
      <c r="N246" s="34"/>
      <c r="O246" s="35"/>
    </row>
    <row r="247" spans="1:16" ht="15" thickTop="1" thickBot="1" x14ac:dyDescent="0.3">
      <c r="A247" s="45"/>
      <c r="B247" s="46"/>
      <c r="C247" s="46"/>
      <c r="D247" s="46"/>
      <c r="E247" s="297">
        <f>E205+1</f>
        <v>46082</v>
      </c>
      <c r="F247" s="298"/>
      <c r="G247" s="158"/>
      <c r="H247" s="48"/>
      <c r="I247" s="46"/>
      <c r="J247" s="49"/>
      <c r="K247" s="50"/>
      <c r="L247" s="31" t="s">
        <v>35</v>
      </c>
      <c r="M247" s="34" t="s">
        <v>93</v>
      </c>
      <c r="N247" s="34"/>
      <c r="O247" s="35"/>
    </row>
    <row r="248" spans="1:16" ht="28.5" thickTop="1" thickBot="1" x14ac:dyDescent="0.3">
      <c r="A248" s="147" t="s">
        <v>37</v>
      </c>
      <c r="B248" s="148" t="s">
        <v>38</v>
      </c>
      <c r="C248" s="148" t="s">
        <v>39</v>
      </c>
      <c r="D248" s="148" t="s">
        <v>4</v>
      </c>
      <c r="E248" s="52" t="s">
        <v>40</v>
      </c>
      <c r="F248" s="148" t="s">
        <v>6</v>
      </c>
      <c r="G248" s="149" t="s">
        <v>7</v>
      </c>
      <c r="H248" s="148" t="s">
        <v>41</v>
      </c>
      <c r="I248" s="148" t="s">
        <v>9</v>
      </c>
      <c r="J248" s="150" t="s">
        <v>42</v>
      </c>
      <c r="K248" s="151" t="s">
        <v>43</v>
      </c>
      <c r="L248" s="31" t="s">
        <v>44</v>
      </c>
      <c r="M248" s="34" t="s">
        <v>93</v>
      </c>
      <c r="N248" s="34"/>
      <c r="O248" s="56">
        <f>E247</f>
        <v>46082</v>
      </c>
    </row>
    <row r="249" spans="1:16" ht="14.25" thickTop="1" x14ac:dyDescent="0.25">
      <c r="A249" s="57"/>
      <c r="B249" s="57"/>
      <c r="C249" s="58"/>
      <c r="D249" s="57"/>
      <c r="E249" s="59" t="s">
        <v>45</v>
      </c>
      <c r="F249" s="57"/>
      <c r="G249" s="58"/>
      <c r="H249" s="88">
        <v>1</v>
      </c>
      <c r="I249" s="61">
        <f>H249*10</f>
        <v>10</v>
      </c>
      <c r="J249" s="62">
        <f>SUM(J250:J254)/I249</f>
        <v>1</v>
      </c>
      <c r="K249" s="63" t="str">
        <f>SUM(J250:J254)&amp;" "&amp;"Hrs"&amp;" "&amp;"GRUPO 1"</f>
        <v>10 Hrs GRUPO 1</v>
      </c>
      <c r="L249" s="31" t="s">
        <v>19</v>
      </c>
      <c r="M249" s="34" t="s">
        <v>93</v>
      </c>
      <c r="N249" s="64"/>
      <c r="O249" s="159" t="s">
        <v>48</v>
      </c>
      <c r="P249" s="179" t="s">
        <v>53</v>
      </c>
    </row>
    <row r="250" spans="1:16" ht="27" x14ac:dyDescent="0.25">
      <c r="A250" s="15">
        <v>928073</v>
      </c>
      <c r="B250" s="17" t="s">
        <v>159</v>
      </c>
      <c r="C250" s="18" t="s">
        <v>160</v>
      </c>
      <c r="D250" s="19">
        <v>3</v>
      </c>
      <c r="E250" s="254" t="s">
        <v>475</v>
      </c>
      <c r="F250" s="15" t="s">
        <v>145</v>
      </c>
      <c r="G250" s="16" t="s">
        <v>476</v>
      </c>
      <c r="H250" s="94">
        <v>1</v>
      </c>
      <c r="I250" s="94">
        <v>8</v>
      </c>
      <c r="J250" s="21">
        <f>IF(H250&lt;&gt;"",H250*I250,"")</f>
        <v>8</v>
      </c>
      <c r="K250" s="70" t="s">
        <v>477</v>
      </c>
      <c r="L250" s="31" t="s">
        <v>19</v>
      </c>
      <c r="M250" s="34" t="s">
        <v>93</v>
      </c>
      <c r="N250" s="56"/>
      <c r="O250" s="180" t="s">
        <v>50</v>
      </c>
      <c r="P250" s="179" t="s">
        <v>53</v>
      </c>
    </row>
    <row r="251" spans="1:16" x14ac:dyDescent="0.25">
      <c r="A251" s="19">
        <v>892966</v>
      </c>
      <c r="B251" s="17" t="s">
        <v>167</v>
      </c>
      <c r="C251" s="18" t="s">
        <v>168</v>
      </c>
      <c r="D251" s="19">
        <v>3</v>
      </c>
      <c r="E251" s="18" t="s">
        <v>169</v>
      </c>
      <c r="F251" s="17" t="s">
        <v>145</v>
      </c>
      <c r="G251" s="18" t="s">
        <v>146</v>
      </c>
      <c r="H251" s="15">
        <v>1</v>
      </c>
      <c r="I251" s="15">
        <v>2</v>
      </c>
      <c r="J251" s="21">
        <f t="shared" ref="J251:J252" si="3">IF(H251&lt;&gt;"",H251*I251,"")</f>
        <v>2</v>
      </c>
      <c r="K251" s="70" t="s">
        <v>477</v>
      </c>
      <c r="L251" s="31" t="s">
        <v>19</v>
      </c>
      <c r="M251" s="34" t="s">
        <v>93</v>
      </c>
      <c r="N251" s="56"/>
      <c r="O251" s="159" t="s">
        <v>51</v>
      </c>
      <c r="P251" s="179" t="s">
        <v>53</v>
      </c>
    </row>
    <row r="252" spans="1:16" hidden="1" x14ac:dyDescent="0.25">
      <c r="A252" s="75"/>
      <c r="B252" s="67"/>
      <c r="C252" s="68"/>
      <c r="D252" s="67"/>
      <c r="E252" s="73"/>
      <c r="F252" s="92"/>
      <c r="G252" s="93"/>
      <c r="H252" s="94"/>
      <c r="I252" s="94"/>
      <c r="J252" s="21" t="str">
        <f t="shared" si="3"/>
        <v/>
      </c>
      <c r="K252" s="70" t="s">
        <v>477</v>
      </c>
      <c r="L252" s="31" t="s">
        <v>19</v>
      </c>
      <c r="M252" s="34" t="s">
        <v>93</v>
      </c>
      <c r="N252" s="56"/>
      <c r="O252" s="159" t="s">
        <v>46</v>
      </c>
      <c r="P252" s="181" t="s">
        <v>57</v>
      </c>
    </row>
    <row r="253" spans="1:16" hidden="1" x14ac:dyDescent="0.25">
      <c r="A253" s="95"/>
      <c r="B253" s="19"/>
      <c r="C253" s="91"/>
      <c r="D253" s="15"/>
      <c r="E253" s="69"/>
      <c r="F253" s="15"/>
      <c r="G253" s="69"/>
      <c r="H253" s="15"/>
      <c r="I253" s="15"/>
      <c r="J253" s="21" t="str">
        <f>IF(H253&lt;&gt;"",H253*I253,"")</f>
        <v/>
      </c>
      <c r="K253" s="70" t="s">
        <v>477</v>
      </c>
      <c r="L253" s="31" t="s">
        <v>19</v>
      </c>
      <c r="M253" s="34" t="s">
        <v>93</v>
      </c>
      <c r="N253" s="56"/>
      <c r="O253" s="161" t="s">
        <v>52</v>
      </c>
      <c r="P253" s="181" t="s">
        <v>57</v>
      </c>
    </row>
    <row r="254" spans="1:16" hidden="1" x14ac:dyDescent="0.25">
      <c r="A254" s="95"/>
      <c r="B254" s="19"/>
      <c r="C254" s="91"/>
      <c r="D254" s="15"/>
      <c r="E254" s="69"/>
      <c r="F254" s="15"/>
      <c r="G254" s="69"/>
      <c r="H254" s="15"/>
      <c r="I254" s="15"/>
      <c r="J254" s="21" t="str">
        <f>IF(H254&lt;&gt;"",H254*I254,"")</f>
        <v/>
      </c>
      <c r="K254" s="70" t="s">
        <v>477</v>
      </c>
      <c r="L254" s="31" t="s">
        <v>19</v>
      </c>
      <c r="M254" s="34" t="s">
        <v>93</v>
      </c>
      <c r="N254" s="56"/>
      <c r="O254" s="159" t="s">
        <v>56</v>
      </c>
      <c r="P254" s="179" t="s">
        <v>53</v>
      </c>
    </row>
    <row r="255" spans="1:16" hidden="1" x14ac:dyDescent="0.25">
      <c r="A255" s="85"/>
      <c r="B255" s="86"/>
      <c r="C255" s="86"/>
      <c r="D255" s="57"/>
      <c r="E255" s="59" t="s">
        <v>55</v>
      </c>
      <c r="F255" s="57"/>
      <c r="G255" s="87"/>
      <c r="H255" s="88">
        <v>0</v>
      </c>
      <c r="I255" s="61">
        <f>H255*10</f>
        <v>0</v>
      </c>
      <c r="J255" s="62" t="e">
        <f>SUM(J256:J260)/I255</f>
        <v>#DIV/0!</v>
      </c>
      <c r="K255" s="63" t="str">
        <f>SUM(J256:J260)&amp;" "&amp;"Hrs"&amp;" "&amp;"GRUPO 2"</f>
        <v>0 Hrs GRUPO 2</v>
      </c>
      <c r="L255" s="31" t="s">
        <v>22</v>
      </c>
      <c r="M255" s="34" t="s">
        <v>93</v>
      </c>
      <c r="N255" s="64"/>
      <c r="O255" s="159" t="s">
        <v>58</v>
      </c>
      <c r="P255" s="179" t="s">
        <v>53</v>
      </c>
    </row>
    <row r="256" spans="1:16" hidden="1" x14ac:dyDescent="0.25">
      <c r="A256" s="19"/>
      <c r="B256" s="17"/>
      <c r="C256" s="18"/>
      <c r="D256" s="19"/>
      <c r="E256" s="18"/>
      <c r="F256" s="17"/>
      <c r="G256" s="18"/>
      <c r="H256" s="94"/>
      <c r="I256" s="94"/>
      <c r="J256" s="21" t="str">
        <f>IF(H256&lt;&gt;"",H256*I256,"")</f>
        <v/>
      </c>
      <c r="K256" s="70" t="s">
        <v>308</v>
      </c>
      <c r="L256" s="74" t="s">
        <v>22</v>
      </c>
      <c r="M256" s="34" t="s">
        <v>93</v>
      </c>
      <c r="N256" s="56"/>
      <c r="O256" s="159" t="s">
        <v>59</v>
      </c>
      <c r="P256" s="179" t="s">
        <v>47</v>
      </c>
    </row>
    <row r="257" spans="1:16" hidden="1" x14ac:dyDescent="0.25">
      <c r="A257" s="95"/>
      <c r="B257" s="19"/>
      <c r="C257" s="91"/>
      <c r="D257" s="15"/>
      <c r="E257" s="69"/>
      <c r="F257" s="15"/>
      <c r="G257" s="69"/>
      <c r="H257" s="15"/>
      <c r="I257" s="15"/>
      <c r="J257" s="21" t="str">
        <f>IF(H257&lt;&gt;"",H257*I257,"")</f>
        <v/>
      </c>
      <c r="K257" s="70" t="s">
        <v>308</v>
      </c>
      <c r="L257" s="74" t="s">
        <v>22</v>
      </c>
      <c r="M257" s="34" t="s">
        <v>93</v>
      </c>
      <c r="N257" s="56"/>
      <c r="O257" s="159" t="s">
        <v>60</v>
      </c>
      <c r="P257" s="179" t="s">
        <v>47</v>
      </c>
    </row>
    <row r="258" spans="1:16" hidden="1" x14ac:dyDescent="0.25">
      <c r="A258" s="75"/>
      <c r="B258" s="109"/>
      <c r="C258" s="110"/>
      <c r="D258" s="111"/>
      <c r="E258" s="73"/>
      <c r="F258" s="92"/>
      <c r="G258" s="93"/>
      <c r="H258" s="94"/>
      <c r="I258" s="94"/>
      <c r="J258" s="21" t="str">
        <f>IF(H258&lt;&gt;"",H258*I258,"")</f>
        <v/>
      </c>
      <c r="K258" s="70" t="s">
        <v>308</v>
      </c>
      <c r="L258" s="74" t="s">
        <v>22</v>
      </c>
      <c r="M258" s="34" t="s">
        <v>93</v>
      </c>
      <c r="N258" s="56"/>
      <c r="O258" s="159" t="s">
        <v>64</v>
      </c>
      <c r="P258" s="179" t="s">
        <v>47</v>
      </c>
    </row>
    <row r="259" spans="1:16" hidden="1" x14ac:dyDescent="0.25">
      <c r="A259" s="95"/>
      <c r="B259" s="19"/>
      <c r="C259" s="91"/>
      <c r="D259" s="15"/>
      <c r="E259" s="69"/>
      <c r="F259" s="15"/>
      <c r="G259" s="69"/>
      <c r="H259" s="15"/>
      <c r="I259" s="15"/>
      <c r="J259" s="21" t="str">
        <f>IF(H259&lt;&gt;"",H259*I259,"")</f>
        <v/>
      </c>
      <c r="K259" s="70" t="s">
        <v>308</v>
      </c>
      <c r="L259" s="74" t="s">
        <v>22</v>
      </c>
      <c r="M259" s="34" t="s">
        <v>93</v>
      </c>
      <c r="N259" s="64"/>
      <c r="O259" s="161" t="s">
        <v>65</v>
      </c>
      <c r="P259" s="179" t="s">
        <v>53</v>
      </c>
    </row>
    <row r="260" spans="1:16" hidden="1" x14ac:dyDescent="0.25">
      <c r="A260" s="95"/>
      <c r="B260" s="19"/>
      <c r="C260" s="91"/>
      <c r="D260" s="15"/>
      <c r="E260" s="69"/>
      <c r="F260" s="15"/>
      <c r="G260" s="69"/>
      <c r="H260" s="15"/>
      <c r="I260" s="15"/>
      <c r="J260" s="21" t="str">
        <f>IF(H260&lt;&gt;"",H260*I260,"")</f>
        <v/>
      </c>
      <c r="K260" s="70" t="s">
        <v>308</v>
      </c>
      <c r="L260" s="31" t="s">
        <v>22</v>
      </c>
      <c r="M260" s="34" t="s">
        <v>93</v>
      </c>
      <c r="N260" s="64"/>
      <c r="O260" s="161" t="s">
        <v>66</v>
      </c>
      <c r="P260" s="179" t="s">
        <v>47</v>
      </c>
    </row>
    <row r="261" spans="1:16" hidden="1" x14ac:dyDescent="0.25">
      <c r="A261" s="85"/>
      <c r="B261" s="86"/>
      <c r="C261" s="86"/>
      <c r="D261" s="57"/>
      <c r="E261" s="59" t="s">
        <v>63</v>
      </c>
      <c r="F261" s="57"/>
      <c r="G261" s="87"/>
      <c r="H261" s="88">
        <v>1E-3</v>
      </c>
      <c r="I261" s="61">
        <f>H261*10</f>
        <v>0.01</v>
      </c>
      <c r="J261" s="62">
        <f>SUM(J262:J266)/I261</f>
        <v>0</v>
      </c>
      <c r="K261" s="63" t="str">
        <f>SUM(J262:J266)&amp;" "&amp;"Hrs"&amp;" "&amp;"GRUPO 3"</f>
        <v>0 Hrs GRUPO 3</v>
      </c>
      <c r="L261" s="31" t="s">
        <v>24</v>
      </c>
      <c r="M261" s="34" t="s">
        <v>93</v>
      </c>
      <c r="N261" s="64"/>
      <c r="O261" s="161" t="s">
        <v>61</v>
      </c>
      <c r="P261" s="179" t="s">
        <v>47</v>
      </c>
    </row>
    <row r="262" spans="1:16" hidden="1" x14ac:dyDescent="0.25">
      <c r="A262" s="75"/>
      <c r="B262" s="109"/>
      <c r="C262" s="110"/>
      <c r="D262" s="111"/>
      <c r="E262" s="73"/>
      <c r="F262" s="92"/>
      <c r="G262" s="93"/>
      <c r="H262" s="94"/>
      <c r="I262" s="94"/>
      <c r="J262" s="21" t="str">
        <f>IF(H262&lt;&gt;"",H262*I262,"")</f>
        <v/>
      </c>
      <c r="K262" s="70"/>
      <c r="L262" s="31" t="s">
        <v>24</v>
      </c>
      <c r="M262" s="34" t="s">
        <v>93</v>
      </c>
      <c r="N262" s="64"/>
      <c r="O262" s="161" t="s">
        <v>62</v>
      </c>
      <c r="P262" s="179" t="s">
        <v>47</v>
      </c>
    </row>
    <row r="263" spans="1:16" hidden="1" x14ac:dyDescent="0.25">
      <c r="A263" s="95"/>
      <c r="B263" s="19"/>
      <c r="C263" s="91"/>
      <c r="D263" s="15"/>
      <c r="E263" s="69"/>
      <c r="F263" s="15"/>
      <c r="G263" s="69"/>
      <c r="H263" s="15"/>
      <c r="I263" s="15"/>
      <c r="J263" s="21" t="str">
        <f>IF(H263&lt;&gt;"",H263*I263,"")</f>
        <v/>
      </c>
      <c r="K263" s="70"/>
      <c r="L263" s="31" t="s">
        <v>24</v>
      </c>
      <c r="M263" s="34" t="s">
        <v>93</v>
      </c>
      <c r="N263" s="64"/>
      <c r="O263" s="161" t="s">
        <v>54</v>
      </c>
      <c r="P263" s="179" t="s">
        <v>47</v>
      </c>
    </row>
    <row r="264" spans="1:16" hidden="1" x14ac:dyDescent="0.25">
      <c r="A264" s="95"/>
      <c r="B264" s="19"/>
      <c r="C264" s="91"/>
      <c r="D264" s="15"/>
      <c r="E264" s="69"/>
      <c r="F264" s="15"/>
      <c r="G264" s="69"/>
      <c r="H264" s="15"/>
      <c r="I264" s="15"/>
      <c r="J264" s="21" t="str">
        <f>IF(H264&lt;&gt;"",H264*I264,"")</f>
        <v/>
      </c>
      <c r="K264" s="70"/>
      <c r="L264" s="31" t="s">
        <v>24</v>
      </c>
      <c r="M264" s="34" t="s">
        <v>93</v>
      </c>
      <c r="N264" s="64"/>
      <c r="O264" s="161" t="s">
        <v>67</v>
      </c>
      <c r="P264" s="184" t="s">
        <v>68</v>
      </c>
    </row>
    <row r="265" spans="1:16" hidden="1" x14ac:dyDescent="0.25">
      <c r="A265" s="95"/>
      <c r="B265" s="19"/>
      <c r="C265" s="91"/>
      <c r="D265" s="15"/>
      <c r="E265" s="69"/>
      <c r="F265" s="15"/>
      <c r="G265" s="69"/>
      <c r="H265" s="15"/>
      <c r="I265" s="15"/>
      <c r="J265" s="21" t="str">
        <f>IF(H265&lt;&gt;"",H265*I265,"")</f>
        <v/>
      </c>
      <c r="K265" s="70"/>
      <c r="L265" s="31" t="s">
        <v>24</v>
      </c>
      <c r="M265" s="34" t="s">
        <v>93</v>
      </c>
      <c r="N265" s="64"/>
      <c r="O265" s="180" t="s">
        <v>69</v>
      </c>
      <c r="P265" s="184" t="s">
        <v>68</v>
      </c>
    </row>
    <row r="266" spans="1:16" hidden="1" x14ac:dyDescent="0.25">
      <c r="A266" s="95"/>
      <c r="B266" s="19"/>
      <c r="C266" s="91"/>
      <c r="D266" s="15"/>
      <c r="E266" s="69"/>
      <c r="F266" s="15"/>
      <c r="G266" s="69"/>
      <c r="H266" s="15"/>
      <c r="I266" s="15"/>
      <c r="J266" s="21" t="str">
        <f>IF(H266&lt;&gt;"",H266*I266,"")</f>
        <v/>
      </c>
      <c r="K266" s="70"/>
      <c r="L266" s="31" t="s">
        <v>24</v>
      </c>
      <c r="M266" s="34" t="s">
        <v>93</v>
      </c>
      <c r="N266" s="64"/>
      <c r="O266" s="103"/>
    </row>
    <row r="267" spans="1:16" hidden="1" x14ac:dyDescent="0.25">
      <c r="A267" s="85"/>
      <c r="B267" s="86"/>
      <c r="C267" s="86"/>
      <c r="D267" s="57"/>
      <c r="E267" s="59" t="s">
        <v>70</v>
      </c>
      <c r="F267" s="57"/>
      <c r="G267" s="87"/>
      <c r="H267" s="88">
        <v>1E-3</v>
      </c>
      <c r="I267" s="61">
        <f>H267*10</f>
        <v>0.01</v>
      </c>
      <c r="J267" s="62">
        <f>SUM(J268:J272)/I267</f>
        <v>0</v>
      </c>
      <c r="K267" s="63" t="str">
        <f>SUM(J268:J272)&amp;" "&amp;"Hrs"&amp;" "&amp;"GRUPO 4"</f>
        <v>0 Hrs GRUPO 4</v>
      </c>
      <c r="L267" s="31" t="s">
        <v>26</v>
      </c>
      <c r="M267" s="34" t="s">
        <v>93</v>
      </c>
      <c r="N267" s="64"/>
      <c r="O267" s="104"/>
      <c r="P267" s="104"/>
    </row>
    <row r="268" spans="1:16" hidden="1" x14ac:dyDescent="0.25">
      <c r="A268" s="100"/>
      <c r="B268" s="100"/>
      <c r="C268" s="102"/>
      <c r="D268" s="101"/>
      <c r="E268" s="101"/>
      <c r="F268" s="101"/>
      <c r="G268" s="105"/>
      <c r="H268" s="101"/>
      <c r="I268" s="101"/>
      <c r="J268" s="21" t="str">
        <f>IF(H268&lt;&gt;"",H268*I268,"")</f>
        <v/>
      </c>
      <c r="K268" s="164"/>
      <c r="L268" s="31" t="s">
        <v>26</v>
      </c>
      <c r="M268" s="34" t="s">
        <v>93</v>
      </c>
      <c r="N268" s="64"/>
      <c r="O268" s="107" t="s">
        <v>71</v>
      </c>
    </row>
    <row r="269" spans="1:16" hidden="1" x14ac:dyDescent="0.25">
      <c r="A269" s="100"/>
      <c r="B269" s="100"/>
      <c r="C269" s="102"/>
      <c r="D269" s="101"/>
      <c r="E269" s="101"/>
      <c r="F269" s="101"/>
      <c r="G269" s="105"/>
      <c r="H269" s="101"/>
      <c r="I269" s="101"/>
      <c r="J269" s="21" t="str">
        <f>IF(H269&lt;&gt;"",H269*I269,"")</f>
        <v/>
      </c>
      <c r="K269" s="70"/>
      <c r="L269" s="31" t="s">
        <v>26</v>
      </c>
      <c r="M269" s="34" t="s">
        <v>93</v>
      </c>
      <c r="N269" s="64"/>
      <c r="O269" s="107" t="s">
        <v>72</v>
      </c>
    </row>
    <row r="270" spans="1:16" hidden="1" x14ac:dyDescent="0.25">
      <c r="A270" s="100"/>
      <c r="B270" s="100"/>
      <c r="C270" s="102"/>
      <c r="D270" s="101"/>
      <c r="E270" s="101"/>
      <c r="F270" s="101"/>
      <c r="G270" s="105"/>
      <c r="H270" s="101"/>
      <c r="I270" s="101"/>
      <c r="J270" s="21" t="str">
        <f>IF(H270&lt;&gt;"",H270*I270,"")</f>
        <v/>
      </c>
      <c r="K270" s="70"/>
      <c r="L270" s="31" t="s">
        <v>26</v>
      </c>
      <c r="M270" s="34" t="s">
        <v>93</v>
      </c>
      <c r="N270" s="64"/>
      <c r="O270" s="35"/>
    </row>
    <row r="271" spans="1:16" hidden="1" x14ac:dyDescent="0.25">
      <c r="A271" s="100"/>
      <c r="B271" s="100"/>
      <c r="C271" s="102"/>
      <c r="D271" s="101"/>
      <c r="E271" s="101"/>
      <c r="F271" s="101"/>
      <c r="G271" s="105"/>
      <c r="H271" s="101"/>
      <c r="I271" s="101"/>
      <c r="J271" s="21" t="str">
        <f>IF(H271&lt;&gt;"",H271*I271,"")</f>
        <v/>
      </c>
      <c r="K271" s="70"/>
      <c r="L271" s="31" t="s">
        <v>26</v>
      </c>
      <c r="M271" s="34" t="s">
        <v>93</v>
      </c>
      <c r="N271" s="64"/>
      <c r="O271" s="35"/>
    </row>
    <row r="272" spans="1:16" hidden="1" x14ac:dyDescent="0.25">
      <c r="A272" s="100"/>
      <c r="B272" s="100"/>
      <c r="C272" s="100"/>
      <c r="D272" s="101"/>
      <c r="E272" s="102"/>
      <c r="F272" s="100"/>
      <c r="G272" s="100"/>
      <c r="H272" s="100"/>
      <c r="I272" s="100"/>
      <c r="J272" s="21" t="str">
        <f>IF(H272&lt;&gt;"",H272*I272,"")</f>
        <v/>
      </c>
      <c r="K272" s="164"/>
      <c r="L272" s="31" t="s">
        <v>26</v>
      </c>
      <c r="M272" s="34" t="s">
        <v>93</v>
      </c>
      <c r="N272" s="156"/>
      <c r="O272" s="35"/>
    </row>
    <row r="273" spans="1:15" hidden="1" x14ac:dyDescent="0.25">
      <c r="A273" s="85"/>
      <c r="B273" s="86"/>
      <c r="C273" s="86"/>
      <c r="D273" s="86"/>
      <c r="E273" s="115" t="s">
        <v>75</v>
      </c>
      <c r="F273" s="116"/>
      <c r="G273" s="117"/>
      <c r="H273" s="165">
        <v>2</v>
      </c>
      <c r="I273" s="61">
        <f>H273*10</f>
        <v>20</v>
      </c>
      <c r="J273" s="62">
        <f>SUM(J274:J278)/I273</f>
        <v>1</v>
      </c>
      <c r="K273" s="63" t="str">
        <f>SUM(J274:J278)&amp;" "&amp;"Hrs"&amp;" "&amp;"TURNO"&amp;" "&amp;"DIURNO"</f>
        <v>20 Hrs TURNO DIURNO</v>
      </c>
      <c r="L273" s="74" t="s">
        <v>76</v>
      </c>
      <c r="M273" s="34" t="s">
        <v>93</v>
      </c>
      <c r="N273" s="34"/>
      <c r="O273" s="35"/>
    </row>
    <row r="274" spans="1:15" x14ac:dyDescent="0.25">
      <c r="A274" s="15">
        <v>892459</v>
      </c>
      <c r="B274" s="17" t="s">
        <v>120</v>
      </c>
      <c r="C274" s="18" t="s">
        <v>121</v>
      </c>
      <c r="D274" s="19" t="s">
        <v>122</v>
      </c>
      <c r="E274" s="16" t="s">
        <v>130</v>
      </c>
      <c r="F274" s="15" t="s">
        <v>131</v>
      </c>
      <c r="G274" s="16" t="s">
        <v>132</v>
      </c>
      <c r="H274" s="94">
        <v>2</v>
      </c>
      <c r="I274" s="94">
        <v>4</v>
      </c>
      <c r="J274" s="21">
        <f>IF(H274&lt;&gt;"",H274*I274,"")</f>
        <v>8</v>
      </c>
      <c r="K274" s="70" t="s">
        <v>453</v>
      </c>
      <c r="L274" s="74" t="s">
        <v>76</v>
      </c>
      <c r="M274" s="34" t="s">
        <v>93</v>
      </c>
      <c r="N274" s="34"/>
      <c r="O274" s="35"/>
    </row>
    <row r="275" spans="1:15" x14ac:dyDescent="0.25">
      <c r="A275" s="19">
        <v>892966</v>
      </c>
      <c r="B275" s="17" t="s">
        <v>167</v>
      </c>
      <c r="C275" s="18" t="s">
        <v>168</v>
      </c>
      <c r="D275" s="19">
        <v>3</v>
      </c>
      <c r="E275" s="18" t="s">
        <v>169</v>
      </c>
      <c r="F275" s="17" t="s">
        <v>145</v>
      </c>
      <c r="G275" s="18" t="s">
        <v>146</v>
      </c>
      <c r="H275" s="94">
        <v>2</v>
      </c>
      <c r="I275" s="94">
        <v>2</v>
      </c>
      <c r="J275" s="21">
        <f>IF(H275&lt;&gt;"",H275*I275,"")</f>
        <v>4</v>
      </c>
      <c r="K275" s="70" t="s">
        <v>453</v>
      </c>
      <c r="L275" s="74" t="s">
        <v>76</v>
      </c>
      <c r="M275" s="34" t="s">
        <v>93</v>
      </c>
      <c r="N275" s="34"/>
      <c r="O275" s="35"/>
    </row>
    <row r="276" spans="1:15" x14ac:dyDescent="0.25">
      <c r="A276" s="15">
        <v>893703</v>
      </c>
      <c r="B276" s="17" t="s">
        <v>120</v>
      </c>
      <c r="C276" s="18" t="s">
        <v>121</v>
      </c>
      <c r="D276" s="19" t="s">
        <v>122</v>
      </c>
      <c r="E276" s="16" t="s">
        <v>204</v>
      </c>
      <c r="F276" s="15" t="s">
        <v>463</v>
      </c>
      <c r="G276" s="16" t="s">
        <v>464</v>
      </c>
      <c r="H276" s="15">
        <v>2</v>
      </c>
      <c r="I276" s="15">
        <v>4</v>
      </c>
      <c r="J276" s="21">
        <f>IF(H276&lt;&gt;"",H276*I276,"")</f>
        <v>8</v>
      </c>
      <c r="K276" s="70" t="s">
        <v>453</v>
      </c>
      <c r="L276" s="74" t="s">
        <v>76</v>
      </c>
      <c r="M276" s="34" t="s">
        <v>93</v>
      </c>
      <c r="N276" s="34"/>
      <c r="O276" s="35"/>
    </row>
    <row r="277" spans="1:15" hidden="1" x14ac:dyDescent="0.25">
      <c r="A277" s="19"/>
      <c r="B277" s="19"/>
      <c r="C277" s="69"/>
      <c r="D277" s="15"/>
      <c r="E277" s="69"/>
      <c r="F277" s="19"/>
      <c r="G277" s="69"/>
      <c r="H277" s="19"/>
      <c r="I277" s="19"/>
      <c r="J277" s="21" t="str">
        <f>IF(H277&lt;&gt;"",H277*I277,"")</f>
        <v/>
      </c>
      <c r="K277" s="70" t="s">
        <v>453</v>
      </c>
      <c r="L277" s="74" t="s">
        <v>76</v>
      </c>
      <c r="M277" s="34" t="s">
        <v>93</v>
      </c>
      <c r="N277" s="34"/>
      <c r="O277" s="35"/>
    </row>
    <row r="278" spans="1:15" hidden="1" x14ac:dyDescent="0.25">
      <c r="A278" s="100"/>
      <c r="B278" s="100"/>
      <c r="C278" s="100"/>
      <c r="D278" s="101"/>
      <c r="E278" s="102"/>
      <c r="F278" s="100"/>
      <c r="G278" s="100"/>
      <c r="H278" s="100"/>
      <c r="I278" s="100"/>
      <c r="J278" s="21" t="str">
        <f>IF(H278&lt;&gt;"",H278*I278,"")</f>
        <v/>
      </c>
      <c r="K278" s="70" t="s">
        <v>453</v>
      </c>
      <c r="L278" s="74" t="s">
        <v>76</v>
      </c>
      <c r="M278" s="34" t="s">
        <v>93</v>
      </c>
      <c r="N278" s="34"/>
      <c r="O278" s="35"/>
    </row>
    <row r="279" spans="1:15" x14ac:dyDescent="0.25">
      <c r="A279" s="126"/>
      <c r="B279" s="127"/>
      <c r="C279" s="127"/>
      <c r="D279" s="127"/>
      <c r="E279" s="128" t="s">
        <v>83</v>
      </c>
      <c r="F279" s="129"/>
      <c r="G279" s="157"/>
      <c r="H279" s="131">
        <v>2</v>
      </c>
      <c r="I279" s="132">
        <f>H279*10</f>
        <v>20</v>
      </c>
      <c r="J279" s="133">
        <f>SUM(J280:J284)/I279</f>
        <v>1</v>
      </c>
      <c r="K279" s="163" t="str">
        <f>SUM(J280:J284)&amp;" "&amp;"Hrs"&amp;" "&amp;"TURNO"&amp;" "&amp;"NOCTURNO"</f>
        <v>20 Hrs TURNO NOCTURNO</v>
      </c>
      <c r="L279" s="31" t="s">
        <v>84</v>
      </c>
      <c r="M279" s="34" t="s">
        <v>93</v>
      </c>
      <c r="N279" s="34"/>
      <c r="O279" s="35"/>
    </row>
    <row r="280" spans="1:15" x14ac:dyDescent="0.25">
      <c r="A280" s="15">
        <v>892459</v>
      </c>
      <c r="B280" s="17" t="s">
        <v>120</v>
      </c>
      <c r="C280" s="18" t="s">
        <v>121</v>
      </c>
      <c r="D280" s="19" t="s">
        <v>122</v>
      </c>
      <c r="E280" s="16" t="s">
        <v>130</v>
      </c>
      <c r="F280" s="15" t="s">
        <v>131</v>
      </c>
      <c r="G280" s="16" t="s">
        <v>132</v>
      </c>
      <c r="H280" s="94">
        <v>2</v>
      </c>
      <c r="I280" s="94">
        <v>4</v>
      </c>
      <c r="J280" s="21">
        <f>IF(H280&lt;&gt;"",H280*I280,"")</f>
        <v>8</v>
      </c>
      <c r="K280" s="120" t="s">
        <v>454</v>
      </c>
      <c r="L280" s="31" t="s">
        <v>84</v>
      </c>
      <c r="M280" s="34" t="s">
        <v>93</v>
      </c>
      <c r="N280" s="34"/>
      <c r="O280" s="35"/>
    </row>
    <row r="281" spans="1:15" x14ac:dyDescent="0.25">
      <c r="A281" s="15">
        <v>892457</v>
      </c>
      <c r="B281" s="17" t="s">
        <v>120</v>
      </c>
      <c r="C281" s="18" t="s">
        <v>121</v>
      </c>
      <c r="D281" s="19" t="s">
        <v>122</v>
      </c>
      <c r="E281" s="16" t="s">
        <v>123</v>
      </c>
      <c r="F281" s="15" t="s">
        <v>126</v>
      </c>
      <c r="G281" s="16" t="s">
        <v>127</v>
      </c>
      <c r="H281" s="94">
        <v>2</v>
      </c>
      <c r="I281" s="94">
        <v>2</v>
      </c>
      <c r="J281" s="21">
        <f>IF(H281&lt;&gt;"",H281*I281,"")</f>
        <v>4</v>
      </c>
      <c r="K281" s="120" t="s">
        <v>454</v>
      </c>
      <c r="L281" s="31" t="s">
        <v>84</v>
      </c>
      <c r="M281" s="34" t="s">
        <v>93</v>
      </c>
      <c r="N281" s="34"/>
      <c r="O281" s="35"/>
    </row>
    <row r="282" spans="1:15" x14ac:dyDescent="0.25">
      <c r="A282" s="15">
        <v>893641</v>
      </c>
      <c r="B282" s="17" t="s">
        <v>120</v>
      </c>
      <c r="C282" s="18" t="s">
        <v>121</v>
      </c>
      <c r="D282" s="19" t="s">
        <v>122</v>
      </c>
      <c r="E282" s="16" t="s">
        <v>201</v>
      </c>
      <c r="F282" s="15" t="s">
        <v>458</v>
      </c>
      <c r="G282" s="16" t="s">
        <v>343</v>
      </c>
      <c r="H282" s="15">
        <v>2</v>
      </c>
      <c r="I282" s="15">
        <v>4</v>
      </c>
      <c r="J282" s="21">
        <f>IF(H282&lt;&gt;"",H282*I282,"")</f>
        <v>8</v>
      </c>
      <c r="K282" s="120" t="s">
        <v>454</v>
      </c>
      <c r="L282" s="31" t="s">
        <v>84</v>
      </c>
      <c r="M282" s="34" t="s">
        <v>93</v>
      </c>
      <c r="N282" s="34"/>
      <c r="O282" s="35"/>
    </row>
    <row r="283" spans="1:15" hidden="1" x14ac:dyDescent="0.25">
      <c r="A283" s="75"/>
      <c r="B283" s="109"/>
      <c r="C283" s="110"/>
      <c r="D283" s="111"/>
      <c r="E283" s="73"/>
      <c r="F283" s="92"/>
      <c r="G283" s="93"/>
      <c r="H283" s="94"/>
      <c r="I283" s="94"/>
      <c r="J283" s="21" t="str">
        <f>IF(H283&lt;&gt;"",H283*I283,"")</f>
        <v/>
      </c>
      <c r="K283" s="120" t="s">
        <v>454</v>
      </c>
      <c r="L283" s="31" t="s">
        <v>84</v>
      </c>
      <c r="M283" s="34" t="s">
        <v>93</v>
      </c>
      <c r="N283" s="34"/>
      <c r="O283" s="35"/>
    </row>
    <row r="284" spans="1:15" hidden="1" x14ac:dyDescent="0.25">
      <c r="A284" s="95"/>
      <c r="B284" s="19"/>
      <c r="C284" s="91"/>
      <c r="D284" s="15"/>
      <c r="E284" s="69"/>
      <c r="F284" s="15"/>
      <c r="G284" s="69"/>
      <c r="H284" s="15"/>
      <c r="I284" s="15"/>
      <c r="J284" s="21" t="str">
        <f>IF(H284&lt;&gt;"",H284*I284,"")</f>
        <v/>
      </c>
      <c r="K284" s="120" t="s">
        <v>454</v>
      </c>
      <c r="L284" s="31" t="s">
        <v>84</v>
      </c>
      <c r="M284" s="34" t="s">
        <v>93</v>
      </c>
      <c r="N284" s="34"/>
      <c r="O284" s="35"/>
    </row>
    <row r="285" spans="1:15" ht="14.25" thickBot="1" x14ac:dyDescent="0.3">
      <c r="A285" s="168"/>
      <c r="B285" s="169"/>
      <c r="C285" s="169"/>
      <c r="D285" s="169"/>
      <c r="E285" s="170" t="s">
        <v>85</v>
      </c>
      <c r="F285" s="171"/>
      <c r="G285" s="172"/>
      <c r="H285" s="140">
        <f>H249+H255+H261+H267+H273+H279</f>
        <v>5.0019999999999998</v>
      </c>
      <c r="I285" s="142">
        <f>H285*10</f>
        <v>50.019999999999996</v>
      </c>
      <c r="J285" s="142">
        <f>SUM(J250:J254,J256:J260,J262:J266,J268:J272,J274:J278,J280:J284)</f>
        <v>50</v>
      </c>
      <c r="K285" s="143">
        <f>J285/I285</f>
        <v>0.99960015993602569</v>
      </c>
      <c r="L285" s="31" t="s">
        <v>86</v>
      </c>
      <c r="M285" s="34" t="s">
        <v>93</v>
      </c>
      <c r="N285" s="34"/>
      <c r="O285" s="35"/>
    </row>
    <row r="286" spans="1:15" ht="14.25" thickTop="1" x14ac:dyDescent="0.25">
      <c r="A286" s="32"/>
      <c r="B286" s="32"/>
      <c r="C286" s="32"/>
      <c r="D286" s="173"/>
      <c r="E286" s="32"/>
      <c r="F286" s="174"/>
      <c r="G286" s="39"/>
      <c r="H286" s="32"/>
      <c r="I286" s="32"/>
      <c r="J286" s="29"/>
      <c r="K286" s="33"/>
      <c r="L286" s="31"/>
      <c r="M286" s="34"/>
      <c r="N286" s="34"/>
      <c r="O286" s="35"/>
    </row>
    <row r="287" spans="1:15" x14ac:dyDescent="0.25">
      <c r="A287" s="32"/>
      <c r="B287" s="32"/>
      <c r="C287" s="32"/>
      <c r="D287" s="173"/>
      <c r="E287" s="32"/>
      <c r="F287" s="174"/>
      <c r="G287" s="39"/>
      <c r="H287" s="32"/>
      <c r="I287" s="32"/>
      <c r="J287" s="29"/>
      <c r="K287" s="33"/>
      <c r="L287" s="31"/>
      <c r="M287" s="34"/>
      <c r="N287" s="34"/>
      <c r="O287" s="35"/>
    </row>
    <row r="288" spans="1:15" x14ac:dyDescent="0.25">
      <c r="A288" s="32"/>
      <c r="B288" s="32"/>
      <c r="C288" s="32"/>
      <c r="D288" s="173"/>
      <c r="E288" s="32"/>
      <c r="F288" s="174"/>
      <c r="G288" s="39"/>
      <c r="H288" s="32"/>
      <c r="I288" s="32"/>
      <c r="J288" s="29"/>
      <c r="K288" s="33"/>
      <c r="L288" s="31"/>
      <c r="M288" s="34"/>
      <c r="N288" s="34"/>
      <c r="O288" s="35"/>
    </row>
    <row r="289" spans="1:15" x14ac:dyDescent="0.25">
      <c r="A289" s="32"/>
      <c r="B289" s="32"/>
      <c r="C289" s="32"/>
      <c r="D289" s="173"/>
      <c r="E289" s="32"/>
      <c r="F289" s="174"/>
      <c r="G289" s="39"/>
      <c r="H289" s="32"/>
      <c r="I289" s="32"/>
      <c r="J289" s="29"/>
      <c r="K289" s="33"/>
      <c r="L289" s="31"/>
      <c r="M289" s="34"/>
      <c r="N289" s="34"/>
      <c r="O289" s="35"/>
    </row>
    <row r="290" spans="1:15" x14ac:dyDescent="0.25">
      <c r="A290" s="32"/>
      <c r="B290" s="32"/>
      <c r="C290" s="32"/>
      <c r="D290" s="173"/>
      <c r="E290" s="32"/>
      <c r="F290" s="174"/>
      <c r="G290" s="39"/>
      <c r="H290" s="32"/>
      <c r="I290" s="32"/>
      <c r="J290" s="29"/>
      <c r="K290" s="33"/>
      <c r="L290" s="31"/>
      <c r="M290" s="34"/>
      <c r="N290" s="34"/>
      <c r="O290" s="35"/>
    </row>
    <row r="291" spans="1:15" x14ac:dyDescent="0.25">
      <c r="A291" s="32"/>
      <c r="B291" s="32"/>
      <c r="C291" s="32"/>
      <c r="D291" s="173"/>
      <c r="E291" s="32"/>
      <c r="F291" s="174"/>
      <c r="G291" s="39"/>
      <c r="H291" s="32"/>
      <c r="I291" s="32"/>
      <c r="J291" s="29"/>
      <c r="K291" s="33"/>
      <c r="L291" s="31"/>
      <c r="M291" s="34"/>
      <c r="N291" s="34"/>
      <c r="O291" s="35"/>
    </row>
    <row r="292" spans="1:15" x14ac:dyDescent="0.25">
      <c r="A292" s="32"/>
      <c r="B292" s="32"/>
      <c r="C292" s="32"/>
      <c r="D292" s="173"/>
      <c r="E292" s="32"/>
      <c r="F292" s="174"/>
      <c r="G292" s="39"/>
      <c r="H292" s="32"/>
      <c r="I292" s="32"/>
      <c r="J292" s="29"/>
      <c r="K292" s="33"/>
      <c r="L292" s="31"/>
      <c r="M292" s="34"/>
      <c r="N292" s="34"/>
      <c r="O292" s="35"/>
    </row>
    <row r="293" spans="1:15" x14ac:dyDescent="0.25">
      <c r="A293" s="32"/>
      <c r="B293" s="32"/>
      <c r="C293" s="32"/>
      <c r="D293" s="173"/>
      <c r="E293" s="32"/>
      <c r="F293" s="174"/>
      <c r="G293" s="39"/>
      <c r="H293" s="32"/>
      <c r="I293" s="32"/>
      <c r="J293" s="29"/>
      <c r="K293" s="33"/>
      <c r="L293" s="31"/>
      <c r="M293" s="34"/>
      <c r="N293" s="34"/>
      <c r="O293" s="35"/>
    </row>
    <row r="294" spans="1:15" x14ac:dyDescent="0.25">
      <c r="A294" s="32"/>
      <c r="B294" s="32"/>
      <c r="C294" s="32"/>
      <c r="D294" s="173"/>
      <c r="E294" s="32"/>
      <c r="F294" s="174"/>
      <c r="G294" s="39"/>
      <c r="H294" s="32"/>
      <c r="I294" s="32"/>
      <c r="J294" s="29"/>
      <c r="K294" s="33"/>
      <c r="L294" s="31"/>
      <c r="M294" s="34"/>
      <c r="N294" s="34"/>
      <c r="O294" s="35"/>
    </row>
    <row r="295" spans="1:15" x14ac:dyDescent="0.25">
      <c r="A295" s="32"/>
      <c r="B295" s="32"/>
      <c r="C295" s="32"/>
      <c r="D295" s="173"/>
      <c r="E295" s="32"/>
      <c r="F295" s="174"/>
      <c r="G295" s="39"/>
      <c r="H295" s="32"/>
      <c r="I295" s="32"/>
      <c r="J295" s="29"/>
      <c r="K295" s="33"/>
      <c r="L295" s="31"/>
      <c r="M295" s="34"/>
      <c r="N295" s="34"/>
      <c r="O295" s="35"/>
    </row>
    <row r="296" spans="1:15" x14ac:dyDescent="0.25">
      <c r="A296" s="32"/>
      <c r="B296" s="32"/>
      <c r="C296" s="32"/>
      <c r="D296" s="173"/>
      <c r="E296" s="32"/>
      <c r="F296" s="174"/>
      <c r="G296" s="39"/>
      <c r="H296" s="32"/>
      <c r="I296" s="32"/>
      <c r="J296" s="29"/>
      <c r="K296" s="33"/>
      <c r="L296" s="31"/>
      <c r="M296" s="34"/>
      <c r="N296" s="34"/>
      <c r="O296" s="35"/>
    </row>
    <row r="297" spans="1:15" x14ac:dyDescent="0.25">
      <c r="A297" s="32"/>
      <c r="B297" s="32"/>
      <c r="C297" s="32"/>
      <c r="D297" s="173"/>
      <c r="E297" s="32"/>
      <c r="F297" s="174"/>
      <c r="G297" s="39"/>
      <c r="H297" s="32"/>
      <c r="I297" s="32"/>
      <c r="J297" s="29"/>
      <c r="K297" s="33"/>
      <c r="L297" s="31"/>
      <c r="M297" s="34"/>
      <c r="N297" s="34"/>
      <c r="O297" s="35"/>
    </row>
    <row r="298" spans="1:15" x14ac:dyDescent="0.25">
      <c r="A298" s="32"/>
      <c r="B298" s="32"/>
      <c r="C298" s="32"/>
      <c r="D298" s="173"/>
      <c r="E298" s="32"/>
      <c r="F298" s="174"/>
      <c r="G298" s="39"/>
      <c r="H298" s="32"/>
      <c r="I298" s="32"/>
      <c r="J298" s="29"/>
      <c r="K298" s="33"/>
      <c r="L298" s="31"/>
      <c r="M298" s="34"/>
      <c r="N298" s="34"/>
      <c r="O298" s="35"/>
    </row>
    <row r="299" spans="1:15" x14ac:dyDescent="0.25">
      <c r="A299" s="32"/>
      <c r="B299" s="32"/>
      <c r="C299" s="32"/>
      <c r="D299" s="173"/>
      <c r="E299" s="32"/>
      <c r="F299" s="174"/>
      <c r="G299" s="39"/>
      <c r="H299" s="32"/>
      <c r="I299" s="32"/>
      <c r="J299" s="29"/>
      <c r="K299" s="33"/>
      <c r="L299" s="31"/>
      <c r="M299" s="34"/>
      <c r="N299" s="34"/>
      <c r="O299" s="35"/>
    </row>
    <row r="300" spans="1:15" x14ac:dyDescent="0.25">
      <c r="A300" s="32"/>
      <c r="B300" s="32"/>
      <c r="C300" s="32"/>
      <c r="D300" s="173"/>
      <c r="E300" s="32"/>
      <c r="F300" s="174"/>
      <c r="G300" s="39"/>
      <c r="H300" s="32"/>
      <c r="I300" s="32"/>
      <c r="J300" s="29"/>
      <c r="K300" s="33"/>
      <c r="L300" s="31"/>
      <c r="M300" s="34"/>
      <c r="N300" s="34"/>
      <c r="O300" s="35"/>
    </row>
    <row r="301" spans="1:15" x14ac:dyDescent="0.25">
      <c r="A301" s="32"/>
      <c r="B301" s="32"/>
      <c r="C301" s="32"/>
      <c r="D301" s="173"/>
      <c r="E301" s="32"/>
      <c r="F301" s="174"/>
      <c r="G301" s="39"/>
      <c r="H301" s="32"/>
      <c r="I301" s="32"/>
      <c r="J301" s="29"/>
      <c r="K301" s="33"/>
      <c r="L301" s="31"/>
      <c r="M301" s="34"/>
      <c r="N301" s="34"/>
      <c r="O301" s="35"/>
    </row>
    <row r="302" spans="1:15" x14ac:dyDescent="0.25">
      <c r="A302" s="32"/>
      <c r="B302" s="32"/>
      <c r="C302" s="32"/>
      <c r="D302" s="173"/>
      <c r="E302" s="32"/>
      <c r="F302" s="174"/>
      <c r="G302" s="39"/>
      <c r="H302" s="32"/>
      <c r="I302" s="32"/>
      <c r="J302" s="29"/>
      <c r="K302" s="33"/>
      <c r="L302" s="31"/>
      <c r="M302" s="34"/>
      <c r="N302" s="34"/>
      <c r="O302" s="35"/>
    </row>
    <row r="303" spans="1:15" x14ac:dyDescent="0.25">
      <c r="A303" s="32"/>
      <c r="B303" s="32"/>
      <c r="C303" s="32"/>
      <c r="D303" s="173"/>
      <c r="E303" s="32"/>
      <c r="F303" s="174"/>
      <c r="G303" s="39"/>
      <c r="H303" s="32"/>
      <c r="I303" s="32"/>
      <c r="J303" s="29"/>
      <c r="K303" s="33"/>
      <c r="L303" s="31"/>
      <c r="M303" s="34"/>
      <c r="N303" s="34"/>
      <c r="O303" s="35"/>
    </row>
  </sheetData>
  <autoFilter ref="A10:P285" xr:uid="{0273A077-5724-469B-A723-41A4927663DE}">
    <filterColumn colId="4">
      <filters>
        <filter val="13S Inspección - Eq Operando"/>
        <filter val="1S Inspección"/>
        <filter val="1S Inspección - Eq Operando"/>
        <filter val="1S Orden y Limpieza"/>
        <filter val="26S Calibración"/>
        <filter val="26S Inspección - Eq Operando"/>
        <filter val="4S Inspección - Eq Operando"/>
        <filter val="52S Inspección - Eq Operando"/>
        <filter val="Apoyo a Ingenieria Fusionado de FO en nuevo laboratorio quimico y ciclones 230"/>
        <filter val="Apoyo a Ingenieria Fusionado de FO en sala de servidores IT y sala electrica 240"/>
        <filter val="CALIBRAR BALANZA"/>
        <filter val="Descripcion de Trabajo"/>
        <filter val="GRUPO 1"/>
        <filter val="Preparativos de parada de planta (Herramientas y equipos necesarios)"/>
        <filter val="TURNO NOCTURNO"/>
        <filter val="UTILIZACION"/>
        <dateGroupItem year="2026" dateTimeGrouping="year"/>
      </filters>
    </filterColumn>
  </autoFilter>
  <mergeCells count="9">
    <mergeCell ref="E165:F165"/>
    <mergeCell ref="E205:F205"/>
    <mergeCell ref="E247:F247"/>
    <mergeCell ref="E8:G8"/>
    <mergeCell ref="I8:K8"/>
    <mergeCell ref="E9:F9"/>
    <mergeCell ref="E48:F48"/>
    <mergeCell ref="E87:F87"/>
    <mergeCell ref="E126:F126"/>
  </mergeCells>
  <conditionalFormatting sqref="B1:B7">
    <cfRule type="cellIs" dxfId="17" priority="1" stopIfTrue="1" operator="greaterThan">
      <formula>0.9</formula>
    </cfRule>
    <cfRule type="cellIs" dxfId="16" priority="2" stopIfTrue="1" operator="greaterThan">
      <formula>0.8</formula>
    </cfRule>
  </conditionalFormatting>
  <pageMargins left="0.11811023622047245" right="0.11811023622047245" top="0.19685039370078741" bottom="0.15748031496062992" header="0.31496062992125984" footer="0.31496062992125984"/>
  <pageSetup paperSize="17" scale="72" orientation="portrait" horizontalDpi="1200" verticalDpi="12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E91AA-11F7-420F-8A62-74D157AF87B6}">
  <sheetPr filterMode="1">
    <pageSetUpPr fitToPage="1"/>
  </sheetPr>
  <dimension ref="A1:P303"/>
  <sheetViews>
    <sheetView topLeftCell="A205" zoomScale="115" zoomScaleNormal="115" workbookViewId="0">
      <selection activeCell="G248" sqref="G248"/>
    </sheetView>
  </sheetViews>
  <sheetFormatPr defaultRowHeight="13.5" x14ac:dyDescent="0.25"/>
  <cols>
    <col min="1" max="1" width="10.140625" style="175" customWidth="1"/>
    <col min="2" max="2" width="9.7109375" style="175" customWidth="1"/>
    <col min="3" max="3" width="22" style="36" customWidth="1"/>
    <col min="4" max="4" width="11.42578125" style="36" customWidth="1"/>
    <col min="5" max="5" width="34.42578125" style="36" customWidth="1"/>
    <col min="6" max="6" width="15.7109375" style="175" customWidth="1"/>
    <col min="7" max="7" width="23.85546875" style="36" customWidth="1"/>
    <col min="8" max="8" width="6.5703125" style="36" customWidth="1"/>
    <col min="9" max="9" width="6.85546875" style="36" customWidth="1"/>
    <col min="10" max="10" width="10.85546875" style="36" customWidth="1"/>
    <col min="11" max="11" width="27.5703125" style="36" customWidth="1"/>
    <col min="12" max="12" width="13.7109375" style="36" customWidth="1"/>
    <col min="13" max="13" width="6" style="36" customWidth="1"/>
    <col min="14" max="14" width="3.7109375" style="36" customWidth="1"/>
    <col min="15" max="15" width="38.5703125" style="176" customWidth="1"/>
    <col min="16" max="217" width="9.140625" style="36"/>
    <col min="218" max="218" width="11.5703125" style="36" customWidth="1"/>
    <col min="219" max="219" width="12" style="36" customWidth="1"/>
    <col min="220" max="220" width="22.42578125" style="36" bestFit="1" customWidth="1"/>
    <col min="221" max="221" width="11.42578125" style="36" customWidth="1"/>
    <col min="222" max="222" width="46.42578125" style="36" bestFit="1" customWidth="1"/>
    <col min="223" max="223" width="15.7109375" style="36" customWidth="1"/>
    <col min="224" max="224" width="44" style="36" bestFit="1" customWidth="1"/>
    <col min="225" max="225" width="6.5703125" style="36" customWidth="1"/>
    <col min="226" max="226" width="6.85546875" style="36" customWidth="1"/>
    <col min="227" max="227" width="10.85546875" style="36" customWidth="1"/>
    <col min="228" max="228" width="38.28515625" style="36" customWidth="1"/>
    <col min="229" max="229" width="13.7109375" style="36" customWidth="1"/>
    <col min="230" max="230" width="6" style="36" customWidth="1"/>
    <col min="231" max="231" width="3.7109375" style="36" customWidth="1"/>
    <col min="232" max="232" width="38.5703125" style="36" customWidth="1"/>
    <col min="233" max="473" width="9.140625" style="36"/>
    <col min="474" max="474" width="11.5703125" style="36" customWidth="1"/>
    <col min="475" max="475" width="12" style="36" customWidth="1"/>
    <col min="476" max="476" width="22.42578125" style="36" bestFit="1" customWidth="1"/>
    <col min="477" max="477" width="11.42578125" style="36" customWidth="1"/>
    <col min="478" max="478" width="46.42578125" style="36" bestFit="1" customWidth="1"/>
    <col min="479" max="479" width="15.7109375" style="36" customWidth="1"/>
    <col min="480" max="480" width="44" style="36" bestFit="1" customWidth="1"/>
    <col min="481" max="481" width="6.5703125" style="36" customWidth="1"/>
    <col min="482" max="482" width="6.85546875" style="36" customWidth="1"/>
    <col min="483" max="483" width="10.85546875" style="36" customWidth="1"/>
    <col min="484" max="484" width="38.28515625" style="36" customWidth="1"/>
    <col min="485" max="485" width="13.7109375" style="36" customWidth="1"/>
    <col min="486" max="486" width="6" style="36" customWidth="1"/>
    <col min="487" max="487" width="3.7109375" style="36" customWidth="1"/>
    <col min="488" max="488" width="38.5703125" style="36" customWidth="1"/>
    <col min="489" max="729" width="9.140625" style="36"/>
    <col min="730" max="730" width="11.5703125" style="36" customWidth="1"/>
    <col min="731" max="731" width="12" style="36" customWidth="1"/>
    <col min="732" max="732" width="22.42578125" style="36" bestFit="1" customWidth="1"/>
    <col min="733" max="733" width="11.42578125" style="36" customWidth="1"/>
    <col min="734" max="734" width="46.42578125" style="36" bestFit="1" customWidth="1"/>
    <col min="735" max="735" width="15.7109375" style="36" customWidth="1"/>
    <col min="736" max="736" width="44" style="36" bestFit="1" customWidth="1"/>
    <col min="737" max="737" width="6.5703125" style="36" customWidth="1"/>
    <col min="738" max="738" width="6.85546875" style="36" customWidth="1"/>
    <col min="739" max="739" width="10.85546875" style="36" customWidth="1"/>
    <col min="740" max="740" width="38.28515625" style="36" customWidth="1"/>
    <col min="741" max="741" width="13.7109375" style="36" customWidth="1"/>
    <col min="742" max="742" width="6" style="36" customWidth="1"/>
    <col min="743" max="743" width="3.7109375" style="36" customWidth="1"/>
    <col min="744" max="744" width="38.5703125" style="36" customWidth="1"/>
    <col min="745" max="985" width="9.140625" style="36"/>
    <col min="986" max="986" width="11.5703125" style="36" customWidth="1"/>
    <col min="987" max="987" width="12" style="36" customWidth="1"/>
    <col min="988" max="988" width="22.42578125" style="36" bestFit="1" customWidth="1"/>
    <col min="989" max="989" width="11.42578125" style="36" customWidth="1"/>
    <col min="990" max="990" width="46.42578125" style="36" bestFit="1" customWidth="1"/>
    <col min="991" max="991" width="15.7109375" style="36" customWidth="1"/>
    <col min="992" max="992" width="44" style="36" bestFit="1" customWidth="1"/>
    <col min="993" max="993" width="6.5703125" style="36" customWidth="1"/>
    <col min="994" max="994" width="6.85546875" style="36" customWidth="1"/>
    <col min="995" max="995" width="10.85546875" style="36" customWidth="1"/>
    <col min="996" max="996" width="38.28515625" style="36" customWidth="1"/>
    <col min="997" max="997" width="13.7109375" style="36" customWidth="1"/>
    <col min="998" max="998" width="6" style="36" customWidth="1"/>
    <col min="999" max="999" width="3.7109375" style="36" customWidth="1"/>
    <col min="1000" max="1000" width="38.5703125" style="36" customWidth="1"/>
    <col min="1001" max="1241" width="9.140625" style="36"/>
    <col min="1242" max="1242" width="11.5703125" style="36" customWidth="1"/>
    <col min="1243" max="1243" width="12" style="36" customWidth="1"/>
    <col min="1244" max="1244" width="22.42578125" style="36" bestFit="1" customWidth="1"/>
    <col min="1245" max="1245" width="11.42578125" style="36" customWidth="1"/>
    <col min="1246" max="1246" width="46.42578125" style="36" bestFit="1" customWidth="1"/>
    <col min="1247" max="1247" width="15.7109375" style="36" customWidth="1"/>
    <col min="1248" max="1248" width="44" style="36" bestFit="1" customWidth="1"/>
    <col min="1249" max="1249" width="6.5703125" style="36" customWidth="1"/>
    <col min="1250" max="1250" width="6.85546875" style="36" customWidth="1"/>
    <col min="1251" max="1251" width="10.85546875" style="36" customWidth="1"/>
    <col min="1252" max="1252" width="38.28515625" style="36" customWidth="1"/>
    <col min="1253" max="1253" width="13.7109375" style="36" customWidth="1"/>
    <col min="1254" max="1254" width="6" style="36" customWidth="1"/>
    <col min="1255" max="1255" width="3.7109375" style="36" customWidth="1"/>
    <col min="1256" max="1256" width="38.5703125" style="36" customWidth="1"/>
    <col min="1257" max="1497" width="9.140625" style="36"/>
    <col min="1498" max="1498" width="11.5703125" style="36" customWidth="1"/>
    <col min="1499" max="1499" width="12" style="36" customWidth="1"/>
    <col min="1500" max="1500" width="22.42578125" style="36" bestFit="1" customWidth="1"/>
    <col min="1501" max="1501" width="11.42578125" style="36" customWidth="1"/>
    <col min="1502" max="1502" width="46.42578125" style="36" bestFit="1" customWidth="1"/>
    <col min="1503" max="1503" width="15.7109375" style="36" customWidth="1"/>
    <col min="1504" max="1504" width="44" style="36" bestFit="1" customWidth="1"/>
    <col min="1505" max="1505" width="6.5703125" style="36" customWidth="1"/>
    <col min="1506" max="1506" width="6.85546875" style="36" customWidth="1"/>
    <col min="1507" max="1507" width="10.85546875" style="36" customWidth="1"/>
    <col min="1508" max="1508" width="38.28515625" style="36" customWidth="1"/>
    <col min="1509" max="1509" width="13.7109375" style="36" customWidth="1"/>
    <col min="1510" max="1510" width="6" style="36" customWidth="1"/>
    <col min="1511" max="1511" width="3.7109375" style="36" customWidth="1"/>
    <col min="1512" max="1512" width="38.5703125" style="36" customWidth="1"/>
    <col min="1513" max="1753" width="9.140625" style="36"/>
    <col min="1754" max="1754" width="11.5703125" style="36" customWidth="1"/>
    <col min="1755" max="1755" width="12" style="36" customWidth="1"/>
    <col min="1756" max="1756" width="22.42578125" style="36" bestFit="1" customWidth="1"/>
    <col min="1757" max="1757" width="11.42578125" style="36" customWidth="1"/>
    <col min="1758" max="1758" width="46.42578125" style="36" bestFit="1" customWidth="1"/>
    <col min="1759" max="1759" width="15.7109375" style="36" customWidth="1"/>
    <col min="1760" max="1760" width="44" style="36" bestFit="1" customWidth="1"/>
    <col min="1761" max="1761" width="6.5703125" style="36" customWidth="1"/>
    <col min="1762" max="1762" width="6.85546875" style="36" customWidth="1"/>
    <col min="1763" max="1763" width="10.85546875" style="36" customWidth="1"/>
    <col min="1764" max="1764" width="38.28515625" style="36" customWidth="1"/>
    <col min="1765" max="1765" width="13.7109375" style="36" customWidth="1"/>
    <col min="1766" max="1766" width="6" style="36" customWidth="1"/>
    <col min="1767" max="1767" width="3.7109375" style="36" customWidth="1"/>
    <col min="1768" max="1768" width="38.5703125" style="36" customWidth="1"/>
    <col min="1769" max="2009" width="9.140625" style="36"/>
    <col min="2010" max="2010" width="11.5703125" style="36" customWidth="1"/>
    <col min="2011" max="2011" width="12" style="36" customWidth="1"/>
    <col min="2012" max="2012" width="22.42578125" style="36" bestFit="1" customWidth="1"/>
    <col min="2013" max="2013" width="11.42578125" style="36" customWidth="1"/>
    <col min="2014" max="2014" width="46.42578125" style="36" bestFit="1" customWidth="1"/>
    <col min="2015" max="2015" width="15.7109375" style="36" customWidth="1"/>
    <col min="2016" max="2016" width="44" style="36" bestFit="1" customWidth="1"/>
    <col min="2017" max="2017" width="6.5703125" style="36" customWidth="1"/>
    <col min="2018" max="2018" width="6.85546875" style="36" customWidth="1"/>
    <col min="2019" max="2019" width="10.85546875" style="36" customWidth="1"/>
    <col min="2020" max="2020" width="38.28515625" style="36" customWidth="1"/>
    <col min="2021" max="2021" width="13.7109375" style="36" customWidth="1"/>
    <col min="2022" max="2022" width="6" style="36" customWidth="1"/>
    <col min="2023" max="2023" width="3.7109375" style="36" customWidth="1"/>
    <col min="2024" max="2024" width="38.5703125" style="36" customWidth="1"/>
    <col min="2025" max="2265" width="9.140625" style="36"/>
    <col min="2266" max="2266" width="11.5703125" style="36" customWidth="1"/>
    <col min="2267" max="2267" width="12" style="36" customWidth="1"/>
    <col min="2268" max="2268" width="22.42578125" style="36" bestFit="1" customWidth="1"/>
    <col min="2269" max="2269" width="11.42578125" style="36" customWidth="1"/>
    <col min="2270" max="2270" width="46.42578125" style="36" bestFit="1" customWidth="1"/>
    <col min="2271" max="2271" width="15.7109375" style="36" customWidth="1"/>
    <col min="2272" max="2272" width="44" style="36" bestFit="1" customWidth="1"/>
    <col min="2273" max="2273" width="6.5703125" style="36" customWidth="1"/>
    <col min="2274" max="2274" width="6.85546875" style="36" customWidth="1"/>
    <col min="2275" max="2275" width="10.85546875" style="36" customWidth="1"/>
    <col min="2276" max="2276" width="38.28515625" style="36" customWidth="1"/>
    <col min="2277" max="2277" width="13.7109375" style="36" customWidth="1"/>
    <col min="2278" max="2278" width="6" style="36" customWidth="1"/>
    <col min="2279" max="2279" width="3.7109375" style="36" customWidth="1"/>
    <col min="2280" max="2280" width="38.5703125" style="36" customWidth="1"/>
    <col min="2281" max="2521" width="9.140625" style="36"/>
    <col min="2522" max="2522" width="11.5703125" style="36" customWidth="1"/>
    <col min="2523" max="2523" width="12" style="36" customWidth="1"/>
    <col min="2524" max="2524" width="22.42578125" style="36" bestFit="1" customWidth="1"/>
    <col min="2525" max="2525" width="11.42578125" style="36" customWidth="1"/>
    <col min="2526" max="2526" width="46.42578125" style="36" bestFit="1" customWidth="1"/>
    <col min="2527" max="2527" width="15.7109375" style="36" customWidth="1"/>
    <col min="2528" max="2528" width="44" style="36" bestFit="1" customWidth="1"/>
    <col min="2529" max="2529" width="6.5703125" style="36" customWidth="1"/>
    <col min="2530" max="2530" width="6.85546875" style="36" customWidth="1"/>
    <col min="2531" max="2531" width="10.85546875" style="36" customWidth="1"/>
    <col min="2532" max="2532" width="38.28515625" style="36" customWidth="1"/>
    <col min="2533" max="2533" width="13.7109375" style="36" customWidth="1"/>
    <col min="2534" max="2534" width="6" style="36" customWidth="1"/>
    <col min="2535" max="2535" width="3.7109375" style="36" customWidth="1"/>
    <col min="2536" max="2536" width="38.5703125" style="36" customWidth="1"/>
    <col min="2537" max="2777" width="9.140625" style="36"/>
    <col min="2778" max="2778" width="11.5703125" style="36" customWidth="1"/>
    <col min="2779" max="2779" width="12" style="36" customWidth="1"/>
    <col min="2780" max="2780" width="22.42578125" style="36" bestFit="1" customWidth="1"/>
    <col min="2781" max="2781" width="11.42578125" style="36" customWidth="1"/>
    <col min="2782" max="2782" width="46.42578125" style="36" bestFit="1" customWidth="1"/>
    <col min="2783" max="2783" width="15.7109375" style="36" customWidth="1"/>
    <col min="2784" max="2784" width="44" style="36" bestFit="1" customWidth="1"/>
    <col min="2785" max="2785" width="6.5703125" style="36" customWidth="1"/>
    <col min="2786" max="2786" width="6.85546875" style="36" customWidth="1"/>
    <col min="2787" max="2787" width="10.85546875" style="36" customWidth="1"/>
    <col min="2788" max="2788" width="38.28515625" style="36" customWidth="1"/>
    <col min="2789" max="2789" width="13.7109375" style="36" customWidth="1"/>
    <col min="2790" max="2790" width="6" style="36" customWidth="1"/>
    <col min="2791" max="2791" width="3.7109375" style="36" customWidth="1"/>
    <col min="2792" max="2792" width="38.5703125" style="36" customWidth="1"/>
    <col min="2793" max="3033" width="9.140625" style="36"/>
    <col min="3034" max="3034" width="11.5703125" style="36" customWidth="1"/>
    <col min="3035" max="3035" width="12" style="36" customWidth="1"/>
    <col min="3036" max="3036" width="22.42578125" style="36" bestFit="1" customWidth="1"/>
    <col min="3037" max="3037" width="11.42578125" style="36" customWidth="1"/>
    <col min="3038" max="3038" width="46.42578125" style="36" bestFit="1" customWidth="1"/>
    <col min="3039" max="3039" width="15.7109375" style="36" customWidth="1"/>
    <col min="3040" max="3040" width="44" style="36" bestFit="1" customWidth="1"/>
    <col min="3041" max="3041" width="6.5703125" style="36" customWidth="1"/>
    <col min="3042" max="3042" width="6.85546875" style="36" customWidth="1"/>
    <col min="3043" max="3043" width="10.85546875" style="36" customWidth="1"/>
    <col min="3044" max="3044" width="38.28515625" style="36" customWidth="1"/>
    <col min="3045" max="3045" width="13.7109375" style="36" customWidth="1"/>
    <col min="3046" max="3046" width="6" style="36" customWidth="1"/>
    <col min="3047" max="3047" width="3.7109375" style="36" customWidth="1"/>
    <col min="3048" max="3048" width="38.5703125" style="36" customWidth="1"/>
    <col min="3049" max="3289" width="9.140625" style="36"/>
    <col min="3290" max="3290" width="11.5703125" style="36" customWidth="1"/>
    <col min="3291" max="3291" width="12" style="36" customWidth="1"/>
    <col min="3292" max="3292" width="22.42578125" style="36" bestFit="1" customWidth="1"/>
    <col min="3293" max="3293" width="11.42578125" style="36" customWidth="1"/>
    <col min="3294" max="3294" width="46.42578125" style="36" bestFit="1" customWidth="1"/>
    <col min="3295" max="3295" width="15.7109375" style="36" customWidth="1"/>
    <col min="3296" max="3296" width="44" style="36" bestFit="1" customWidth="1"/>
    <col min="3297" max="3297" width="6.5703125" style="36" customWidth="1"/>
    <col min="3298" max="3298" width="6.85546875" style="36" customWidth="1"/>
    <col min="3299" max="3299" width="10.85546875" style="36" customWidth="1"/>
    <col min="3300" max="3300" width="38.28515625" style="36" customWidth="1"/>
    <col min="3301" max="3301" width="13.7109375" style="36" customWidth="1"/>
    <col min="3302" max="3302" width="6" style="36" customWidth="1"/>
    <col min="3303" max="3303" width="3.7109375" style="36" customWidth="1"/>
    <col min="3304" max="3304" width="38.5703125" style="36" customWidth="1"/>
    <col min="3305" max="3545" width="9.140625" style="36"/>
    <col min="3546" max="3546" width="11.5703125" style="36" customWidth="1"/>
    <col min="3547" max="3547" width="12" style="36" customWidth="1"/>
    <col min="3548" max="3548" width="22.42578125" style="36" bestFit="1" customWidth="1"/>
    <col min="3549" max="3549" width="11.42578125" style="36" customWidth="1"/>
    <col min="3550" max="3550" width="46.42578125" style="36" bestFit="1" customWidth="1"/>
    <col min="3551" max="3551" width="15.7109375" style="36" customWidth="1"/>
    <col min="3552" max="3552" width="44" style="36" bestFit="1" customWidth="1"/>
    <col min="3553" max="3553" width="6.5703125" style="36" customWidth="1"/>
    <col min="3554" max="3554" width="6.85546875" style="36" customWidth="1"/>
    <col min="3555" max="3555" width="10.85546875" style="36" customWidth="1"/>
    <col min="3556" max="3556" width="38.28515625" style="36" customWidth="1"/>
    <col min="3557" max="3557" width="13.7109375" style="36" customWidth="1"/>
    <col min="3558" max="3558" width="6" style="36" customWidth="1"/>
    <col min="3559" max="3559" width="3.7109375" style="36" customWidth="1"/>
    <col min="3560" max="3560" width="38.5703125" style="36" customWidth="1"/>
    <col min="3561" max="3801" width="9.140625" style="36"/>
    <col min="3802" max="3802" width="11.5703125" style="36" customWidth="1"/>
    <col min="3803" max="3803" width="12" style="36" customWidth="1"/>
    <col min="3804" max="3804" width="22.42578125" style="36" bestFit="1" customWidth="1"/>
    <col min="3805" max="3805" width="11.42578125" style="36" customWidth="1"/>
    <col min="3806" max="3806" width="46.42578125" style="36" bestFit="1" customWidth="1"/>
    <col min="3807" max="3807" width="15.7109375" style="36" customWidth="1"/>
    <col min="3808" max="3808" width="44" style="36" bestFit="1" customWidth="1"/>
    <col min="3809" max="3809" width="6.5703125" style="36" customWidth="1"/>
    <col min="3810" max="3810" width="6.85546875" style="36" customWidth="1"/>
    <col min="3811" max="3811" width="10.85546875" style="36" customWidth="1"/>
    <col min="3812" max="3812" width="38.28515625" style="36" customWidth="1"/>
    <col min="3813" max="3813" width="13.7109375" style="36" customWidth="1"/>
    <col min="3814" max="3814" width="6" style="36" customWidth="1"/>
    <col min="3815" max="3815" width="3.7109375" style="36" customWidth="1"/>
    <col min="3816" max="3816" width="38.5703125" style="36" customWidth="1"/>
    <col min="3817" max="4057" width="9.140625" style="36"/>
    <col min="4058" max="4058" width="11.5703125" style="36" customWidth="1"/>
    <col min="4059" max="4059" width="12" style="36" customWidth="1"/>
    <col min="4060" max="4060" width="22.42578125" style="36" bestFit="1" customWidth="1"/>
    <col min="4061" max="4061" width="11.42578125" style="36" customWidth="1"/>
    <col min="4062" max="4062" width="46.42578125" style="36" bestFit="1" customWidth="1"/>
    <col min="4063" max="4063" width="15.7109375" style="36" customWidth="1"/>
    <col min="4064" max="4064" width="44" style="36" bestFit="1" customWidth="1"/>
    <col min="4065" max="4065" width="6.5703125" style="36" customWidth="1"/>
    <col min="4066" max="4066" width="6.85546875" style="36" customWidth="1"/>
    <col min="4067" max="4067" width="10.85546875" style="36" customWidth="1"/>
    <col min="4068" max="4068" width="38.28515625" style="36" customWidth="1"/>
    <col min="4069" max="4069" width="13.7109375" style="36" customWidth="1"/>
    <col min="4070" max="4070" width="6" style="36" customWidth="1"/>
    <col min="4071" max="4071" width="3.7109375" style="36" customWidth="1"/>
    <col min="4072" max="4072" width="38.5703125" style="36" customWidth="1"/>
    <col min="4073" max="4313" width="9.140625" style="36"/>
    <col min="4314" max="4314" width="11.5703125" style="36" customWidth="1"/>
    <col min="4315" max="4315" width="12" style="36" customWidth="1"/>
    <col min="4316" max="4316" width="22.42578125" style="36" bestFit="1" customWidth="1"/>
    <col min="4317" max="4317" width="11.42578125" style="36" customWidth="1"/>
    <col min="4318" max="4318" width="46.42578125" style="36" bestFit="1" customWidth="1"/>
    <col min="4319" max="4319" width="15.7109375" style="36" customWidth="1"/>
    <col min="4320" max="4320" width="44" style="36" bestFit="1" customWidth="1"/>
    <col min="4321" max="4321" width="6.5703125" style="36" customWidth="1"/>
    <col min="4322" max="4322" width="6.85546875" style="36" customWidth="1"/>
    <col min="4323" max="4323" width="10.85546875" style="36" customWidth="1"/>
    <col min="4324" max="4324" width="38.28515625" style="36" customWidth="1"/>
    <col min="4325" max="4325" width="13.7109375" style="36" customWidth="1"/>
    <col min="4326" max="4326" width="6" style="36" customWidth="1"/>
    <col min="4327" max="4327" width="3.7109375" style="36" customWidth="1"/>
    <col min="4328" max="4328" width="38.5703125" style="36" customWidth="1"/>
    <col min="4329" max="4569" width="9.140625" style="36"/>
    <col min="4570" max="4570" width="11.5703125" style="36" customWidth="1"/>
    <col min="4571" max="4571" width="12" style="36" customWidth="1"/>
    <col min="4572" max="4572" width="22.42578125" style="36" bestFit="1" customWidth="1"/>
    <col min="4573" max="4573" width="11.42578125" style="36" customWidth="1"/>
    <col min="4574" max="4574" width="46.42578125" style="36" bestFit="1" customWidth="1"/>
    <col min="4575" max="4575" width="15.7109375" style="36" customWidth="1"/>
    <col min="4576" max="4576" width="44" style="36" bestFit="1" customWidth="1"/>
    <col min="4577" max="4577" width="6.5703125" style="36" customWidth="1"/>
    <col min="4578" max="4578" width="6.85546875" style="36" customWidth="1"/>
    <col min="4579" max="4579" width="10.85546875" style="36" customWidth="1"/>
    <col min="4580" max="4580" width="38.28515625" style="36" customWidth="1"/>
    <col min="4581" max="4581" width="13.7109375" style="36" customWidth="1"/>
    <col min="4582" max="4582" width="6" style="36" customWidth="1"/>
    <col min="4583" max="4583" width="3.7109375" style="36" customWidth="1"/>
    <col min="4584" max="4584" width="38.5703125" style="36" customWidth="1"/>
    <col min="4585" max="4825" width="9.140625" style="36"/>
    <col min="4826" max="4826" width="11.5703125" style="36" customWidth="1"/>
    <col min="4827" max="4827" width="12" style="36" customWidth="1"/>
    <col min="4828" max="4828" width="22.42578125" style="36" bestFit="1" customWidth="1"/>
    <col min="4829" max="4829" width="11.42578125" style="36" customWidth="1"/>
    <col min="4830" max="4830" width="46.42578125" style="36" bestFit="1" customWidth="1"/>
    <col min="4831" max="4831" width="15.7109375" style="36" customWidth="1"/>
    <col min="4832" max="4832" width="44" style="36" bestFit="1" customWidth="1"/>
    <col min="4833" max="4833" width="6.5703125" style="36" customWidth="1"/>
    <col min="4834" max="4834" width="6.85546875" style="36" customWidth="1"/>
    <col min="4835" max="4835" width="10.85546875" style="36" customWidth="1"/>
    <col min="4836" max="4836" width="38.28515625" style="36" customWidth="1"/>
    <col min="4837" max="4837" width="13.7109375" style="36" customWidth="1"/>
    <col min="4838" max="4838" width="6" style="36" customWidth="1"/>
    <col min="4839" max="4839" width="3.7109375" style="36" customWidth="1"/>
    <col min="4840" max="4840" width="38.5703125" style="36" customWidth="1"/>
    <col min="4841" max="5081" width="9.140625" style="36"/>
    <col min="5082" max="5082" width="11.5703125" style="36" customWidth="1"/>
    <col min="5083" max="5083" width="12" style="36" customWidth="1"/>
    <col min="5084" max="5084" width="22.42578125" style="36" bestFit="1" customWidth="1"/>
    <col min="5085" max="5085" width="11.42578125" style="36" customWidth="1"/>
    <col min="5086" max="5086" width="46.42578125" style="36" bestFit="1" customWidth="1"/>
    <col min="5087" max="5087" width="15.7109375" style="36" customWidth="1"/>
    <col min="5088" max="5088" width="44" style="36" bestFit="1" customWidth="1"/>
    <col min="5089" max="5089" width="6.5703125" style="36" customWidth="1"/>
    <col min="5090" max="5090" width="6.85546875" style="36" customWidth="1"/>
    <col min="5091" max="5091" width="10.85546875" style="36" customWidth="1"/>
    <col min="5092" max="5092" width="38.28515625" style="36" customWidth="1"/>
    <col min="5093" max="5093" width="13.7109375" style="36" customWidth="1"/>
    <col min="5094" max="5094" width="6" style="36" customWidth="1"/>
    <col min="5095" max="5095" width="3.7109375" style="36" customWidth="1"/>
    <col min="5096" max="5096" width="38.5703125" style="36" customWidth="1"/>
    <col min="5097" max="5337" width="9.140625" style="36"/>
    <col min="5338" max="5338" width="11.5703125" style="36" customWidth="1"/>
    <col min="5339" max="5339" width="12" style="36" customWidth="1"/>
    <col min="5340" max="5340" width="22.42578125" style="36" bestFit="1" customWidth="1"/>
    <col min="5341" max="5341" width="11.42578125" style="36" customWidth="1"/>
    <col min="5342" max="5342" width="46.42578125" style="36" bestFit="1" customWidth="1"/>
    <col min="5343" max="5343" width="15.7109375" style="36" customWidth="1"/>
    <col min="5344" max="5344" width="44" style="36" bestFit="1" customWidth="1"/>
    <col min="5345" max="5345" width="6.5703125" style="36" customWidth="1"/>
    <col min="5346" max="5346" width="6.85546875" style="36" customWidth="1"/>
    <col min="5347" max="5347" width="10.85546875" style="36" customWidth="1"/>
    <col min="5348" max="5348" width="38.28515625" style="36" customWidth="1"/>
    <col min="5349" max="5349" width="13.7109375" style="36" customWidth="1"/>
    <col min="5350" max="5350" width="6" style="36" customWidth="1"/>
    <col min="5351" max="5351" width="3.7109375" style="36" customWidth="1"/>
    <col min="5352" max="5352" width="38.5703125" style="36" customWidth="1"/>
    <col min="5353" max="5593" width="9.140625" style="36"/>
    <col min="5594" max="5594" width="11.5703125" style="36" customWidth="1"/>
    <col min="5595" max="5595" width="12" style="36" customWidth="1"/>
    <col min="5596" max="5596" width="22.42578125" style="36" bestFit="1" customWidth="1"/>
    <col min="5597" max="5597" width="11.42578125" style="36" customWidth="1"/>
    <col min="5598" max="5598" width="46.42578125" style="36" bestFit="1" customWidth="1"/>
    <col min="5599" max="5599" width="15.7109375" style="36" customWidth="1"/>
    <col min="5600" max="5600" width="44" style="36" bestFit="1" customWidth="1"/>
    <col min="5601" max="5601" width="6.5703125" style="36" customWidth="1"/>
    <col min="5602" max="5602" width="6.85546875" style="36" customWidth="1"/>
    <col min="5603" max="5603" width="10.85546875" style="36" customWidth="1"/>
    <col min="5604" max="5604" width="38.28515625" style="36" customWidth="1"/>
    <col min="5605" max="5605" width="13.7109375" style="36" customWidth="1"/>
    <col min="5606" max="5606" width="6" style="36" customWidth="1"/>
    <col min="5607" max="5607" width="3.7109375" style="36" customWidth="1"/>
    <col min="5608" max="5608" width="38.5703125" style="36" customWidth="1"/>
    <col min="5609" max="5849" width="9.140625" style="36"/>
    <col min="5850" max="5850" width="11.5703125" style="36" customWidth="1"/>
    <col min="5851" max="5851" width="12" style="36" customWidth="1"/>
    <col min="5852" max="5852" width="22.42578125" style="36" bestFit="1" customWidth="1"/>
    <col min="5853" max="5853" width="11.42578125" style="36" customWidth="1"/>
    <col min="5854" max="5854" width="46.42578125" style="36" bestFit="1" customWidth="1"/>
    <col min="5855" max="5855" width="15.7109375" style="36" customWidth="1"/>
    <col min="5856" max="5856" width="44" style="36" bestFit="1" customWidth="1"/>
    <col min="5857" max="5857" width="6.5703125" style="36" customWidth="1"/>
    <col min="5858" max="5858" width="6.85546875" style="36" customWidth="1"/>
    <col min="5859" max="5859" width="10.85546875" style="36" customWidth="1"/>
    <col min="5860" max="5860" width="38.28515625" style="36" customWidth="1"/>
    <col min="5861" max="5861" width="13.7109375" style="36" customWidth="1"/>
    <col min="5862" max="5862" width="6" style="36" customWidth="1"/>
    <col min="5863" max="5863" width="3.7109375" style="36" customWidth="1"/>
    <col min="5864" max="5864" width="38.5703125" style="36" customWidth="1"/>
    <col min="5865" max="6105" width="9.140625" style="36"/>
    <col min="6106" max="6106" width="11.5703125" style="36" customWidth="1"/>
    <col min="6107" max="6107" width="12" style="36" customWidth="1"/>
    <col min="6108" max="6108" width="22.42578125" style="36" bestFit="1" customWidth="1"/>
    <col min="6109" max="6109" width="11.42578125" style="36" customWidth="1"/>
    <col min="6110" max="6110" width="46.42578125" style="36" bestFit="1" customWidth="1"/>
    <col min="6111" max="6111" width="15.7109375" style="36" customWidth="1"/>
    <col min="6112" max="6112" width="44" style="36" bestFit="1" customWidth="1"/>
    <col min="6113" max="6113" width="6.5703125" style="36" customWidth="1"/>
    <col min="6114" max="6114" width="6.85546875" style="36" customWidth="1"/>
    <col min="6115" max="6115" width="10.85546875" style="36" customWidth="1"/>
    <col min="6116" max="6116" width="38.28515625" style="36" customWidth="1"/>
    <col min="6117" max="6117" width="13.7109375" style="36" customWidth="1"/>
    <col min="6118" max="6118" width="6" style="36" customWidth="1"/>
    <col min="6119" max="6119" width="3.7109375" style="36" customWidth="1"/>
    <col min="6120" max="6120" width="38.5703125" style="36" customWidth="1"/>
    <col min="6121" max="6361" width="9.140625" style="36"/>
    <col min="6362" max="6362" width="11.5703125" style="36" customWidth="1"/>
    <col min="6363" max="6363" width="12" style="36" customWidth="1"/>
    <col min="6364" max="6364" width="22.42578125" style="36" bestFit="1" customWidth="1"/>
    <col min="6365" max="6365" width="11.42578125" style="36" customWidth="1"/>
    <col min="6366" max="6366" width="46.42578125" style="36" bestFit="1" customWidth="1"/>
    <col min="6367" max="6367" width="15.7109375" style="36" customWidth="1"/>
    <col min="6368" max="6368" width="44" style="36" bestFit="1" customWidth="1"/>
    <col min="6369" max="6369" width="6.5703125" style="36" customWidth="1"/>
    <col min="6370" max="6370" width="6.85546875" style="36" customWidth="1"/>
    <col min="6371" max="6371" width="10.85546875" style="36" customWidth="1"/>
    <col min="6372" max="6372" width="38.28515625" style="36" customWidth="1"/>
    <col min="6373" max="6373" width="13.7109375" style="36" customWidth="1"/>
    <col min="6374" max="6374" width="6" style="36" customWidth="1"/>
    <col min="6375" max="6375" width="3.7109375" style="36" customWidth="1"/>
    <col min="6376" max="6376" width="38.5703125" style="36" customWidth="1"/>
    <col min="6377" max="6617" width="9.140625" style="36"/>
    <col min="6618" max="6618" width="11.5703125" style="36" customWidth="1"/>
    <col min="6619" max="6619" width="12" style="36" customWidth="1"/>
    <col min="6620" max="6620" width="22.42578125" style="36" bestFit="1" customWidth="1"/>
    <col min="6621" max="6621" width="11.42578125" style="36" customWidth="1"/>
    <col min="6622" max="6622" width="46.42578125" style="36" bestFit="1" customWidth="1"/>
    <col min="6623" max="6623" width="15.7109375" style="36" customWidth="1"/>
    <col min="6624" max="6624" width="44" style="36" bestFit="1" customWidth="1"/>
    <col min="6625" max="6625" width="6.5703125" style="36" customWidth="1"/>
    <col min="6626" max="6626" width="6.85546875" style="36" customWidth="1"/>
    <col min="6627" max="6627" width="10.85546875" style="36" customWidth="1"/>
    <col min="6628" max="6628" width="38.28515625" style="36" customWidth="1"/>
    <col min="6629" max="6629" width="13.7109375" style="36" customWidth="1"/>
    <col min="6630" max="6630" width="6" style="36" customWidth="1"/>
    <col min="6631" max="6631" width="3.7109375" style="36" customWidth="1"/>
    <col min="6632" max="6632" width="38.5703125" style="36" customWidth="1"/>
    <col min="6633" max="6873" width="9.140625" style="36"/>
    <col min="6874" max="6874" width="11.5703125" style="36" customWidth="1"/>
    <col min="6875" max="6875" width="12" style="36" customWidth="1"/>
    <col min="6876" max="6876" width="22.42578125" style="36" bestFit="1" customWidth="1"/>
    <col min="6877" max="6877" width="11.42578125" style="36" customWidth="1"/>
    <col min="6878" max="6878" width="46.42578125" style="36" bestFit="1" customWidth="1"/>
    <col min="6879" max="6879" width="15.7109375" style="36" customWidth="1"/>
    <col min="6880" max="6880" width="44" style="36" bestFit="1" customWidth="1"/>
    <col min="6881" max="6881" width="6.5703125" style="36" customWidth="1"/>
    <col min="6882" max="6882" width="6.85546875" style="36" customWidth="1"/>
    <col min="6883" max="6883" width="10.85546875" style="36" customWidth="1"/>
    <col min="6884" max="6884" width="38.28515625" style="36" customWidth="1"/>
    <col min="6885" max="6885" width="13.7109375" style="36" customWidth="1"/>
    <col min="6886" max="6886" width="6" style="36" customWidth="1"/>
    <col min="6887" max="6887" width="3.7109375" style="36" customWidth="1"/>
    <col min="6888" max="6888" width="38.5703125" style="36" customWidth="1"/>
    <col min="6889" max="7129" width="9.140625" style="36"/>
    <col min="7130" max="7130" width="11.5703125" style="36" customWidth="1"/>
    <col min="7131" max="7131" width="12" style="36" customWidth="1"/>
    <col min="7132" max="7132" width="22.42578125" style="36" bestFit="1" customWidth="1"/>
    <col min="7133" max="7133" width="11.42578125" style="36" customWidth="1"/>
    <col min="7134" max="7134" width="46.42578125" style="36" bestFit="1" customWidth="1"/>
    <col min="7135" max="7135" width="15.7109375" style="36" customWidth="1"/>
    <col min="7136" max="7136" width="44" style="36" bestFit="1" customWidth="1"/>
    <col min="7137" max="7137" width="6.5703125" style="36" customWidth="1"/>
    <col min="7138" max="7138" width="6.85546875" style="36" customWidth="1"/>
    <col min="7139" max="7139" width="10.85546875" style="36" customWidth="1"/>
    <col min="7140" max="7140" width="38.28515625" style="36" customWidth="1"/>
    <col min="7141" max="7141" width="13.7109375" style="36" customWidth="1"/>
    <col min="7142" max="7142" width="6" style="36" customWidth="1"/>
    <col min="7143" max="7143" width="3.7109375" style="36" customWidth="1"/>
    <col min="7144" max="7144" width="38.5703125" style="36" customWidth="1"/>
    <col min="7145" max="7385" width="9.140625" style="36"/>
    <col min="7386" max="7386" width="11.5703125" style="36" customWidth="1"/>
    <col min="7387" max="7387" width="12" style="36" customWidth="1"/>
    <col min="7388" max="7388" width="22.42578125" style="36" bestFit="1" customWidth="1"/>
    <col min="7389" max="7389" width="11.42578125" style="36" customWidth="1"/>
    <col min="7390" max="7390" width="46.42578125" style="36" bestFit="1" customWidth="1"/>
    <col min="7391" max="7391" width="15.7109375" style="36" customWidth="1"/>
    <col min="7392" max="7392" width="44" style="36" bestFit="1" customWidth="1"/>
    <col min="7393" max="7393" width="6.5703125" style="36" customWidth="1"/>
    <col min="7394" max="7394" width="6.85546875" style="36" customWidth="1"/>
    <col min="7395" max="7395" width="10.85546875" style="36" customWidth="1"/>
    <col min="7396" max="7396" width="38.28515625" style="36" customWidth="1"/>
    <col min="7397" max="7397" width="13.7109375" style="36" customWidth="1"/>
    <col min="7398" max="7398" width="6" style="36" customWidth="1"/>
    <col min="7399" max="7399" width="3.7109375" style="36" customWidth="1"/>
    <col min="7400" max="7400" width="38.5703125" style="36" customWidth="1"/>
    <col min="7401" max="7641" width="9.140625" style="36"/>
    <col min="7642" max="7642" width="11.5703125" style="36" customWidth="1"/>
    <col min="7643" max="7643" width="12" style="36" customWidth="1"/>
    <col min="7644" max="7644" width="22.42578125" style="36" bestFit="1" customWidth="1"/>
    <col min="7645" max="7645" width="11.42578125" style="36" customWidth="1"/>
    <col min="7646" max="7646" width="46.42578125" style="36" bestFit="1" customWidth="1"/>
    <col min="7647" max="7647" width="15.7109375" style="36" customWidth="1"/>
    <col min="7648" max="7648" width="44" style="36" bestFit="1" customWidth="1"/>
    <col min="7649" max="7649" width="6.5703125" style="36" customWidth="1"/>
    <col min="7650" max="7650" width="6.85546875" style="36" customWidth="1"/>
    <col min="7651" max="7651" width="10.85546875" style="36" customWidth="1"/>
    <col min="7652" max="7652" width="38.28515625" style="36" customWidth="1"/>
    <col min="7653" max="7653" width="13.7109375" style="36" customWidth="1"/>
    <col min="7654" max="7654" width="6" style="36" customWidth="1"/>
    <col min="7655" max="7655" width="3.7109375" style="36" customWidth="1"/>
    <col min="7656" max="7656" width="38.5703125" style="36" customWidth="1"/>
    <col min="7657" max="7897" width="9.140625" style="36"/>
    <col min="7898" max="7898" width="11.5703125" style="36" customWidth="1"/>
    <col min="7899" max="7899" width="12" style="36" customWidth="1"/>
    <col min="7900" max="7900" width="22.42578125" style="36" bestFit="1" customWidth="1"/>
    <col min="7901" max="7901" width="11.42578125" style="36" customWidth="1"/>
    <col min="7902" max="7902" width="46.42578125" style="36" bestFit="1" customWidth="1"/>
    <col min="7903" max="7903" width="15.7109375" style="36" customWidth="1"/>
    <col min="7904" max="7904" width="44" style="36" bestFit="1" customWidth="1"/>
    <col min="7905" max="7905" width="6.5703125" style="36" customWidth="1"/>
    <col min="7906" max="7906" width="6.85546875" style="36" customWidth="1"/>
    <col min="7907" max="7907" width="10.85546875" style="36" customWidth="1"/>
    <col min="7908" max="7908" width="38.28515625" style="36" customWidth="1"/>
    <col min="7909" max="7909" width="13.7109375" style="36" customWidth="1"/>
    <col min="7910" max="7910" width="6" style="36" customWidth="1"/>
    <col min="7911" max="7911" width="3.7109375" style="36" customWidth="1"/>
    <col min="7912" max="7912" width="38.5703125" style="36" customWidth="1"/>
    <col min="7913" max="8153" width="9.140625" style="36"/>
    <col min="8154" max="8154" width="11.5703125" style="36" customWidth="1"/>
    <col min="8155" max="8155" width="12" style="36" customWidth="1"/>
    <col min="8156" max="8156" width="22.42578125" style="36" bestFit="1" customWidth="1"/>
    <col min="8157" max="8157" width="11.42578125" style="36" customWidth="1"/>
    <col min="8158" max="8158" width="46.42578125" style="36" bestFit="1" customWidth="1"/>
    <col min="8159" max="8159" width="15.7109375" style="36" customWidth="1"/>
    <col min="8160" max="8160" width="44" style="36" bestFit="1" customWidth="1"/>
    <col min="8161" max="8161" width="6.5703125" style="36" customWidth="1"/>
    <col min="8162" max="8162" width="6.85546875" style="36" customWidth="1"/>
    <col min="8163" max="8163" width="10.85546875" style="36" customWidth="1"/>
    <col min="8164" max="8164" width="38.28515625" style="36" customWidth="1"/>
    <col min="8165" max="8165" width="13.7109375" style="36" customWidth="1"/>
    <col min="8166" max="8166" width="6" style="36" customWidth="1"/>
    <col min="8167" max="8167" width="3.7109375" style="36" customWidth="1"/>
    <col min="8168" max="8168" width="38.5703125" style="36" customWidth="1"/>
    <col min="8169" max="8409" width="9.140625" style="36"/>
    <col min="8410" max="8410" width="11.5703125" style="36" customWidth="1"/>
    <col min="8411" max="8411" width="12" style="36" customWidth="1"/>
    <col min="8412" max="8412" width="22.42578125" style="36" bestFit="1" customWidth="1"/>
    <col min="8413" max="8413" width="11.42578125" style="36" customWidth="1"/>
    <col min="8414" max="8414" width="46.42578125" style="36" bestFit="1" customWidth="1"/>
    <col min="8415" max="8415" width="15.7109375" style="36" customWidth="1"/>
    <col min="8416" max="8416" width="44" style="36" bestFit="1" customWidth="1"/>
    <col min="8417" max="8417" width="6.5703125" style="36" customWidth="1"/>
    <col min="8418" max="8418" width="6.85546875" style="36" customWidth="1"/>
    <col min="8419" max="8419" width="10.85546875" style="36" customWidth="1"/>
    <col min="8420" max="8420" width="38.28515625" style="36" customWidth="1"/>
    <col min="8421" max="8421" width="13.7109375" style="36" customWidth="1"/>
    <col min="8422" max="8422" width="6" style="36" customWidth="1"/>
    <col min="8423" max="8423" width="3.7109375" style="36" customWidth="1"/>
    <col min="8424" max="8424" width="38.5703125" style="36" customWidth="1"/>
    <col min="8425" max="8665" width="9.140625" style="36"/>
    <col min="8666" max="8666" width="11.5703125" style="36" customWidth="1"/>
    <col min="8667" max="8667" width="12" style="36" customWidth="1"/>
    <col min="8668" max="8668" width="22.42578125" style="36" bestFit="1" customWidth="1"/>
    <col min="8669" max="8669" width="11.42578125" style="36" customWidth="1"/>
    <col min="8670" max="8670" width="46.42578125" style="36" bestFit="1" customWidth="1"/>
    <col min="8671" max="8671" width="15.7109375" style="36" customWidth="1"/>
    <col min="8672" max="8672" width="44" style="36" bestFit="1" customWidth="1"/>
    <col min="8673" max="8673" width="6.5703125" style="36" customWidth="1"/>
    <col min="8674" max="8674" width="6.85546875" style="36" customWidth="1"/>
    <col min="8675" max="8675" width="10.85546875" style="36" customWidth="1"/>
    <col min="8676" max="8676" width="38.28515625" style="36" customWidth="1"/>
    <col min="8677" max="8677" width="13.7109375" style="36" customWidth="1"/>
    <col min="8678" max="8678" width="6" style="36" customWidth="1"/>
    <col min="8679" max="8679" width="3.7109375" style="36" customWidth="1"/>
    <col min="8680" max="8680" width="38.5703125" style="36" customWidth="1"/>
    <col min="8681" max="8921" width="9.140625" style="36"/>
    <col min="8922" max="8922" width="11.5703125" style="36" customWidth="1"/>
    <col min="8923" max="8923" width="12" style="36" customWidth="1"/>
    <col min="8924" max="8924" width="22.42578125" style="36" bestFit="1" customWidth="1"/>
    <col min="8925" max="8925" width="11.42578125" style="36" customWidth="1"/>
    <col min="8926" max="8926" width="46.42578125" style="36" bestFit="1" customWidth="1"/>
    <col min="8927" max="8927" width="15.7109375" style="36" customWidth="1"/>
    <col min="8928" max="8928" width="44" style="36" bestFit="1" customWidth="1"/>
    <col min="8929" max="8929" width="6.5703125" style="36" customWidth="1"/>
    <col min="8930" max="8930" width="6.85546875" style="36" customWidth="1"/>
    <col min="8931" max="8931" width="10.85546875" style="36" customWidth="1"/>
    <col min="8932" max="8932" width="38.28515625" style="36" customWidth="1"/>
    <col min="8933" max="8933" width="13.7109375" style="36" customWidth="1"/>
    <col min="8934" max="8934" width="6" style="36" customWidth="1"/>
    <col min="8935" max="8935" width="3.7109375" style="36" customWidth="1"/>
    <col min="8936" max="8936" width="38.5703125" style="36" customWidth="1"/>
    <col min="8937" max="9177" width="9.140625" style="36"/>
    <col min="9178" max="9178" width="11.5703125" style="36" customWidth="1"/>
    <col min="9179" max="9179" width="12" style="36" customWidth="1"/>
    <col min="9180" max="9180" width="22.42578125" style="36" bestFit="1" customWidth="1"/>
    <col min="9181" max="9181" width="11.42578125" style="36" customWidth="1"/>
    <col min="9182" max="9182" width="46.42578125" style="36" bestFit="1" customWidth="1"/>
    <col min="9183" max="9183" width="15.7109375" style="36" customWidth="1"/>
    <col min="9184" max="9184" width="44" style="36" bestFit="1" customWidth="1"/>
    <col min="9185" max="9185" width="6.5703125" style="36" customWidth="1"/>
    <col min="9186" max="9186" width="6.85546875" style="36" customWidth="1"/>
    <col min="9187" max="9187" width="10.85546875" style="36" customWidth="1"/>
    <col min="9188" max="9188" width="38.28515625" style="36" customWidth="1"/>
    <col min="9189" max="9189" width="13.7109375" style="36" customWidth="1"/>
    <col min="9190" max="9190" width="6" style="36" customWidth="1"/>
    <col min="9191" max="9191" width="3.7109375" style="36" customWidth="1"/>
    <col min="9192" max="9192" width="38.5703125" style="36" customWidth="1"/>
    <col min="9193" max="9433" width="9.140625" style="36"/>
    <col min="9434" max="9434" width="11.5703125" style="36" customWidth="1"/>
    <col min="9435" max="9435" width="12" style="36" customWidth="1"/>
    <col min="9436" max="9436" width="22.42578125" style="36" bestFit="1" customWidth="1"/>
    <col min="9437" max="9437" width="11.42578125" style="36" customWidth="1"/>
    <col min="9438" max="9438" width="46.42578125" style="36" bestFit="1" customWidth="1"/>
    <col min="9439" max="9439" width="15.7109375" style="36" customWidth="1"/>
    <col min="9440" max="9440" width="44" style="36" bestFit="1" customWidth="1"/>
    <col min="9441" max="9441" width="6.5703125" style="36" customWidth="1"/>
    <col min="9442" max="9442" width="6.85546875" style="36" customWidth="1"/>
    <col min="9443" max="9443" width="10.85546875" style="36" customWidth="1"/>
    <col min="9444" max="9444" width="38.28515625" style="36" customWidth="1"/>
    <col min="9445" max="9445" width="13.7109375" style="36" customWidth="1"/>
    <col min="9446" max="9446" width="6" style="36" customWidth="1"/>
    <col min="9447" max="9447" width="3.7109375" style="36" customWidth="1"/>
    <col min="9448" max="9448" width="38.5703125" style="36" customWidth="1"/>
    <col min="9449" max="9689" width="9.140625" style="36"/>
    <col min="9690" max="9690" width="11.5703125" style="36" customWidth="1"/>
    <col min="9691" max="9691" width="12" style="36" customWidth="1"/>
    <col min="9692" max="9692" width="22.42578125" style="36" bestFit="1" customWidth="1"/>
    <col min="9693" max="9693" width="11.42578125" style="36" customWidth="1"/>
    <col min="9694" max="9694" width="46.42578125" style="36" bestFit="1" customWidth="1"/>
    <col min="9695" max="9695" width="15.7109375" style="36" customWidth="1"/>
    <col min="9696" max="9696" width="44" style="36" bestFit="1" customWidth="1"/>
    <col min="9697" max="9697" width="6.5703125" style="36" customWidth="1"/>
    <col min="9698" max="9698" width="6.85546875" style="36" customWidth="1"/>
    <col min="9699" max="9699" width="10.85546875" style="36" customWidth="1"/>
    <col min="9700" max="9700" width="38.28515625" style="36" customWidth="1"/>
    <col min="9701" max="9701" width="13.7109375" style="36" customWidth="1"/>
    <col min="9702" max="9702" width="6" style="36" customWidth="1"/>
    <col min="9703" max="9703" width="3.7109375" style="36" customWidth="1"/>
    <col min="9704" max="9704" width="38.5703125" style="36" customWidth="1"/>
    <col min="9705" max="9945" width="9.140625" style="36"/>
    <col min="9946" max="9946" width="11.5703125" style="36" customWidth="1"/>
    <col min="9947" max="9947" width="12" style="36" customWidth="1"/>
    <col min="9948" max="9948" width="22.42578125" style="36" bestFit="1" customWidth="1"/>
    <col min="9949" max="9949" width="11.42578125" style="36" customWidth="1"/>
    <col min="9950" max="9950" width="46.42578125" style="36" bestFit="1" customWidth="1"/>
    <col min="9951" max="9951" width="15.7109375" style="36" customWidth="1"/>
    <col min="9952" max="9952" width="44" style="36" bestFit="1" customWidth="1"/>
    <col min="9953" max="9953" width="6.5703125" style="36" customWidth="1"/>
    <col min="9954" max="9954" width="6.85546875" style="36" customWidth="1"/>
    <col min="9955" max="9955" width="10.85546875" style="36" customWidth="1"/>
    <col min="9956" max="9956" width="38.28515625" style="36" customWidth="1"/>
    <col min="9957" max="9957" width="13.7109375" style="36" customWidth="1"/>
    <col min="9958" max="9958" width="6" style="36" customWidth="1"/>
    <col min="9959" max="9959" width="3.7109375" style="36" customWidth="1"/>
    <col min="9960" max="9960" width="38.5703125" style="36" customWidth="1"/>
    <col min="9961" max="10201" width="9.140625" style="36"/>
    <col min="10202" max="10202" width="11.5703125" style="36" customWidth="1"/>
    <col min="10203" max="10203" width="12" style="36" customWidth="1"/>
    <col min="10204" max="10204" width="22.42578125" style="36" bestFit="1" customWidth="1"/>
    <col min="10205" max="10205" width="11.42578125" style="36" customWidth="1"/>
    <col min="10206" max="10206" width="46.42578125" style="36" bestFit="1" customWidth="1"/>
    <col min="10207" max="10207" width="15.7109375" style="36" customWidth="1"/>
    <col min="10208" max="10208" width="44" style="36" bestFit="1" customWidth="1"/>
    <col min="10209" max="10209" width="6.5703125" style="36" customWidth="1"/>
    <col min="10210" max="10210" width="6.85546875" style="36" customWidth="1"/>
    <col min="10211" max="10211" width="10.85546875" style="36" customWidth="1"/>
    <col min="10212" max="10212" width="38.28515625" style="36" customWidth="1"/>
    <col min="10213" max="10213" width="13.7109375" style="36" customWidth="1"/>
    <col min="10214" max="10214" width="6" style="36" customWidth="1"/>
    <col min="10215" max="10215" width="3.7109375" style="36" customWidth="1"/>
    <col min="10216" max="10216" width="38.5703125" style="36" customWidth="1"/>
    <col min="10217" max="10457" width="9.140625" style="36"/>
    <col min="10458" max="10458" width="11.5703125" style="36" customWidth="1"/>
    <col min="10459" max="10459" width="12" style="36" customWidth="1"/>
    <col min="10460" max="10460" width="22.42578125" style="36" bestFit="1" customWidth="1"/>
    <col min="10461" max="10461" width="11.42578125" style="36" customWidth="1"/>
    <col min="10462" max="10462" width="46.42578125" style="36" bestFit="1" customWidth="1"/>
    <col min="10463" max="10463" width="15.7109375" style="36" customWidth="1"/>
    <col min="10464" max="10464" width="44" style="36" bestFit="1" customWidth="1"/>
    <col min="10465" max="10465" width="6.5703125" style="36" customWidth="1"/>
    <col min="10466" max="10466" width="6.85546875" style="36" customWidth="1"/>
    <col min="10467" max="10467" width="10.85546875" style="36" customWidth="1"/>
    <col min="10468" max="10468" width="38.28515625" style="36" customWidth="1"/>
    <col min="10469" max="10469" width="13.7109375" style="36" customWidth="1"/>
    <col min="10470" max="10470" width="6" style="36" customWidth="1"/>
    <col min="10471" max="10471" width="3.7109375" style="36" customWidth="1"/>
    <col min="10472" max="10472" width="38.5703125" style="36" customWidth="1"/>
    <col min="10473" max="10713" width="9.140625" style="36"/>
    <col min="10714" max="10714" width="11.5703125" style="36" customWidth="1"/>
    <col min="10715" max="10715" width="12" style="36" customWidth="1"/>
    <col min="10716" max="10716" width="22.42578125" style="36" bestFit="1" customWidth="1"/>
    <col min="10717" max="10717" width="11.42578125" style="36" customWidth="1"/>
    <col min="10718" max="10718" width="46.42578125" style="36" bestFit="1" customWidth="1"/>
    <col min="10719" max="10719" width="15.7109375" style="36" customWidth="1"/>
    <col min="10720" max="10720" width="44" style="36" bestFit="1" customWidth="1"/>
    <col min="10721" max="10721" width="6.5703125" style="36" customWidth="1"/>
    <col min="10722" max="10722" width="6.85546875" style="36" customWidth="1"/>
    <col min="10723" max="10723" width="10.85546875" style="36" customWidth="1"/>
    <col min="10724" max="10724" width="38.28515625" style="36" customWidth="1"/>
    <col min="10725" max="10725" width="13.7109375" style="36" customWidth="1"/>
    <col min="10726" max="10726" width="6" style="36" customWidth="1"/>
    <col min="10727" max="10727" width="3.7109375" style="36" customWidth="1"/>
    <col min="10728" max="10728" width="38.5703125" style="36" customWidth="1"/>
    <col min="10729" max="10969" width="9.140625" style="36"/>
    <col min="10970" max="10970" width="11.5703125" style="36" customWidth="1"/>
    <col min="10971" max="10971" width="12" style="36" customWidth="1"/>
    <col min="10972" max="10972" width="22.42578125" style="36" bestFit="1" customWidth="1"/>
    <col min="10973" max="10973" width="11.42578125" style="36" customWidth="1"/>
    <col min="10974" max="10974" width="46.42578125" style="36" bestFit="1" customWidth="1"/>
    <col min="10975" max="10975" width="15.7109375" style="36" customWidth="1"/>
    <col min="10976" max="10976" width="44" style="36" bestFit="1" customWidth="1"/>
    <col min="10977" max="10977" width="6.5703125" style="36" customWidth="1"/>
    <col min="10978" max="10978" width="6.85546875" style="36" customWidth="1"/>
    <col min="10979" max="10979" width="10.85546875" style="36" customWidth="1"/>
    <col min="10980" max="10980" width="38.28515625" style="36" customWidth="1"/>
    <col min="10981" max="10981" width="13.7109375" style="36" customWidth="1"/>
    <col min="10982" max="10982" width="6" style="36" customWidth="1"/>
    <col min="10983" max="10983" width="3.7109375" style="36" customWidth="1"/>
    <col min="10984" max="10984" width="38.5703125" style="36" customWidth="1"/>
    <col min="10985" max="11225" width="9.140625" style="36"/>
    <col min="11226" max="11226" width="11.5703125" style="36" customWidth="1"/>
    <col min="11227" max="11227" width="12" style="36" customWidth="1"/>
    <col min="11228" max="11228" width="22.42578125" style="36" bestFit="1" customWidth="1"/>
    <col min="11229" max="11229" width="11.42578125" style="36" customWidth="1"/>
    <col min="11230" max="11230" width="46.42578125" style="36" bestFit="1" customWidth="1"/>
    <col min="11231" max="11231" width="15.7109375" style="36" customWidth="1"/>
    <col min="11232" max="11232" width="44" style="36" bestFit="1" customWidth="1"/>
    <col min="11233" max="11233" width="6.5703125" style="36" customWidth="1"/>
    <col min="11234" max="11234" width="6.85546875" style="36" customWidth="1"/>
    <col min="11235" max="11235" width="10.85546875" style="36" customWidth="1"/>
    <col min="11236" max="11236" width="38.28515625" style="36" customWidth="1"/>
    <col min="11237" max="11237" width="13.7109375" style="36" customWidth="1"/>
    <col min="11238" max="11238" width="6" style="36" customWidth="1"/>
    <col min="11239" max="11239" width="3.7109375" style="36" customWidth="1"/>
    <col min="11240" max="11240" width="38.5703125" style="36" customWidth="1"/>
    <col min="11241" max="11481" width="9.140625" style="36"/>
    <col min="11482" max="11482" width="11.5703125" style="36" customWidth="1"/>
    <col min="11483" max="11483" width="12" style="36" customWidth="1"/>
    <col min="11484" max="11484" width="22.42578125" style="36" bestFit="1" customWidth="1"/>
    <col min="11485" max="11485" width="11.42578125" style="36" customWidth="1"/>
    <col min="11486" max="11486" width="46.42578125" style="36" bestFit="1" customWidth="1"/>
    <col min="11487" max="11487" width="15.7109375" style="36" customWidth="1"/>
    <col min="11488" max="11488" width="44" style="36" bestFit="1" customWidth="1"/>
    <col min="11489" max="11489" width="6.5703125" style="36" customWidth="1"/>
    <col min="11490" max="11490" width="6.85546875" style="36" customWidth="1"/>
    <col min="11491" max="11491" width="10.85546875" style="36" customWidth="1"/>
    <col min="11492" max="11492" width="38.28515625" style="36" customWidth="1"/>
    <col min="11493" max="11493" width="13.7109375" style="36" customWidth="1"/>
    <col min="11494" max="11494" width="6" style="36" customWidth="1"/>
    <col min="11495" max="11495" width="3.7109375" style="36" customWidth="1"/>
    <col min="11496" max="11496" width="38.5703125" style="36" customWidth="1"/>
    <col min="11497" max="11737" width="9.140625" style="36"/>
    <col min="11738" max="11738" width="11.5703125" style="36" customWidth="1"/>
    <col min="11739" max="11739" width="12" style="36" customWidth="1"/>
    <col min="11740" max="11740" width="22.42578125" style="36" bestFit="1" customWidth="1"/>
    <col min="11741" max="11741" width="11.42578125" style="36" customWidth="1"/>
    <col min="11742" max="11742" width="46.42578125" style="36" bestFit="1" customWidth="1"/>
    <col min="11743" max="11743" width="15.7109375" style="36" customWidth="1"/>
    <col min="11744" max="11744" width="44" style="36" bestFit="1" customWidth="1"/>
    <col min="11745" max="11745" width="6.5703125" style="36" customWidth="1"/>
    <col min="11746" max="11746" width="6.85546875" style="36" customWidth="1"/>
    <col min="11747" max="11747" width="10.85546875" style="36" customWidth="1"/>
    <col min="11748" max="11748" width="38.28515625" style="36" customWidth="1"/>
    <col min="11749" max="11749" width="13.7109375" style="36" customWidth="1"/>
    <col min="11750" max="11750" width="6" style="36" customWidth="1"/>
    <col min="11751" max="11751" width="3.7109375" style="36" customWidth="1"/>
    <col min="11752" max="11752" width="38.5703125" style="36" customWidth="1"/>
    <col min="11753" max="11993" width="9.140625" style="36"/>
    <col min="11994" max="11994" width="11.5703125" style="36" customWidth="1"/>
    <col min="11995" max="11995" width="12" style="36" customWidth="1"/>
    <col min="11996" max="11996" width="22.42578125" style="36" bestFit="1" customWidth="1"/>
    <col min="11997" max="11997" width="11.42578125" style="36" customWidth="1"/>
    <col min="11998" max="11998" width="46.42578125" style="36" bestFit="1" customWidth="1"/>
    <col min="11999" max="11999" width="15.7109375" style="36" customWidth="1"/>
    <col min="12000" max="12000" width="44" style="36" bestFit="1" customWidth="1"/>
    <col min="12001" max="12001" width="6.5703125" style="36" customWidth="1"/>
    <col min="12002" max="12002" width="6.85546875" style="36" customWidth="1"/>
    <col min="12003" max="12003" width="10.85546875" style="36" customWidth="1"/>
    <col min="12004" max="12004" width="38.28515625" style="36" customWidth="1"/>
    <col min="12005" max="12005" width="13.7109375" style="36" customWidth="1"/>
    <col min="12006" max="12006" width="6" style="36" customWidth="1"/>
    <col min="12007" max="12007" width="3.7109375" style="36" customWidth="1"/>
    <col min="12008" max="12008" width="38.5703125" style="36" customWidth="1"/>
    <col min="12009" max="12249" width="9.140625" style="36"/>
    <col min="12250" max="12250" width="11.5703125" style="36" customWidth="1"/>
    <col min="12251" max="12251" width="12" style="36" customWidth="1"/>
    <col min="12252" max="12252" width="22.42578125" style="36" bestFit="1" customWidth="1"/>
    <col min="12253" max="12253" width="11.42578125" style="36" customWidth="1"/>
    <col min="12254" max="12254" width="46.42578125" style="36" bestFit="1" customWidth="1"/>
    <col min="12255" max="12255" width="15.7109375" style="36" customWidth="1"/>
    <col min="12256" max="12256" width="44" style="36" bestFit="1" customWidth="1"/>
    <col min="12257" max="12257" width="6.5703125" style="36" customWidth="1"/>
    <col min="12258" max="12258" width="6.85546875" style="36" customWidth="1"/>
    <col min="12259" max="12259" width="10.85546875" style="36" customWidth="1"/>
    <col min="12260" max="12260" width="38.28515625" style="36" customWidth="1"/>
    <col min="12261" max="12261" width="13.7109375" style="36" customWidth="1"/>
    <col min="12262" max="12262" width="6" style="36" customWidth="1"/>
    <col min="12263" max="12263" width="3.7109375" style="36" customWidth="1"/>
    <col min="12264" max="12264" width="38.5703125" style="36" customWidth="1"/>
    <col min="12265" max="12505" width="9.140625" style="36"/>
    <col min="12506" max="12506" width="11.5703125" style="36" customWidth="1"/>
    <col min="12507" max="12507" width="12" style="36" customWidth="1"/>
    <col min="12508" max="12508" width="22.42578125" style="36" bestFit="1" customWidth="1"/>
    <col min="12509" max="12509" width="11.42578125" style="36" customWidth="1"/>
    <col min="12510" max="12510" width="46.42578125" style="36" bestFit="1" customWidth="1"/>
    <col min="12511" max="12511" width="15.7109375" style="36" customWidth="1"/>
    <col min="12512" max="12512" width="44" style="36" bestFit="1" customWidth="1"/>
    <col min="12513" max="12513" width="6.5703125" style="36" customWidth="1"/>
    <col min="12514" max="12514" width="6.85546875" style="36" customWidth="1"/>
    <col min="12515" max="12515" width="10.85546875" style="36" customWidth="1"/>
    <col min="12516" max="12516" width="38.28515625" style="36" customWidth="1"/>
    <col min="12517" max="12517" width="13.7109375" style="36" customWidth="1"/>
    <col min="12518" max="12518" width="6" style="36" customWidth="1"/>
    <col min="12519" max="12519" width="3.7109375" style="36" customWidth="1"/>
    <col min="12520" max="12520" width="38.5703125" style="36" customWidth="1"/>
    <col min="12521" max="12761" width="9.140625" style="36"/>
    <col min="12762" max="12762" width="11.5703125" style="36" customWidth="1"/>
    <col min="12763" max="12763" width="12" style="36" customWidth="1"/>
    <col min="12764" max="12764" width="22.42578125" style="36" bestFit="1" customWidth="1"/>
    <col min="12765" max="12765" width="11.42578125" style="36" customWidth="1"/>
    <col min="12766" max="12766" width="46.42578125" style="36" bestFit="1" customWidth="1"/>
    <col min="12767" max="12767" width="15.7109375" style="36" customWidth="1"/>
    <col min="12768" max="12768" width="44" style="36" bestFit="1" customWidth="1"/>
    <col min="12769" max="12769" width="6.5703125" style="36" customWidth="1"/>
    <col min="12770" max="12770" width="6.85546875" style="36" customWidth="1"/>
    <col min="12771" max="12771" width="10.85546875" style="36" customWidth="1"/>
    <col min="12772" max="12772" width="38.28515625" style="36" customWidth="1"/>
    <col min="12773" max="12773" width="13.7109375" style="36" customWidth="1"/>
    <col min="12774" max="12774" width="6" style="36" customWidth="1"/>
    <col min="12775" max="12775" width="3.7109375" style="36" customWidth="1"/>
    <col min="12776" max="12776" width="38.5703125" style="36" customWidth="1"/>
    <col min="12777" max="13017" width="9.140625" style="36"/>
    <col min="13018" max="13018" width="11.5703125" style="36" customWidth="1"/>
    <col min="13019" max="13019" width="12" style="36" customWidth="1"/>
    <col min="13020" max="13020" width="22.42578125" style="36" bestFit="1" customWidth="1"/>
    <col min="13021" max="13021" width="11.42578125" style="36" customWidth="1"/>
    <col min="13022" max="13022" width="46.42578125" style="36" bestFit="1" customWidth="1"/>
    <col min="13023" max="13023" width="15.7109375" style="36" customWidth="1"/>
    <col min="13024" max="13024" width="44" style="36" bestFit="1" customWidth="1"/>
    <col min="13025" max="13025" width="6.5703125" style="36" customWidth="1"/>
    <col min="13026" max="13026" width="6.85546875" style="36" customWidth="1"/>
    <col min="13027" max="13027" width="10.85546875" style="36" customWidth="1"/>
    <col min="13028" max="13028" width="38.28515625" style="36" customWidth="1"/>
    <col min="13029" max="13029" width="13.7109375" style="36" customWidth="1"/>
    <col min="13030" max="13030" width="6" style="36" customWidth="1"/>
    <col min="13031" max="13031" width="3.7109375" style="36" customWidth="1"/>
    <col min="13032" max="13032" width="38.5703125" style="36" customWidth="1"/>
    <col min="13033" max="13273" width="9.140625" style="36"/>
    <col min="13274" max="13274" width="11.5703125" style="36" customWidth="1"/>
    <col min="13275" max="13275" width="12" style="36" customWidth="1"/>
    <col min="13276" max="13276" width="22.42578125" style="36" bestFit="1" customWidth="1"/>
    <col min="13277" max="13277" width="11.42578125" style="36" customWidth="1"/>
    <col min="13278" max="13278" width="46.42578125" style="36" bestFit="1" customWidth="1"/>
    <col min="13279" max="13279" width="15.7109375" style="36" customWidth="1"/>
    <col min="13280" max="13280" width="44" style="36" bestFit="1" customWidth="1"/>
    <col min="13281" max="13281" width="6.5703125" style="36" customWidth="1"/>
    <col min="13282" max="13282" width="6.85546875" style="36" customWidth="1"/>
    <col min="13283" max="13283" width="10.85546875" style="36" customWidth="1"/>
    <col min="13284" max="13284" width="38.28515625" style="36" customWidth="1"/>
    <col min="13285" max="13285" width="13.7109375" style="36" customWidth="1"/>
    <col min="13286" max="13286" width="6" style="36" customWidth="1"/>
    <col min="13287" max="13287" width="3.7109375" style="36" customWidth="1"/>
    <col min="13288" max="13288" width="38.5703125" style="36" customWidth="1"/>
    <col min="13289" max="13529" width="9.140625" style="36"/>
    <col min="13530" max="13530" width="11.5703125" style="36" customWidth="1"/>
    <col min="13531" max="13531" width="12" style="36" customWidth="1"/>
    <col min="13532" max="13532" width="22.42578125" style="36" bestFit="1" customWidth="1"/>
    <col min="13533" max="13533" width="11.42578125" style="36" customWidth="1"/>
    <col min="13534" max="13534" width="46.42578125" style="36" bestFit="1" customWidth="1"/>
    <col min="13535" max="13535" width="15.7109375" style="36" customWidth="1"/>
    <col min="13536" max="13536" width="44" style="36" bestFit="1" customWidth="1"/>
    <col min="13537" max="13537" width="6.5703125" style="36" customWidth="1"/>
    <col min="13538" max="13538" width="6.85546875" style="36" customWidth="1"/>
    <col min="13539" max="13539" width="10.85546875" style="36" customWidth="1"/>
    <col min="13540" max="13540" width="38.28515625" style="36" customWidth="1"/>
    <col min="13541" max="13541" width="13.7109375" style="36" customWidth="1"/>
    <col min="13542" max="13542" width="6" style="36" customWidth="1"/>
    <col min="13543" max="13543" width="3.7109375" style="36" customWidth="1"/>
    <col min="13544" max="13544" width="38.5703125" style="36" customWidth="1"/>
    <col min="13545" max="13785" width="9.140625" style="36"/>
    <col min="13786" max="13786" width="11.5703125" style="36" customWidth="1"/>
    <col min="13787" max="13787" width="12" style="36" customWidth="1"/>
    <col min="13788" max="13788" width="22.42578125" style="36" bestFit="1" customWidth="1"/>
    <col min="13789" max="13789" width="11.42578125" style="36" customWidth="1"/>
    <col min="13790" max="13790" width="46.42578125" style="36" bestFit="1" customWidth="1"/>
    <col min="13791" max="13791" width="15.7109375" style="36" customWidth="1"/>
    <col min="13792" max="13792" width="44" style="36" bestFit="1" customWidth="1"/>
    <col min="13793" max="13793" width="6.5703125" style="36" customWidth="1"/>
    <col min="13794" max="13794" width="6.85546875" style="36" customWidth="1"/>
    <col min="13795" max="13795" width="10.85546875" style="36" customWidth="1"/>
    <col min="13796" max="13796" width="38.28515625" style="36" customWidth="1"/>
    <col min="13797" max="13797" width="13.7109375" style="36" customWidth="1"/>
    <col min="13798" max="13798" width="6" style="36" customWidth="1"/>
    <col min="13799" max="13799" width="3.7109375" style="36" customWidth="1"/>
    <col min="13800" max="13800" width="38.5703125" style="36" customWidth="1"/>
    <col min="13801" max="14041" width="9.140625" style="36"/>
    <col min="14042" max="14042" width="11.5703125" style="36" customWidth="1"/>
    <col min="14043" max="14043" width="12" style="36" customWidth="1"/>
    <col min="14044" max="14044" width="22.42578125" style="36" bestFit="1" customWidth="1"/>
    <col min="14045" max="14045" width="11.42578125" style="36" customWidth="1"/>
    <col min="14046" max="14046" width="46.42578125" style="36" bestFit="1" customWidth="1"/>
    <col min="14047" max="14047" width="15.7109375" style="36" customWidth="1"/>
    <col min="14048" max="14048" width="44" style="36" bestFit="1" customWidth="1"/>
    <col min="14049" max="14049" width="6.5703125" style="36" customWidth="1"/>
    <col min="14050" max="14050" width="6.85546875" style="36" customWidth="1"/>
    <col min="14051" max="14051" width="10.85546875" style="36" customWidth="1"/>
    <col min="14052" max="14052" width="38.28515625" style="36" customWidth="1"/>
    <col min="14053" max="14053" width="13.7109375" style="36" customWidth="1"/>
    <col min="14054" max="14054" width="6" style="36" customWidth="1"/>
    <col min="14055" max="14055" width="3.7109375" style="36" customWidth="1"/>
    <col min="14056" max="14056" width="38.5703125" style="36" customWidth="1"/>
    <col min="14057" max="14297" width="9.140625" style="36"/>
    <col min="14298" max="14298" width="11.5703125" style="36" customWidth="1"/>
    <col min="14299" max="14299" width="12" style="36" customWidth="1"/>
    <col min="14300" max="14300" width="22.42578125" style="36" bestFit="1" customWidth="1"/>
    <col min="14301" max="14301" width="11.42578125" style="36" customWidth="1"/>
    <col min="14302" max="14302" width="46.42578125" style="36" bestFit="1" customWidth="1"/>
    <col min="14303" max="14303" width="15.7109375" style="36" customWidth="1"/>
    <col min="14304" max="14304" width="44" style="36" bestFit="1" customWidth="1"/>
    <col min="14305" max="14305" width="6.5703125" style="36" customWidth="1"/>
    <col min="14306" max="14306" width="6.85546875" style="36" customWidth="1"/>
    <col min="14307" max="14307" width="10.85546875" style="36" customWidth="1"/>
    <col min="14308" max="14308" width="38.28515625" style="36" customWidth="1"/>
    <col min="14309" max="14309" width="13.7109375" style="36" customWidth="1"/>
    <col min="14310" max="14310" width="6" style="36" customWidth="1"/>
    <col min="14311" max="14311" width="3.7109375" style="36" customWidth="1"/>
    <col min="14312" max="14312" width="38.5703125" style="36" customWidth="1"/>
    <col min="14313" max="14553" width="9.140625" style="36"/>
    <col min="14554" max="14554" width="11.5703125" style="36" customWidth="1"/>
    <col min="14555" max="14555" width="12" style="36" customWidth="1"/>
    <col min="14556" max="14556" width="22.42578125" style="36" bestFit="1" customWidth="1"/>
    <col min="14557" max="14557" width="11.42578125" style="36" customWidth="1"/>
    <col min="14558" max="14558" width="46.42578125" style="36" bestFit="1" customWidth="1"/>
    <col min="14559" max="14559" width="15.7109375" style="36" customWidth="1"/>
    <col min="14560" max="14560" width="44" style="36" bestFit="1" customWidth="1"/>
    <col min="14561" max="14561" width="6.5703125" style="36" customWidth="1"/>
    <col min="14562" max="14562" width="6.85546875" style="36" customWidth="1"/>
    <col min="14563" max="14563" width="10.85546875" style="36" customWidth="1"/>
    <col min="14564" max="14564" width="38.28515625" style="36" customWidth="1"/>
    <col min="14565" max="14565" width="13.7109375" style="36" customWidth="1"/>
    <col min="14566" max="14566" width="6" style="36" customWidth="1"/>
    <col min="14567" max="14567" width="3.7109375" style="36" customWidth="1"/>
    <col min="14568" max="14568" width="38.5703125" style="36" customWidth="1"/>
    <col min="14569" max="14809" width="9.140625" style="36"/>
    <col min="14810" max="14810" width="11.5703125" style="36" customWidth="1"/>
    <col min="14811" max="14811" width="12" style="36" customWidth="1"/>
    <col min="14812" max="14812" width="22.42578125" style="36" bestFit="1" customWidth="1"/>
    <col min="14813" max="14813" width="11.42578125" style="36" customWidth="1"/>
    <col min="14814" max="14814" width="46.42578125" style="36" bestFit="1" customWidth="1"/>
    <col min="14815" max="14815" width="15.7109375" style="36" customWidth="1"/>
    <col min="14816" max="14816" width="44" style="36" bestFit="1" customWidth="1"/>
    <col min="14817" max="14817" width="6.5703125" style="36" customWidth="1"/>
    <col min="14818" max="14818" width="6.85546875" style="36" customWidth="1"/>
    <col min="14819" max="14819" width="10.85546875" style="36" customWidth="1"/>
    <col min="14820" max="14820" width="38.28515625" style="36" customWidth="1"/>
    <col min="14821" max="14821" width="13.7109375" style="36" customWidth="1"/>
    <col min="14822" max="14822" width="6" style="36" customWidth="1"/>
    <col min="14823" max="14823" width="3.7109375" style="36" customWidth="1"/>
    <col min="14824" max="14824" width="38.5703125" style="36" customWidth="1"/>
    <col min="14825" max="15065" width="9.140625" style="36"/>
    <col min="15066" max="15066" width="11.5703125" style="36" customWidth="1"/>
    <col min="15067" max="15067" width="12" style="36" customWidth="1"/>
    <col min="15068" max="15068" width="22.42578125" style="36" bestFit="1" customWidth="1"/>
    <col min="15069" max="15069" width="11.42578125" style="36" customWidth="1"/>
    <col min="15070" max="15070" width="46.42578125" style="36" bestFit="1" customWidth="1"/>
    <col min="15071" max="15071" width="15.7109375" style="36" customWidth="1"/>
    <col min="15072" max="15072" width="44" style="36" bestFit="1" customWidth="1"/>
    <col min="15073" max="15073" width="6.5703125" style="36" customWidth="1"/>
    <col min="15074" max="15074" width="6.85546875" style="36" customWidth="1"/>
    <col min="15075" max="15075" width="10.85546875" style="36" customWidth="1"/>
    <col min="15076" max="15076" width="38.28515625" style="36" customWidth="1"/>
    <col min="15077" max="15077" width="13.7109375" style="36" customWidth="1"/>
    <col min="15078" max="15078" width="6" style="36" customWidth="1"/>
    <col min="15079" max="15079" width="3.7109375" style="36" customWidth="1"/>
    <col min="15080" max="15080" width="38.5703125" style="36" customWidth="1"/>
    <col min="15081" max="15321" width="9.140625" style="36"/>
    <col min="15322" max="15322" width="11.5703125" style="36" customWidth="1"/>
    <col min="15323" max="15323" width="12" style="36" customWidth="1"/>
    <col min="15324" max="15324" width="22.42578125" style="36" bestFit="1" customWidth="1"/>
    <col min="15325" max="15325" width="11.42578125" style="36" customWidth="1"/>
    <col min="15326" max="15326" width="46.42578125" style="36" bestFit="1" customWidth="1"/>
    <col min="15327" max="15327" width="15.7109375" style="36" customWidth="1"/>
    <col min="15328" max="15328" width="44" style="36" bestFit="1" customWidth="1"/>
    <col min="15329" max="15329" width="6.5703125" style="36" customWidth="1"/>
    <col min="15330" max="15330" width="6.85546875" style="36" customWidth="1"/>
    <col min="15331" max="15331" width="10.85546875" style="36" customWidth="1"/>
    <col min="15332" max="15332" width="38.28515625" style="36" customWidth="1"/>
    <col min="15333" max="15333" width="13.7109375" style="36" customWidth="1"/>
    <col min="15334" max="15334" width="6" style="36" customWidth="1"/>
    <col min="15335" max="15335" width="3.7109375" style="36" customWidth="1"/>
    <col min="15336" max="15336" width="38.5703125" style="36" customWidth="1"/>
    <col min="15337" max="15577" width="9.140625" style="36"/>
    <col min="15578" max="15578" width="11.5703125" style="36" customWidth="1"/>
    <col min="15579" max="15579" width="12" style="36" customWidth="1"/>
    <col min="15580" max="15580" width="22.42578125" style="36" bestFit="1" customWidth="1"/>
    <col min="15581" max="15581" width="11.42578125" style="36" customWidth="1"/>
    <col min="15582" max="15582" width="46.42578125" style="36" bestFit="1" customWidth="1"/>
    <col min="15583" max="15583" width="15.7109375" style="36" customWidth="1"/>
    <col min="15584" max="15584" width="44" style="36" bestFit="1" customWidth="1"/>
    <col min="15585" max="15585" width="6.5703125" style="36" customWidth="1"/>
    <col min="15586" max="15586" width="6.85546875" style="36" customWidth="1"/>
    <col min="15587" max="15587" width="10.85546875" style="36" customWidth="1"/>
    <col min="15588" max="15588" width="38.28515625" style="36" customWidth="1"/>
    <col min="15589" max="15589" width="13.7109375" style="36" customWidth="1"/>
    <col min="15590" max="15590" width="6" style="36" customWidth="1"/>
    <col min="15591" max="15591" width="3.7109375" style="36" customWidth="1"/>
    <col min="15592" max="15592" width="38.5703125" style="36" customWidth="1"/>
    <col min="15593" max="15833" width="9.140625" style="36"/>
    <col min="15834" max="15834" width="11.5703125" style="36" customWidth="1"/>
    <col min="15835" max="15835" width="12" style="36" customWidth="1"/>
    <col min="15836" max="15836" width="22.42578125" style="36" bestFit="1" customWidth="1"/>
    <col min="15837" max="15837" width="11.42578125" style="36" customWidth="1"/>
    <col min="15838" max="15838" width="46.42578125" style="36" bestFit="1" customWidth="1"/>
    <col min="15839" max="15839" width="15.7109375" style="36" customWidth="1"/>
    <col min="15840" max="15840" width="44" style="36" bestFit="1" customWidth="1"/>
    <col min="15841" max="15841" width="6.5703125" style="36" customWidth="1"/>
    <col min="15842" max="15842" width="6.85546875" style="36" customWidth="1"/>
    <col min="15843" max="15843" width="10.85546875" style="36" customWidth="1"/>
    <col min="15844" max="15844" width="38.28515625" style="36" customWidth="1"/>
    <col min="15845" max="15845" width="13.7109375" style="36" customWidth="1"/>
    <col min="15846" max="15846" width="6" style="36" customWidth="1"/>
    <col min="15847" max="15847" width="3.7109375" style="36" customWidth="1"/>
    <col min="15848" max="15848" width="38.5703125" style="36" customWidth="1"/>
    <col min="15849" max="16089" width="9.140625" style="36"/>
    <col min="16090" max="16090" width="11.5703125" style="36" customWidth="1"/>
    <col min="16091" max="16091" width="12" style="36" customWidth="1"/>
    <col min="16092" max="16092" width="22.42578125" style="36" bestFit="1" customWidth="1"/>
    <col min="16093" max="16093" width="11.42578125" style="36" customWidth="1"/>
    <col min="16094" max="16094" width="46.42578125" style="36" bestFit="1" customWidth="1"/>
    <col min="16095" max="16095" width="15.7109375" style="36" customWidth="1"/>
    <col min="16096" max="16096" width="44" style="36" bestFit="1" customWidth="1"/>
    <col min="16097" max="16097" width="6.5703125" style="36" customWidth="1"/>
    <col min="16098" max="16098" width="6.85546875" style="36" customWidth="1"/>
    <col min="16099" max="16099" width="10.85546875" style="36" customWidth="1"/>
    <col min="16100" max="16100" width="38.28515625" style="36" customWidth="1"/>
    <col min="16101" max="16101" width="13.7109375" style="36" customWidth="1"/>
    <col min="16102" max="16102" width="6" style="36" customWidth="1"/>
    <col min="16103" max="16103" width="3.7109375" style="36" customWidth="1"/>
    <col min="16104" max="16104" width="38.5703125" style="36" customWidth="1"/>
    <col min="16105" max="16364" width="9.140625" style="36"/>
    <col min="16365" max="16384" width="9.140625" style="36" customWidth="1"/>
  </cols>
  <sheetData>
    <row r="1" spans="1:16" x14ac:dyDescent="0.25">
      <c r="A1" s="26" t="s">
        <v>18</v>
      </c>
      <c r="B1" s="27">
        <f>K47</f>
        <v>0.99966677774075319</v>
      </c>
      <c r="C1" s="28">
        <f>AVERAGE(B1:B7)</f>
        <v>0.9949449901908417</v>
      </c>
      <c r="D1" s="29">
        <f>H47</f>
        <v>6.0019999999999998</v>
      </c>
      <c r="E1" s="30">
        <f>AVERAGE(F1:F6)</f>
        <v>0.68809523809523798</v>
      </c>
      <c r="F1" s="30">
        <f>AVERAGE(J11,J50,J89,J128,J167,J207,J249)</f>
        <v>1</v>
      </c>
      <c r="G1" s="31" t="s">
        <v>19</v>
      </c>
      <c r="H1" s="32"/>
      <c r="I1" s="32"/>
      <c r="J1" s="29"/>
      <c r="K1" s="33"/>
      <c r="L1" s="31"/>
      <c r="M1" s="34"/>
      <c r="N1" s="34"/>
      <c r="O1" s="35"/>
    </row>
    <row r="2" spans="1:16" x14ac:dyDescent="0.25">
      <c r="A2" s="26" t="s">
        <v>20</v>
      </c>
      <c r="B2" s="27">
        <f>K86</f>
        <v>0.99966677774075319</v>
      </c>
      <c r="C2" s="37" t="s">
        <v>21</v>
      </c>
      <c r="D2" s="29">
        <f>H86</f>
        <v>6.0019999999999998</v>
      </c>
      <c r="E2" s="32" t="str">
        <f>SUM(D1:D7)*10&amp;" "&amp;"Horas"&amp;" "&amp;"Hombre"&amp;" "&amp;"Disponibles"&amp;" "&amp;"Semana"</f>
        <v>460,13 Horas Hombre Disponibles Semana</v>
      </c>
      <c r="F2" s="30">
        <f>AVERAGE(J17,J56,J95,J134,J173,J215,J255)</f>
        <v>1</v>
      </c>
      <c r="G2" s="31" t="s">
        <v>22</v>
      </c>
      <c r="H2" s="32"/>
      <c r="I2" s="32"/>
      <c r="J2" s="29"/>
      <c r="K2" s="33"/>
      <c r="L2" s="31"/>
      <c r="M2" s="34"/>
      <c r="N2" s="34"/>
      <c r="O2" s="35"/>
    </row>
    <row r="3" spans="1:16" x14ac:dyDescent="0.25">
      <c r="A3" s="26" t="s">
        <v>23</v>
      </c>
      <c r="B3" s="27">
        <f>K125</f>
        <v>0.96634455181606138</v>
      </c>
      <c r="C3" s="32"/>
      <c r="D3" s="29">
        <f>H125</f>
        <v>6.0019999999999998</v>
      </c>
      <c r="E3" s="32" t="str">
        <f>SUM(J47,J86,J125,J164,J204,J246,J285)&amp;" "&amp;"Horas"&amp;" "&amp;"Hombre"&amp;" "&amp;"Programadas"</f>
        <v>458 Horas Hombre Programadas</v>
      </c>
      <c r="F3" s="30">
        <f>AVERAGE(J23,J62,J101,J140,J179,J221,J261)</f>
        <v>0.14285714285714285</v>
      </c>
      <c r="G3" s="31" t="s">
        <v>24</v>
      </c>
      <c r="H3" s="32"/>
      <c r="I3" s="32"/>
      <c r="J3" s="29"/>
      <c r="K3" s="33"/>
      <c r="L3" s="31"/>
      <c r="M3" s="34"/>
      <c r="N3" s="34"/>
      <c r="O3" s="35"/>
    </row>
    <row r="4" spans="1:16" ht="12.75" customHeight="1" x14ac:dyDescent="0.25">
      <c r="A4" s="26" t="s">
        <v>25</v>
      </c>
      <c r="B4" s="27">
        <f>K164</f>
        <v>0.99988890123319607</v>
      </c>
      <c r="C4" s="28">
        <f>1-C1</f>
        <v>5.0550098091582951E-3</v>
      </c>
      <c r="D4" s="29">
        <f>H164</f>
        <v>9.0010000000000012</v>
      </c>
      <c r="E4" s="32" t="str">
        <f>(SUM(D1:D7)*10)-(SUM(J47,J86,J125,J164,J204,J246,J285))&amp;" "&amp;"Horas"&amp;" "&amp;"Atención"&amp;" "&amp;"OT"&amp;" "&amp;"Reactivo"</f>
        <v>2,13000000000005 Horas Atención OT Reactivo</v>
      </c>
      <c r="F4" s="38">
        <f>AVERAGE(J29,J68,J107,J146,J185,J227,J267)</f>
        <v>0</v>
      </c>
      <c r="G4" s="31" t="s">
        <v>26</v>
      </c>
      <c r="H4" s="32"/>
      <c r="I4" s="32"/>
      <c r="J4" s="29"/>
      <c r="K4" s="33"/>
      <c r="L4" s="31"/>
      <c r="M4" s="34"/>
      <c r="N4" s="34"/>
      <c r="O4" s="35"/>
    </row>
    <row r="5" spans="1:16" x14ac:dyDescent="0.25">
      <c r="A5" s="26" t="s">
        <v>27</v>
      </c>
      <c r="B5" s="27">
        <f>K204</f>
        <v>0.99971436732362184</v>
      </c>
      <c r="C5" s="37" t="s">
        <v>28</v>
      </c>
      <c r="D5" s="29">
        <f>H204</f>
        <v>7.0019999999999998</v>
      </c>
      <c r="E5" s="32"/>
      <c r="F5" s="30">
        <f>AVERAGE(J35,J74,J113,J152,J191,J233,J273)</f>
        <v>0.98571428571428577</v>
      </c>
      <c r="G5" s="39" t="s">
        <v>29</v>
      </c>
      <c r="H5" s="32"/>
      <c r="I5" s="32"/>
      <c r="J5" s="29"/>
      <c r="K5" s="33"/>
      <c r="L5" s="31"/>
      <c r="M5" s="34"/>
      <c r="N5" s="34"/>
      <c r="O5" s="35"/>
    </row>
    <row r="6" spans="1:16" x14ac:dyDescent="0.25">
      <c r="A6" s="26" t="s">
        <v>30</v>
      </c>
      <c r="B6" s="27">
        <f>K246</f>
        <v>0.99966677774075319</v>
      </c>
      <c r="C6" s="32"/>
      <c r="D6" s="29">
        <f>H246</f>
        <v>6.0019999999999998</v>
      </c>
      <c r="E6" s="32"/>
      <c r="F6" s="30">
        <f>AVERAGE(J41,J80,J119,J158,J198,J240,J279)</f>
        <v>1</v>
      </c>
      <c r="G6" s="39" t="s">
        <v>31</v>
      </c>
      <c r="H6" s="32"/>
      <c r="I6" s="32"/>
      <c r="J6" s="29"/>
      <c r="K6" s="33"/>
      <c r="L6" s="31"/>
      <c r="M6" s="34"/>
      <c r="N6" s="34"/>
      <c r="O6" s="35"/>
    </row>
    <row r="7" spans="1:16" x14ac:dyDescent="0.25">
      <c r="A7" s="26" t="s">
        <v>32</v>
      </c>
      <c r="B7" s="27">
        <f>K285</f>
        <v>0.99966677774075319</v>
      </c>
      <c r="C7" s="32"/>
      <c r="D7" s="29">
        <f>H285</f>
        <v>6.0019999999999998</v>
      </c>
      <c r="E7" s="32"/>
      <c r="F7" s="29"/>
      <c r="G7" s="39"/>
      <c r="H7" s="32"/>
      <c r="I7" s="32"/>
      <c r="J7" s="29"/>
      <c r="K7" s="33"/>
      <c r="L7" s="31"/>
      <c r="M7" s="34"/>
      <c r="N7" s="34"/>
      <c r="O7" s="35"/>
    </row>
    <row r="8" spans="1:16" ht="28.5" customHeight="1" thickBot="1" x14ac:dyDescent="0.3">
      <c r="A8" s="40"/>
      <c r="B8" s="41"/>
      <c r="C8" s="42" t="s">
        <v>14</v>
      </c>
      <c r="D8" s="43" t="s">
        <v>424</v>
      </c>
      <c r="E8" s="299" t="s">
        <v>33</v>
      </c>
      <c r="F8" s="300"/>
      <c r="G8" s="301"/>
      <c r="H8" s="44"/>
      <c r="I8" s="302" t="s">
        <v>34</v>
      </c>
      <c r="J8" s="303"/>
      <c r="K8" s="304"/>
      <c r="L8" s="31"/>
      <c r="M8" s="34"/>
      <c r="N8" s="34"/>
      <c r="O8" s="35"/>
    </row>
    <row r="9" spans="1:16" ht="15" thickTop="1" thickBot="1" x14ac:dyDescent="0.3">
      <c r="A9" s="45"/>
      <c r="B9" s="46"/>
      <c r="C9" s="46"/>
      <c r="D9" s="46"/>
      <c r="E9" s="305">
        <v>46069</v>
      </c>
      <c r="F9" s="305"/>
      <c r="G9" s="47"/>
      <c r="H9" s="48"/>
      <c r="I9" s="46"/>
      <c r="J9" s="49"/>
      <c r="K9" s="50"/>
      <c r="L9" s="31" t="s">
        <v>35</v>
      </c>
      <c r="M9" s="34" t="s">
        <v>36</v>
      </c>
      <c r="N9" s="34"/>
      <c r="O9" s="35"/>
    </row>
    <row r="10" spans="1:16" ht="27.75" thickTop="1" x14ac:dyDescent="0.25">
      <c r="A10" s="51" t="s">
        <v>37</v>
      </c>
      <c r="B10" s="52" t="s">
        <v>38</v>
      </c>
      <c r="C10" s="52" t="s">
        <v>39</v>
      </c>
      <c r="D10" s="52" t="s">
        <v>4</v>
      </c>
      <c r="E10" s="52" t="s">
        <v>40</v>
      </c>
      <c r="F10" s="52" t="s">
        <v>6</v>
      </c>
      <c r="G10" s="53" t="s">
        <v>7</v>
      </c>
      <c r="H10" s="52" t="s">
        <v>41</v>
      </c>
      <c r="I10" s="52" t="s">
        <v>9</v>
      </c>
      <c r="J10" s="54" t="s">
        <v>42</v>
      </c>
      <c r="K10" s="55" t="s">
        <v>43</v>
      </c>
      <c r="L10" s="31" t="s">
        <v>44</v>
      </c>
      <c r="M10" s="34" t="s">
        <v>36</v>
      </c>
      <c r="N10" s="34"/>
      <c r="O10" s="56">
        <f>E9</f>
        <v>46069</v>
      </c>
    </row>
    <row r="11" spans="1:16" x14ac:dyDescent="0.25">
      <c r="A11" s="57"/>
      <c r="B11" s="57"/>
      <c r="C11" s="58"/>
      <c r="D11" s="57"/>
      <c r="E11" s="59" t="s">
        <v>45</v>
      </c>
      <c r="F11" s="57"/>
      <c r="G11" s="58"/>
      <c r="H11" s="60">
        <v>1</v>
      </c>
      <c r="I11" s="61">
        <f>H11*10</f>
        <v>10</v>
      </c>
      <c r="J11" s="62">
        <f>SUM(J12:J16)/I11</f>
        <v>1</v>
      </c>
      <c r="K11" s="63" t="str">
        <f>SUM(J12:J16)&amp;" "&amp;"Hrs"&amp;" "&amp;"GRUPO 1"</f>
        <v>10 Hrs GRUPO 1</v>
      </c>
      <c r="L11" s="31" t="s">
        <v>19</v>
      </c>
      <c r="M11" s="34" t="s">
        <v>36</v>
      </c>
      <c r="N11" s="64"/>
      <c r="O11" s="251" t="s">
        <v>48</v>
      </c>
      <c r="P11" s="66" t="s">
        <v>47</v>
      </c>
    </row>
    <row r="12" spans="1:16" x14ac:dyDescent="0.25">
      <c r="A12" s="19">
        <v>905232</v>
      </c>
      <c r="B12" s="67" t="s">
        <v>209</v>
      </c>
      <c r="C12" s="68" t="s">
        <v>210</v>
      </c>
      <c r="D12" s="67">
        <v>3</v>
      </c>
      <c r="E12" s="69" t="s">
        <v>253</v>
      </c>
      <c r="F12" s="19" t="s">
        <v>254</v>
      </c>
      <c r="G12" s="69" t="s">
        <v>255</v>
      </c>
      <c r="H12" s="19">
        <v>1</v>
      </c>
      <c r="I12" s="19">
        <v>10</v>
      </c>
      <c r="J12" s="21">
        <f>IF(H12&lt;&gt;"",H12*I12,"")</f>
        <v>10</v>
      </c>
      <c r="K12" s="70" t="s">
        <v>291</v>
      </c>
      <c r="L12" s="31" t="s">
        <v>19</v>
      </c>
      <c r="M12" s="34" t="s">
        <v>36</v>
      </c>
      <c r="N12" s="64"/>
      <c r="O12" s="183" t="s">
        <v>50</v>
      </c>
      <c r="P12" s="90" t="s">
        <v>57</v>
      </c>
    </row>
    <row r="13" spans="1:16" hidden="1" x14ac:dyDescent="0.25">
      <c r="A13" s="19"/>
      <c r="B13" s="67"/>
      <c r="C13" s="68"/>
      <c r="D13" s="67"/>
      <c r="E13" s="73"/>
      <c r="F13" s="19"/>
      <c r="G13" s="69"/>
      <c r="H13" s="19"/>
      <c r="I13" s="19"/>
      <c r="J13" s="21" t="str">
        <f>IF(H13&lt;&gt;"",H13*I13,"")</f>
        <v/>
      </c>
      <c r="K13" s="70"/>
      <c r="L13" s="74" t="s">
        <v>19</v>
      </c>
      <c r="M13" s="34" t="s">
        <v>36</v>
      </c>
      <c r="N13" s="34"/>
      <c r="O13" s="97" t="s">
        <v>51</v>
      </c>
      <c r="P13" s="84" t="s">
        <v>53</v>
      </c>
    </row>
    <row r="14" spans="1:16" hidden="1" x14ac:dyDescent="0.25">
      <c r="A14" s="75"/>
      <c r="B14" s="67"/>
      <c r="C14" s="68"/>
      <c r="D14" s="67"/>
      <c r="E14" s="76"/>
      <c r="F14" s="77"/>
      <c r="G14" s="76"/>
      <c r="H14" s="78"/>
      <c r="I14" s="78"/>
      <c r="J14" s="21"/>
      <c r="K14" s="70"/>
      <c r="L14" s="31" t="s">
        <v>19</v>
      </c>
      <c r="M14" s="34" t="s">
        <v>36</v>
      </c>
      <c r="N14" s="64"/>
      <c r="O14" s="97" t="s">
        <v>46</v>
      </c>
      <c r="P14" s="84" t="s">
        <v>53</v>
      </c>
    </row>
    <row r="15" spans="1:16" hidden="1" x14ac:dyDescent="0.25">
      <c r="A15" s="75"/>
      <c r="B15" s="79"/>
      <c r="C15" s="80"/>
      <c r="D15" s="81"/>
      <c r="E15" s="76"/>
      <c r="F15" s="77"/>
      <c r="G15" s="76"/>
      <c r="H15" s="82"/>
      <c r="I15" s="82"/>
      <c r="J15" s="21" t="str">
        <f>IF(H15&lt;&gt;"",H15*I15,"")</f>
        <v/>
      </c>
      <c r="K15" s="70"/>
      <c r="L15" s="31" t="s">
        <v>19</v>
      </c>
      <c r="M15" s="34" t="s">
        <v>36</v>
      </c>
      <c r="N15" s="64"/>
      <c r="O15" s="252" t="s">
        <v>52</v>
      </c>
      <c r="P15" s="66" t="s">
        <v>47</v>
      </c>
    </row>
    <row r="16" spans="1:16" hidden="1" x14ac:dyDescent="0.25">
      <c r="A16" s="19"/>
      <c r="B16" s="19"/>
      <c r="C16" s="69"/>
      <c r="D16" s="15"/>
      <c r="E16" s="69"/>
      <c r="F16" s="15"/>
      <c r="G16" s="69"/>
      <c r="H16" s="15"/>
      <c r="I16" s="15"/>
      <c r="J16" s="21" t="str">
        <f>IF(H16&lt;&gt;"",H16*I16,"")</f>
        <v/>
      </c>
      <c r="K16" s="70"/>
      <c r="L16" s="31" t="s">
        <v>19</v>
      </c>
      <c r="M16" s="34" t="s">
        <v>36</v>
      </c>
      <c r="N16" s="64"/>
      <c r="O16" s="251" t="s">
        <v>56</v>
      </c>
      <c r="P16" s="66" t="s">
        <v>47</v>
      </c>
    </row>
    <row r="17" spans="1:16" x14ac:dyDescent="0.25">
      <c r="A17" s="85"/>
      <c r="B17" s="86"/>
      <c r="C17" s="86"/>
      <c r="D17" s="57"/>
      <c r="E17" s="59" t="s">
        <v>55</v>
      </c>
      <c r="F17" s="57"/>
      <c r="G17" s="87"/>
      <c r="H17" s="88">
        <v>1</v>
      </c>
      <c r="I17" s="61">
        <f>H17*10</f>
        <v>10</v>
      </c>
      <c r="J17" s="62">
        <f>SUM(J18:J22)/I17</f>
        <v>1</v>
      </c>
      <c r="K17" s="63" t="str">
        <f>SUM(J18:J22)&amp;" "&amp;"Hrs"&amp;" "&amp;"GRUPO 2"</f>
        <v>10 Hrs GRUPO 2</v>
      </c>
      <c r="L17" s="31" t="s">
        <v>22</v>
      </c>
      <c r="M17" s="34" t="s">
        <v>36</v>
      </c>
      <c r="N17" s="64"/>
      <c r="O17" s="251" t="s">
        <v>58</v>
      </c>
      <c r="P17" s="66" t="s">
        <v>47</v>
      </c>
    </row>
    <row r="18" spans="1:16" x14ac:dyDescent="0.25">
      <c r="A18" s="199">
        <v>893190</v>
      </c>
      <c r="B18" s="193" t="s">
        <v>207</v>
      </c>
      <c r="C18" s="200" t="s">
        <v>208</v>
      </c>
      <c r="D18" s="201">
        <v>3</v>
      </c>
      <c r="E18" s="196" t="s">
        <v>447</v>
      </c>
      <c r="F18" s="201" t="s">
        <v>133</v>
      </c>
      <c r="G18" s="196" t="s">
        <v>125</v>
      </c>
      <c r="H18" s="201">
        <v>1</v>
      </c>
      <c r="I18" s="201">
        <v>10</v>
      </c>
      <c r="J18" s="197">
        <f>IF(H18&lt;&gt;"",H18*I18,"")</f>
        <v>10</v>
      </c>
      <c r="K18" s="198" t="s">
        <v>248</v>
      </c>
      <c r="L18" s="31" t="s">
        <v>22</v>
      </c>
      <c r="M18" s="34" t="s">
        <v>36</v>
      </c>
      <c r="N18" s="64"/>
      <c r="O18" s="251" t="s">
        <v>59</v>
      </c>
      <c r="P18" s="66" t="s">
        <v>47</v>
      </c>
    </row>
    <row r="19" spans="1:16" hidden="1" x14ac:dyDescent="0.25">
      <c r="A19" s="95"/>
      <c r="B19" s="19"/>
      <c r="C19" s="91"/>
      <c r="D19" s="15"/>
      <c r="E19" s="69"/>
      <c r="F19" s="15"/>
      <c r="G19" s="69"/>
      <c r="H19" s="15"/>
      <c r="I19" s="15"/>
      <c r="J19" s="21" t="str">
        <f>IF(H19&lt;&gt;"",H19*I19,"")</f>
        <v/>
      </c>
      <c r="K19" s="70"/>
      <c r="L19" s="31" t="s">
        <v>22</v>
      </c>
      <c r="M19" s="34" t="s">
        <v>36</v>
      </c>
      <c r="N19" s="64"/>
      <c r="O19" s="251" t="s">
        <v>60</v>
      </c>
      <c r="P19" s="72" t="s">
        <v>49</v>
      </c>
    </row>
    <row r="20" spans="1:16" hidden="1" x14ac:dyDescent="0.25">
      <c r="A20" s="95"/>
      <c r="B20" s="19"/>
      <c r="C20" s="91"/>
      <c r="D20" s="15"/>
      <c r="E20" s="69"/>
      <c r="F20" s="15"/>
      <c r="G20" s="69"/>
      <c r="H20" s="15"/>
      <c r="I20" s="15"/>
      <c r="J20" s="21" t="str">
        <f>IF(H20&lt;&gt;"",H20*I20,"")</f>
        <v/>
      </c>
      <c r="K20" s="96"/>
      <c r="L20" s="31" t="s">
        <v>22</v>
      </c>
      <c r="M20" s="34" t="s">
        <v>36</v>
      </c>
      <c r="N20" s="64"/>
      <c r="O20" s="251" t="s">
        <v>64</v>
      </c>
      <c r="P20" s="72" t="s">
        <v>49</v>
      </c>
    </row>
    <row r="21" spans="1:16" hidden="1" x14ac:dyDescent="0.25">
      <c r="A21" s="95"/>
      <c r="B21" s="19"/>
      <c r="C21" s="91"/>
      <c r="D21" s="15"/>
      <c r="E21" s="69"/>
      <c r="F21" s="15"/>
      <c r="G21" s="69"/>
      <c r="H21" s="15"/>
      <c r="I21" s="15"/>
      <c r="J21" s="21" t="str">
        <f>IF(H21&lt;&gt;"",H21*I21,"")</f>
        <v/>
      </c>
      <c r="K21" s="96"/>
      <c r="L21" s="31" t="s">
        <v>22</v>
      </c>
      <c r="M21" s="34" t="s">
        <v>36</v>
      </c>
      <c r="N21" s="64"/>
      <c r="O21" s="162" t="s">
        <v>65</v>
      </c>
      <c r="P21" s="90" t="s">
        <v>57</v>
      </c>
    </row>
    <row r="22" spans="1:16" hidden="1" x14ac:dyDescent="0.25">
      <c r="A22" s="95"/>
      <c r="B22" s="19"/>
      <c r="C22" s="91"/>
      <c r="D22" s="15"/>
      <c r="E22" s="69"/>
      <c r="F22" s="15"/>
      <c r="G22" s="69"/>
      <c r="H22" s="15"/>
      <c r="I22" s="15"/>
      <c r="J22" s="21" t="str">
        <f>IF(H22&lt;&gt;"",H22*I22,"")</f>
        <v/>
      </c>
      <c r="K22" s="96"/>
      <c r="L22" s="31" t="s">
        <v>22</v>
      </c>
      <c r="M22" s="34" t="s">
        <v>36</v>
      </c>
      <c r="N22" s="64"/>
      <c r="O22" s="252" t="s">
        <v>66</v>
      </c>
      <c r="P22" s="72" t="s">
        <v>49</v>
      </c>
    </row>
    <row r="23" spans="1:16" hidden="1" x14ac:dyDescent="0.25">
      <c r="A23" s="85"/>
      <c r="B23" s="86"/>
      <c r="C23" s="86"/>
      <c r="D23" s="57"/>
      <c r="E23" s="59" t="s">
        <v>63</v>
      </c>
      <c r="F23" s="57"/>
      <c r="G23" s="87"/>
      <c r="H23" s="60">
        <v>1E-3</v>
      </c>
      <c r="I23" s="61">
        <f>H23*10</f>
        <v>0.01</v>
      </c>
      <c r="J23" s="62">
        <f>SUM(J24:J28)/I23</f>
        <v>0</v>
      </c>
      <c r="K23" s="63" t="str">
        <f>SUM(J24:J28)&amp;" "&amp;"Hrs"&amp;" "&amp;"GRUPO 3"</f>
        <v>0 Hrs GRUPO 3</v>
      </c>
      <c r="L23" s="31" t="s">
        <v>24</v>
      </c>
      <c r="M23" s="34" t="s">
        <v>36</v>
      </c>
      <c r="N23" s="64"/>
      <c r="O23" s="252" t="s">
        <v>61</v>
      </c>
      <c r="P23" s="66" t="s">
        <v>47</v>
      </c>
    </row>
    <row r="24" spans="1:16" hidden="1" x14ac:dyDescent="0.25">
      <c r="A24" s="19"/>
      <c r="B24" s="67"/>
      <c r="C24" s="68"/>
      <c r="D24" s="67"/>
      <c r="E24" s="69"/>
      <c r="F24" s="19"/>
      <c r="G24" s="69"/>
      <c r="H24" s="19"/>
      <c r="I24" s="19"/>
      <c r="J24" s="21" t="str">
        <f>IF(H24&lt;&gt;"",H24*I24,"")</f>
        <v/>
      </c>
      <c r="K24" s="96"/>
      <c r="L24" s="31" t="s">
        <v>24</v>
      </c>
      <c r="M24" s="34" t="s">
        <v>36</v>
      </c>
      <c r="N24" s="64"/>
      <c r="O24" s="161" t="s">
        <v>62</v>
      </c>
      <c r="P24" s="160" t="s">
        <v>53</v>
      </c>
    </row>
    <row r="25" spans="1:16" hidden="1" x14ac:dyDescent="0.25">
      <c r="A25" s="95"/>
      <c r="B25" s="19"/>
      <c r="C25" s="91"/>
      <c r="D25" s="15"/>
      <c r="E25" s="69"/>
      <c r="F25" s="15"/>
      <c r="G25" s="69"/>
      <c r="H25" s="15"/>
      <c r="I25" s="15"/>
      <c r="J25" s="21" t="str">
        <f>IF(H25&lt;&gt;"",H25*I25,"")</f>
        <v/>
      </c>
      <c r="K25" s="70"/>
      <c r="L25" s="31" t="s">
        <v>24</v>
      </c>
      <c r="M25" s="34" t="s">
        <v>36</v>
      </c>
      <c r="N25" s="64"/>
      <c r="O25" s="252" t="s">
        <v>54</v>
      </c>
      <c r="P25" s="66" t="s">
        <v>47</v>
      </c>
    </row>
    <row r="26" spans="1:16" hidden="1" x14ac:dyDescent="0.25">
      <c r="A26" s="95"/>
      <c r="B26" s="19"/>
      <c r="C26" s="91"/>
      <c r="D26" s="15"/>
      <c r="E26" s="69"/>
      <c r="F26" s="15"/>
      <c r="G26" s="69"/>
      <c r="H26" s="15"/>
      <c r="I26" s="15"/>
      <c r="J26" s="21" t="str">
        <f>IF(H26&lt;&gt;"",H26*I26,"")</f>
        <v/>
      </c>
      <c r="K26" s="70"/>
      <c r="L26" s="31" t="s">
        <v>24</v>
      </c>
      <c r="M26" s="34" t="s">
        <v>36</v>
      </c>
      <c r="N26" s="64"/>
      <c r="O26" s="252" t="s">
        <v>67</v>
      </c>
      <c r="P26" s="182" t="s">
        <v>68</v>
      </c>
    </row>
    <row r="27" spans="1:16" hidden="1" x14ac:dyDescent="0.25">
      <c r="A27" s="19"/>
      <c r="B27" s="19"/>
      <c r="C27" s="69"/>
      <c r="D27" s="19"/>
      <c r="E27" s="69"/>
      <c r="F27" s="19"/>
      <c r="G27" s="69"/>
      <c r="H27" s="19"/>
      <c r="I27" s="19"/>
      <c r="J27" s="21" t="str">
        <f>IF(H27&lt;&gt;"",H27*I27,"")</f>
        <v/>
      </c>
      <c r="K27" s="70"/>
      <c r="L27" s="31" t="s">
        <v>24</v>
      </c>
      <c r="M27" s="34" t="s">
        <v>36</v>
      </c>
      <c r="N27" s="64"/>
      <c r="O27" s="253" t="s">
        <v>69</v>
      </c>
      <c r="P27" s="182" t="s">
        <v>68</v>
      </c>
    </row>
    <row r="28" spans="1:16" hidden="1" x14ac:dyDescent="0.25">
      <c r="A28" s="100"/>
      <c r="B28" s="100"/>
      <c r="C28" s="100"/>
      <c r="D28" s="101"/>
      <c r="E28" s="102"/>
      <c r="F28" s="100"/>
      <c r="G28" s="100"/>
      <c r="H28" s="100"/>
      <c r="I28" s="100"/>
      <c r="J28" s="21" t="str">
        <f>IF(H28&lt;&gt;"",H28*I28,"")</f>
        <v/>
      </c>
      <c r="K28" s="70"/>
      <c r="L28" s="31" t="s">
        <v>24</v>
      </c>
      <c r="M28" s="34" t="s">
        <v>36</v>
      </c>
      <c r="N28" s="64"/>
      <c r="O28" s="103"/>
    </row>
    <row r="29" spans="1:16" hidden="1" x14ac:dyDescent="0.25">
      <c r="A29" s="85"/>
      <c r="B29" s="86"/>
      <c r="C29" s="86"/>
      <c r="D29" s="57"/>
      <c r="E29" s="59" t="s">
        <v>70</v>
      </c>
      <c r="F29" s="57"/>
      <c r="G29" s="87"/>
      <c r="H29" s="88">
        <v>1E-3</v>
      </c>
      <c r="I29" s="61">
        <f>H29*10</f>
        <v>0.01</v>
      </c>
      <c r="J29" s="62">
        <f>SUM(J30:J34)/I29</f>
        <v>0</v>
      </c>
      <c r="K29" s="63" t="str">
        <f>SUM(J30:J34)&amp;" "&amp;"Hrs"&amp;" "&amp;"GRUPO 4"</f>
        <v>0 Hrs GRUPO 4</v>
      </c>
      <c r="L29" s="31" t="s">
        <v>26</v>
      </c>
      <c r="M29" s="34" t="s">
        <v>36</v>
      </c>
      <c r="N29" s="64"/>
      <c r="O29" s="104"/>
    </row>
    <row r="30" spans="1:16" hidden="1" x14ac:dyDescent="0.25">
      <c r="A30" s="100"/>
      <c r="B30" s="100"/>
      <c r="C30" s="102"/>
      <c r="D30" s="101"/>
      <c r="E30" s="101"/>
      <c r="F30" s="101"/>
      <c r="G30" s="105"/>
      <c r="H30" s="101"/>
      <c r="I30" s="101"/>
      <c r="J30" s="21" t="str">
        <f>IF(H30&lt;&gt;"",H30*I30,"")</f>
        <v/>
      </c>
      <c r="K30" s="96"/>
      <c r="L30" s="31" t="s">
        <v>26</v>
      </c>
      <c r="M30" s="34" t="s">
        <v>36</v>
      </c>
      <c r="N30" s="106"/>
      <c r="O30" s="107" t="s">
        <v>71</v>
      </c>
    </row>
    <row r="31" spans="1:16" hidden="1" x14ac:dyDescent="0.25">
      <c r="A31" s="100"/>
      <c r="B31" s="100"/>
      <c r="C31" s="102"/>
      <c r="D31" s="101"/>
      <c r="E31" s="101"/>
      <c r="F31" s="101"/>
      <c r="G31" s="105"/>
      <c r="H31" s="101"/>
      <c r="I31" s="101"/>
      <c r="J31" s="21" t="str">
        <f>IF(H31&lt;&gt;"",H31*I31,"")</f>
        <v/>
      </c>
      <c r="K31" s="96"/>
      <c r="L31" s="31" t="s">
        <v>26</v>
      </c>
      <c r="M31" s="34" t="s">
        <v>36</v>
      </c>
      <c r="N31" s="108"/>
      <c r="O31" s="107" t="s">
        <v>72</v>
      </c>
    </row>
    <row r="32" spans="1:16" hidden="1" x14ac:dyDescent="0.25">
      <c r="A32" s="95"/>
      <c r="B32" s="109"/>
      <c r="C32" s="110"/>
      <c r="D32" s="111"/>
      <c r="E32" s="69"/>
      <c r="F32" s="15"/>
      <c r="G32" s="69"/>
      <c r="H32" s="15"/>
      <c r="I32" s="15"/>
      <c r="J32" s="21" t="str">
        <f>IF(H32&lt;&gt;"",H32*I32,"")</f>
        <v/>
      </c>
      <c r="K32" s="70"/>
      <c r="L32" s="31" t="s">
        <v>26</v>
      </c>
      <c r="M32" s="34" t="s">
        <v>36</v>
      </c>
      <c r="N32" s="112"/>
      <c r="O32" s="107"/>
    </row>
    <row r="33" spans="1:15" hidden="1" x14ac:dyDescent="0.25">
      <c r="A33" s="100"/>
      <c r="B33" s="100"/>
      <c r="C33" s="102"/>
      <c r="D33" s="101"/>
      <c r="E33" s="101"/>
      <c r="F33" s="101"/>
      <c r="G33" s="105"/>
      <c r="H33" s="101"/>
      <c r="I33" s="101"/>
      <c r="J33" s="21" t="str">
        <f>IF(H33&lt;&gt;"",H33*I33,"")</f>
        <v/>
      </c>
      <c r="K33" s="70"/>
      <c r="L33" s="31" t="s">
        <v>26</v>
      </c>
      <c r="M33" s="34" t="s">
        <v>36</v>
      </c>
      <c r="N33" s="113"/>
      <c r="O33" s="107" t="s">
        <v>73</v>
      </c>
    </row>
    <row r="34" spans="1:15" hidden="1" x14ac:dyDescent="0.25">
      <c r="A34" s="100"/>
      <c r="B34" s="100"/>
      <c r="C34" s="100"/>
      <c r="D34" s="101"/>
      <c r="E34" s="102"/>
      <c r="F34" s="100"/>
      <c r="G34" s="100"/>
      <c r="H34" s="100"/>
      <c r="I34" s="100"/>
      <c r="J34" s="21" t="str">
        <f>IF(H34&lt;&gt;"",H34*I34,"")</f>
        <v/>
      </c>
      <c r="K34" s="70"/>
      <c r="L34" s="31" t="s">
        <v>26</v>
      </c>
      <c r="M34" s="34" t="s">
        <v>36</v>
      </c>
      <c r="N34" s="114"/>
      <c r="O34" s="107" t="s">
        <v>74</v>
      </c>
    </row>
    <row r="35" spans="1:15" x14ac:dyDescent="0.25">
      <c r="A35" s="85"/>
      <c r="B35" s="86"/>
      <c r="C35" s="86"/>
      <c r="D35" s="86"/>
      <c r="E35" s="115" t="s">
        <v>75</v>
      </c>
      <c r="F35" s="116"/>
      <c r="G35" s="117"/>
      <c r="H35" s="118">
        <v>2</v>
      </c>
      <c r="I35" s="61">
        <f>H35*10</f>
        <v>20</v>
      </c>
      <c r="J35" s="62">
        <f>SUM(J36:J40)/I35</f>
        <v>1</v>
      </c>
      <c r="K35" s="63" t="str">
        <f>SUM(J36:J40)&amp;" "&amp;"Hrs"&amp;" "&amp;"TURNO"&amp;" "&amp;"DIURNO"</f>
        <v>20 Hrs TURNO DIURNO</v>
      </c>
      <c r="L35" s="74" t="s">
        <v>76</v>
      </c>
      <c r="M35" s="34" t="s">
        <v>36</v>
      </c>
      <c r="N35" s="119"/>
      <c r="O35" s="107" t="s">
        <v>77</v>
      </c>
    </row>
    <row r="36" spans="1:15" x14ac:dyDescent="0.25">
      <c r="A36" s="19">
        <v>892430</v>
      </c>
      <c r="B36" s="17" t="s">
        <v>207</v>
      </c>
      <c r="C36" s="18" t="s">
        <v>208</v>
      </c>
      <c r="D36" s="19">
        <v>3</v>
      </c>
      <c r="E36" s="18" t="s">
        <v>130</v>
      </c>
      <c r="F36" s="17" t="s">
        <v>131</v>
      </c>
      <c r="G36" s="18" t="s">
        <v>132</v>
      </c>
      <c r="H36" s="94">
        <v>2</v>
      </c>
      <c r="I36" s="94">
        <v>5</v>
      </c>
      <c r="J36" s="21">
        <f>IF(H36&lt;&gt;"",H36*I36,"")</f>
        <v>10</v>
      </c>
      <c r="K36" s="120" t="s">
        <v>425</v>
      </c>
      <c r="L36" s="74" t="s">
        <v>76</v>
      </c>
      <c r="M36" s="34" t="s">
        <v>36</v>
      </c>
      <c r="N36" s="121"/>
      <c r="O36" s="107" t="s">
        <v>78</v>
      </c>
    </row>
    <row r="37" spans="1:15" ht="14.25" thickBot="1" x14ac:dyDescent="0.3">
      <c r="A37" s="75">
        <v>892433</v>
      </c>
      <c r="B37" s="109" t="s">
        <v>207</v>
      </c>
      <c r="C37" s="110" t="s">
        <v>208</v>
      </c>
      <c r="D37" s="111">
        <v>3</v>
      </c>
      <c r="E37" s="73" t="s">
        <v>123</v>
      </c>
      <c r="F37" s="92" t="s">
        <v>134</v>
      </c>
      <c r="G37" s="93" t="s">
        <v>135</v>
      </c>
      <c r="H37" s="94">
        <v>2</v>
      </c>
      <c r="I37" s="94">
        <v>2</v>
      </c>
      <c r="J37" s="21">
        <f>IF(H37&lt;&gt;"",H37*I37,"")</f>
        <v>4</v>
      </c>
      <c r="K37" s="120" t="s">
        <v>425</v>
      </c>
      <c r="L37" s="74" t="s">
        <v>76</v>
      </c>
      <c r="M37" s="34" t="s">
        <v>36</v>
      </c>
      <c r="N37" s="122"/>
      <c r="O37" s="107" t="s">
        <v>79</v>
      </c>
    </row>
    <row r="38" spans="1:15" ht="14.25" thickBot="1" x14ac:dyDescent="0.3">
      <c r="A38" s="199">
        <v>893189</v>
      </c>
      <c r="B38" s="203" t="s">
        <v>207</v>
      </c>
      <c r="C38" s="204" t="s">
        <v>208</v>
      </c>
      <c r="D38" s="205">
        <v>3</v>
      </c>
      <c r="E38" s="196" t="s">
        <v>447</v>
      </c>
      <c r="F38" s="201" t="s">
        <v>136</v>
      </c>
      <c r="G38" s="196" t="s">
        <v>137</v>
      </c>
      <c r="H38" s="201">
        <v>2</v>
      </c>
      <c r="I38" s="201">
        <v>3</v>
      </c>
      <c r="J38" s="197">
        <f>IF(H38&lt;&gt;"",H38*I38,"")</f>
        <v>6</v>
      </c>
      <c r="K38" s="210" t="s">
        <v>425</v>
      </c>
      <c r="L38" s="74" t="s">
        <v>76</v>
      </c>
      <c r="M38" s="34" t="s">
        <v>36</v>
      </c>
      <c r="N38" s="123"/>
      <c r="O38" s="107" t="s">
        <v>80</v>
      </c>
    </row>
    <row r="39" spans="1:15" hidden="1" x14ac:dyDescent="0.25">
      <c r="A39" s="95"/>
      <c r="B39" s="19"/>
      <c r="C39" s="91"/>
      <c r="D39" s="15"/>
      <c r="E39" s="69"/>
      <c r="F39" s="15"/>
      <c r="G39" s="69"/>
      <c r="H39" s="15"/>
      <c r="I39" s="15"/>
      <c r="J39" s="21" t="str">
        <f>IF(H39&lt;&gt;"",H39*I39,"")</f>
        <v/>
      </c>
      <c r="K39" s="120"/>
      <c r="L39" s="74" t="s">
        <v>76</v>
      </c>
      <c r="M39" s="34" t="s">
        <v>36</v>
      </c>
      <c r="N39" s="124"/>
      <c r="O39" s="107" t="s">
        <v>81</v>
      </c>
    </row>
    <row r="40" spans="1:15" hidden="1" x14ac:dyDescent="0.25">
      <c r="A40" s="95"/>
      <c r="B40" s="19"/>
      <c r="C40" s="91"/>
      <c r="D40" s="15"/>
      <c r="E40" s="69"/>
      <c r="F40" s="15"/>
      <c r="G40" s="69"/>
      <c r="H40" s="15"/>
      <c r="I40" s="15"/>
      <c r="J40" s="21" t="str">
        <f>IF(H40&lt;&gt;"",H40*I40,"")</f>
        <v/>
      </c>
      <c r="K40" s="120"/>
      <c r="L40" s="74" t="s">
        <v>76</v>
      </c>
      <c r="M40" s="34" t="s">
        <v>36</v>
      </c>
      <c r="N40" s="125">
        <v>20</v>
      </c>
      <c r="O40" s="107" t="s">
        <v>82</v>
      </c>
    </row>
    <row r="41" spans="1:15" x14ac:dyDescent="0.25">
      <c r="A41" s="126"/>
      <c r="B41" s="127"/>
      <c r="C41" s="127"/>
      <c r="D41" s="127"/>
      <c r="E41" s="128" t="s">
        <v>83</v>
      </c>
      <c r="F41" s="129"/>
      <c r="G41" s="130"/>
      <c r="H41" s="131">
        <v>2</v>
      </c>
      <c r="I41" s="132">
        <f>H41*10</f>
        <v>20</v>
      </c>
      <c r="J41" s="133">
        <f>SUM(J42:J46)/I41</f>
        <v>1</v>
      </c>
      <c r="K41" s="134" t="str">
        <f>SUM(J42:J46)&amp;" "&amp;"Hrs"&amp;" "&amp;"TURNO"&amp;" "&amp;"NOCTURNO"</f>
        <v>20 Hrs TURNO NOCTURNO</v>
      </c>
      <c r="L41" s="31" t="s">
        <v>84</v>
      </c>
      <c r="M41" s="34" t="s">
        <v>36</v>
      </c>
      <c r="N41" s="34"/>
      <c r="O41" s="35"/>
    </row>
    <row r="42" spans="1:15" x14ac:dyDescent="0.25">
      <c r="A42" s="19">
        <v>892430</v>
      </c>
      <c r="B42" s="17" t="s">
        <v>207</v>
      </c>
      <c r="C42" s="18" t="s">
        <v>208</v>
      </c>
      <c r="D42" s="19">
        <v>3</v>
      </c>
      <c r="E42" s="18" t="s">
        <v>130</v>
      </c>
      <c r="F42" s="17" t="s">
        <v>131</v>
      </c>
      <c r="G42" s="18" t="s">
        <v>132</v>
      </c>
      <c r="H42" s="94">
        <v>2</v>
      </c>
      <c r="I42" s="94">
        <v>3</v>
      </c>
      <c r="J42" s="21">
        <f>IF(H42&lt;&gt;"",H42*I42,"")</f>
        <v>6</v>
      </c>
      <c r="K42" s="120" t="s">
        <v>426</v>
      </c>
      <c r="L42" s="31" t="s">
        <v>84</v>
      </c>
      <c r="M42" s="34" t="s">
        <v>36</v>
      </c>
      <c r="N42" s="34"/>
      <c r="O42" s="35"/>
    </row>
    <row r="43" spans="1:15" ht="14.25" thickBot="1" x14ac:dyDescent="0.3">
      <c r="A43" s="202">
        <v>893191</v>
      </c>
      <c r="B43" s="193" t="s">
        <v>207</v>
      </c>
      <c r="C43" s="200" t="s">
        <v>208</v>
      </c>
      <c r="D43" s="201">
        <v>3</v>
      </c>
      <c r="E43" s="196" t="s">
        <v>447</v>
      </c>
      <c r="F43" s="207" t="s">
        <v>124</v>
      </c>
      <c r="G43" s="208" t="s">
        <v>125</v>
      </c>
      <c r="H43" s="209">
        <v>2</v>
      </c>
      <c r="I43" s="209">
        <v>7</v>
      </c>
      <c r="J43" s="197">
        <f>IF(H43&lt;&gt;"",H43*I43,"")</f>
        <v>14</v>
      </c>
      <c r="K43" s="210" t="s">
        <v>426</v>
      </c>
      <c r="L43" s="31" t="s">
        <v>84</v>
      </c>
      <c r="M43" s="34" t="s">
        <v>36</v>
      </c>
      <c r="N43" s="34"/>
      <c r="O43" s="35"/>
    </row>
    <row r="44" spans="1:15" ht="14.25" hidden="1" thickBot="1" x14ac:dyDescent="0.3">
      <c r="A44" s="75"/>
      <c r="B44" s="109"/>
      <c r="C44" s="110"/>
      <c r="D44" s="111"/>
      <c r="E44" s="73"/>
      <c r="F44" s="92"/>
      <c r="G44" s="93"/>
      <c r="H44" s="94"/>
      <c r="I44" s="94"/>
      <c r="J44" s="21" t="str">
        <f>IF(H44&lt;&gt;"",H44*I44,"")</f>
        <v/>
      </c>
      <c r="K44" s="120"/>
      <c r="L44" s="31" t="s">
        <v>84</v>
      </c>
      <c r="M44" s="34" t="s">
        <v>36</v>
      </c>
      <c r="N44" s="34"/>
      <c r="O44" s="35"/>
    </row>
    <row r="45" spans="1:15" ht="14.25" hidden="1" thickBot="1" x14ac:dyDescent="0.3">
      <c r="A45" s="75"/>
      <c r="B45" s="109"/>
      <c r="C45" s="110"/>
      <c r="D45" s="111"/>
      <c r="E45" s="73"/>
      <c r="F45" s="92"/>
      <c r="G45" s="93"/>
      <c r="H45" s="94"/>
      <c r="I45" s="94"/>
      <c r="J45" s="21" t="str">
        <f>IF(H45&lt;&gt;"",H45*I45,"")</f>
        <v/>
      </c>
      <c r="K45" s="120"/>
      <c r="L45" s="31" t="s">
        <v>84</v>
      </c>
      <c r="M45" s="34" t="s">
        <v>36</v>
      </c>
      <c r="N45" s="34"/>
      <c r="O45" s="35"/>
    </row>
    <row r="46" spans="1:15" ht="14.25" hidden="1" thickBot="1" x14ac:dyDescent="0.3">
      <c r="A46" s="95"/>
      <c r="B46" s="19"/>
      <c r="C46" s="91"/>
      <c r="D46" s="15"/>
      <c r="E46" s="69"/>
      <c r="F46" s="15"/>
      <c r="G46" s="69"/>
      <c r="H46" s="15"/>
      <c r="I46" s="15"/>
      <c r="J46" s="21" t="str">
        <f>IF(H46&lt;&gt;"",H46*I46,"")</f>
        <v/>
      </c>
      <c r="K46" s="120"/>
      <c r="L46" s="31" t="s">
        <v>84</v>
      </c>
      <c r="M46" s="34" t="s">
        <v>36</v>
      </c>
      <c r="N46" s="34"/>
      <c r="O46" s="35"/>
    </row>
    <row r="47" spans="1:15" ht="14.25" hidden="1" thickBot="1" x14ac:dyDescent="0.3">
      <c r="A47" s="135"/>
      <c r="B47" s="136"/>
      <c r="C47" s="136"/>
      <c r="D47" s="136"/>
      <c r="E47" s="137" t="s">
        <v>85</v>
      </c>
      <c r="F47" s="138"/>
      <c r="G47" s="139"/>
      <c r="H47" s="140">
        <f>H11+H17+H23+H29+H35+H41</f>
        <v>6.0019999999999998</v>
      </c>
      <c r="I47" s="141">
        <f>H47*10</f>
        <v>60.019999999999996</v>
      </c>
      <c r="J47" s="142">
        <f>SUM(J12:J16,J18:J22,J24:J28,J30:J34,J36:J40,J42:J46)</f>
        <v>60</v>
      </c>
      <c r="K47" s="143">
        <f>J47/I47</f>
        <v>0.99966677774075319</v>
      </c>
      <c r="L47" s="31" t="s">
        <v>86</v>
      </c>
      <c r="M47" s="34" t="s">
        <v>36</v>
      </c>
      <c r="N47" s="34"/>
      <c r="O47" s="35"/>
    </row>
    <row r="48" spans="1:15" ht="15" thickTop="1" thickBot="1" x14ac:dyDescent="0.3">
      <c r="A48" s="144"/>
      <c r="B48" s="145"/>
      <c r="C48" s="145"/>
      <c r="D48" s="145"/>
      <c r="E48" s="306">
        <f>E9+1</f>
        <v>46070</v>
      </c>
      <c r="F48" s="307"/>
      <c r="G48" s="146"/>
      <c r="H48" s="48"/>
      <c r="I48" s="46"/>
      <c r="J48" s="49"/>
      <c r="K48" s="50"/>
      <c r="L48" s="31" t="s">
        <v>35</v>
      </c>
      <c r="M48" s="34" t="s">
        <v>87</v>
      </c>
      <c r="N48" s="34"/>
      <c r="O48" s="35"/>
    </row>
    <row r="49" spans="1:16" ht="28.5" thickTop="1" thickBot="1" x14ac:dyDescent="0.3">
      <c r="A49" s="147" t="s">
        <v>37</v>
      </c>
      <c r="B49" s="148" t="s">
        <v>38</v>
      </c>
      <c r="C49" s="148" t="s">
        <v>39</v>
      </c>
      <c r="D49" s="148" t="s">
        <v>4</v>
      </c>
      <c r="E49" s="52" t="s">
        <v>40</v>
      </c>
      <c r="F49" s="148" t="s">
        <v>6</v>
      </c>
      <c r="G49" s="149" t="s">
        <v>7</v>
      </c>
      <c r="H49" s="148" t="s">
        <v>41</v>
      </c>
      <c r="I49" s="148" t="s">
        <v>9</v>
      </c>
      <c r="J49" s="150" t="s">
        <v>42</v>
      </c>
      <c r="K49" s="151" t="s">
        <v>43</v>
      </c>
      <c r="L49" s="31" t="s">
        <v>44</v>
      </c>
      <c r="M49" s="34" t="s">
        <v>87</v>
      </c>
      <c r="N49" s="34"/>
      <c r="O49" s="56">
        <f>E48</f>
        <v>46070</v>
      </c>
    </row>
    <row r="50" spans="1:16" ht="14.25" thickTop="1" x14ac:dyDescent="0.25">
      <c r="A50" s="57"/>
      <c r="B50" s="57"/>
      <c r="C50" s="58"/>
      <c r="D50" s="57"/>
      <c r="E50" s="59" t="s">
        <v>45</v>
      </c>
      <c r="F50" s="57"/>
      <c r="G50" s="58"/>
      <c r="H50" s="88">
        <v>1</v>
      </c>
      <c r="I50" s="61">
        <f>H50*10</f>
        <v>10</v>
      </c>
      <c r="J50" s="62">
        <f>SUM(J51:J55)/I50</f>
        <v>1</v>
      </c>
      <c r="K50" s="63" t="str">
        <f>SUM(J51:J55)&amp;" "&amp;"Hrs"&amp;" "&amp;"GRUPO 1"</f>
        <v>10 Hrs GRUPO 1</v>
      </c>
      <c r="L50" s="31" t="s">
        <v>19</v>
      </c>
      <c r="M50" s="34" t="s">
        <v>87</v>
      </c>
      <c r="N50" s="64"/>
      <c r="O50" s="97" t="s">
        <v>48</v>
      </c>
      <c r="P50" s="84" t="s">
        <v>53</v>
      </c>
    </row>
    <row r="51" spans="1:16" x14ac:dyDescent="0.25">
      <c r="A51" s="19">
        <v>905232</v>
      </c>
      <c r="B51" s="67" t="s">
        <v>209</v>
      </c>
      <c r="C51" s="68" t="s">
        <v>210</v>
      </c>
      <c r="D51" s="67">
        <v>3</v>
      </c>
      <c r="E51" s="69" t="s">
        <v>253</v>
      </c>
      <c r="F51" s="19" t="s">
        <v>254</v>
      </c>
      <c r="G51" s="69" t="s">
        <v>255</v>
      </c>
      <c r="H51" s="19">
        <v>1</v>
      </c>
      <c r="I51" s="19">
        <v>10</v>
      </c>
      <c r="J51" s="21">
        <f>IF(H51&lt;&gt;"",H51*I51,"")</f>
        <v>10</v>
      </c>
      <c r="K51" s="70" t="s">
        <v>291</v>
      </c>
      <c r="L51" s="31" t="s">
        <v>19</v>
      </c>
      <c r="M51" s="34" t="s">
        <v>87</v>
      </c>
      <c r="N51" s="64"/>
      <c r="O51" s="183" t="s">
        <v>50</v>
      </c>
      <c r="P51" s="90" t="s">
        <v>57</v>
      </c>
    </row>
    <row r="52" spans="1:16" hidden="1" x14ac:dyDescent="0.25">
      <c r="A52" s="95"/>
      <c r="B52" s="67"/>
      <c r="C52" s="68"/>
      <c r="D52" s="15"/>
      <c r="E52" s="69"/>
      <c r="F52" s="15"/>
      <c r="G52" s="69"/>
      <c r="H52" s="15"/>
      <c r="I52" s="15"/>
      <c r="J52" s="21" t="str">
        <f>IF(H52&lt;&gt;"",H52*I52,"")</f>
        <v/>
      </c>
      <c r="K52" s="70"/>
      <c r="L52" s="31" t="s">
        <v>19</v>
      </c>
      <c r="M52" s="34" t="s">
        <v>87</v>
      </c>
      <c r="N52" s="64"/>
      <c r="O52" s="97" t="s">
        <v>51</v>
      </c>
      <c r="P52" s="84" t="s">
        <v>53</v>
      </c>
    </row>
    <row r="53" spans="1:16" hidden="1" x14ac:dyDescent="0.25">
      <c r="A53" s="75"/>
      <c r="B53" s="109"/>
      <c r="C53" s="110"/>
      <c r="D53" s="111"/>
      <c r="E53" s="73"/>
      <c r="F53" s="92"/>
      <c r="G53" s="93"/>
      <c r="H53" s="94"/>
      <c r="I53" s="94"/>
      <c r="J53" s="21" t="str">
        <f>IF(H53&lt;&gt;"",H53*I53,"")</f>
        <v/>
      </c>
      <c r="K53" s="70"/>
      <c r="L53" s="31" t="s">
        <v>19</v>
      </c>
      <c r="M53" s="34" t="s">
        <v>87</v>
      </c>
      <c r="N53" s="64"/>
      <c r="O53" s="159" t="s">
        <v>46</v>
      </c>
      <c r="P53" s="160" t="s">
        <v>53</v>
      </c>
    </row>
    <row r="54" spans="1:16" hidden="1" x14ac:dyDescent="0.25">
      <c r="A54" s="95"/>
      <c r="B54" s="19"/>
      <c r="C54" s="91"/>
      <c r="D54" s="15"/>
      <c r="E54" s="69"/>
      <c r="F54" s="15"/>
      <c r="G54" s="69"/>
      <c r="H54" s="15"/>
      <c r="I54" s="15"/>
      <c r="J54" s="21" t="str">
        <f>IF(H54&lt;&gt;"",H54*I54,"")</f>
        <v/>
      </c>
      <c r="K54" s="70"/>
      <c r="L54" s="31" t="s">
        <v>19</v>
      </c>
      <c r="M54" s="34" t="s">
        <v>87</v>
      </c>
      <c r="N54" s="64"/>
      <c r="O54" s="252" t="s">
        <v>52</v>
      </c>
      <c r="P54" s="66" t="s">
        <v>47</v>
      </c>
    </row>
    <row r="55" spans="1:16" hidden="1" x14ac:dyDescent="0.25">
      <c r="A55" s="19"/>
      <c r="B55" s="19"/>
      <c r="C55" s="69"/>
      <c r="D55" s="15"/>
      <c r="E55" s="69"/>
      <c r="F55" s="15"/>
      <c r="G55" s="69"/>
      <c r="H55" s="15"/>
      <c r="I55" s="15"/>
      <c r="J55" s="21" t="str">
        <f>IF(H55&lt;&gt;"",H55*I55,"")</f>
        <v/>
      </c>
      <c r="K55" s="70"/>
      <c r="L55" s="31" t="s">
        <v>19</v>
      </c>
      <c r="M55" s="34" t="s">
        <v>87</v>
      </c>
      <c r="N55" s="64"/>
      <c r="O55" s="251" t="s">
        <v>56</v>
      </c>
      <c r="P55" s="66" t="s">
        <v>47</v>
      </c>
    </row>
    <row r="56" spans="1:16" x14ac:dyDescent="0.25">
      <c r="A56" s="85"/>
      <c r="B56" s="86"/>
      <c r="C56" s="86"/>
      <c r="D56" s="57"/>
      <c r="E56" s="59" t="s">
        <v>55</v>
      </c>
      <c r="F56" s="57"/>
      <c r="G56" s="87"/>
      <c r="H56" s="88">
        <v>1</v>
      </c>
      <c r="I56" s="61">
        <f>H56*10</f>
        <v>10</v>
      </c>
      <c r="J56" s="62">
        <f>SUM(J57:J61)/I56</f>
        <v>1</v>
      </c>
      <c r="K56" s="63" t="str">
        <f>SUM(J57:J61)&amp;" "&amp;"Hrs"&amp;" "&amp;"GRUPO 2"</f>
        <v>10 Hrs GRUPO 2</v>
      </c>
      <c r="L56" s="31" t="s">
        <v>22</v>
      </c>
      <c r="M56" s="34" t="s">
        <v>87</v>
      </c>
      <c r="N56" s="64"/>
      <c r="O56" s="251" t="s">
        <v>58</v>
      </c>
      <c r="P56" s="66" t="s">
        <v>47</v>
      </c>
    </row>
    <row r="57" spans="1:16" x14ac:dyDescent="0.25">
      <c r="A57" s="19">
        <v>927237</v>
      </c>
      <c r="B57" s="67" t="s">
        <v>209</v>
      </c>
      <c r="C57" s="68" t="s">
        <v>210</v>
      </c>
      <c r="D57" s="67">
        <v>3</v>
      </c>
      <c r="E57" s="69" t="s">
        <v>440</v>
      </c>
      <c r="F57" s="19" t="s">
        <v>441</v>
      </c>
      <c r="G57" s="69" t="s">
        <v>203</v>
      </c>
      <c r="H57" s="19">
        <v>1</v>
      </c>
      <c r="I57" s="19">
        <v>5</v>
      </c>
      <c r="J57" s="21">
        <f>IF(H57&lt;&gt;"",H57*I57,"")</f>
        <v>5</v>
      </c>
      <c r="K57" s="96" t="s">
        <v>439</v>
      </c>
      <c r="L57" s="31" t="s">
        <v>22</v>
      </c>
      <c r="M57" s="34" t="s">
        <v>87</v>
      </c>
      <c r="N57" s="64"/>
      <c r="O57" s="251" t="s">
        <v>59</v>
      </c>
      <c r="P57" s="66" t="s">
        <v>47</v>
      </c>
    </row>
    <row r="58" spans="1:16" x14ac:dyDescent="0.25">
      <c r="A58" s="15">
        <v>927238</v>
      </c>
      <c r="B58" s="67" t="s">
        <v>209</v>
      </c>
      <c r="C58" s="68" t="s">
        <v>210</v>
      </c>
      <c r="D58" s="67">
        <v>3</v>
      </c>
      <c r="E58" s="69" t="s">
        <v>440</v>
      </c>
      <c r="F58" s="15" t="s">
        <v>442</v>
      </c>
      <c r="G58" s="69" t="s">
        <v>203</v>
      </c>
      <c r="H58" s="15">
        <v>1</v>
      </c>
      <c r="I58" s="15">
        <v>5</v>
      </c>
      <c r="J58" s="21">
        <f>IF(H58&lt;&gt;"",H58*I58,"")</f>
        <v>5</v>
      </c>
      <c r="K58" s="96" t="s">
        <v>439</v>
      </c>
      <c r="L58" s="31" t="s">
        <v>22</v>
      </c>
      <c r="M58" s="34" t="s">
        <v>87</v>
      </c>
      <c r="N58" s="64"/>
      <c r="O58" s="251" t="s">
        <v>60</v>
      </c>
      <c r="P58" s="72" t="s">
        <v>49</v>
      </c>
    </row>
    <row r="59" spans="1:16" hidden="1" x14ac:dyDescent="0.25">
      <c r="A59" s="95"/>
      <c r="B59" s="19"/>
      <c r="C59" s="152"/>
      <c r="D59" s="15"/>
      <c r="E59" s="69"/>
      <c r="F59" s="15"/>
      <c r="G59" s="69"/>
      <c r="H59" s="15"/>
      <c r="I59" s="15"/>
      <c r="J59" s="21" t="str">
        <f>IF(H59&lt;&gt;"",H59*I59,"")</f>
        <v/>
      </c>
      <c r="K59" s="96"/>
      <c r="L59" s="31" t="s">
        <v>22</v>
      </c>
      <c r="M59" s="34" t="s">
        <v>87</v>
      </c>
      <c r="N59" s="64"/>
      <c r="O59" s="251" t="s">
        <v>64</v>
      </c>
      <c r="P59" s="72" t="s">
        <v>49</v>
      </c>
    </row>
    <row r="60" spans="1:16" hidden="1" x14ac:dyDescent="0.25">
      <c r="A60" s="19"/>
      <c r="B60" s="19"/>
      <c r="C60" s="69"/>
      <c r="D60" s="19"/>
      <c r="E60" s="69"/>
      <c r="F60" s="19"/>
      <c r="G60" s="69"/>
      <c r="H60" s="19"/>
      <c r="I60" s="19"/>
      <c r="J60" s="21" t="str">
        <f>IF(H60&lt;&gt;"",H60*I60,"")</f>
        <v/>
      </c>
      <c r="K60" s="96"/>
      <c r="L60" s="31" t="s">
        <v>22</v>
      </c>
      <c r="M60" s="34" t="s">
        <v>87</v>
      </c>
      <c r="N60" s="64"/>
      <c r="O60" s="162" t="s">
        <v>65</v>
      </c>
      <c r="P60" s="90" t="s">
        <v>57</v>
      </c>
    </row>
    <row r="61" spans="1:16" hidden="1" x14ac:dyDescent="0.25">
      <c r="A61" s="19"/>
      <c r="B61" s="19"/>
      <c r="C61" s="69"/>
      <c r="D61" s="15"/>
      <c r="E61" s="153"/>
      <c r="F61" s="19"/>
      <c r="G61" s="69"/>
      <c r="H61" s="19"/>
      <c r="I61" s="19"/>
      <c r="J61" s="21" t="str">
        <f>IF(H61&lt;&gt;"",H61*I61,"")</f>
        <v/>
      </c>
      <c r="K61" s="96"/>
      <c r="L61" s="31" t="s">
        <v>22</v>
      </c>
      <c r="M61" s="34" t="s">
        <v>87</v>
      </c>
      <c r="N61" s="64"/>
      <c r="O61" s="252" t="s">
        <v>66</v>
      </c>
      <c r="P61" s="72" t="s">
        <v>49</v>
      </c>
    </row>
    <row r="62" spans="1:16" hidden="1" x14ac:dyDescent="0.25">
      <c r="A62" s="85"/>
      <c r="B62" s="86"/>
      <c r="C62" s="86"/>
      <c r="D62" s="57"/>
      <c r="E62" s="59" t="s">
        <v>63</v>
      </c>
      <c r="F62" s="57"/>
      <c r="G62" s="87"/>
      <c r="H62" s="88">
        <v>1E-3</v>
      </c>
      <c r="I62" s="61">
        <f>H62*10</f>
        <v>0.01</v>
      </c>
      <c r="J62" s="62">
        <f>SUM(J63:J67)/I62</f>
        <v>0</v>
      </c>
      <c r="K62" s="63" t="str">
        <f>SUM(J63:J67)&amp;" "&amp;"Hrs"&amp;" "&amp;"GRUPO 3"</f>
        <v>0 Hrs GRUPO 3</v>
      </c>
      <c r="L62" s="31" t="s">
        <v>24</v>
      </c>
      <c r="M62" s="34" t="s">
        <v>87</v>
      </c>
      <c r="N62" s="64"/>
      <c r="O62" s="252" t="s">
        <v>61</v>
      </c>
      <c r="P62" s="66" t="s">
        <v>47</v>
      </c>
    </row>
    <row r="63" spans="1:16" hidden="1" x14ac:dyDescent="0.25">
      <c r="A63" s="95"/>
      <c r="B63" s="19"/>
      <c r="C63" s="91"/>
      <c r="D63" s="15"/>
      <c r="E63" s="69"/>
      <c r="F63" s="15"/>
      <c r="G63" s="69"/>
      <c r="H63" s="15"/>
      <c r="I63" s="15"/>
      <c r="J63" s="21" t="str">
        <f>IF(H63&lt;&gt;"",H63*I63,"")</f>
        <v/>
      </c>
      <c r="K63" s="70"/>
      <c r="L63" s="31" t="s">
        <v>24</v>
      </c>
      <c r="M63" s="34" t="s">
        <v>87</v>
      </c>
      <c r="N63" s="64"/>
      <c r="O63" s="161" t="s">
        <v>62</v>
      </c>
      <c r="P63" s="160" t="s">
        <v>53</v>
      </c>
    </row>
    <row r="64" spans="1:16" hidden="1" x14ac:dyDescent="0.25">
      <c r="A64" s="100"/>
      <c r="B64" s="67"/>
      <c r="C64" s="68"/>
      <c r="D64" s="67"/>
      <c r="E64" s="105"/>
      <c r="F64" s="101"/>
      <c r="G64" s="105"/>
      <c r="H64" s="82"/>
      <c r="I64" s="82"/>
      <c r="J64" s="21" t="str">
        <f>IF(H64&lt;&gt;"",H64*I64,"")</f>
        <v/>
      </c>
      <c r="K64" s="70"/>
      <c r="L64" s="31" t="s">
        <v>24</v>
      </c>
      <c r="M64" s="34" t="s">
        <v>87</v>
      </c>
      <c r="N64" s="64"/>
      <c r="O64" s="252" t="s">
        <v>54</v>
      </c>
      <c r="P64" s="66" t="s">
        <v>47</v>
      </c>
    </row>
    <row r="65" spans="1:16" hidden="1" x14ac:dyDescent="0.25">
      <c r="A65" s="75"/>
      <c r="B65" s="79"/>
      <c r="C65" s="80"/>
      <c r="D65" s="81"/>
      <c r="E65" s="76"/>
      <c r="F65" s="77"/>
      <c r="G65" s="76"/>
      <c r="H65" s="82"/>
      <c r="I65" s="82"/>
      <c r="J65" s="21" t="str">
        <f>IF(H65&lt;&gt;"",H65*I65,"")</f>
        <v/>
      </c>
      <c r="K65" s="70"/>
      <c r="L65" s="31" t="s">
        <v>24</v>
      </c>
      <c r="M65" s="34" t="s">
        <v>87</v>
      </c>
      <c r="N65" s="64"/>
      <c r="O65" s="252" t="s">
        <v>67</v>
      </c>
      <c r="P65" s="182" t="s">
        <v>68</v>
      </c>
    </row>
    <row r="66" spans="1:16" hidden="1" x14ac:dyDescent="0.25">
      <c r="A66" s="19"/>
      <c r="B66" s="19"/>
      <c r="C66" s="69"/>
      <c r="D66" s="19"/>
      <c r="E66" s="69"/>
      <c r="F66" s="19"/>
      <c r="G66" s="69"/>
      <c r="H66" s="19"/>
      <c r="I66" s="19"/>
      <c r="J66" s="21" t="str">
        <f>IF(H66&lt;&gt;"",H66*I66,"")</f>
        <v/>
      </c>
      <c r="K66" s="70"/>
      <c r="L66" s="31" t="s">
        <v>24</v>
      </c>
      <c r="M66" s="34" t="s">
        <v>87</v>
      </c>
      <c r="N66" s="64"/>
      <c r="O66" s="253" t="s">
        <v>69</v>
      </c>
      <c r="P66" s="182" t="s">
        <v>68</v>
      </c>
    </row>
    <row r="67" spans="1:16" hidden="1" x14ac:dyDescent="0.25">
      <c r="A67" s="19"/>
      <c r="B67" s="19"/>
      <c r="C67" s="69"/>
      <c r="D67" s="19"/>
      <c r="E67" s="69"/>
      <c r="F67" s="19"/>
      <c r="G67" s="69"/>
      <c r="H67" s="19"/>
      <c r="I67" s="19"/>
      <c r="J67" s="21" t="str">
        <f>IF(H67&lt;&gt;"",H67*I67,"")</f>
        <v/>
      </c>
      <c r="K67" s="70"/>
      <c r="L67" s="31" t="s">
        <v>24</v>
      </c>
      <c r="M67" s="34" t="s">
        <v>87</v>
      </c>
      <c r="N67" s="64"/>
      <c r="O67" s="103"/>
    </row>
    <row r="68" spans="1:16" hidden="1" x14ac:dyDescent="0.25">
      <c r="A68" s="85"/>
      <c r="B68" s="86"/>
      <c r="C68" s="86"/>
      <c r="D68" s="57"/>
      <c r="E68" s="59" t="s">
        <v>70</v>
      </c>
      <c r="F68" s="57"/>
      <c r="G68" s="87"/>
      <c r="H68" s="88">
        <v>1E-3</v>
      </c>
      <c r="I68" s="61">
        <f>H68*10</f>
        <v>0.01</v>
      </c>
      <c r="J68" s="62">
        <f>SUM(J69:J73)/I68</f>
        <v>0</v>
      </c>
      <c r="K68" s="63" t="str">
        <f>SUM(J69:J73)&amp;" "&amp;"Hrs"&amp;" "&amp;"GRUPO 4"</f>
        <v>0 Hrs GRUPO 4</v>
      </c>
      <c r="L68" s="31" t="s">
        <v>26</v>
      </c>
      <c r="M68" s="34" t="s">
        <v>87</v>
      </c>
      <c r="N68" s="64"/>
      <c r="O68" s="104"/>
    </row>
    <row r="69" spans="1:16" hidden="1" x14ac:dyDescent="0.25">
      <c r="A69" s="19"/>
      <c r="B69" s="19"/>
      <c r="C69" s="91"/>
      <c r="D69" s="15"/>
      <c r="E69" s="69"/>
      <c r="F69" s="19"/>
      <c r="G69" s="69"/>
      <c r="H69" s="19"/>
      <c r="I69" s="19"/>
      <c r="J69" s="21" t="str">
        <f>IF(H69&lt;&gt;"",H69*I69,"")</f>
        <v/>
      </c>
      <c r="K69" s="96"/>
      <c r="L69" s="31" t="s">
        <v>26</v>
      </c>
      <c r="M69" s="34" t="s">
        <v>87</v>
      </c>
      <c r="N69" s="64"/>
      <c r="O69" s="107" t="s">
        <v>71</v>
      </c>
    </row>
    <row r="70" spans="1:16" hidden="1" x14ac:dyDescent="0.25">
      <c r="A70" s="75"/>
      <c r="B70" s="19"/>
      <c r="C70" s="91"/>
      <c r="D70" s="15"/>
      <c r="E70" s="73"/>
      <c r="F70" s="92"/>
      <c r="G70" s="93"/>
      <c r="H70" s="94"/>
      <c r="I70" s="94"/>
      <c r="J70" s="21" t="str">
        <f>IF(H70&lt;&gt;"",H70*I70,"")</f>
        <v/>
      </c>
      <c r="K70" s="96"/>
      <c r="L70" s="31" t="s">
        <v>26</v>
      </c>
      <c r="M70" s="34" t="s">
        <v>87</v>
      </c>
      <c r="N70" s="64"/>
      <c r="O70" s="107" t="s">
        <v>72</v>
      </c>
    </row>
    <row r="71" spans="1:16" hidden="1" x14ac:dyDescent="0.25">
      <c r="A71" s="94"/>
      <c r="B71" s="67"/>
      <c r="C71" s="68"/>
      <c r="D71" s="67"/>
      <c r="E71" s="154"/>
      <c r="F71" s="111"/>
      <c r="G71" s="154"/>
      <c r="H71" s="111"/>
      <c r="I71" s="111"/>
      <c r="J71" s="21" t="str">
        <f>IF(H71&lt;&gt;"",H71*I71,"")</f>
        <v/>
      </c>
      <c r="K71" s="70"/>
      <c r="L71" s="31" t="s">
        <v>26</v>
      </c>
      <c r="M71" s="34" t="s">
        <v>87</v>
      </c>
      <c r="N71" s="64"/>
      <c r="O71" s="35"/>
    </row>
    <row r="72" spans="1:16" hidden="1" x14ac:dyDescent="0.25">
      <c r="A72" s="95"/>
      <c r="B72" s="19"/>
      <c r="C72" s="91"/>
      <c r="D72" s="15"/>
      <c r="E72" s="69"/>
      <c r="F72" s="15"/>
      <c r="G72" s="69"/>
      <c r="H72" s="15"/>
      <c r="I72" s="15"/>
      <c r="J72" s="21" t="str">
        <f>IF(H72&lt;&gt;"",H72*I72,"")</f>
        <v/>
      </c>
      <c r="K72" s="70"/>
      <c r="L72" s="31" t="s">
        <v>26</v>
      </c>
      <c r="M72" s="34" t="s">
        <v>87</v>
      </c>
      <c r="N72" s="64"/>
      <c r="O72" s="35"/>
    </row>
    <row r="73" spans="1:16" hidden="1" x14ac:dyDescent="0.25">
      <c r="A73" s="94"/>
      <c r="B73" s="94"/>
      <c r="C73" s="94"/>
      <c r="D73" s="111"/>
      <c r="E73" s="155"/>
      <c r="F73" s="94"/>
      <c r="G73" s="94"/>
      <c r="H73" s="94"/>
      <c r="I73" s="94"/>
      <c r="J73" s="21" t="str">
        <f>IF(H73&lt;&gt;"",H73*I73,"")</f>
        <v/>
      </c>
      <c r="K73" s="70"/>
      <c r="L73" s="31" t="s">
        <v>26</v>
      </c>
      <c r="M73" s="34" t="s">
        <v>87</v>
      </c>
      <c r="N73" s="156"/>
      <c r="O73" s="35"/>
    </row>
    <row r="74" spans="1:16" x14ac:dyDescent="0.25">
      <c r="A74" s="85"/>
      <c r="B74" s="86"/>
      <c r="C74" s="86"/>
      <c r="D74" s="86"/>
      <c r="E74" s="115" t="s">
        <v>75</v>
      </c>
      <c r="F74" s="116"/>
      <c r="G74" s="117"/>
      <c r="H74" s="118">
        <v>2</v>
      </c>
      <c r="I74" s="61">
        <f>H74*10</f>
        <v>20</v>
      </c>
      <c r="J74" s="62">
        <f>SUM(J75:J79)/I74</f>
        <v>1</v>
      </c>
      <c r="K74" s="63" t="str">
        <f>SUM(J75:J79)&amp;" "&amp;"Hrs"&amp;" "&amp;"TURNO"&amp;" "&amp;"DIURNO"</f>
        <v>20 Hrs TURNO DIURNO</v>
      </c>
      <c r="L74" s="74" t="s">
        <v>76</v>
      </c>
      <c r="M74" s="34" t="s">
        <v>87</v>
      </c>
      <c r="N74" s="34"/>
      <c r="O74" s="35"/>
    </row>
    <row r="75" spans="1:16" x14ac:dyDescent="0.25">
      <c r="A75" s="19">
        <v>892430</v>
      </c>
      <c r="B75" s="17" t="s">
        <v>207</v>
      </c>
      <c r="C75" s="18" t="s">
        <v>208</v>
      </c>
      <c r="D75" s="19">
        <v>3</v>
      </c>
      <c r="E75" s="18" t="s">
        <v>130</v>
      </c>
      <c r="F75" s="17" t="s">
        <v>131</v>
      </c>
      <c r="G75" s="18" t="s">
        <v>132</v>
      </c>
      <c r="H75" s="94">
        <v>2</v>
      </c>
      <c r="I75" s="94">
        <v>5</v>
      </c>
      <c r="J75" s="21">
        <f>IF(H75&lt;&gt;"",H75*I75,"")</f>
        <v>10</v>
      </c>
      <c r="K75" s="120" t="s">
        <v>309</v>
      </c>
      <c r="L75" s="74" t="s">
        <v>76</v>
      </c>
      <c r="M75" s="34" t="s">
        <v>87</v>
      </c>
      <c r="N75" s="34"/>
      <c r="O75" s="35"/>
    </row>
    <row r="76" spans="1:16" x14ac:dyDescent="0.25">
      <c r="A76" s="95">
        <v>893188</v>
      </c>
      <c r="B76" s="109" t="s">
        <v>207</v>
      </c>
      <c r="C76" s="110" t="s">
        <v>208</v>
      </c>
      <c r="D76" s="111">
        <v>3</v>
      </c>
      <c r="E76" s="69" t="s">
        <v>315</v>
      </c>
      <c r="F76" s="15" t="s">
        <v>316</v>
      </c>
      <c r="G76" s="69" t="s">
        <v>137</v>
      </c>
      <c r="H76" s="15">
        <v>2</v>
      </c>
      <c r="I76" s="15">
        <v>5</v>
      </c>
      <c r="J76" s="21">
        <f>IF(H76&lt;&gt;"",H76*I76,"")</f>
        <v>10</v>
      </c>
      <c r="K76" s="120" t="s">
        <v>309</v>
      </c>
      <c r="L76" s="74" t="s">
        <v>76</v>
      </c>
      <c r="M76" s="34" t="s">
        <v>87</v>
      </c>
      <c r="N76" s="34"/>
      <c r="O76" s="35"/>
    </row>
    <row r="77" spans="1:16" hidden="1" x14ac:dyDescent="0.25">
      <c r="A77" s="95"/>
      <c r="B77" s="17"/>
      <c r="C77" s="18"/>
      <c r="D77" s="15"/>
      <c r="E77" s="69"/>
      <c r="F77" s="15"/>
      <c r="G77" s="69"/>
      <c r="H77" s="15"/>
      <c r="I77" s="15"/>
      <c r="J77" s="21" t="str">
        <f>IF(H77&lt;&gt;"",H77*I77,"")</f>
        <v/>
      </c>
      <c r="K77" s="120"/>
      <c r="L77" s="74" t="s">
        <v>76</v>
      </c>
      <c r="M77" s="34" t="s">
        <v>87</v>
      </c>
      <c r="N77" s="34"/>
      <c r="O77" s="35"/>
    </row>
    <row r="78" spans="1:16" hidden="1" x14ac:dyDescent="0.25">
      <c r="A78" s="19"/>
      <c r="B78" s="19"/>
      <c r="C78" s="91"/>
      <c r="D78" s="15"/>
      <c r="E78" s="69"/>
      <c r="F78" s="19"/>
      <c r="G78" s="69"/>
      <c r="H78" s="19"/>
      <c r="I78" s="19"/>
      <c r="J78" s="21" t="str">
        <f>IF(H78&lt;&gt;"",H78*I78,"")</f>
        <v/>
      </c>
      <c r="K78" s="120"/>
      <c r="L78" s="74" t="s">
        <v>76</v>
      </c>
      <c r="M78" s="34" t="s">
        <v>87</v>
      </c>
      <c r="N78" s="34"/>
      <c r="O78" s="35"/>
    </row>
    <row r="79" spans="1:16" hidden="1" x14ac:dyDescent="0.25">
      <c r="A79" s="100"/>
      <c r="B79" s="100"/>
      <c r="C79" s="100"/>
      <c r="D79" s="101"/>
      <c r="E79" s="102"/>
      <c r="F79" s="100"/>
      <c r="G79" s="100"/>
      <c r="H79" s="100"/>
      <c r="I79" s="100"/>
      <c r="J79" s="21" t="str">
        <f>IF(H79&lt;&gt;"",H79*I79,"")</f>
        <v/>
      </c>
      <c r="K79" s="120"/>
      <c r="L79" s="74" t="s">
        <v>76</v>
      </c>
      <c r="M79" s="34" t="s">
        <v>87</v>
      </c>
      <c r="N79" s="34"/>
      <c r="O79" s="35"/>
    </row>
    <row r="80" spans="1:16" x14ac:dyDescent="0.25">
      <c r="A80" s="126"/>
      <c r="B80" s="127"/>
      <c r="C80" s="127"/>
      <c r="D80" s="127"/>
      <c r="E80" s="128" t="s">
        <v>83</v>
      </c>
      <c r="F80" s="129"/>
      <c r="G80" s="157"/>
      <c r="H80" s="131">
        <v>2</v>
      </c>
      <c r="I80" s="132">
        <f>H80*10</f>
        <v>20</v>
      </c>
      <c r="J80" s="133">
        <f>SUM(J81:J85)/I80</f>
        <v>1</v>
      </c>
      <c r="K80" s="134" t="str">
        <f>SUM(J81:J85)&amp;" "&amp;"Hrs"&amp;" "&amp;"TURNO"&amp;" "&amp;"NOCTURNO"</f>
        <v>20 Hrs TURNO NOCTURNO</v>
      </c>
      <c r="L80" s="31" t="s">
        <v>84</v>
      </c>
      <c r="M80" s="34" t="s">
        <v>87</v>
      </c>
      <c r="N80" s="34"/>
      <c r="O80" s="35"/>
    </row>
    <row r="81" spans="1:16" x14ac:dyDescent="0.25">
      <c r="A81" s="19">
        <v>892430</v>
      </c>
      <c r="B81" s="17" t="s">
        <v>207</v>
      </c>
      <c r="C81" s="18" t="s">
        <v>208</v>
      </c>
      <c r="D81" s="19">
        <v>3</v>
      </c>
      <c r="E81" s="18" t="s">
        <v>130</v>
      </c>
      <c r="F81" s="17" t="s">
        <v>131</v>
      </c>
      <c r="G81" s="18" t="s">
        <v>132</v>
      </c>
      <c r="H81" s="94">
        <v>2</v>
      </c>
      <c r="I81" s="94">
        <v>5</v>
      </c>
      <c r="J81" s="21">
        <f>IF(H81&lt;&gt;"",H81*I81,"")</f>
        <v>10</v>
      </c>
      <c r="K81" s="120" t="s">
        <v>426</v>
      </c>
      <c r="L81" s="31" t="s">
        <v>84</v>
      </c>
      <c r="M81" s="34" t="s">
        <v>87</v>
      </c>
      <c r="N81" s="34"/>
      <c r="O81" s="35"/>
    </row>
    <row r="82" spans="1:16" ht="14.25" thickBot="1" x14ac:dyDescent="0.3">
      <c r="A82" s="75">
        <v>893443</v>
      </c>
      <c r="B82" s="109" t="s">
        <v>207</v>
      </c>
      <c r="C82" s="110" t="s">
        <v>208</v>
      </c>
      <c r="D82" s="111">
        <v>3</v>
      </c>
      <c r="E82" s="73" t="s">
        <v>141</v>
      </c>
      <c r="F82" s="92" t="s">
        <v>430</v>
      </c>
      <c r="G82" s="93" t="s">
        <v>235</v>
      </c>
      <c r="H82" s="94">
        <v>2</v>
      </c>
      <c r="I82" s="94">
        <v>5</v>
      </c>
      <c r="J82" s="21">
        <f>IF(H82&lt;&gt;"",H82*I82,"")</f>
        <v>10</v>
      </c>
      <c r="K82" s="120" t="s">
        <v>426</v>
      </c>
      <c r="L82" s="31" t="s">
        <v>84</v>
      </c>
      <c r="M82" s="34" t="s">
        <v>87</v>
      </c>
      <c r="N82" s="34"/>
      <c r="O82" s="35"/>
    </row>
    <row r="83" spans="1:16" ht="14.25" hidden="1" thickBot="1" x14ac:dyDescent="0.3">
      <c r="A83" s="75"/>
      <c r="B83" s="109"/>
      <c r="C83" s="110"/>
      <c r="D83" s="111"/>
      <c r="E83" s="73"/>
      <c r="F83" s="92"/>
      <c r="G83" s="93"/>
      <c r="H83" s="94"/>
      <c r="I83" s="94"/>
      <c r="J83" s="21" t="str">
        <f>IF(H83&lt;&gt;"",H83*I83,"")</f>
        <v/>
      </c>
      <c r="K83" s="120"/>
      <c r="L83" s="31" t="s">
        <v>84</v>
      </c>
      <c r="M83" s="34" t="s">
        <v>87</v>
      </c>
      <c r="N83" s="34"/>
      <c r="O83" s="35"/>
    </row>
    <row r="84" spans="1:16" ht="14.25" hidden="1" thickBot="1" x14ac:dyDescent="0.3">
      <c r="A84" s="95"/>
      <c r="B84" s="19"/>
      <c r="C84" s="91"/>
      <c r="D84" s="15"/>
      <c r="E84" s="69"/>
      <c r="F84" s="15"/>
      <c r="G84" s="69"/>
      <c r="H84" s="15"/>
      <c r="I84" s="15"/>
      <c r="J84" s="21" t="str">
        <f>IF(H84&lt;&gt;"",H84*I84,"")</f>
        <v/>
      </c>
      <c r="K84" s="120"/>
      <c r="L84" s="31" t="s">
        <v>84</v>
      </c>
      <c r="M84" s="34" t="s">
        <v>87</v>
      </c>
      <c r="N84" s="34"/>
      <c r="O84" s="35"/>
    </row>
    <row r="85" spans="1:16" ht="14.25" hidden="1" thickBot="1" x14ac:dyDescent="0.3">
      <c r="A85" s="95"/>
      <c r="B85" s="19"/>
      <c r="C85" s="91"/>
      <c r="D85" s="15"/>
      <c r="E85" s="69"/>
      <c r="F85" s="15"/>
      <c r="G85" s="69"/>
      <c r="H85" s="15"/>
      <c r="I85" s="15"/>
      <c r="J85" s="21" t="str">
        <f>IF(H85&lt;&gt;"",H85*I85,"")</f>
        <v/>
      </c>
      <c r="K85" s="120"/>
      <c r="L85" s="31" t="s">
        <v>84</v>
      </c>
      <c r="M85" s="34" t="s">
        <v>87</v>
      </c>
      <c r="N85" s="34"/>
      <c r="O85" s="35"/>
    </row>
    <row r="86" spans="1:16" ht="14.25" hidden="1" thickBot="1" x14ac:dyDescent="0.3">
      <c r="A86" s="135"/>
      <c r="B86" s="136"/>
      <c r="C86" s="136"/>
      <c r="D86" s="136"/>
      <c r="E86" s="137" t="s">
        <v>85</v>
      </c>
      <c r="F86" s="138"/>
      <c r="G86" s="139"/>
      <c r="H86" s="140">
        <f>H50+H56+H62+H68+H74+H80</f>
        <v>6.0019999999999998</v>
      </c>
      <c r="I86" s="141">
        <f>H86*10</f>
        <v>60.019999999999996</v>
      </c>
      <c r="J86" s="142">
        <f>SUM(J51:J55,J57:J61,J63:J67,J69:J73,J75:J79,J81:J85)</f>
        <v>60</v>
      </c>
      <c r="K86" s="143">
        <f>J86/I86</f>
        <v>0.99966677774075319</v>
      </c>
      <c r="L86" s="31" t="s">
        <v>86</v>
      </c>
      <c r="M86" s="34" t="s">
        <v>87</v>
      </c>
      <c r="N86" s="34"/>
      <c r="O86" s="35"/>
    </row>
    <row r="87" spans="1:16" ht="15" thickTop="1" thickBot="1" x14ac:dyDescent="0.3">
      <c r="A87" s="45"/>
      <c r="B87" s="46"/>
      <c r="C87" s="46"/>
      <c r="D87" s="46"/>
      <c r="E87" s="297">
        <f>E48+1</f>
        <v>46071</v>
      </c>
      <c r="F87" s="298"/>
      <c r="G87" s="158"/>
      <c r="H87" s="48"/>
      <c r="I87" s="46"/>
      <c r="J87" s="49"/>
      <c r="K87" s="50"/>
      <c r="L87" s="31" t="s">
        <v>35</v>
      </c>
      <c r="M87" s="34" t="s">
        <v>88</v>
      </c>
      <c r="N87" s="34"/>
      <c r="O87" s="35"/>
    </row>
    <row r="88" spans="1:16" ht="28.5" thickTop="1" thickBot="1" x14ac:dyDescent="0.3">
      <c r="A88" s="147" t="s">
        <v>37</v>
      </c>
      <c r="B88" s="148" t="s">
        <v>38</v>
      </c>
      <c r="C88" s="148" t="s">
        <v>39</v>
      </c>
      <c r="D88" s="148" t="s">
        <v>4</v>
      </c>
      <c r="E88" s="52" t="s">
        <v>40</v>
      </c>
      <c r="F88" s="148" t="s">
        <v>6</v>
      </c>
      <c r="G88" s="149" t="s">
        <v>7</v>
      </c>
      <c r="H88" s="148" t="s">
        <v>41</v>
      </c>
      <c r="I88" s="148" t="s">
        <v>9</v>
      </c>
      <c r="J88" s="150" t="s">
        <v>42</v>
      </c>
      <c r="K88" s="151" t="s">
        <v>43</v>
      </c>
      <c r="L88" s="31" t="s">
        <v>44</v>
      </c>
      <c r="M88" s="34" t="s">
        <v>88</v>
      </c>
      <c r="N88" s="34"/>
      <c r="O88" s="56">
        <f>E87</f>
        <v>46071</v>
      </c>
    </row>
    <row r="89" spans="1:16" ht="14.25" thickTop="1" x14ac:dyDescent="0.25">
      <c r="A89" s="57"/>
      <c r="B89" s="57"/>
      <c r="C89" s="58"/>
      <c r="D89" s="57"/>
      <c r="E89" s="59" t="s">
        <v>45</v>
      </c>
      <c r="F89" s="57"/>
      <c r="G89" s="58"/>
      <c r="H89" s="88">
        <v>1</v>
      </c>
      <c r="I89" s="61">
        <f>H89*10</f>
        <v>10</v>
      </c>
      <c r="J89" s="62">
        <f>SUM(J90:J94)/I89</f>
        <v>1</v>
      </c>
      <c r="K89" s="63" t="str">
        <f>SUM(J90:J94)&amp;" "&amp;"Hrs"&amp;" "&amp;"GRUPO 1"</f>
        <v>10 Hrs GRUPO 1</v>
      </c>
      <c r="L89" s="31" t="s">
        <v>19</v>
      </c>
      <c r="M89" s="34" t="s">
        <v>88</v>
      </c>
      <c r="N89" s="64"/>
      <c r="O89" s="97" t="s">
        <v>48</v>
      </c>
      <c r="P89" s="84" t="s">
        <v>53</v>
      </c>
    </row>
    <row r="90" spans="1:16" x14ac:dyDescent="0.25">
      <c r="A90" s="19">
        <v>905232</v>
      </c>
      <c r="B90" s="67" t="s">
        <v>209</v>
      </c>
      <c r="C90" s="68" t="s">
        <v>210</v>
      </c>
      <c r="D90" s="67">
        <v>3</v>
      </c>
      <c r="E90" s="69" t="s">
        <v>253</v>
      </c>
      <c r="F90" s="19" t="s">
        <v>254</v>
      </c>
      <c r="G90" s="69" t="s">
        <v>255</v>
      </c>
      <c r="H90" s="19">
        <v>1</v>
      </c>
      <c r="I90" s="19">
        <v>10</v>
      </c>
      <c r="J90" s="21">
        <f>IF(H90&lt;&gt;"",H90*I90,"")</f>
        <v>10</v>
      </c>
      <c r="K90" s="70" t="s">
        <v>291</v>
      </c>
      <c r="L90" s="31" t="s">
        <v>19</v>
      </c>
      <c r="M90" s="34" t="s">
        <v>88</v>
      </c>
      <c r="N90" s="64"/>
      <c r="O90" s="183" t="s">
        <v>50</v>
      </c>
      <c r="P90" s="90" t="s">
        <v>57</v>
      </c>
    </row>
    <row r="91" spans="1:16" hidden="1" x14ac:dyDescent="0.25">
      <c r="A91" s="95"/>
      <c r="B91" s="67"/>
      <c r="C91" s="68"/>
      <c r="D91" s="15"/>
      <c r="E91" s="69"/>
      <c r="F91" s="15"/>
      <c r="G91" s="69"/>
      <c r="H91" s="15"/>
      <c r="I91" s="15"/>
      <c r="J91" s="21" t="str">
        <f>IF(H91&lt;&gt;"",H91*I91,"")</f>
        <v/>
      </c>
      <c r="K91" s="70"/>
      <c r="L91" s="31" t="s">
        <v>19</v>
      </c>
      <c r="M91" s="34" t="s">
        <v>88</v>
      </c>
      <c r="N91" s="64"/>
      <c r="O91" s="97" t="s">
        <v>51</v>
      </c>
      <c r="P91" s="84" t="s">
        <v>53</v>
      </c>
    </row>
    <row r="92" spans="1:16" hidden="1" x14ac:dyDescent="0.25">
      <c r="A92" s="75"/>
      <c r="B92" s="109"/>
      <c r="C92" s="110"/>
      <c r="D92" s="111"/>
      <c r="E92" s="73"/>
      <c r="F92" s="92"/>
      <c r="G92" s="93"/>
      <c r="H92" s="94"/>
      <c r="I92" s="94"/>
      <c r="J92" s="21" t="str">
        <f>IF(H92&lt;&gt;"",H92*I92,"")</f>
        <v/>
      </c>
      <c r="K92" s="70"/>
      <c r="L92" s="31" t="s">
        <v>19</v>
      </c>
      <c r="M92" s="34" t="s">
        <v>88</v>
      </c>
      <c r="N92" s="64"/>
      <c r="O92" s="159" t="s">
        <v>46</v>
      </c>
      <c r="P92" s="160" t="s">
        <v>53</v>
      </c>
    </row>
    <row r="93" spans="1:16" hidden="1" x14ac:dyDescent="0.25">
      <c r="A93" s="95"/>
      <c r="B93" s="19"/>
      <c r="C93" s="91"/>
      <c r="D93" s="15"/>
      <c r="E93" s="69"/>
      <c r="F93" s="15"/>
      <c r="G93" s="69"/>
      <c r="H93" s="15"/>
      <c r="I93" s="15"/>
      <c r="J93" s="21" t="str">
        <f>IF(H93&lt;&gt;"",H93*I93,"")</f>
        <v/>
      </c>
      <c r="K93" s="70"/>
      <c r="L93" s="31" t="s">
        <v>19</v>
      </c>
      <c r="M93" s="34" t="s">
        <v>88</v>
      </c>
      <c r="N93" s="64"/>
      <c r="O93" s="252" t="s">
        <v>52</v>
      </c>
      <c r="P93" s="66" t="s">
        <v>47</v>
      </c>
    </row>
    <row r="94" spans="1:16" hidden="1" x14ac:dyDescent="0.25">
      <c r="A94" s="95"/>
      <c r="B94" s="19"/>
      <c r="C94" s="91"/>
      <c r="D94" s="15"/>
      <c r="E94" s="69"/>
      <c r="F94" s="15"/>
      <c r="G94" s="69"/>
      <c r="H94" s="15"/>
      <c r="I94" s="15"/>
      <c r="J94" s="21" t="str">
        <f>IF(H94&lt;&gt;"",H94*I94,"")</f>
        <v/>
      </c>
      <c r="K94" s="70"/>
      <c r="L94" s="31" t="s">
        <v>19</v>
      </c>
      <c r="M94" s="34" t="s">
        <v>88</v>
      </c>
      <c r="N94" s="64"/>
      <c r="O94" s="251" t="s">
        <v>56</v>
      </c>
      <c r="P94" s="66" t="s">
        <v>47</v>
      </c>
    </row>
    <row r="95" spans="1:16" x14ac:dyDescent="0.25">
      <c r="A95" s="85"/>
      <c r="B95" s="86"/>
      <c r="C95" s="86"/>
      <c r="D95" s="57"/>
      <c r="E95" s="59" t="s">
        <v>55</v>
      </c>
      <c r="F95" s="57"/>
      <c r="G95" s="87"/>
      <c r="H95" s="88">
        <v>1</v>
      </c>
      <c r="I95" s="61">
        <f>H95*10</f>
        <v>10</v>
      </c>
      <c r="J95" s="62">
        <f>SUM(J96:J100)/I95</f>
        <v>1</v>
      </c>
      <c r="K95" s="63" t="str">
        <f>SUM(J96:J100)&amp;" "&amp;"Hrs"&amp;" "&amp;"GRUPO 2"</f>
        <v>10 Hrs GRUPO 2</v>
      </c>
      <c r="L95" s="31" t="s">
        <v>22</v>
      </c>
      <c r="M95" s="34" t="s">
        <v>88</v>
      </c>
      <c r="N95" s="64"/>
      <c r="O95" s="251" t="s">
        <v>58</v>
      </c>
      <c r="P95" s="66" t="s">
        <v>47</v>
      </c>
    </row>
    <row r="96" spans="1:16" x14ac:dyDescent="0.25">
      <c r="A96" s="19">
        <v>927239</v>
      </c>
      <c r="B96" s="67" t="s">
        <v>209</v>
      </c>
      <c r="C96" s="68" t="s">
        <v>210</v>
      </c>
      <c r="D96" s="67">
        <v>3</v>
      </c>
      <c r="E96" s="69" t="s">
        <v>440</v>
      </c>
      <c r="F96" s="19" t="s">
        <v>443</v>
      </c>
      <c r="G96" s="69" t="s">
        <v>203</v>
      </c>
      <c r="H96" s="19">
        <v>1</v>
      </c>
      <c r="I96" s="19">
        <v>5</v>
      </c>
      <c r="J96" s="21">
        <f>IF(H96&lt;&gt;"",H96*I96,"")</f>
        <v>5</v>
      </c>
      <c r="K96" s="96" t="s">
        <v>439</v>
      </c>
      <c r="L96" s="31" t="s">
        <v>22</v>
      </c>
      <c r="M96" s="34" t="s">
        <v>88</v>
      </c>
      <c r="N96" s="64"/>
      <c r="O96" s="251" t="s">
        <v>59</v>
      </c>
      <c r="P96" s="66" t="s">
        <v>47</v>
      </c>
    </row>
    <row r="97" spans="1:16" x14ac:dyDescent="0.25">
      <c r="A97" s="95">
        <v>927240</v>
      </c>
      <c r="B97" s="67" t="s">
        <v>209</v>
      </c>
      <c r="C97" s="68" t="s">
        <v>210</v>
      </c>
      <c r="D97" s="67">
        <v>3</v>
      </c>
      <c r="E97" s="69" t="s">
        <v>440</v>
      </c>
      <c r="F97" s="15" t="s">
        <v>444</v>
      </c>
      <c r="G97" s="69" t="s">
        <v>203</v>
      </c>
      <c r="H97" s="15">
        <v>1</v>
      </c>
      <c r="I97" s="15">
        <v>5</v>
      </c>
      <c r="J97" s="21">
        <f>IF(H97&lt;&gt;"",H97*I97,"")</f>
        <v>5</v>
      </c>
      <c r="K97" s="96" t="s">
        <v>439</v>
      </c>
      <c r="L97" s="31" t="s">
        <v>22</v>
      </c>
      <c r="M97" s="34" t="s">
        <v>88</v>
      </c>
      <c r="N97" s="64"/>
      <c r="O97" s="251" t="s">
        <v>60</v>
      </c>
      <c r="P97" s="72" t="s">
        <v>49</v>
      </c>
    </row>
    <row r="98" spans="1:16" hidden="1" x14ac:dyDescent="0.25">
      <c r="A98" s="95"/>
      <c r="B98" s="19"/>
      <c r="C98" s="91"/>
      <c r="D98" s="15"/>
      <c r="E98" s="69"/>
      <c r="F98" s="15"/>
      <c r="G98" s="69"/>
      <c r="H98" s="15"/>
      <c r="I98" s="15"/>
      <c r="J98" s="21" t="str">
        <f>IF(H98&lt;&gt;"",H98*I98,"")</f>
        <v/>
      </c>
      <c r="K98" s="96"/>
      <c r="L98" s="31" t="s">
        <v>22</v>
      </c>
      <c r="M98" s="34" t="s">
        <v>88</v>
      </c>
      <c r="N98" s="64"/>
      <c r="O98" s="251" t="s">
        <v>64</v>
      </c>
      <c r="P98" s="72" t="s">
        <v>49</v>
      </c>
    </row>
    <row r="99" spans="1:16" hidden="1" x14ac:dyDescent="0.25">
      <c r="A99" s="95"/>
      <c r="B99" s="19"/>
      <c r="C99" s="91"/>
      <c r="D99" s="15"/>
      <c r="E99" s="69"/>
      <c r="F99" s="15"/>
      <c r="G99" s="69"/>
      <c r="H99" s="15"/>
      <c r="I99" s="15"/>
      <c r="J99" s="21" t="str">
        <f>IF(H99&lt;&gt;"",H99*I99,"")</f>
        <v/>
      </c>
      <c r="K99" s="96"/>
      <c r="L99" s="31" t="s">
        <v>22</v>
      </c>
      <c r="M99" s="34" t="s">
        <v>88</v>
      </c>
      <c r="N99" s="64"/>
      <c r="O99" s="162" t="s">
        <v>65</v>
      </c>
      <c r="P99" s="90" t="s">
        <v>57</v>
      </c>
    </row>
    <row r="100" spans="1:16" hidden="1" x14ac:dyDescent="0.25">
      <c r="A100" s="19"/>
      <c r="B100" s="19"/>
      <c r="C100" s="69"/>
      <c r="D100" s="15"/>
      <c r="E100" s="69"/>
      <c r="F100" s="19"/>
      <c r="G100" s="69"/>
      <c r="H100" s="19"/>
      <c r="I100" s="19"/>
      <c r="J100" s="21" t="str">
        <f>IF(H100&lt;&gt;"",H100*I100,"")</f>
        <v/>
      </c>
      <c r="K100" s="96"/>
      <c r="L100" s="31" t="s">
        <v>22</v>
      </c>
      <c r="M100" s="34" t="s">
        <v>88</v>
      </c>
      <c r="N100" s="64"/>
      <c r="O100" s="252" t="s">
        <v>66</v>
      </c>
      <c r="P100" s="72" t="s">
        <v>49</v>
      </c>
    </row>
    <row r="101" spans="1:16" hidden="1" x14ac:dyDescent="0.25">
      <c r="A101" s="85"/>
      <c r="B101" s="86"/>
      <c r="C101" s="86"/>
      <c r="D101" s="57"/>
      <c r="E101" s="59" t="s">
        <v>63</v>
      </c>
      <c r="F101" s="57"/>
      <c r="G101" s="87"/>
      <c r="H101" s="88">
        <v>1E-3</v>
      </c>
      <c r="I101" s="61">
        <f>H101*10</f>
        <v>0.01</v>
      </c>
      <c r="J101" s="62">
        <f>SUM(J102:J106)/I101</f>
        <v>0</v>
      </c>
      <c r="K101" s="63" t="str">
        <f>SUM(J102:J106)&amp;" "&amp;"Hrs"&amp;" "&amp;"GRUPO 3"</f>
        <v>0 Hrs GRUPO 3</v>
      </c>
      <c r="L101" s="31" t="s">
        <v>24</v>
      </c>
      <c r="M101" s="34" t="s">
        <v>88</v>
      </c>
      <c r="N101" s="64"/>
      <c r="O101" s="252" t="s">
        <v>61</v>
      </c>
      <c r="P101" s="66" t="s">
        <v>47</v>
      </c>
    </row>
    <row r="102" spans="1:16" hidden="1" x14ac:dyDescent="0.25">
      <c r="A102" s="95"/>
      <c r="B102" s="19"/>
      <c r="C102" s="91"/>
      <c r="D102" s="15"/>
      <c r="E102" s="69"/>
      <c r="F102" s="15"/>
      <c r="G102" s="69"/>
      <c r="H102" s="15"/>
      <c r="I102" s="15"/>
      <c r="J102" s="21" t="str">
        <f>IF(H102&lt;&gt;"",H102*I102,"")</f>
        <v/>
      </c>
      <c r="K102" s="70"/>
      <c r="L102" s="31" t="s">
        <v>24</v>
      </c>
      <c r="M102" s="34" t="s">
        <v>88</v>
      </c>
      <c r="N102" s="64"/>
      <c r="O102" s="161" t="s">
        <v>62</v>
      </c>
      <c r="P102" s="160" t="s">
        <v>53</v>
      </c>
    </row>
    <row r="103" spans="1:16" hidden="1" x14ac:dyDescent="0.25">
      <c r="A103" s="100"/>
      <c r="B103" s="67"/>
      <c r="C103" s="68"/>
      <c r="D103" s="67"/>
      <c r="E103" s="105"/>
      <c r="F103" s="101"/>
      <c r="G103" s="105"/>
      <c r="H103" s="101"/>
      <c r="I103" s="101"/>
      <c r="J103" s="21" t="str">
        <f>IF(H103&lt;&gt;"",H103*I103,"")</f>
        <v/>
      </c>
      <c r="K103" s="70"/>
      <c r="L103" s="31" t="s">
        <v>24</v>
      </c>
      <c r="M103" s="34" t="s">
        <v>88</v>
      </c>
      <c r="N103" s="64"/>
      <c r="O103" s="252" t="s">
        <v>54</v>
      </c>
      <c r="P103" s="66" t="s">
        <v>47</v>
      </c>
    </row>
    <row r="104" spans="1:16" hidden="1" x14ac:dyDescent="0.25">
      <c r="A104" s="100"/>
      <c r="B104" s="67"/>
      <c r="C104" s="68"/>
      <c r="D104" s="67"/>
      <c r="E104" s="105"/>
      <c r="F104" s="101"/>
      <c r="G104" s="105"/>
      <c r="H104" s="101"/>
      <c r="I104" s="101"/>
      <c r="J104" s="21" t="str">
        <f>IF(H104&lt;&gt;"",H104*I104,"")</f>
        <v/>
      </c>
      <c r="K104" s="70"/>
      <c r="L104" s="31" t="s">
        <v>24</v>
      </c>
      <c r="M104" s="34" t="s">
        <v>88</v>
      </c>
      <c r="N104" s="64"/>
      <c r="O104" s="252" t="s">
        <v>67</v>
      </c>
      <c r="P104" s="182" t="s">
        <v>68</v>
      </c>
    </row>
    <row r="105" spans="1:16" hidden="1" x14ac:dyDescent="0.25">
      <c r="A105" s="19"/>
      <c r="B105" s="19"/>
      <c r="C105" s="69"/>
      <c r="D105" s="15"/>
      <c r="E105" s="69"/>
      <c r="F105" s="19"/>
      <c r="G105" s="69"/>
      <c r="H105" s="19"/>
      <c r="I105" s="19"/>
      <c r="J105" s="21" t="str">
        <f>IF(H105&lt;&gt;"",H105*I105,"")</f>
        <v/>
      </c>
      <c r="K105" s="70"/>
      <c r="L105" s="31" t="s">
        <v>24</v>
      </c>
      <c r="M105" s="34" t="s">
        <v>88</v>
      </c>
      <c r="N105" s="64"/>
      <c r="O105" s="253" t="s">
        <v>69</v>
      </c>
      <c r="P105" s="182" t="s">
        <v>68</v>
      </c>
    </row>
    <row r="106" spans="1:16" hidden="1" x14ac:dyDescent="0.25">
      <c r="A106" s="100"/>
      <c r="B106" s="100"/>
      <c r="C106" s="100"/>
      <c r="D106" s="101"/>
      <c r="E106" s="102"/>
      <c r="F106" s="100"/>
      <c r="G106" s="100"/>
      <c r="H106" s="100"/>
      <c r="I106" s="100"/>
      <c r="J106" s="21" t="str">
        <f>IF(H106&lt;&gt;"",H106*I106,"")</f>
        <v/>
      </c>
      <c r="K106" s="70"/>
      <c r="L106" s="31" t="s">
        <v>24</v>
      </c>
      <c r="M106" s="34" t="s">
        <v>88</v>
      </c>
      <c r="N106" s="64"/>
      <c r="O106" s="103"/>
    </row>
    <row r="107" spans="1:16" hidden="1" x14ac:dyDescent="0.25">
      <c r="A107" s="85"/>
      <c r="B107" s="86"/>
      <c r="C107" s="86"/>
      <c r="D107" s="57"/>
      <c r="E107" s="59" t="s">
        <v>70</v>
      </c>
      <c r="F107" s="57"/>
      <c r="G107" s="87"/>
      <c r="H107" s="88">
        <v>1E-3</v>
      </c>
      <c r="I107" s="61">
        <f>H107*10</f>
        <v>0.01</v>
      </c>
      <c r="J107" s="62">
        <f>SUM(J108:J112)/I107</f>
        <v>0</v>
      </c>
      <c r="K107" s="63" t="str">
        <f>SUM(J108:J112)&amp;" "&amp;"Hrs"&amp;" "&amp;"GRUPO 4"</f>
        <v>0 Hrs GRUPO 4</v>
      </c>
      <c r="L107" s="31" t="s">
        <v>26</v>
      </c>
      <c r="M107" s="34" t="s">
        <v>88</v>
      </c>
      <c r="N107" s="64"/>
      <c r="O107" s="104"/>
    </row>
    <row r="108" spans="1:16" hidden="1" x14ac:dyDescent="0.25">
      <c r="A108" s="75"/>
      <c r="B108" s="79"/>
      <c r="C108" s="80"/>
      <c r="D108" s="81"/>
      <c r="E108" s="76"/>
      <c r="F108" s="77"/>
      <c r="G108" s="76"/>
      <c r="H108" s="82"/>
      <c r="I108" s="82"/>
      <c r="J108" s="21" t="str">
        <f>IF(H108&lt;&gt;"",H108*I108,"")</f>
        <v/>
      </c>
      <c r="K108" s="70"/>
      <c r="L108" s="31" t="s">
        <v>26</v>
      </c>
      <c r="M108" s="34" t="s">
        <v>88</v>
      </c>
      <c r="N108" s="64"/>
      <c r="O108" s="107" t="s">
        <v>71</v>
      </c>
    </row>
    <row r="109" spans="1:16" hidden="1" x14ac:dyDescent="0.25">
      <c r="A109" s="75"/>
      <c r="B109" s="79"/>
      <c r="C109" s="80"/>
      <c r="D109" s="81"/>
      <c r="E109" s="76"/>
      <c r="F109" s="77"/>
      <c r="G109" s="76"/>
      <c r="H109" s="82"/>
      <c r="I109" s="82"/>
      <c r="J109" s="21" t="str">
        <f>IF(H109&lt;&gt;"",H109*I109,"")</f>
        <v/>
      </c>
      <c r="K109" s="70"/>
      <c r="L109" s="31" t="s">
        <v>26</v>
      </c>
      <c r="M109" s="34" t="s">
        <v>88</v>
      </c>
      <c r="N109" s="64"/>
      <c r="O109" s="107" t="s">
        <v>72</v>
      </c>
    </row>
    <row r="110" spans="1:16" hidden="1" x14ac:dyDescent="0.25">
      <c r="A110" s="19"/>
      <c r="B110" s="19"/>
      <c r="C110" s="69"/>
      <c r="D110" s="15"/>
      <c r="E110" s="69"/>
      <c r="F110" s="19"/>
      <c r="G110" s="69"/>
      <c r="H110" s="19"/>
      <c r="I110" s="19"/>
      <c r="J110" s="21" t="str">
        <f>IF(H110&lt;&gt;"",H110*I110,"")</f>
        <v/>
      </c>
      <c r="K110" s="70"/>
      <c r="L110" s="31" t="s">
        <v>26</v>
      </c>
      <c r="M110" s="34" t="s">
        <v>88</v>
      </c>
      <c r="N110" s="64"/>
      <c r="O110" s="35"/>
    </row>
    <row r="111" spans="1:16" hidden="1" x14ac:dyDescent="0.25">
      <c r="A111" s="100"/>
      <c r="B111" s="100"/>
      <c r="C111" s="102"/>
      <c r="D111" s="101"/>
      <c r="E111" s="101"/>
      <c r="F111" s="101"/>
      <c r="G111" s="105"/>
      <c r="H111" s="101"/>
      <c r="I111" s="101"/>
      <c r="J111" s="21" t="str">
        <f>IF(H111&lt;&gt;"",H111*I111,"")</f>
        <v/>
      </c>
      <c r="K111" s="70"/>
      <c r="L111" s="31" t="s">
        <v>26</v>
      </c>
      <c r="M111" s="34" t="s">
        <v>88</v>
      </c>
      <c r="N111" s="64"/>
      <c r="O111" s="35"/>
    </row>
    <row r="112" spans="1:16" hidden="1" x14ac:dyDescent="0.25">
      <c r="A112" s="100"/>
      <c r="B112" s="100"/>
      <c r="C112" s="100"/>
      <c r="D112" s="101"/>
      <c r="E112" s="102"/>
      <c r="F112" s="100"/>
      <c r="G112" s="100"/>
      <c r="H112" s="100"/>
      <c r="I112" s="100"/>
      <c r="J112" s="21" t="str">
        <f>IF(H112&lt;&gt;"",H112*I112,"")</f>
        <v/>
      </c>
      <c r="K112" s="70"/>
      <c r="L112" s="31" t="s">
        <v>26</v>
      </c>
      <c r="M112" s="34" t="s">
        <v>88</v>
      </c>
      <c r="N112" s="156"/>
      <c r="O112" s="35"/>
    </row>
    <row r="113" spans="1:16" x14ac:dyDescent="0.25">
      <c r="A113" s="85"/>
      <c r="B113" s="86"/>
      <c r="C113" s="86"/>
      <c r="D113" s="86"/>
      <c r="E113" s="115" t="s">
        <v>75</v>
      </c>
      <c r="F113" s="116"/>
      <c r="G113" s="117"/>
      <c r="H113" s="118">
        <v>2</v>
      </c>
      <c r="I113" s="61">
        <f>H113*10</f>
        <v>20</v>
      </c>
      <c r="J113" s="62">
        <f>SUM(J114:J118)/I113</f>
        <v>0.9</v>
      </c>
      <c r="K113" s="63" t="str">
        <f>SUM(J114:J118)&amp;" "&amp;"Hrs"&amp;" "&amp;"TURNO"&amp;" "&amp;"DIURNO"</f>
        <v>18 Hrs TURNO DIURNO</v>
      </c>
      <c r="L113" s="74" t="s">
        <v>76</v>
      </c>
      <c r="M113" s="34" t="s">
        <v>88</v>
      </c>
      <c r="N113" s="34"/>
      <c r="O113" s="35"/>
    </row>
    <row r="114" spans="1:16" x14ac:dyDescent="0.25">
      <c r="A114" s="19">
        <v>892430</v>
      </c>
      <c r="B114" s="17" t="s">
        <v>207</v>
      </c>
      <c r="C114" s="18" t="s">
        <v>208</v>
      </c>
      <c r="D114" s="19">
        <v>3</v>
      </c>
      <c r="E114" s="18" t="s">
        <v>130</v>
      </c>
      <c r="F114" s="17" t="s">
        <v>131</v>
      </c>
      <c r="G114" s="18" t="s">
        <v>132</v>
      </c>
      <c r="H114" s="94">
        <v>2</v>
      </c>
      <c r="I114" s="94">
        <v>5</v>
      </c>
      <c r="J114" s="21">
        <f>IF(H114&lt;&gt;"",H114*I114,"")</f>
        <v>10</v>
      </c>
      <c r="K114" s="120" t="s">
        <v>309</v>
      </c>
      <c r="L114" s="74" t="s">
        <v>76</v>
      </c>
      <c r="M114" s="34" t="s">
        <v>88</v>
      </c>
      <c r="N114" s="34"/>
      <c r="O114" s="35"/>
    </row>
    <row r="115" spans="1:16" x14ac:dyDescent="0.25">
      <c r="A115" s="95">
        <v>904123</v>
      </c>
      <c r="B115" s="109" t="s">
        <v>209</v>
      </c>
      <c r="C115" s="110" t="s">
        <v>210</v>
      </c>
      <c r="D115" s="111">
        <v>3</v>
      </c>
      <c r="E115" s="69" t="s">
        <v>433</v>
      </c>
      <c r="F115" s="15" t="s">
        <v>434</v>
      </c>
      <c r="G115" s="69" t="s">
        <v>435</v>
      </c>
      <c r="H115" s="15">
        <v>2</v>
      </c>
      <c r="I115" s="15">
        <v>4</v>
      </c>
      <c r="J115" s="21">
        <f>IF(H115&lt;&gt;"",H115*I115,"")</f>
        <v>8</v>
      </c>
      <c r="K115" s="120" t="s">
        <v>309</v>
      </c>
      <c r="L115" s="74" t="s">
        <v>76</v>
      </c>
      <c r="M115" s="34" t="s">
        <v>88</v>
      </c>
      <c r="N115" s="34"/>
      <c r="O115" s="35"/>
    </row>
    <row r="116" spans="1:16" hidden="1" x14ac:dyDescent="0.25">
      <c r="A116" s="19"/>
      <c r="B116" s="19"/>
      <c r="C116" s="69"/>
      <c r="D116" s="15"/>
      <c r="E116" s="69"/>
      <c r="F116" s="15"/>
      <c r="G116" s="69"/>
      <c r="H116" s="15"/>
      <c r="I116" s="15"/>
      <c r="J116" s="21" t="str">
        <f>IF(H116&lt;&gt;"",H116*I116,"")</f>
        <v/>
      </c>
      <c r="K116" s="120"/>
      <c r="L116" s="74" t="s">
        <v>76</v>
      </c>
      <c r="M116" s="34" t="s">
        <v>88</v>
      </c>
      <c r="N116" s="34"/>
      <c r="O116" s="35"/>
    </row>
    <row r="117" spans="1:16" hidden="1" x14ac:dyDescent="0.25">
      <c r="A117" s="100"/>
      <c r="B117" s="100"/>
      <c r="C117" s="102"/>
      <c r="D117" s="101"/>
      <c r="E117" s="101"/>
      <c r="F117" s="101"/>
      <c r="G117" s="105"/>
      <c r="H117" s="101"/>
      <c r="I117" s="101"/>
      <c r="J117" s="21" t="str">
        <f>IF(H117&lt;&gt;"",H117*I117,"")</f>
        <v/>
      </c>
      <c r="K117" s="120"/>
      <c r="L117" s="74" t="s">
        <v>76</v>
      </c>
      <c r="M117" s="34" t="s">
        <v>88</v>
      </c>
      <c r="N117" s="34"/>
      <c r="O117" s="35"/>
    </row>
    <row r="118" spans="1:16" hidden="1" x14ac:dyDescent="0.25">
      <c r="A118" s="100"/>
      <c r="B118" s="100"/>
      <c r="C118" s="100"/>
      <c r="D118" s="101"/>
      <c r="E118" s="102"/>
      <c r="F118" s="100"/>
      <c r="G118" s="100"/>
      <c r="H118" s="100"/>
      <c r="I118" s="100"/>
      <c r="J118" s="21" t="str">
        <f>IF(H118&lt;&gt;"",H118*I118,"")</f>
        <v/>
      </c>
      <c r="K118" s="120"/>
      <c r="L118" s="74" t="s">
        <v>76</v>
      </c>
      <c r="M118" s="34" t="s">
        <v>88</v>
      </c>
      <c r="N118" s="34"/>
      <c r="O118" s="35"/>
    </row>
    <row r="119" spans="1:16" x14ac:dyDescent="0.25">
      <c r="A119" s="126"/>
      <c r="B119" s="127"/>
      <c r="C119" s="127"/>
      <c r="D119" s="127"/>
      <c r="E119" s="128" t="s">
        <v>83</v>
      </c>
      <c r="F119" s="129"/>
      <c r="G119" s="157"/>
      <c r="H119" s="131">
        <v>2</v>
      </c>
      <c r="I119" s="132">
        <f>H119*10</f>
        <v>20</v>
      </c>
      <c r="J119" s="133">
        <f>SUM(J120:J124)/I119</f>
        <v>1</v>
      </c>
      <c r="K119" s="134" t="str">
        <f>SUM(J120:J124)&amp;" "&amp;"Hrs"&amp;" "&amp;"TURNO"&amp;" "&amp;"NOCTURNO"</f>
        <v>20 Hrs TURNO NOCTURNO</v>
      </c>
      <c r="L119" s="31" t="s">
        <v>84</v>
      </c>
      <c r="M119" s="34" t="s">
        <v>88</v>
      </c>
      <c r="N119" s="34"/>
      <c r="O119" s="35"/>
    </row>
    <row r="120" spans="1:16" x14ac:dyDescent="0.25">
      <c r="A120" s="19">
        <v>892430</v>
      </c>
      <c r="B120" s="17" t="s">
        <v>207</v>
      </c>
      <c r="C120" s="18" t="s">
        <v>208</v>
      </c>
      <c r="D120" s="19">
        <v>3</v>
      </c>
      <c r="E120" s="18" t="s">
        <v>130</v>
      </c>
      <c r="F120" s="17" t="s">
        <v>131</v>
      </c>
      <c r="G120" s="18" t="s">
        <v>132</v>
      </c>
      <c r="H120" s="94">
        <v>2</v>
      </c>
      <c r="I120" s="94">
        <v>5</v>
      </c>
      <c r="J120" s="21">
        <f>IF(H120&lt;&gt;"",H120*I120,"")</f>
        <v>10</v>
      </c>
      <c r="K120" s="120" t="s">
        <v>426</v>
      </c>
      <c r="L120" s="31" t="s">
        <v>84</v>
      </c>
      <c r="M120" s="34" t="s">
        <v>88</v>
      </c>
      <c r="N120" s="34"/>
      <c r="O120" s="35"/>
    </row>
    <row r="121" spans="1:16" x14ac:dyDescent="0.25">
      <c r="A121" s="75">
        <v>892428</v>
      </c>
      <c r="B121" s="109" t="s">
        <v>207</v>
      </c>
      <c r="C121" s="110" t="s">
        <v>208</v>
      </c>
      <c r="D121" s="111">
        <v>3</v>
      </c>
      <c r="E121" s="73" t="s">
        <v>123</v>
      </c>
      <c r="F121" s="92" t="s">
        <v>126</v>
      </c>
      <c r="G121" s="93" t="s">
        <v>127</v>
      </c>
      <c r="H121" s="94">
        <v>2</v>
      </c>
      <c r="I121" s="94">
        <v>2</v>
      </c>
      <c r="J121" s="21">
        <f>IF(H121&lt;&gt;"",H121*I121,"")</f>
        <v>4</v>
      </c>
      <c r="K121" s="120" t="s">
        <v>426</v>
      </c>
      <c r="L121" s="31" t="s">
        <v>84</v>
      </c>
      <c r="M121" s="34" t="s">
        <v>88</v>
      </c>
      <c r="N121" s="34"/>
      <c r="O121" s="35"/>
    </row>
    <row r="122" spans="1:16" ht="14.25" thickBot="1" x14ac:dyDescent="0.3">
      <c r="A122" s="75">
        <v>893443</v>
      </c>
      <c r="B122" s="109" t="s">
        <v>207</v>
      </c>
      <c r="C122" s="110" t="s">
        <v>208</v>
      </c>
      <c r="D122" s="111">
        <v>3</v>
      </c>
      <c r="E122" s="73" t="s">
        <v>141</v>
      </c>
      <c r="F122" s="92" t="s">
        <v>430</v>
      </c>
      <c r="G122" s="93" t="s">
        <v>235</v>
      </c>
      <c r="H122" s="94">
        <v>2</v>
      </c>
      <c r="I122" s="15">
        <v>3</v>
      </c>
      <c r="J122" s="21">
        <f>IF(H122&lt;&gt;"",H122*I122,"")</f>
        <v>6</v>
      </c>
      <c r="K122" s="120" t="s">
        <v>426</v>
      </c>
      <c r="L122" s="31" t="s">
        <v>84</v>
      </c>
      <c r="M122" s="34" t="s">
        <v>88</v>
      </c>
      <c r="N122" s="34"/>
      <c r="O122" s="35"/>
    </row>
    <row r="123" spans="1:16" ht="14.25" hidden="1" thickBot="1" x14ac:dyDescent="0.3">
      <c r="A123" s="75"/>
      <c r="B123" s="109"/>
      <c r="C123" s="110"/>
      <c r="D123" s="111"/>
      <c r="E123" s="73"/>
      <c r="F123" s="92"/>
      <c r="G123" s="93"/>
      <c r="H123" s="94"/>
      <c r="I123" s="94"/>
      <c r="J123" s="21" t="str">
        <f>IF(H123&lt;&gt;"",H123*I123,"")</f>
        <v/>
      </c>
      <c r="K123" s="120"/>
      <c r="L123" s="31" t="s">
        <v>84</v>
      </c>
      <c r="M123" s="34" t="s">
        <v>88</v>
      </c>
      <c r="N123" s="34"/>
      <c r="O123" s="35"/>
    </row>
    <row r="124" spans="1:16" ht="14.25" hidden="1" thickBot="1" x14ac:dyDescent="0.3">
      <c r="A124" s="95"/>
      <c r="B124" s="19"/>
      <c r="C124" s="91"/>
      <c r="D124" s="15"/>
      <c r="E124" s="69"/>
      <c r="F124" s="15"/>
      <c r="G124" s="69"/>
      <c r="H124" s="15"/>
      <c r="I124" s="15"/>
      <c r="J124" s="21" t="str">
        <f>IF(H124&lt;&gt;"",H124*I124,"")</f>
        <v/>
      </c>
      <c r="K124" s="120"/>
      <c r="L124" s="31" t="s">
        <v>84</v>
      </c>
      <c r="M124" s="34" t="s">
        <v>88</v>
      </c>
      <c r="N124" s="34"/>
      <c r="O124" s="35"/>
    </row>
    <row r="125" spans="1:16" ht="14.25" hidden="1" thickBot="1" x14ac:dyDescent="0.3">
      <c r="A125" s="135"/>
      <c r="B125" s="136"/>
      <c r="C125" s="136"/>
      <c r="D125" s="136"/>
      <c r="E125" s="137" t="s">
        <v>85</v>
      </c>
      <c r="F125" s="138"/>
      <c r="G125" s="139"/>
      <c r="H125" s="140">
        <f>H89+H95+H101+H107+H113+H119</f>
        <v>6.0019999999999998</v>
      </c>
      <c r="I125" s="141">
        <f>H125*10</f>
        <v>60.019999999999996</v>
      </c>
      <c r="J125" s="142">
        <f>SUM(J90:J94,J96:J100,J102:J106,J108:J112,J114:J118,J120:J124)</f>
        <v>58</v>
      </c>
      <c r="K125" s="143">
        <f>J125/I125</f>
        <v>0.96634455181606138</v>
      </c>
      <c r="L125" s="31" t="s">
        <v>86</v>
      </c>
      <c r="M125" s="34" t="s">
        <v>88</v>
      </c>
      <c r="N125" s="34"/>
      <c r="O125" s="35"/>
    </row>
    <row r="126" spans="1:16" ht="15" thickTop="1" thickBot="1" x14ac:dyDescent="0.3">
      <c r="A126" s="45"/>
      <c r="B126" s="46"/>
      <c r="C126" s="46"/>
      <c r="D126" s="46"/>
      <c r="E126" s="297">
        <f>E87+1</f>
        <v>46072</v>
      </c>
      <c r="F126" s="298"/>
      <c r="G126" s="158"/>
      <c r="H126" s="48"/>
      <c r="I126" s="46"/>
      <c r="J126" s="49"/>
      <c r="K126" s="50"/>
      <c r="L126" s="31" t="s">
        <v>35</v>
      </c>
      <c r="M126" s="34" t="s">
        <v>89</v>
      </c>
      <c r="N126" s="34"/>
      <c r="O126" s="35"/>
    </row>
    <row r="127" spans="1:16" ht="28.5" thickTop="1" thickBot="1" x14ac:dyDescent="0.3">
      <c r="A127" s="147" t="s">
        <v>37</v>
      </c>
      <c r="B127" s="148" t="s">
        <v>38</v>
      </c>
      <c r="C127" s="148" t="s">
        <v>39</v>
      </c>
      <c r="D127" s="148" t="s">
        <v>4</v>
      </c>
      <c r="E127" s="52" t="s">
        <v>40</v>
      </c>
      <c r="F127" s="148" t="s">
        <v>6</v>
      </c>
      <c r="G127" s="149" t="s">
        <v>7</v>
      </c>
      <c r="H127" s="148" t="s">
        <v>41</v>
      </c>
      <c r="I127" s="148" t="s">
        <v>9</v>
      </c>
      <c r="J127" s="150" t="s">
        <v>42</v>
      </c>
      <c r="K127" s="151" t="s">
        <v>43</v>
      </c>
      <c r="L127" s="31" t="s">
        <v>44</v>
      </c>
      <c r="M127" s="34" t="s">
        <v>89</v>
      </c>
      <c r="N127" s="34"/>
      <c r="O127" s="56">
        <f>E126</f>
        <v>46072</v>
      </c>
    </row>
    <row r="128" spans="1:16" ht="14.25" thickTop="1" x14ac:dyDescent="0.25">
      <c r="A128" s="57"/>
      <c r="B128" s="57"/>
      <c r="C128" s="58"/>
      <c r="D128" s="57"/>
      <c r="E128" s="59" t="s">
        <v>45</v>
      </c>
      <c r="F128" s="57"/>
      <c r="G128" s="58"/>
      <c r="H128" s="88">
        <v>1</v>
      </c>
      <c r="I128" s="61">
        <f>H128*10</f>
        <v>10</v>
      </c>
      <c r="J128" s="62">
        <f>SUM(J129:J133)/I128</f>
        <v>1</v>
      </c>
      <c r="K128" s="63" t="str">
        <f>SUM(J129:J133)&amp;" "&amp;"Hrs"&amp;" "&amp;"GRUPO 1"</f>
        <v>10 Hrs GRUPO 1</v>
      </c>
      <c r="L128" s="31" t="s">
        <v>19</v>
      </c>
      <c r="M128" s="34" t="s">
        <v>89</v>
      </c>
      <c r="N128" s="64"/>
      <c r="O128" s="97" t="s">
        <v>48</v>
      </c>
      <c r="P128" s="84" t="s">
        <v>53</v>
      </c>
    </row>
    <row r="129" spans="1:16" x14ac:dyDescent="0.25">
      <c r="A129" s="19">
        <v>905232</v>
      </c>
      <c r="B129" s="67" t="s">
        <v>209</v>
      </c>
      <c r="C129" s="68" t="s">
        <v>210</v>
      </c>
      <c r="D129" s="67">
        <v>3</v>
      </c>
      <c r="E129" s="69" t="s">
        <v>253</v>
      </c>
      <c r="F129" s="19" t="s">
        <v>254</v>
      </c>
      <c r="G129" s="69" t="s">
        <v>255</v>
      </c>
      <c r="H129" s="19">
        <v>1</v>
      </c>
      <c r="I129" s="19">
        <v>10</v>
      </c>
      <c r="J129" s="21">
        <f>IF(H129&lt;&gt;"",H129*I129,"")</f>
        <v>10</v>
      </c>
      <c r="K129" s="70" t="s">
        <v>291</v>
      </c>
      <c r="L129" s="31" t="s">
        <v>19</v>
      </c>
      <c r="M129" s="34" t="s">
        <v>89</v>
      </c>
      <c r="N129" s="64"/>
      <c r="O129" s="183" t="s">
        <v>50</v>
      </c>
      <c r="P129" s="90" t="s">
        <v>57</v>
      </c>
    </row>
    <row r="130" spans="1:16" hidden="1" x14ac:dyDescent="0.25">
      <c r="A130" s="19"/>
      <c r="B130" s="67"/>
      <c r="C130" s="68"/>
      <c r="D130" s="67"/>
      <c r="E130" s="73"/>
      <c r="F130" s="19"/>
      <c r="G130" s="69"/>
      <c r="H130" s="19"/>
      <c r="I130" s="19"/>
      <c r="J130" s="21" t="str">
        <f>IF(H130&lt;&gt;"",H130*I130,"")</f>
        <v/>
      </c>
      <c r="K130" s="70"/>
      <c r="L130" s="31" t="s">
        <v>19</v>
      </c>
      <c r="M130" s="34" t="s">
        <v>89</v>
      </c>
      <c r="N130" s="34"/>
      <c r="O130" s="97" t="s">
        <v>51</v>
      </c>
      <c r="P130" s="84" t="s">
        <v>53</v>
      </c>
    </row>
    <row r="131" spans="1:16" hidden="1" x14ac:dyDescent="0.25">
      <c r="A131" s="75"/>
      <c r="B131" s="67"/>
      <c r="C131" s="68"/>
      <c r="D131" s="67"/>
      <c r="E131" s="76"/>
      <c r="F131" s="77"/>
      <c r="G131" s="76"/>
      <c r="H131" s="78"/>
      <c r="I131" s="78"/>
      <c r="J131" s="21" t="str">
        <f>IF(H131&lt;&gt;"",H131*I131,"")</f>
        <v/>
      </c>
      <c r="K131" s="70"/>
      <c r="L131" s="31" t="s">
        <v>19</v>
      </c>
      <c r="M131" s="34" t="s">
        <v>89</v>
      </c>
      <c r="N131" s="64"/>
      <c r="O131" s="159" t="s">
        <v>46</v>
      </c>
      <c r="P131" s="160" t="s">
        <v>53</v>
      </c>
    </row>
    <row r="132" spans="1:16" hidden="1" x14ac:dyDescent="0.25">
      <c r="A132" s="75"/>
      <c r="B132" s="109"/>
      <c r="C132" s="110"/>
      <c r="D132" s="111"/>
      <c r="E132" s="73"/>
      <c r="F132" s="92"/>
      <c r="G132" s="93"/>
      <c r="H132" s="94"/>
      <c r="I132" s="94"/>
      <c r="J132" s="21" t="str">
        <f>IF(H132&lt;&gt;"",H132*I132,"")</f>
        <v/>
      </c>
      <c r="K132" s="70"/>
      <c r="L132" s="31" t="s">
        <v>19</v>
      </c>
      <c r="M132" s="34" t="s">
        <v>89</v>
      </c>
      <c r="N132" s="64"/>
      <c r="O132" s="161" t="s">
        <v>52</v>
      </c>
      <c r="P132" s="160" t="s">
        <v>53</v>
      </c>
    </row>
    <row r="133" spans="1:16" hidden="1" x14ac:dyDescent="0.25">
      <c r="A133" s="75"/>
      <c r="B133" s="109"/>
      <c r="C133" s="110"/>
      <c r="D133" s="111"/>
      <c r="E133" s="73"/>
      <c r="F133" s="92"/>
      <c r="G133" s="93"/>
      <c r="H133" s="94"/>
      <c r="I133" s="94"/>
      <c r="J133" s="21" t="str">
        <f>IF(H133&lt;&gt;"",H133*I133,"")</f>
        <v/>
      </c>
      <c r="K133" s="70"/>
      <c r="L133" s="31" t="s">
        <v>19</v>
      </c>
      <c r="M133" s="34" t="s">
        <v>89</v>
      </c>
      <c r="N133" s="64"/>
      <c r="O133" s="89" t="s">
        <v>56</v>
      </c>
      <c r="P133" s="90" t="s">
        <v>57</v>
      </c>
    </row>
    <row r="134" spans="1:16" x14ac:dyDescent="0.25">
      <c r="A134" s="85"/>
      <c r="B134" s="86"/>
      <c r="C134" s="86"/>
      <c r="D134" s="57"/>
      <c r="E134" s="59" t="s">
        <v>55</v>
      </c>
      <c r="F134" s="57"/>
      <c r="G134" s="87"/>
      <c r="H134" s="88">
        <v>2</v>
      </c>
      <c r="I134" s="61">
        <f>H134*10</f>
        <v>20</v>
      </c>
      <c r="J134" s="62">
        <f>SUM(J135:J139)/I134</f>
        <v>1</v>
      </c>
      <c r="K134" s="63" t="str">
        <f>SUM(J135:J139)&amp;" "&amp;"Hrs"&amp;" "&amp;"GRUPO 2"</f>
        <v>20 Hrs GRUPO 2</v>
      </c>
      <c r="L134" s="31" t="s">
        <v>22</v>
      </c>
      <c r="M134" s="34" t="s">
        <v>89</v>
      </c>
      <c r="N134" s="64"/>
      <c r="O134" s="251" t="s">
        <v>58</v>
      </c>
      <c r="P134" s="66" t="s">
        <v>47</v>
      </c>
    </row>
    <row r="135" spans="1:16" x14ac:dyDescent="0.25">
      <c r="A135" s="193">
        <v>893189</v>
      </c>
      <c r="B135" s="193" t="s">
        <v>207</v>
      </c>
      <c r="C135" s="200" t="s">
        <v>208</v>
      </c>
      <c r="D135" s="201">
        <v>3</v>
      </c>
      <c r="E135" s="196" t="s">
        <v>315</v>
      </c>
      <c r="F135" s="193" t="s">
        <v>136</v>
      </c>
      <c r="G135" s="196" t="s">
        <v>137</v>
      </c>
      <c r="H135" s="193">
        <v>1</v>
      </c>
      <c r="I135" s="193">
        <v>3</v>
      </c>
      <c r="J135" s="197">
        <f>IF(H135&lt;&gt;"",H135*I135,"")</f>
        <v>3</v>
      </c>
      <c r="K135" s="242" t="s">
        <v>248</v>
      </c>
      <c r="L135" s="31" t="s">
        <v>22</v>
      </c>
      <c r="M135" s="34" t="s">
        <v>89</v>
      </c>
      <c r="N135" s="64"/>
      <c r="O135" s="251" t="s">
        <v>59</v>
      </c>
      <c r="P135" s="66" t="s">
        <v>47</v>
      </c>
    </row>
    <row r="136" spans="1:16" x14ac:dyDescent="0.25">
      <c r="A136" s="202">
        <v>893191</v>
      </c>
      <c r="B136" s="193" t="s">
        <v>207</v>
      </c>
      <c r="C136" s="200" t="s">
        <v>208</v>
      </c>
      <c r="D136" s="201">
        <v>3</v>
      </c>
      <c r="E136" s="206" t="s">
        <v>315</v>
      </c>
      <c r="F136" s="207" t="s">
        <v>124</v>
      </c>
      <c r="G136" s="208" t="s">
        <v>125</v>
      </c>
      <c r="H136" s="209">
        <v>1</v>
      </c>
      <c r="I136" s="209">
        <v>7</v>
      </c>
      <c r="J136" s="197">
        <f>IF(H136&lt;&gt;"",H136*I136,"")</f>
        <v>7</v>
      </c>
      <c r="K136" s="242" t="s">
        <v>248</v>
      </c>
      <c r="L136" s="31" t="s">
        <v>22</v>
      </c>
      <c r="M136" s="34" t="s">
        <v>89</v>
      </c>
      <c r="N136" s="64"/>
      <c r="O136" s="251" t="s">
        <v>60</v>
      </c>
      <c r="P136" s="72" t="s">
        <v>49</v>
      </c>
    </row>
    <row r="137" spans="1:16" x14ac:dyDescent="0.25">
      <c r="A137" s="199">
        <v>893190</v>
      </c>
      <c r="B137" s="193" t="s">
        <v>207</v>
      </c>
      <c r="C137" s="200" t="s">
        <v>208</v>
      </c>
      <c r="D137" s="201">
        <v>3</v>
      </c>
      <c r="E137" s="196" t="s">
        <v>315</v>
      </c>
      <c r="F137" s="201" t="s">
        <v>133</v>
      </c>
      <c r="G137" s="196" t="s">
        <v>125</v>
      </c>
      <c r="H137" s="201">
        <v>1</v>
      </c>
      <c r="I137" s="201">
        <v>10</v>
      </c>
      <c r="J137" s="197">
        <f>IF(H137&lt;&gt;"",H137*I137,"")</f>
        <v>10</v>
      </c>
      <c r="K137" s="242" t="s">
        <v>354</v>
      </c>
      <c r="L137" s="31" t="s">
        <v>22</v>
      </c>
      <c r="M137" s="34" t="s">
        <v>89</v>
      </c>
      <c r="N137" s="64"/>
      <c r="O137" s="251" t="s">
        <v>64</v>
      </c>
      <c r="P137" s="72" t="s">
        <v>49</v>
      </c>
    </row>
    <row r="138" spans="1:16" hidden="1" x14ac:dyDescent="0.25">
      <c r="A138" s="95"/>
      <c r="B138" s="19"/>
      <c r="C138" s="91"/>
      <c r="D138" s="15"/>
      <c r="E138" s="69"/>
      <c r="F138" s="15"/>
      <c r="G138" s="69"/>
      <c r="H138" s="15"/>
      <c r="I138" s="15"/>
      <c r="J138" s="21" t="str">
        <f>IF(H138&lt;&gt;"",H138*I138,"")</f>
        <v/>
      </c>
      <c r="K138" s="96"/>
      <c r="L138" s="31" t="s">
        <v>22</v>
      </c>
      <c r="M138" s="34" t="s">
        <v>89</v>
      </c>
      <c r="N138" s="64"/>
      <c r="O138" s="252" t="s">
        <v>65</v>
      </c>
      <c r="P138" s="72" t="s">
        <v>49</v>
      </c>
    </row>
    <row r="139" spans="1:16" hidden="1" x14ac:dyDescent="0.25">
      <c r="A139" s="100"/>
      <c r="B139" s="100"/>
      <c r="C139" s="100"/>
      <c r="D139" s="101"/>
      <c r="E139" s="102"/>
      <c r="F139" s="100"/>
      <c r="G139" s="100"/>
      <c r="H139" s="100"/>
      <c r="I139" s="100"/>
      <c r="J139" s="21" t="str">
        <f>IF(H139&lt;&gt;"",H139*I139,"")</f>
        <v/>
      </c>
      <c r="K139" s="96"/>
      <c r="L139" s="31" t="s">
        <v>22</v>
      </c>
      <c r="M139" s="34" t="s">
        <v>89</v>
      </c>
      <c r="N139" s="64"/>
      <c r="O139" s="252" t="s">
        <v>66</v>
      </c>
      <c r="P139" s="66" t="s">
        <v>47</v>
      </c>
    </row>
    <row r="140" spans="1:16" x14ac:dyDescent="0.25">
      <c r="A140" s="85"/>
      <c r="B140" s="86"/>
      <c r="C140" s="86"/>
      <c r="D140" s="57"/>
      <c r="E140" s="59" t="s">
        <v>63</v>
      </c>
      <c r="F140" s="57"/>
      <c r="G140" s="87"/>
      <c r="H140" s="88">
        <v>2</v>
      </c>
      <c r="I140" s="61">
        <f>H140*10</f>
        <v>20</v>
      </c>
      <c r="J140" s="62">
        <f>SUM(J141:J145)/I140</f>
        <v>1</v>
      </c>
      <c r="K140" s="63" t="str">
        <f>SUM(J141:J145)&amp;" "&amp;"Hrs"&amp;" "&amp;"GRUPO 3"</f>
        <v>20 Hrs GRUPO 3</v>
      </c>
      <c r="L140" s="31" t="s">
        <v>24</v>
      </c>
      <c r="M140" s="34" t="s">
        <v>89</v>
      </c>
      <c r="N140" s="64"/>
      <c r="O140" s="252" t="s">
        <v>61</v>
      </c>
      <c r="P140" s="66" t="s">
        <v>47</v>
      </c>
    </row>
    <row r="141" spans="1:16" x14ac:dyDescent="0.25">
      <c r="A141" s="95">
        <v>893672</v>
      </c>
      <c r="B141" s="19" t="s">
        <v>207</v>
      </c>
      <c r="C141" s="91" t="s">
        <v>208</v>
      </c>
      <c r="D141" s="15">
        <v>3</v>
      </c>
      <c r="E141" s="69" t="s">
        <v>201</v>
      </c>
      <c r="F141" s="15" t="s">
        <v>325</v>
      </c>
      <c r="G141" s="69" t="s">
        <v>271</v>
      </c>
      <c r="H141" s="15">
        <v>2</v>
      </c>
      <c r="I141" s="15">
        <v>10</v>
      </c>
      <c r="J141" s="21">
        <f>IF(H141&lt;&gt;"",H141*I141,"")</f>
        <v>20</v>
      </c>
      <c r="K141" s="70" t="s">
        <v>449</v>
      </c>
      <c r="L141" s="31" t="s">
        <v>24</v>
      </c>
      <c r="M141" s="34" t="s">
        <v>89</v>
      </c>
      <c r="N141" s="64"/>
      <c r="O141" s="161" t="s">
        <v>62</v>
      </c>
      <c r="P141" s="160" t="s">
        <v>53</v>
      </c>
    </row>
    <row r="142" spans="1:16" hidden="1" x14ac:dyDescent="0.25">
      <c r="A142" s="75"/>
      <c r="B142" s="109"/>
      <c r="C142" s="110"/>
      <c r="D142" s="111"/>
      <c r="E142" s="73"/>
      <c r="F142" s="92"/>
      <c r="G142" s="93"/>
      <c r="H142" s="94"/>
      <c r="I142" s="94"/>
      <c r="J142" s="21" t="str">
        <f>IF(H142&lt;&gt;"",H142*I142,"")</f>
        <v/>
      </c>
      <c r="K142" s="70"/>
      <c r="L142" s="31" t="s">
        <v>24</v>
      </c>
      <c r="M142" s="34" t="s">
        <v>89</v>
      </c>
      <c r="N142" s="64"/>
      <c r="O142" s="252" t="s">
        <v>54</v>
      </c>
      <c r="P142" s="182" t="s">
        <v>68</v>
      </c>
    </row>
    <row r="143" spans="1:16" hidden="1" x14ac:dyDescent="0.25">
      <c r="A143" s="75"/>
      <c r="B143" s="109"/>
      <c r="C143" s="110"/>
      <c r="D143" s="111"/>
      <c r="E143" s="73"/>
      <c r="F143" s="92"/>
      <c r="G143" s="93"/>
      <c r="H143" s="94"/>
      <c r="I143" s="94"/>
      <c r="J143" s="21" t="str">
        <f>IF(H143&lt;&gt;"",H143*I143,"")</f>
        <v/>
      </c>
      <c r="K143" s="70"/>
      <c r="L143" s="31" t="s">
        <v>24</v>
      </c>
      <c r="M143" s="34" t="s">
        <v>89</v>
      </c>
      <c r="N143" s="64"/>
      <c r="O143" s="252" t="s">
        <v>67</v>
      </c>
      <c r="P143" s="182" t="s">
        <v>68</v>
      </c>
    </row>
    <row r="144" spans="1:16" hidden="1" x14ac:dyDescent="0.25">
      <c r="A144" s="95"/>
      <c r="B144" s="19"/>
      <c r="C144" s="91"/>
      <c r="D144" s="15"/>
      <c r="E144" s="69"/>
      <c r="F144" s="15"/>
      <c r="G144" s="69"/>
      <c r="H144" s="15"/>
      <c r="I144" s="15"/>
      <c r="J144" s="21" t="str">
        <f>IF(H144&lt;&gt;"",H144*I144,"")</f>
        <v/>
      </c>
      <c r="K144" s="70"/>
      <c r="L144" s="31" t="s">
        <v>24</v>
      </c>
      <c r="M144" s="34" t="s">
        <v>89</v>
      </c>
      <c r="N144" s="64"/>
      <c r="O144" s="253" t="s">
        <v>69</v>
      </c>
      <c r="P144" s="182" t="s">
        <v>68</v>
      </c>
    </row>
    <row r="145" spans="1:15" hidden="1" x14ac:dyDescent="0.25">
      <c r="A145" s="100"/>
      <c r="B145" s="100"/>
      <c r="C145" s="100"/>
      <c r="D145" s="101"/>
      <c r="E145" s="102"/>
      <c r="F145" s="100"/>
      <c r="G145" s="100"/>
      <c r="H145" s="100"/>
      <c r="I145" s="100"/>
      <c r="J145" s="21" t="str">
        <f>IF(H145&lt;&gt;"",H145*I145,"")</f>
        <v/>
      </c>
      <c r="K145" s="70"/>
      <c r="L145" s="31" t="s">
        <v>24</v>
      </c>
      <c r="M145" s="34" t="s">
        <v>89</v>
      </c>
      <c r="N145" s="64"/>
      <c r="O145" s="103"/>
    </row>
    <row r="146" spans="1:15" hidden="1" x14ac:dyDescent="0.25">
      <c r="A146" s="85"/>
      <c r="B146" s="86"/>
      <c r="C146" s="86"/>
      <c r="D146" s="57"/>
      <c r="E146" s="59" t="s">
        <v>70</v>
      </c>
      <c r="F146" s="57"/>
      <c r="G146" s="87"/>
      <c r="H146" s="88">
        <v>1E-3</v>
      </c>
      <c r="I146" s="61">
        <f>H146*10</f>
        <v>0.01</v>
      </c>
      <c r="J146" s="62">
        <f>SUM(J147:J151)/I146</f>
        <v>0</v>
      </c>
      <c r="K146" s="63" t="str">
        <f>SUM(J147:J151)&amp;" "&amp;"Hrs"&amp;" "&amp;"GRUPO 4"</f>
        <v>0 Hrs GRUPO 4</v>
      </c>
      <c r="L146" s="31" t="s">
        <v>26</v>
      </c>
      <c r="M146" s="34" t="s">
        <v>89</v>
      </c>
      <c r="N146" s="64"/>
      <c r="O146" s="104"/>
    </row>
    <row r="147" spans="1:15" hidden="1" x14ac:dyDescent="0.25">
      <c r="A147" s="100"/>
      <c r="B147" s="100"/>
      <c r="C147" s="102"/>
      <c r="D147" s="101"/>
      <c r="E147" s="101"/>
      <c r="F147" s="101"/>
      <c r="G147" s="105"/>
      <c r="H147" s="101"/>
      <c r="I147" s="101"/>
      <c r="J147" s="21" t="str">
        <f>IF(H147&lt;&gt;"",H147*I147,"")</f>
        <v/>
      </c>
      <c r="K147" s="70"/>
      <c r="L147" s="31" t="s">
        <v>26</v>
      </c>
      <c r="M147" s="34" t="s">
        <v>89</v>
      </c>
      <c r="N147" s="106"/>
      <c r="O147" s="107" t="s">
        <v>71</v>
      </c>
    </row>
    <row r="148" spans="1:15" hidden="1" x14ac:dyDescent="0.25">
      <c r="A148" s="100"/>
      <c r="B148" s="100"/>
      <c r="C148" s="102"/>
      <c r="D148" s="101"/>
      <c r="E148" s="101"/>
      <c r="F148" s="101"/>
      <c r="G148" s="105"/>
      <c r="H148" s="101"/>
      <c r="I148" s="101"/>
      <c r="J148" s="21" t="str">
        <f>IF(H148&lt;&gt;"",H148*I148,"")</f>
        <v/>
      </c>
      <c r="K148" s="70"/>
      <c r="L148" s="31" t="s">
        <v>26</v>
      </c>
      <c r="M148" s="34" t="s">
        <v>89</v>
      </c>
      <c r="N148" s="108"/>
      <c r="O148" s="107" t="s">
        <v>72</v>
      </c>
    </row>
    <row r="149" spans="1:15" hidden="1" x14ac:dyDescent="0.25">
      <c r="A149" s="100"/>
      <c r="B149" s="100"/>
      <c r="C149" s="102"/>
      <c r="D149" s="101"/>
      <c r="E149" s="101"/>
      <c r="F149" s="101"/>
      <c r="G149" s="105"/>
      <c r="H149" s="101"/>
      <c r="I149" s="101"/>
      <c r="J149" s="21" t="str">
        <f>IF(H149&lt;&gt;"",H149*I149,"")</f>
        <v/>
      </c>
      <c r="K149" s="70"/>
      <c r="L149" s="31" t="s">
        <v>26</v>
      </c>
      <c r="M149" s="34" t="s">
        <v>89</v>
      </c>
      <c r="N149" s="112"/>
      <c r="O149" s="107" t="s">
        <v>90</v>
      </c>
    </row>
    <row r="150" spans="1:15" hidden="1" x14ac:dyDescent="0.25">
      <c r="A150" s="100"/>
      <c r="B150" s="100"/>
      <c r="C150" s="102"/>
      <c r="D150" s="101"/>
      <c r="E150" s="101"/>
      <c r="F150" s="101"/>
      <c r="G150" s="105"/>
      <c r="H150" s="101"/>
      <c r="I150" s="101"/>
      <c r="J150" s="21" t="str">
        <f>IF(H150&lt;&gt;"",H150*I150,"")</f>
        <v/>
      </c>
      <c r="K150" s="70"/>
      <c r="L150" s="31" t="s">
        <v>26</v>
      </c>
      <c r="M150" s="34" t="s">
        <v>89</v>
      </c>
      <c r="N150" s="113"/>
      <c r="O150" s="107" t="s">
        <v>73</v>
      </c>
    </row>
    <row r="151" spans="1:15" hidden="1" x14ac:dyDescent="0.25">
      <c r="A151" s="100"/>
      <c r="B151" s="100"/>
      <c r="C151" s="100"/>
      <c r="D151" s="101"/>
      <c r="E151" s="102"/>
      <c r="F151" s="100"/>
      <c r="G151" s="100"/>
      <c r="H151" s="100"/>
      <c r="I151" s="100"/>
      <c r="J151" s="21" t="str">
        <f>IF(H151&lt;&gt;"",H151*I151,"")</f>
        <v/>
      </c>
      <c r="K151" s="70"/>
      <c r="L151" s="31" t="s">
        <v>26</v>
      </c>
      <c r="M151" s="34" t="s">
        <v>89</v>
      </c>
      <c r="N151" s="114"/>
      <c r="O151" s="107" t="s">
        <v>74</v>
      </c>
    </row>
    <row r="152" spans="1:15" x14ac:dyDescent="0.25">
      <c r="A152" s="85"/>
      <c r="B152" s="86"/>
      <c r="C152" s="86"/>
      <c r="D152" s="86"/>
      <c r="E152" s="115" t="s">
        <v>75</v>
      </c>
      <c r="F152" s="116"/>
      <c r="G152" s="117"/>
      <c r="H152" s="118">
        <v>2</v>
      </c>
      <c r="I152" s="61">
        <f>H152*10</f>
        <v>20</v>
      </c>
      <c r="J152" s="62">
        <f>SUM(J153:J157)/I152</f>
        <v>1</v>
      </c>
      <c r="K152" s="63" t="str">
        <f>SUM(J153:J157)&amp;" "&amp;"Hrs"&amp;" "&amp;"TURNO"&amp;" "&amp;"DIURNO"</f>
        <v>20 Hrs TURNO DIURNO</v>
      </c>
      <c r="L152" s="74" t="s">
        <v>76</v>
      </c>
      <c r="M152" s="34" t="s">
        <v>89</v>
      </c>
      <c r="N152" s="119"/>
      <c r="O152" s="107" t="s">
        <v>77</v>
      </c>
    </row>
    <row r="153" spans="1:15" x14ac:dyDescent="0.25">
      <c r="A153" s="19">
        <v>892430</v>
      </c>
      <c r="B153" s="17" t="s">
        <v>207</v>
      </c>
      <c r="C153" s="18" t="s">
        <v>208</v>
      </c>
      <c r="D153" s="19">
        <v>3</v>
      </c>
      <c r="E153" s="18" t="s">
        <v>130</v>
      </c>
      <c r="F153" s="17" t="s">
        <v>131</v>
      </c>
      <c r="G153" s="18" t="s">
        <v>132</v>
      </c>
      <c r="H153" s="94">
        <v>2</v>
      </c>
      <c r="I153" s="94">
        <v>5</v>
      </c>
      <c r="J153" s="21">
        <f>IF(H153&lt;&gt;"",H153*I153,"")</f>
        <v>10</v>
      </c>
      <c r="K153" s="120" t="s">
        <v>309</v>
      </c>
      <c r="L153" s="74" t="s">
        <v>76</v>
      </c>
      <c r="M153" s="34" t="s">
        <v>89</v>
      </c>
      <c r="N153" s="121"/>
      <c r="O153" s="107" t="s">
        <v>78</v>
      </c>
    </row>
    <row r="154" spans="1:15" x14ac:dyDescent="0.25">
      <c r="A154" s="95">
        <v>893449</v>
      </c>
      <c r="B154" s="109" t="s">
        <v>207</v>
      </c>
      <c r="C154" s="110" t="s">
        <v>208</v>
      </c>
      <c r="D154" s="111">
        <v>3</v>
      </c>
      <c r="E154" s="69" t="s">
        <v>141</v>
      </c>
      <c r="F154" s="15" t="s">
        <v>428</v>
      </c>
      <c r="G154" s="69" t="s">
        <v>429</v>
      </c>
      <c r="H154" s="15">
        <v>2</v>
      </c>
      <c r="I154" s="15">
        <v>5</v>
      </c>
      <c r="J154" s="21">
        <f>IF(H154&lt;&gt;"",H154*I154,"")</f>
        <v>10</v>
      </c>
      <c r="K154" s="120" t="s">
        <v>309</v>
      </c>
      <c r="L154" s="74" t="s">
        <v>76</v>
      </c>
      <c r="M154" s="34" t="s">
        <v>89</v>
      </c>
      <c r="N154" s="122"/>
      <c r="O154" s="107" t="s">
        <v>79</v>
      </c>
    </row>
    <row r="155" spans="1:15" ht="14.25" hidden="1" thickBot="1" x14ac:dyDescent="0.3">
      <c r="A155" s="100"/>
      <c r="B155" s="100"/>
      <c r="C155" s="100"/>
      <c r="D155" s="101"/>
      <c r="E155" s="102"/>
      <c r="F155" s="100"/>
      <c r="G155" s="100"/>
      <c r="H155" s="100"/>
      <c r="I155" s="100"/>
      <c r="J155" s="21" t="str">
        <f>IF(H155&lt;&gt;"",H155*I155,"")</f>
        <v/>
      </c>
      <c r="K155" s="70"/>
      <c r="L155" s="74" t="s">
        <v>76</v>
      </c>
      <c r="M155" s="34" t="s">
        <v>89</v>
      </c>
      <c r="N155" s="123"/>
      <c r="O155" s="107" t="s">
        <v>80</v>
      </c>
    </row>
    <row r="156" spans="1:15" hidden="1" x14ac:dyDescent="0.25">
      <c r="A156" s="100"/>
      <c r="B156" s="100"/>
      <c r="C156" s="100"/>
      <c r="D156" s="101"/>
      <c r="E156" s="102"/>
      <c r="F156" s="100"/>
      <c r="G156" s="100"/>
      <c r="H156" s="100"/>
      <c r="I156" s="100"/>
      <c r="J156" s="21" t="str">
        <f>IF(H156&lt;&gt;"",H156*I156,"")</f>
        <v/>
      </c>
      <c r="K156" s="70"/>
      <c r="L156" s="74" t="s">
        <v>76</v>
      </c>
      <c r="M156" s="34" t="s">
        <v>89</v>
      </c>
      <c r="N156" s="124"/>
      <c r="O156" s="107" t="s">
        <v>81</v>
      </c>
    </row>
    <row r="157" spans="1:15" hidden="1" x14ac:dyDescent="0.25">
      <c r="A157" s="100"/>
      <c r="B157" s="100"/>
      <c r="C157" s="100"/>
      <c r="D157" s="101"/>
      <c r="E157" s="102"/>
      <c r="F157" s="100"/>
      <c r="G157" s="100"/>
      <c r="H157" s="100"/>
      <c r="I157" s="100"/>
      <c r="J157" s="21" t="str">
        <f>IF(H157&lt;&gt;"",H157*I157,"")</f>
        <v/>
      </c>
      <c r="K157" s="70"/>
      <c r="L157" s="74" t="s">
        <v>76</v>
      </c>
      <c r="M157" s="34" t="s">
        <v>89</v>
      </c>
      <c r="N157" s="125">
        <v>20</v>
      </c>
      <c r="O157" s="107" t="s">
        <v>82</v>
      </c>
    </row>
    <row r="158" spans="1:15" x14ac:dyDescent="0.25">
      <c r="A158" s="126"/>
      <c r="B158" s="127"/>
      <c r="C158" s="127"/>
      <c r="D158" s="127"/>
      <c r="E158" s="128" t="s">
        <v>83</v>
      </c>
      <c r="F158" s="129"/>
      <c r="G158" s="157"/>
      <c r="H158" s="131">
        <v>2</v>
      </c>
      <c r="I158" s="132">
        <f>H158*10</f>
        <v>20</v>
      </c>
      <c r="J158" s="133">
        <f>SUM(J159:J163)/I158</f>
        <v>1</v>
      </c>
      <c r="K158" s="163" t="str">
        <f>SUM(J159:J163)&amp;" "&amp;"Hrs"&amp;" "&amp;"TURNO"&amp;" "&amp;"NOCTURNO"</f>
        <v>20 Hrs TURNO NOCTURNO</v>
      </c>
      <c r="L158" s="31" t="s">
        <v>84</v>
      </c>
      <c r="M158" s="34" t="s">
        <v>89</v>
      </c>
      <c r="N158" s="34"/>
      <c r="O158" s="35"/>
    </row>
    <row r="159" spans="1:15" x14ac:dyDescent="0.25">
      <c r="A159" s="19">
        <v>892430</v>
      </c>
      <c r="B159" s="17" t="s">
        <v>207</v>
      </c>
      <c r="C159" s="18" t="s">
        <v>208</v>
      </c>
      <c r="D159" s="19">
        <v>3</v>
      </c>
      <c r="E159" s="18" t="s">
        <v>130</v>
      </c>
      <c r="F159" s="17" t="s">
        <v>131</v>
      </c>
      <c r="G159" s="18" t="s">
        <v>132</v>
      </c>
      <c r="H159" s="94">
        <v>2</v>
      </c>
      <c r="I159" s="94">
        <v>5</v>
      </c>
      <c r="J159" s="21">
        <f>IF(H159&lt;&gt;"",H159*I159,"")</f>
        <v>10</v>
      </c>
      <c r="K159" s="120" t="s">
        <v>427</v>
      </c>
      <c r="L159" s="31" t="s">
        <v>84</v>
      </c>
      <c r="M159" s="34" t="s">
        <v>89</v>
      </c>
      <c r="N159" s="34"/>
      <c r="O159" s="35"/>
    </row>
    <row r="160" spans="1:15" ht="14.25" thickBot="1" x14ac:dyDescent="0.3">
      <c r="A160" s="95">
        <v>909280</v>
      </c>
      <c r="B160" s="17" t="s">
        <v>209</v>
      </c>
      <c r="C160" s="18" t="s">
        <v>210</v>
      </c>
      <c r="D160" s="19">
        <v>3</v>
      </c>
      <c r="E160" s="69" t="s">
        <v>251</v>
      </c>
      <c r="F160" s="15" t="s">
        <v>218</v>
      </c>
      <c r="G160" s="69" t="s">
        <v>219</v>
      </c>
      <c r="H160" s="15">
        <v>2</v>
      </c>
      <c r="I160" s="15">
        <v>5</v>
      </c>
      <c r="J160" s="21">
        <f>IF(H160&lt;&gt;"",H160*I160,"")</f>
        <v>10</v>
      </c>
      <c r="K160" s="120" t="s">
        <v>427</v>
      </c>
      <c r="L160" s="31" t="s">
        <v>84</v>
      </c>
      <c r="M160" s="34" t="s">
        <v>89</v>
      </c>
      <c r="N160" s="34"/>
      <c r="O160" s="35"/>
    </row>
    <row r="161" spans="1:16" ht="14.25" hidden="1" thickBot="1" x14ac:dyDescent="0.3">
      <c r="A161" s="95"/>
      <c r="B161" s="109"/>
      <c r="C161" s="110"/>
      <c r="D161" s="111"/>
      <c r="E161" s="69"/>
      <c r="F161" s="15"/>
      <c r="G161" s="69"/>
      <c r="H161" s="94"/>
      <c r="I161" s="94"/>
      <c r="J161" s="21" t="str">
        <f>IF(H161&lt;&gt;"",H161*I161,"")</f>
        <v/>
      </c>
      <c r="K161" s="120"/>
      <c r="L161" s="31" t="s">
        <v>84</v>
      </c>
      <c r="M161" s="34" t="s">
        <v>89</v>
      </c>
      <c r="N161" s="34"/>
      <c r="O161" s="35"/>
    </row>
    <row r="162" spans="1:16" ht="14.25" hidden="1" thickBot="1" x14ac:dyDescent="0.3">
      <c r="A162" s="75"/>
      <c r="B162" s="109"/>
      <c r="C162" s="110"/>
      <c r="D162" s="111"/>
      <c r="E162" s="73"/>
      <c r="F162" s="92"/>
      <c r="G162" s="93"/>
      <c r="H162" s="94"/>
      <c r="I162" s="94"/>
      <c r="J162" s="21" t="str">
        <f>IF(H162&lt;&gt;"",H162*I162,"")</f>
        <v/>
      </c>
      <c r="K162" s="120"/>
      <c r="L162" s="31" t="s">
        <v>84</v>
      </c>
      <c r="M162" s="34" t="s">
        <v>89</v>
      </c>
      <c r="N162" s="34"/>
      <c r="O162" s="35"/>
    </row>
    <row r="163" spans="1:16" ht="14.25" hidden="1" thickBot="1" x14ac:dyDescent="0.3">
      <c r="A163" s="95"/>
      <c r="B163" s="19"/>
      <c r="C163" s="91"/>
      <c r="D163" s="15"/>
      <c r="E163" s="69"/>
      <c r="F163" s="15"/>
      <c r="G163" s="69"/>
      <c r="H163" s="15"/>
      <c r="I163" s="15"/>
      <c r="J163" s="21" t="str">
        <f>IF(H163&lt;&gt;"",H163*I163,"")</f>
        <v/>
      </c>
      <c r="K163" s="120"/>
      <c r="L163" s="31" t="s">
        <v>84</v>
      </c>
      <c r="M163" s="34" t="s">
        <v>89</v>
      </c>
      <c r="N163" s="34"/>
      <c r="O163" s="35"/>
    </row>
    <row r="164" spans="1:16" ht="14.25" hidden="1" thickBot="1" x14ac:dyDescent="0.3">
      <c r="A164" s="135"/>
      <c r="B164" s="136"/>
      <c r="C164" s="136"/>
      <c r="D164" s="136"/>
      <c r="E164" s="137" t="s">
        <v>85</v>
      </c>
      <c r="F164" s="138"/>
      <c r="G164" s="139"/>
      <c r="H164" s="140">
        <f>H128+H134+H140+H146+H152+H158</f>
        <v>9.0010000000000012</v>
      </c>
      <c r="I164" s="141">
        <f>H164*10</f>
        <v>90.010000000000019</v>
      </c>
      <c r="J164" s="142">
        <f>SUM(J129:J133,J135:J139,J141:J145,J147:J151,J153:J157,J159:J163)</f>
        <v>90</v>
      </c>
      <c r="K164" s="143">
        <f>J164/I164</f>
        <v>0.99988890123319607</v>
      </c>
      <c r="L164" s="31" t="s">
        <v>86</v>
      </c>
      <c r="M164" s="34" t="s">
        <v>89</v>
      </c>
      <c r="N164" s="34"/>
      <c r="O164" s="35"/>
    </row>
    <row r="165" spans="1:16" ht="15" thickTop="1" thickBot="1" x14ac:dyDescent="0.3">
      <c r="A165" s="45"/>
      <c r="B165" s="46"/>
      <c r="C165" s="46"/>
      <c r="D165" s="46"/>
      <c r="E165" s="297">
        <f>E126+1</f>
        <v>46073</v>
      </c>
      <c r="F165" s="298"/>
      <c r="G165" s="158"/>
      <c r="H165" s="48"/>
      <c r="I165" s="46"/>
      <c r="J165" s="49"/>
      <c r="K165" s="50"/>
      <c r="L165" s="31" t="s">
        <v>35</v>
      </c>
      <c r="M165" s="34" t="s">
        <v>91</v>
      </c>
      <c r="N165" s="34"/>
      <c r="O165" s="35"/>
    </row>
    <row r="166" spans="1:16" ht="28.5" thickTop="1" thickBot="1" x14ac:dyDescent="0.3">
      <c r="A166" s="147" t="s">
        <v>37</v>
      </c>
      <c r="B166" s="148" t="s">
        <v>38</v>
      </c>
      <c r="C166" s="148" t="s">
        <v>39</v>
      </c>
      <c r="D166" s="148" t="s">
        <v>4</v>
      </c>
      <c r="E166" s="52" t="s">
        <v>40</v>
      </c>
      <c r="F166" s="148" t="s">
        <v>6</v>
      </c>
      <c r="G166" s="149" t="s">
        <v>7</v>
      </c>
      <c r="H166" s="148" t="s">
        <v>41</v>
      </c>
      <c r="I166" s="148" t="s">
        <v>9</v>
      </c>
      <c r="J166" s="150" t="s">
        <v>42</v>
      </c>
      <c r="K166" s="151" t="s">
        <v>43</v>
      </c>
      <c r="L166" s="31" t="s">
        <v>44</v>
      </c>
      <c r="M166" s="34" t="s">
        <v>91</v>
      </c>
      <c r="N166" s="34"/>
      <c r="O166" s="56">
        <f>E165</f>
        <v>46073</v>
      </c>
    </row>
    <row r="167" spans="1:16" ht="14.25" thickTop="1" x14ac:dyDescent="0.25">
      <c r="A167" s="57"/>
      <c r="B167" s="57"/>
      <c r="C167" s="58"/>
      <c r="D167" s="57"/>
      <c r="E167" s="59" t="s">
        <v>45</v>
      </c>
      <c r="F167" s="57"/>
      <c r="G167" s="58"/>
      <c r="H167" s="88">
        <v>1</v>
      </c>
      <c r="I167" s="61">
        <f>H167*10</f>
        <v>10</v>
      </c>
      <c r="J167" s="62">
        <f>SUM(J168:J172)/I167</f>
        <v>1</v>
      </c>
      <c r="K167" s="63" t="str">
        <f>SUM(J168:J172)&amp;" "&amp;"Hrs"&amp;" "&amp;"GRUPO 1"</f>
        <v>10 Hrs GRUPO 1</v>
      </c>
      <c r="L167" s="31" t="s">
        <v>19</v>
      </c>
      <c r="M167" s="34" t="s">
        <v>91</v>
      </c>
      <c r="N167" s="64"/>
      <c r="O167" s="97" t="s">
        <v>48</v>
      </c>
      <c r="P167" s="84" t="s">
        <v>53</v>
      </c>
    </row>
    <row r="168" spans="1:16" x14ac:dyDescent="0.25">
      <c r="A168" s="19">
        <v>905232</v>
      </c>
      <c r="B168" s="67" t="s">
        <v>209</v>
      </c>
      <c r="C168" s="68" t="s">
        <v>210</v>
      </c>
      <c r="D168" s="67">
        <v>3</v>
      </c>
      <c r="E168" s="69" t="s">
        <v>253</v>
      </c>
      <c r="F168" s="19" t="s">
        <v>254</v>
      </c>
      <c r="G168" s="69" t="s">
        <v>255</v>
      </c>
      <c r="H168" s="19">
        <v>1</v>
      </c>
      <c r="I168" s="19">
        <v>10</v>
      </c>
      <c r="J168" s="21">
        <f>IF(H168&lt;&gt;"",H168*I168,"")</f>
        <v>10</v>
      </c>
      <c r="K168" s="70" t="s">
        <v>291</v>
      </c>
      <c r="L168" s="31" t="s">
        <v>19</v>
      </c>
      <c r="M168" s="34" t="s">
        <v>91</v>
      </c>
      <c r="N168" s="64"/>
      <c r="O168" s="183" t="s">
        <v>50</v>
      </c>
      <c r="P168" s="90" t="s">
        <v>57</v>
      </c>
    </row>
    <row r="169" spans="1:16" hidden="1" x14ac:dyDescent="0.25">
      <c r="A169" s="75"/>
      <c r="B169" s="67"/>
      <c r="C169" s="68"/>
      <c r="D169" s="67"/>
      <c r="E169" s="73"/>
      <c r="F169" s="92"/>
      <c r="G169" s="93"/>
      <c r="H169" s="94"/>
      <c r="I169" s="94"/>
      <c r="J169" s="21" t="str">
        <f>IF(H169&lt;&gt;"",H169*I169,"")</f>
        <v/>
      </c>
      <c r="K169" s="70"/>
      <c r="L169" s="31" t="s">
        <v>19</v>
      </c>
      <c r="M169" s="34" t="s">
        <v>91</v>
      </c>
      <c r="N169" s="64"/>
      <c r="O169" s="97" t="s">
        <v>51</v>
      </c>
      <c r="P169" s="84" t="s">
        <v>53</v>
      </c>
    </row>
    <row r="170" spans="1:16" hidden="1" x14ac:dyDescent="0.25">
      <c r="A170" s="75"/>
      <c r="B170" s="109"/>
      <c r="C170" s="110"/>
      <c r="D170" s="111"/>
      <c r="E170" s="73"/>
      <c r="F170" s="92"/>
      <c r="G170" s="93"/>
      <c r="H170" s="94"/>
      <c r="I170" s="94"/>
      <c r="J170" s="21" t="str">
        <f>IF(H170&lt;&gt;"",H170*I170,"")</f>
        <v/>
      </c>
      <c r="K170" s="70"/>
      <c r="L170" s="31" t="s">
        <v>19</v>
      </c>
      <c r="M170" s="34" t="s">
        <v>91</v>
      </c>
      <c r="N170" s="64"/>
      <c r="O170" s="159" t="s">
        <v>46</v>
      </c>
      <c r="P170" s="160" t="s">
        <v>53</v>
      </c>
    </row>
    <row r="171" spans="1:16" hidden="1" x14ac:dyDescent="0.25">
      <c r="A171" s="75"/>
      <c r="B171" s="109"/>
      <c r="C171" s="110"/>
      <c r="D171" s="111"/>
      <c r="E171" s="73"/>
      <c r="F171" s="92"/>
      <c r="G171" s="93"/>
      <c r="H171" s="94"/>
      <c r="I171" s="94"/>
      <c r="J171" s="21" t="str">
        <f>IF(H171&lt;&gt;"",H171*I171,"")</f>
        <v/>
      </c>
      <c r="K171" s="70"/>
      <c r="L171" s="31" t="s">
        <v>19</v>
      </c>
      <c r="M171" s="34" t="s">
        <v>91</v>
      </c>
      <c r="N171" s="64"/>
      <c r="O171" s="161" t="s">
        <v>52</v>
      </c>
      <c r="P171" s="160" t="s">
        <v>53</v>
      </c>
    </row>
    <row r="172" spans="1:16" hidden="1" x14ac:dyDescent="0.25">
      <c r="A172" s="95"/>
      <c r="B172" s="19"/>
      <c r="C172" s="91"/>
      <c r="D172" s="15"/>
      <c r="E172" s="69"/>
      <c r="F172" s="15"/>
      <c r="G172" s="69"/>
      <c r="H172" s="15"/>
      <c r="I172" s="15"/>
      <c r="J172" s="21" t="str">
        <f>IF(H172&lt;&gt;"",H172*I172,"")</f>
        <v/>
      </c>
      <c r="K172" s="70"/>
      <c r="L172" s="31" t="s">
        <v>19</v>
      </c>
      <c r="M172" s="34" t="s">
        <v>91</v>
      </c>
      <c r="N172" s="64"/>
      <c r="O172" s="89" t="s">
        <v>56</v>
      </c>
      <c r="P172" s="90" t="s">
        <v>57</v>
      </c>
    </row>
    <row r="173" spans="1:16" x14ac:dyDescent="0.25">
      <c r="A173" s="85"/>
      <c r="B173" s="86"/>
      <c r="C173" s="86"/>
      <c r="D173" s="57"/>
      <c r="E173" s="59" t="s">
        <v>55</v>
      </c>
      <c r="F173" s="57"/>
      <c r="G173" s="87"/>
      <c r="H173" s="88">
        <v>2</v>
      </c>
      <c r="I173" s="61">
        <f>H173*10</f>
        <v>20</v>
      </c>
      <c r="J173" s="62">
        <f>SUM(J174:J178)/I173</f>
        <v>1</v>
      </c>
      <c r="K173" s="63" t="str">
        <f>SUM(J174:J178)&amp;" "&amp;"Hrs"&amp;" "&amp;"GRUPO 2"</f>
        <v>20 Hrs GRUPO 2</v>
      </c>
      <c r="L173" s="31" t="s">
        <v>22</v>
      </c>
      <c r="M173" s="34" t="s">
        <v>91</v>
      </c>
      <c r="N173" s="64"/>
      <c r="O173" s="251" t="s">
        <v>58</v>
      </c>
      <c r="P173" s="66" t="s">
        <v>47</v>
      </c>
    </row>
    <row r="174" spans="1:16" x14ac:dyDescent="0.25">
      <c r="A174" s="95">
        <v>893672</v>
      </c>
      <c r="B174" s="19" t="s">
        <v>207</v>
      </c>
      <c r="C174" s="91" t="s">
        <v>208</v>
      </c>
      <c r="D174" s="15">
        <v>3</v>
      </c>
      <c r="E174" s="69" t="s">
        <v>201</v>
      </c>
      <c r="F174" s="15" t="s">
        <v>325</v>
      </c>
      <c r="G174" s="69" t="s">
        <v>271</v>
      </c>
      <c r="H174" s="15">
        <v>1</v>
      </c>
      <c r="I174" s="15">
        <v>10</v>
      </c>
      <c r="J174" s="21">
        <f>IF(H174&lt;&gt;"",H174*I174,"")</f>
        <v>10</v>
      </c>
      <c r="K174" s="70" t="s">
        <v>448</v>
      </c>
      <c r="L174" s="31" t="s">
        <v>22</v>
      </c>
      <c r="M174" s="34" t="s">
        <v>91</v>
      </c>
      <c r="N174" s="56"/>
      <c r="O174" s="251" t="s">
        <v>59</v>
      </c>
      <c r="P174" s="66" t="s">
        <v>47</v>
      </c>
    </row>
    <row r="175" spans="1:16" x14ac:dyDescent="0.25">
      <c r="A175" s="75">
        <v>893672</v>
      </c>
      <c r="B175" s="109" t="s">
        <v>207</v>
      </c>
      <c r="C175" s="110" t="s">
        <v>208</v>
      </c>
      <c r="D175" s="111">
        <v>3</v>
      </c>
      <c r="E175" s="73" t="s">
        <v>201</v>
      </c>
      <c r="F175" s="92" t="s">
        <v>325</v>
      </c>
      <c r="G175" s="93" t="s">
        <v>271</v>
      </c>
      <c r="H175" s="94">
        <v>1</v>
      </c>
      <c r="I175" s="94">
        <v>10</v>
      </c>
      <c r="J175" s="21">
        <f>IF(H175&lt;&gt;"",H175*I175,"")</f>
        <v>10</v>
      </c>
      <c r="K175" s="70" t="s">
        <v>439</v>
      </c>
      <c r="L175" s="31" t="s">
        <v>22</v>
      </c>
      <c r="M175" s="34" t="s">
        <v>91</v>
      </c>
      <c r="N175" s="56"/>
      <c r="O175" s="251" t="s">
        <v>60</v>
      </c>
      <c r="P175" s="72" t="s">
        <v>49</v>
      </c>
    </row>
    <row r="176" spans="1:16" hidden="1" x14ac:dyDescent="0.25">
      <c r="A176" s="75"/>
      <c r="B176" s="19"/>
      <c r="C176" s="69"/>
      <c r="D176" s="19"/>
      <c r="E176" s="69"/>
      <c r="F176" s="19"/>
      <c r="G176" s="69"/>
      <c r="H176" s="19"/>
      <c r="I176" s="19"/>
      <c r="J176" s="21" t="str">
        <f>IF(H176&lt;&gt;"",H176*I176,"")</f>
        <v/>
      </c>
      <c r="K176" s="96"/>
      <c r="L176" s="31" t="s">
        <v>22</v>
      </c>
      <c r="M176" s="34" t="s">
        <v>91</v>
      </c>
      <c r="N176" s="64"/>
      <c r="O176" s="251" t="s">
        <v>64</v>
      </c>
      <c r="P176" s="72" t="s">
        <v>49</v>
      </c>
    </row>
    <row r="177" spans="1:16" hidden="1" x14ac:dyDescent="0.25">
      <c r="A177" s="95"/>
      <c r="B177" s="19"/>
      <c r="C177" s="91"/>
      <c r="D177" s="15"/>
      <c r="E177" s="69"/>
      <c r="F177" s="15"/>
      <c r="G177" s="69"/>
      <c r="H177" s="15"/>
      <c r="I177" s="15"/>
      <c r="J177" s="21" t="str">
        <f>IF(H177&lt;&gt;"",H177*I177,"")</f>
        <v/>
      </c>
      <c r="K177" s="96"/>
      <c r="L177" s="31" t="s">
        <v>22</v>
      </c>
      <c r="M177" s="34" t="s">
        <v>91</v>
      </c>
      <c r="N177" s="64"/>
      <c r="O177" s="252" t="s">
        <v>65</v>
      </c>
      <c r="P177" s="72" t="s">
        <v>49</v>
      </c>
    </row>
    <row r="178" spans="1:16" hidden="1" x14ac:dyDescent="0.25">
      <c r="A178" s="95"/>
      <c r="B178" s="19"/>
      <c r="C178" s="152"/>
      <c r="D178" s="81"/>
      <c r="E178" s="69"/>
      <c r="F178" s="15"/>
      <c r="G178" s="69"/>
      <c r="H178" s="82"/>
      <c r="I178" s="82"/>
      <c r="J178" s="21" t="str">
        <f>IF(H178&lt;&gt;"",H178*I178,"")</f>
        <v/>
      </c>
      <c r="K178" s="96"/>
      <c r="L178" s="31" t="s">
        <v>22</v>
      </c>
      <c r="M178" s="34" t="s">
        <v>91</v>
      </c>
      <c r="N178" s="64"/>
      <c r="O178" s="252" t="s">
        <v>66</v>
      </c>
      <c r="P178" s="66" t="s">
        <v>47</v>
      </c>
    </row>
    <row r="179" spans="1:16" hidden="1" x14ac:dyDescent="0.25">
      <c r="A179" s="85"/>
      <c r="B179" s="86"/>
      <c r="C179" s="86"/>
      <c r="D179" s="57"/>
      <c r="E179" s="59" t="s">
        <v>63</v>
      </c>
      <c r="F179" s="57"/>
      <c r="G179" s="87"/>
      <c r="H179" s="88">
        <v>1E-3</v>
      </c>
      <c r="I179" s="61">
        <f>H179*10</f>
        <v>0.01</v>
      </c>
      <c r="J179" s="62">
        <f>SUM(J180:J184)/I179</f>
        <v>0</v>
      </c>
      <c r="K179" s="63" t="str">
        <f>SUM(J180:J184)&amp;" "&amp;"Hrs"&amp;" "&amp;"GRUPO 3"</f>
        <v>0 Hrs GRUPO 3</v>
      </c>
      <c r="L179" s="31" t="s">
        <v>24</v>
      </c>
      <c r="M179" s="34" t="s">
        <v>91</v>
      </c>
      <c r="N179" s="64"/>
      <c r="O179" s="252" t="s">
        <v>61</v>
      </c>
      <c r="P179" s="66" t="s">
        <v>47</v>
      </c>
    </row>
    <row r="180" spans="1:16" hidden="1" x14ac:dyDescent="0.25">
      <c r="A180" s="95"/>
      <c r="B180" s="67"/>
      <c r="C180" s="68"/>
      <c r="D180" s="67"/>
      <c r="E180" s="69"/>
      <c r="F180" s="15"/>
      <c r="G180" s="69"/>
      <c r="H180" s="15"/>
      <c r="I180" s="15"/>
      <c r="J180" s="21" t="str">
        <f>IF(H180&lt;&gt;"",H180*I180,"")</f>
        <v/>
      </c>
      <c r="K180" s="70"/>
      <c r="L180" s="31" t="s">
        <v>24</v>
      </c>
      <c r="M180" s="34" t="s">
        <v>91</v>
      </c>
      <c r="N180" s="64"/>
      <c r="O180" s="161" t="s">
        <v>62</v>
      </c>
      <c r="P180" s="160" t="s">
        <v>53</v>
      </c>
    </row>
    <row r="181" spans="1:16" hidden="1" x14ac:dyDescent="0.25">
      <c r="A181" s="75"/>
      <c r="B181" s="109"/>
      <c r="C181" s="110"/>
      <c r="D181" s="111"/>
      <c r="E181" s="73"/>
      <c r="F181" s="92"/>
      <c r="G181" s="93"/>
      <c r="H181" s="94"/>
      <c r="I181" s="94"/>
      <c r="J181" s="21" t="str">
        <f>IF(H181&lt;&gt;"",H181*I181,"")</f>
        <v/>
      </c>
      <c r="K181" s="70"/>
      <c r="L181" s="31" t="s">
        <v>24</v>
      </c>
      <c r="M181" s="34" t="s">
        <v>91</v>
      </c>
      <c r="N181" s="64"/>
      <c r="O181" s="252" t="s">
        <v>54</v>
      </c>
      <c r="P181" s="182" t="s">
        <v>68</v>
      </c>
    </row>
    <row r="182" spans="1:16" hidden="1" x14ac:dyDescent="0.25">
      <c r="A182" s="75"/>
      <c r="B182" s="67"/>
      <c r="C182" s="68"/>
      <c r="D182" s="67"/>
      <c r="E182" s="73"/>
      <c r="F182" s="92"/>
      <c r="G182" s="93"/>
      <c r="H182" s="94"/>
      <c r="I182" s="94"/>
      <c r="J182" s="21" t="str">
        <f>IF(H182&lt;&gt;"",H182*I182,"")</f>
        <v/>
      </c>
      <c r="K182" s="70"/>
      <c r="L182" s="31" t="s">
        <v>24</v>
      </c>
      <c r="M182" s="34" t="s">
        <v>91</v>
      </c>
      <c r="N182" s="64"/>
      <c r="O182" s="252" t="s">
        <v>67</v>
      </c>
      <c r="P182" s="182" t="s">
        <v>68</v>
      </c>
    </row>
    <row r="183" spans="1:16" hidden="1" x14ac:dyDescent="0.25">
      <c r="A183" s="75"/>
      <c r="B183" s="19"/>
      <c r="C183" s="69"/>
      <c r="D183" s="19"/>
      <c r="E183" s="73"/>
      <c r="F183" s="19"/>
      <c r="G183" s="69"/>
      <c r="H183" s="19"/>
      <c r="I183" s="19"/>
      <c r="J183" s="21" t="str">
        <f>IF(H183&lt;&gt;"",H183*I183,"")</f>
        <v/>
      </c>
      <c r="K183" s="70"/>
      <c r="L183" s="31" t="s">
        <v>24</v>
      </c>
      <c r="M183" s="34" t="s">
        <v>91</v>
      </c>
      <c r="N183" s="64"/>
      <c r="O183" s="253" t="s">
        <v>69</v>
      </c>
      <c r="P183" s="182" t="s">
        <v>68</v>
      </c>
    </row>
    <row r="184" spans="1:16" hidden="1" x14ac:dyDescent="0.25">
      <c r="A184" s="19"/>
      <c r="B184" s="19"/>
      <c r="C184" s="69"/>
      <c r="D184" s="15"/>
      <c r="E184" s="69"/>
      <c r="F184" s="19"/>
      <c r="G184" s="69"/>
      <c r="H184" s="19"/>
      <c r="I184" s="19"/>
      <c r="J184" s="21" t="str">
        <f>IF(H184&lt;&gt;"",H184*I184,"")</f>
        <v/>
      </c>
      <c r="K184" s="70"/>
      <c r="L184" s="31" t="s">
        <v>24</v>
      </c>
      <c r="M184" s="34" t="s">
        <v>91</v>
      </c>
      <c r="N184" s="64"/>
      <c r="O184" s="103"/>
    </row>
    <row r="185" spans="1:16" hidden="1" x14ac:dyDescent="0.25">
      <c r="A185" s="85"/>
      <c r="B185" s="86"/>
      <c r="C185" s="86"/>
      <c r="D185" s="57"/>
      <c r="E185" s="59" t="s">
        <v>70</v>
      </c>
      <c r="F185" s="57"/>
      <c r="G185" s="87"/>
      <c r="H185" s="88">
        <v>1E-3</v>
      </c>
      <c r="I185" s="61">
        <f>H185*10</f>
        <v>0.01</v>
      </c>
      <c r="J185" s="62">
        <f>SUM(J186:J190)/I185</f>
        <v>0</v>
      </c>
      <c r="K185" s="63" t="str">
        <f>SUM(J186:J190)&amp;" "&amp;"Hrs"&amp;" "&amp;"GRUPO 4"</f>
        <v>0 Hrs GRUPO 4</v>
      </c>
      <c r="L185" s="31" t="s">
        <v>26</v>
      </c>
      <c r="M185" s="34" t="s">
        <v>91</v>
      </c>
      <c r="N185" s="64"/>
      <c r="O185" s="104"/>
    </row>
    <row r="186" spans="1:16" hidden="1" x14ac:dyDescent="0.25">
      <c r="A186" s="95"/>
      <c r="B186" s="67"/>
      <c r="C186" s="68"/>
      <c r="D186" s="67"/>
      <c r="E186" s="73"/>
      <c r="F186" s="15"/>
      <c r="G186" s="69"/>
      <c r="H186" s="15"/>
      <c r="I186" s="15"/>
      <c r="J186" s="21" t="str">
        <f>IF(H186&lt;&gt;"",H186*I186,"")</f>
        <v/>
      </c>
      <c r="K186" s="164"/>
      <c r="L186" s="31" t="s">
        <v>26</v>
      </c>
      <c r="M186" s="34" t="s">
        <v>91</v>
      </c>
      <c r="N186" s="64"/>
      <c r="O186" s="107" t="s">
        <v>71</v>
      </c>
    </row>
    <row r="187" spans="1:16" hidden="1" x14ac:dyDescent="0.25">
      <c r="A187" s="95"/>
      <c r="B187" s="19"/>
      <c r="C187" s="91"/>
      <c r="D187" s="15"/>
      <c r="E187" s="73"/>
      <c r="F187" s="15"/>
      <c r="G187" s="69"/>
      <c r="H187" s="15"/>
      <c r="I187" s="15"/>
      <c r="J187" s="21" t="str">
        <f>IF(H187&lt;&gt;"",H187*I187,"")</f>
        <v/>
      </c>
      <c r="K187" s="164"/>
      <c r="L187" s="31" t="s">
        <v>26</v>
      </c>
      <c r="M187" s="34" t="s">
        <v>91</v>
      </c>
      <c r="N187" s="64"/>
      <c r="O187" s="107" t="s">
        <v>72</v>
      </c>
    </row>
    <row r="188" spans="1:16" hidden="1" x14ac:dyDescent="0.25">
      <c r="A188" s="19"/>
      <c r="B188" s="19"/>
      <c r="C188" s="69"/>
      <c r="D188" s="15"/>
      <c r="E188" s="69"/>
      <c r="F188" s="19"/>
      <c r="G188" s="69"/>
      <c r="H188" s="19"/>
      <c r="I188" s="19"/>
      <c r="J188" s="21" t="str">
        <f>IF(H188&lt;&gt;"",H188*I188,"")</f>
        <v/>
      </c>
      <c r="K188" s="164"/>
      <c r="L188" s="31" t="s">
        <v>26</v>
      </c>
      <c r="M188" s="34" t="s">
        <v>91</v>
      </c>
      <c r="N188" s="64"/>
      <c r="O188" s="35"/>
    </row>
    <row r="189" spans="1:16" hidden="1" x14ac:dyDescent="0.25">
      <c r="A189" s="19"/>
      <c r="B189" s="19"/>
      <c r="C189" s="69"/>
      <c r="D189" s="15"/>
      <c r="E189" s="69"/>
      <c r="F189" s="19"/>
      <c r="G189" s="69"/>
      <c r="H189" s="19"/>
      <c r="I189" s="19"/>
      <c r="J189" s="21" t="str">
        <f>IF(H189&lt;&gt;"",H189*I189,"")</f>
        <v/>
      </c>
      <c r="K189" s="164"/>
      <c r="L189" s="31" t="s">
        <v>26</v>
      </c>
      <c r="M189" s="34" t="s">
        <v>91</v>
      </c>
      <c r="N189" s="64"/>
      <c r="O189" s="35"/>
    </row>
    <row r="190" spans="1:16" hidden="1" x14ac:dyDescent="0.25">
      <c r="A190" s="100"/>
      <c r="B190" s="100"/>
      <c r="C190" s="100"/>
      <c r="D190" s="101"/>
      <c r="E190" s="102"/>
      <c r="F190" s="100"/>
      <c r="G190" s="100"/>
      <c r="H190" s="100"/>
      <c r="I190" s="100"/>
      <c r="J190" s="21" t="str">
        <f>IF(H190&lt;&gt;"",H190*I190,"")</f>
        <v/>
      </c>
      <c r="K190" s="70"/>
      <c r="L190" s="31" t="s">
        <v>26</v>
      </c>
      <c r="M190" s="34" t="s">
        <v>91</v>
      </c>
      <c r="N190" s="156"/>
      <c r="O190" s="35"/>
    </row>
    <row r="191" spans="1:16" x14ac:dyDescent="0.25">
      <c r="A191" s="85"/>
      <c r="B191" s="86"/>
      <c r="C191" s="86"/>
      <c r="D191" s="86"/>
      <c r="E191" s="115" t="s">
        <v>75</v>
      </c>
      <c r="F191" s="116"/>
      <c r="G191" s="117"/>
      <c r="H191" s="165">
        <v>2</v>
      </c>
      <c r="I191" s="61">
        <f>H191*10</f>
        <v>20</v>
      </c>
      <c r="J191" s="62">
        <f>SUM(J192:J197)/I191</f>
        <v>1</v>
      </c>
      <c r="K191" s="63" t="str">
        <f>SUM(J192:J197)&amp;" "&amp;"Hrs"&amp;" "&amp;"TURNO"&amp;" "&amp;"DIURNO"</f>
        <v>20 Hrs TURNO DIURNO</v>
      </c>
      <c r="L191" s="74" t="s">
        <v>76</v>
      </c>
      <c r="M191" s="34" t="s">
        <v>91</v>
      </c>
      <c r="N191" s="34"/>
      <c r="O191" s="35"/>
    </row>
    <row r="192" spans="1:16" x14ac:dyDescent="0.25">
      <c r="A192" s="19">
        <v>892430</v>
      </c>
      <c r="B192" s="17" t="s">
        <v>207</v>
      </c>
      <c r="C192" s="18" t="s">
        <v>208</v>
      </c>
      <c r="D192" s="19">
        <v>3</v>
      </c>
      <c r="E192" s="18" t="s">
        <v>130</v>
      </c>
      <c r="F192" s="17" t="s">
        <v>131</v>
      </c>
      <c r="G192" s="18" t="s">
        <v>132</v>
      </c>
      <c r="H192" s="94">
        <v>2</v>
      </c>
      <c r="I192" s="94">
        <v>5</v>
      </c>
      <c r="J192" s="21">
        <f t="shared" ref="J192:J197" si="0">IF(H192&lt;&gt;"",H192*I192,"")</f>
        <v>10</v>
      </c>
      <c r="K192" s="120" t="s">
        <v>309</v>
      </c>
      <c r="L192" s="74" t="s">
        <v>76</v>
      </c>
      <c r="M192" s="34" t="s">
        <v>91</v>
      </c>
      <c r="N192" s="34"/>
      <c r="O192" s="35"/>
    </row>
    <row r="193" spans="1:16" x14ac:dyDescent="0.25">
      <c r="A193" s="75">
        <v>892429</v>
      </c>
      <c r="B193" s="109" t="s">
        <v>207</v>
      </c>
      <c r="C193" s="110" t="s">
        <v>208</v>
      </c>
      <c r="D193" s="111">
        <v>3</v>
      </c>
      <c r="E193" s="73" t="s">
        <v>123</v>
      </c>
      <c r="F193" s="92" t="s">
        <v>128</v>
      </c>
      <c r="G193" s="93" t="s">
        <v>129</v>
      </c>
      <c r="H193" s="94">
        <v>2</v>
      </c>
      <c r="I193" s="94">
        <v>2</v>
      </c>
      <c r="J193" s="21">
        <f t="shared" si="0"/>
        <v>4</v>
      </c>
      <c r="K193" s="120" t="s">
        <v>309</v>
      </c>
      <c r="L193" s="74" t="s">
        <v>76</v>
      </c>
      <c r="M193" s="34" t="s">
        <v>91</v>
      </c>
      <c r="N193" s="34"/>
      <c r="O193" s="35"/>
    </row>
    <row r="194" spans="1:16" x14ac:dyDescent="0.25">
      <c r="A194" s="95">
        <v>893664</v>
      </c>
      <c r="B194" s="109" t="s">
        <v>207</v>
      </c>
      <c r="C194" s="110" t="s">
        <v>208</v>
      </c>
      <c r="D194" s="111">
        <v>3</v>
      </c>
      <c r="E194" s="69" t="s">
        <v>201</v>
      </c>
      <c r="F194" s="15" t="s">
        <v>431</v>
      </c>
      <c r="G194" s="69" t="s">
        <v>432</v>
      </c>
      <c r="H194" s="15">
        <v>2</v>
      </c>
      <c r="I194" s="15">
        <v>3</v>
      </c>
      <c r="J194" s="21">
        <f t="shared" si="0"/>
        <v>6</v>
      </c>
      <c r="K194" s="120" t="s">
        <v>309</v>
      </c>
      <c r="L194" s="74" t="s">
        <v>76</v>
      </c>
      <c r="M194" s="34" t="s">
        <v>91</v>
      </c>
      <c r="N194" s="34"/>
      <c r="O194" s="35"/>
    </row>
    <row r="195" spans="1:16" hidden="1" x14ac:dyDescent="0.25">
      <c r="A195" s="95"/>
      <c r="B195" s="109"/>
      <c r="C195" s="110"/>
      <c r="D195" s="111"/>
      <c r="E195" s="69"/>
      <c r="F195" s="15"/>
      <c r="G195" s="69"/>
      <c r="H195" s="15"/>
      <c r="I195" s="15"/>
      <c r="J195" s="21" t="str">
        <f t="shared" si="0"/>
        <v/>
      </c>
      <c r="K195" s="70"/>
      <c r="L195" s="74" t="s">
        <v>76</v>
      </c>
      <c r="M195" s="34" t="s">
        <v>91</v>
      </c>
      <c r="N195" s="34"/>
      <c r="O195" s="35"/>
    </row>
    <row r="196" spans="1:16" hidden="1" x14ac:dyDescent="0.25">
      <c r="A196" s="100"/>
      <c r="B196" s="100"/>
      <c r="C196" s="102"/>
      <c r="D196" s="101"/>
      <c r="E196" s="101"/>
      <c r="F196" s="101"/>
      <c r="G196" s="105"/>
      <c r="H196" s="101"/>
      <c r="I196" s="101"/>
      <c r="J196" s="21" t="str">
        <f t="shared" si="0"/>
        <v/>
      </c>
      <c r="K196" s="70"/>
      <c r="L196" s="74" t="s">
        <v>76</v>
      </c>
      <c r="M196" s="34" t="s">
        <v>91</v>
      </c>
      <c r="N196" s="34"/>
      <c r="O196" s="35"/>
    </row>
    <row r="197" spans="1:16" hidden="1" x14ac:dyDescent="0.25">
      <c r="A197" s="100"/>
      <c r="B197" s="100"/>
      <c r="C197" s="100"/>
      <c r="D197" s="101"/>
      <c r="E197" s="102"/>
      <c r="F197" s="100"/>
      <c r="G197" s="100"/>
      <c r="H197" s="100"/>
      <c r="I197" s="100"/>
      <c r="J197" s="21" t="str">
        <f t="shared" si="0"/>
        <v/>
      </c>
      <c r="K197" s="70"/>
      <c r="L197" s="74" t="s">
        <v>76</v>
      </c>
      <c r="M197" s="34" t="s">
        <v>91</v>
      </c>
      <c r="N197" s="34"/>
      <c r="O197" s="35"/>
    </row>
    <row r="198" spans="1:16" x14ac:dyDescent="0.25">
      <c r="A198" s="126"/>
      <c r="B198" s="127"/>
      <c r="C198" s="127"/>
      <c r="D198" s="127"/>
      <c r="E198" s="128" t="s">
        <v>83</v>
      </c>
      <c r="F198" s="129"/>
      <c r="G198" s="157"/>
      <c r="H198" s="131">
        <v>2</v>
      </c>
      <c r="I198" s="132">
        <f>H198*10</f>
        <v>20</v>
      </c>
      <c r="J198" s="133">
        <f>SUM(J199:J203)/I198</f>
        <v>1</v>
      </c>
      <c r="K198" s="163" t="str">
        <f>SUM(J199:J203)&amp;" "&amp;"Hrs"&amp;" "&amp;"TURNO"&amp;" "&amp;"NOCTURNO"</f>
        <v>20 Hrs TURNO NOCTURNO</v>
      </c>
      <c r="L198" s="31" t="s">
        <v>84</v>
      </c>
      <c r="M198" s="34" t="s">
        <v>91</v>
      </c>
      <c r="N198" s="34"/>
      <c r="O198" s="35"/>
    </row>
    <row r="199" spans="1:16" x14ac:dyDescent="0.25">
      <c r="A199" s="19">
        <v>892430</v>
      </c>
      <c r="B199" s="17" t="s">
        <v>207</v>
      </c>
      <c r="C199" s="18" t="s">
        <v>208</v>
      </c>
      <c r="D199" s="19">
        <v>3</v>
      </c>
      <c r="E199" s="18" t="s">
        <v>130</v>
      </c>
      <c r="F199" s="17" t="s">
        <v>131</v>
      </c>
      <c r="G199" s="18" t="s">
        <v>132</v>
      </c>
      <c r="H199" s="94">
        <v>2</v>
      </c>
      <c r="I199" s="94">
        <v>5</v>
      </c>
      <c r="J199" s="21">
        <f>IF(H199&lt;&gt;"",H199*I199,"")</f>
        <v>10</v>
      </c>
      <c r="K199" s="120" t="s">
        <v>427</v>
      </c>
      <c r="L199" s="31" t="s">
        <v>84</v>
      </c>
      <c r="M199" s="34" t="s">
        <v>91</v>
      </c>
      <c r="N199" s="34"/>
      <c r="O199" s="35"/>
    </row>
    <row r="200" spans="1:16" x14ac:dyDescent="0.25">
      <c r="A200" s="75">
        <v>892428</v>
      </c>
      <c r="B200" s="109" t="s">
        <v>207</v>
      </c>
      <c r="C200" s="110" t="s">
        <v>208</v>
      </c>
      <c r="D200" s="111">
        <v>3</v>
      </c>
      <c r="E200" s="73" t="s">
        <v>123</v>
      </c>
      <c r="F200" s="92" t="s">
        <v>126</v>
      </c>
      <c r="G200" s="93" t="s">
        <v>127</v>
      </c>
      <c r="H200" s="94">
        <v>2</v>
      </c>
      <c r="I200" s="94">
        <v>2</v>
      </c>
      <c r="J200" s="21">
        <f>IF(H200&lt;&gt;"",H200*I200,"")</f>
        <v>4</v>
      </c>
      <c r="K200" s="120" t="s">
        <v>427</v>
      </c>
      <c r="L200" s="31" t="s">
        <v>84</v>
      </c>
      <c r="M200" s="34" t="s">
        <v>91</v>
      </c>
      <c r="N200" s="34"/>
      <c r="O200" s="35"/>
    </row>
    <row r="201" spans="1:16" ht="14.25" thickBot="1" x14ac:dyDescent="0.3">
      <c r="A201" s="95">
        <v>909280</v>
      </c>
      <c r="B201" s="17" t="s">
        <v>209</v>
      </c>
      <c r="C201" s="18" t="s">
        <v>210</v>
      </c>
      <c r="D201" s="19">
        <v>3</v>
      </c>
      <c r="E201" s="69" t="s">
        <v>251</v>
      </c>
      <c r="F201" s="15" t="s">
        <v>218</v>
      </c>
      <c r="G201" s="69" t="s">
        <v>219</v>
      </c>
      <c r="H201" s="15">
        <v>2</v>
      </c>
      <c r="I201" s="15">
        <v>3</v>
      </c>
      <c r="J201" s="21">
        <f>IF(H201&lt;&gt;"",H201*I201,"")</f>
        <v>6</v>
      </c>
      <c r="K201" s="120" t="s">
        <v>427</v>
      </c>
      <c r="L201" s="31" t="s">
        <v>84</v>
      </c>
      <c r="M201" s="34" t="s">
        <v>91</v>
      </c>
      <c r="N201" s="34"/>
      <c r="O201" s="35"/>
    </row>
    <row r="202" spans="1:16" ht="14.25" hidden="1" thickBot="1" x14ac:dyDescent="0.3">
      <c r="A202" s="75"/>
      <c r="B202" s="109"/>
      <c r="C202" s="110"/>
      <c r="D202" s="111"/>
      <c r="E202" s="73"/>
      <c r="F202" s="92"/>
      <c r="G202" s="93"/>
      <c r="H202" s="94"/>
      <c r="I202" s="94"/>
      <c r="J202" s="21" t="str">
        <f>IF(H202&lt;&gt;"",H202*I202,"")</f>
        <v/>
      </c>
      <c r="K202" s="120"/>
      <c r="L202" s="31" t="s">
        <v>84</v>
      </c>
      <c r="M202" s="34" t="s">
        <v>91</v>
      </c>
      <c r="N202" s="34"/>
      <c r="O202" s="35"/>
    </row>
    <row r="203" spans="1:16" ht="14.25" hidden="1" thickBot="1" x14ac:dyDescent="0.3">
      <c r="A203" s="75"/>
      <c r="B203" s="109"/>
      <c r="C203" s="110"/>
      <c r="D203" s="19"/>
      <c r="E203" s="69"/>
      <c r="F203" s="19"/>
      <c r="G203" s="69"/>
      <c r="H203" s="19"/>
      <c r="I203" s="19"/>
      <c r="J203" s="21" t="str">
        <f>IF(H203&lt;&gt;"",H203*I203,"")</f>
        <v/>
      </c>
      <c r="K203" s="120"/>
      <c r="L203" s="31" t="s">
        <v>84</v>
      </c>
      <c r="M203" s="34" t="s">
        <v>91</v>
      </c>
      <c r="N203" s="34"/>
      <c r="O203" s="35"/>
    </row>
    <row r="204" spans="1:16" ht="14.25" hidden="1" thickBot="1" x14ac:dyDescent="0.3">
      <c r="A204" s="135"/>
      <c r="B204" s="136"/>
      <c r="C204" s="136"/>
      <c r="D204" s="136"/>
      <c r="E204" s="137" t="s">
        <v>85</v>
      </c>
      <c r="F204" s="138"/>
      <c r="G204" s="139"/>
      <c r="H204" s="140">
        <f>H167+H173+H179+H185+H191+H198</f>
        <v>7.0019999999999998</v>
      </c>
      <c r="I204" s="141">
        <f>H204*10</f>
        <v>70.02</v>
      </c>
      <c r="J204" s="142">
        <f>SUM(J168:J172,J174:J178,J180:J184,J186:J190,J192:J197,J199:J203)</f>
        <v>70</v>
      </c>
      <c r="K204" s="143">
        <f>J204/I204</f>
        <v>0.99971436732362184</v>
      </c>
      <c r="L204" s="31" t="s">
        <v>86</v>
      </c>
      <c r="M204" s="34" t="s">
        <v>91</v>
      </c>
      <c r="N204" s="34"/>
      <c r="O204" s="35"/>
    </row>
    <row r="205" spans="1:16" ht="15" thickTop="1" thickBot="1" x14ac:dyDescent="0.3">
      <c r="A205" s="45"/>
      <c r="B205" s="46"/>
      <c r="C205" s="46"/>
      <c r="D205" s="46"/>
      <c r="E205" s="297">
        <f>E165+1</f>
        <v>46074</v>
      </c>
      <c r="F205" s="298"/>
      <c r="G205" s="158"/>
      <c r="H205" s="48"/>
      <c r="I205" s="46"/>
      <c r="J205" s="49"/>
      <c r="K205" s="50"/>
      <c r="L205" s="31" t="s">
        <v>35</v>
      </c>
      <c r="M205" s="34" t="s">
        <v>92</v>
      </c>
      <c r="N205" s="34"/>
      <c r="O205" s="35"/>
    </row>
    <row r="206" spans="1:16" ht="28.5" thickTop="1" thickBot="1" x14ac:dyDescent="0.3">
      <c r="A206" s="147" t="s">
        <v>37</v>
      </c>
      <c r="B206" s="148" t="s">
        <v>38</v>
      </c>
      <c r="C206" s="148" t="s">
        <v>39</v>
      </c>
      <c r="D206" s="148" t="s">
        <v>4</v>
      </c>
      <c r="E206" s="52" t="s">
        <v>40</v>
      </c>
      <c r="F206" s="148" t="s">
        <v>6</v>
      </c>
      <c r="G206" s="149" t="s">
        <v>7</v>
      </c>
      <c r="H206" s="148" t="s">
        <v>41</v>
      </c>
      <c r="I206" s="148" t="s">
        <v>9</v>
      </c>
      <c r="J206" s="150" t="s">
        <v>42</v>
      </c>
      <c r="K206" s="151" t="s">
        <v>43</v>
      </c>
      <c r="L206" s="31" t="s">
        <v>44</v>
      </c>
      <c r="M206" s="34" t="s">
        <v>92</v>
      </c>
      <c r="N206" s="34"/>
      <c r="O206" s="56">
        <f>E205</f>
        <v>46074</v>
      </c>
    </row>
    <row r="207" spans="1:16" ht="14.25" thickTop="1" x14ac:dyDescent="0.25">
      <c r="A207" s="57"/>
      <c r="B207" s="57"/>
      <c r="C207" s="58"/>
      <c r="D207" s="57"/>
      <c r="E207" s="59" t="s">
        <v>45</v>
      </c>
      <c r="F207" s="57"/>
      <c r="G207" s="58"/>
      <c r="H207" s="88">
        <v>1</v>
      </c>
      <c r="I207" s="61">
        <f>H207*10</f>
        <v>10</v>
      </c>
      <c r="J207" s="62">
        <f>SUM(J208:J214)/I207</f>
        <v>1</v>
      </c>
      <c r="K207" s="63" t="str">
        <f>SUM(J208:J214)&amp;" "&amp;"Hrs"&amp;" "&amp;"GRUPO 1"</f>
        <v>10 Hrs GRUPO 1</v>
      </c>
      <c r="L207" s="31" t="s">
        <v>19</v>
      </c>
      <c r="M207" s="34" t="s">
        <v>92</v>
      </c>
      <c r="N207" s="64"/>
      <c r="O207" s="97" t="s">
        <v>48</v>
      </c>
      <c r="P207" s="84" t="s">
        <v>53</v>
      </c>
    </row>
    <row r="208" spans="1:16" x14ac:dyDescent="0.25">
      <c r="A208" s="19">
        <v>905232</v>
      </c>
      <c r="B208" s="67" t="s">
        <v>209</v>
      </c>
      <c r="C208" s="68" t="s">
        <v>210</v>
      </c>
      <c r="D208" s="67">
        <v>3</v>
      </c>
      <c r="E208" s="69" t="s">
        <v>253</v>
      </c>
      <c r="F208" s="19" t="s">
        <v>254</v>
      </c>
      <c r="G208" s="69" t="s">
        <v>255</v>
      </c>
      <c r="H208" s="19">
        <v>1</v>
      </c>
      <c r="I208" s="19">
        <v>10</v>
      </c>
      <c r="J208" s="21">
        <f t="shared" ref="J208:J214" si="1">IF(H208&lt;&gt;"",H208*I208,"")</f>
        <v>10</v>
      </c>
      <c r="K208" s="70" t="s">
        <v>291</v>
      </c>
      <c r="L208" s="31" t="s">
        <v>19</v>
      </c>
      <c r="M208" s="34" t="s">
        <v>92</v>
      </c>
      <c r="N208" s="64"/>
      <c r="O208" s="183" t="s">
        <v>50</v>
      </c>
      <c r="P208" s="90" t="s">
        <v>57</v>
      </c>
    </row>
    <row r="209" spans="1:16" hidden="1" x14ac:dyDescent="0.25">
      <c r="A209" s="75"/>
      <c r="B209" s="67"/>
      <c r="C209" s="68"/>
      <c r="D209" s="67"/>
      <c r="E209" s="73"/>
      <c r="F209" s="92"/>
      <c r="G209" s="93"/>
      <c r="H209" s="94"/>
      <c r="I209" s="94"/>
      <c r="J209" s="21" t="str">
        <f t="shared" si="1"/>
        <v/>
      </c>
      <c r="K209" s="70"/>
      <c r="L209" s="31" t="s">
        <v>19</v>
      </c>
      <c r="M209" s="34" t="s">
        <v>92</v>
      </c>
      <c r="N209" s="64"/>
      <c r="O209" s="251" t="s">
        <v>51</v>
      </c>
      <c r="P209" s="72" t="s">
        <v>49</v>
      </c>
    </row>
    <row r="210" spans="1:16" hidden="1" x14ac:dyDescent="0.25">
      <c r="A210" s="75"/>
      <c r="B210" s="67"/>
      <c r="C210" s="68"/>
      <c r="D210" s="67"/>
      <c r="E210" s="73"/>
      <c r="F210" s="92"/>
      <c r="G210" s="93"/>
      <c r="H210" s="94"/>
      <c r="I210" s="94"/>
      <c r="J210" s="21" t="str">
        <f t="shared" si="1"/>
        <v/>
      </c>
      <c r="K210" s="70"/>
      <c r="L210" s="31" t="s">
        <v>19</v>
      </c>
      <c r="M210" s="34" t="s">
        <v>92</v>
      </c>
      <c r="N210" s="64"/>
      <c r="O210" s="97" t="s">
        <v>46</v>
      </c>
      <c r="P210" s="84" t="s">
        <v>53</v>
      </c>
    </row>
    <row r="211" spans="1:16" hidden="1" x14ac:dyDescent="0.25">
      <c r="A211" s="95"/>
      <c r="B211" s="67"/>
      <c r="C211" s="68"/>
      <c r="D211" s="67"/>
      <c r="E211" s="69"/>
      <c r="F211" s="15"/>
      <c r="G211" s="69"/>
      <c r="H211" s="15"/>
      <c r="I211" s="15"/>
      <c r="J211" s="21" t="str">
        <f t="shared" si="1"/>
        <v/>
      </c>
      <c r="K211" s="70"/>
      <c r="L211" s="31" t="s">
        <v>19</v>
      </c>
      <c r="M211" s="34" t="s">
        <v>92</v>
      </c>
      <c r="N211" s="64"/>
      <c r="O211" s="161" t="s">
        <v>52</v>
      </c>
      <c r="P211" s="160" t="s">
        <v>53</v>
      </c>
    </row>
    <row r="212" spans="1:16" hidden="1" x14ac:dyDescent="0.25">
      <c r="A212" s="19"/>
      <c r="B212" s="67"/>
      <c r="C212" s="68"/>
      <c r="D212" s="67"/>
      <c r="E212" s="18"/>
      <c r="F212" s="17"/>
      <c r="G212" s="18"/>
      <c r="H212" s="94"/>
      <c r="I212" s="94"/>
      <c r="J212" s="21" t="str">
        <f t="shared" si="1"/>
        <v/>
      </c>
      <c r="K212" s="70"/>
      <c r="L212" s="31" t="s">
        <v>19</v>
      </c>
      <c r="M212" s="34" t="s">
        <v>92</v>
      </c>
      <c r="N212" s="64"/>
      <c r="O212" s="89" t="s">
        <v>56</v>
      </c>
      <c r="P212" s="90" t="s">
        <v>57</v>
      </c>
    </row>
    <row r="213" spans="1:16" hidden="1" x14ac:dyDescent="0.25">
      <c r="A213" s="19"/>
      <c r="B213" s="67"/>
      <c r="C213" s="68"/>
      <c r="D213" s="67"/>
      <c r="E213" s="69"/>
      <c r="F213" s="15"/>
      <c r="G213" s="69"/>
      <c r="H213" s="15"/>
      <c r="I213" s="15"/>
      <c r="J213" s="21" t="str">
        <f t="shared" si="1"/>
        <v/>
      </c>
      <c r="K213" s="70"/>
      <c r="L213" s="31" t="s">
        <v>19</v>
      </c>
      <c r="M213" s="34" t="s">
        <v>92</v>
      </c>
      <c r="N213" s="64"/>
      <c r="O213" s="251" t="s">
        <v>58</v>
      </c>
      <c r="P213" s="66" t="s">
        <v>47</v>
      </c>
    </row>
    <row r="214" spans="1:16" hidden="1" x14ac:dyDescent="0.25">
      <c r="A214" s="19"/>
      <c r="B214" s="19"/>
      <c r="C214" s="69"/>
      <c r="D214" s="15"/>
      <c r="E214" s="69"/>
      <c r="F214" s="15"/>
      <c r="G214" s="69"/>
      <c r="H214" s="15"/>
      <c r="I214" s="15"/>
      <c r="J214" s="21" t="str">
        <f t="shared" si="1"/>
        <v/>
      </c>
      <c r="K214" s="70"/>
      <c r="L214" s="31" t="s">
        <v>19</v>
      </c>
      <c r="M214" s="34" t="s">
        <v>92</v>
      </c>
      <c r="N214" s="64"/>
      <c r="O214" s="251" t="s">
        <v>59</v>
      </c>
      <c r="P214" s="66" t="s">
        <v>47</v>
      </c>
    </row>
    <row r="215" spans="1:16" x14ac:dyDescent="0.25">
      <c r="A215" s="85"/>
      <c r="B215" s="86"/>
      <c r="C215" s="86"/>
      <c r="D215" s="57"/>
      <c r="E215" s="59" t="s">
        <v>55</v>
      </c>
      <c r="F215" s="57"/>
      <c r="G215" s="87"/>
      <c r="H215" s="88">
        <v>1</v>
      </c>
      <c r="I215" s="61">
        <f>H215*10</f>
        <v>10</v>
      </c>
      <c r="J215" s="62">
        <f>SUM(J216:J220)/I215</f>
        <v>1</v>
      </c>
      <c r="K215" s="63" t="str">
        <f>SUM(J216:J220)&amp;" "&amp;"Hrs"&amp;" "&amp;"GRUPO 2"</f>
        <v>10 Hrs GRUPO 2</v>
      </c>
      <c r="L215" s="31" t="s">
        <v>22</v>
      </c>
      <c r="M215" s="34" t="s">
        <v>92</v>
      </c>
      <c r="N215" s="64"/>
      <c r="O215" s="251" t="s">
        <v>60</v>
      </c>
      <c r="P215" s="72" t="s">
        <v>49</v>
      </c>
    </row>
    <row r="216" spans="1:16" x14ac:dyDescent="0.25">
      <c r="A216" s="95">
        <v>927244</v>
      </c>
      <c r="B216" s="67" t="s">
        <v>209</v>
      </c>
      <c r="C216" s="68" t="s">
        <v>210</v>
      </c>
      <c r="D216" s="67">
        <v>3</v>
      </c>
      <c r="E216" s="69" t="s">
        <v>438</v>
      </c>
      <c r="F216" s="15" t="s">
        <v>437</v>
      </c>
      <c r="G216" s="69" t="s">
        <v>404</v>
      </c>
      <c r="H216" s="15">
        <v>1</v>
      </c>
      <c r="I216" s="15">
        <v>10</v>
      </c>
      <c r="J216" s="21">
        <f>IF(H216&lt;&gt;"",H216*I216,"")</f>
        <v>10</v>
      </c>
      <c r="K216" s="70" t="s">
        <v>446</v>
      </c>
      <c r="L216" s="31" t="s">
        <v>22</v>
      </c>
      <c r="M216" s="34" t="s">
        <v>92</v>
      </c>
      <c r="N216" s="64"/>
      <c r="O216" s="251" t="s">
        <v>64</v>
      </c>
      <c r="P216" s="72" t="s">
        <v>49</v>
      </c>
    </row>
    <row r="217" spans="1:16" hidden="1" x14ac:dyDescent="0.25">
      <c r="A217" s="75"/>
      <c r="B217" s="109"/>
      <c r="C217" s="110"/>
      <c r="D217" s="111"/>
      <c r="E217" s="69"/>
      <c r="F217" s="92"/>
      <c r="G217" s="93"/>
      <c r="H217" s="94"/>
      <c r="I217" s="94"/>
      <c r="J217" s="21" t="str">
        <f>IF(H217&lt;&gt;"",H217*I217,"")</f>
        <v/>
      </c>
      <c r="K217" s="96"/>
      <c r="L217" s="31" t="s">
        <v>22</v>
      </c>
      <c r="M217" s="34" t="s">
        <v>92</v>
      </c>
      <c r="N217" s="64"/>
      <c r="O217" s="252" t="s">
        <v>65</v>
      </c>
      <c r="P217" s="72" t="s">
        <v>49</v>
      </c>
    </row>
    <row r="218" spans="1:16" hidden="1" x14ac:dyDescent="0.25">
      <c r="A218" s="75"/>
      <c r="B218" s="109"/>
      <c r="C218" s="110"/>
      <c r="D218" s="111"/>
      <c r="E218" s="73"/>
      <c r="F218" s="92"/>
      <c r="G218" s="93"/>
      <c r="H218" s="94"/>
      <c r="I218" s="94"/>
      <c r="J218" s="21" t="str">
        <f>IF(H218&lt;&gt;"",H218*I218,"")</f>
        <v/>
      </c>
      <c r="K218" s="96"/>
      <c r="L218" s="31" t="s">
        <v>22</v>
      </c>
      <c r="M218" s="34" t="s">
        <v>92</v>
      </c>
      <c r="N218" s="64"/>
      <c r="O218" s="252" t="s">
        <v>66</v>
      </c>
      <c r="P218" s="66" t="s">
        <v>47</v>
      </c>
    </row>
    <row r="219" spans="1:16" hidden="1" x14ac:dyDescent="0.25">
      <c r="A219" s="15"/>
      <c r="B219" s="19"/>
      <c r="C219" s="152"/>
      <c r="D219" s="15"/>
      <c r="E219" s="69"/>
      <c r="F219" s="15"/>
      <c r="G219" s="69"/>
      <c r="H219" s="15"/>
      <c r="I219" s="15"/>
      <c r="J219" s="21" t="str">
        <f>IF(H219&lt;&gt;"",H219*I219,"")</f>
        <v/>
      </c>
      <c r="K219" s="96"/>
      <c r="L219" s="31" t="s">
        <v>22</v>
      </c>
      <c r="M219" s="34" t="s">
        <v>92</v>
      </c>
      <c r="N219" s="64"/>
      <c r="O219" s="252" t="s">
        <v>61</v>
      </c>
      <c r="P219" s="66" t="s">
        <v>47</v>
      </c>
    </row>
    <row r="220" spans="1:16" hidden="1" x14ac:dyDescent="0.25">
      <c r="A220" s="166"/>
      <c r="B220" s="95"/>
      <c r="C220" s="152"/>
      <c r="D220" s="67"/>
      <c r="E220" s="69"/>
      <c r="F220" s="77"/>
      <c r="G220" s="76"/>
      <c r="H220" s="167"/>
      <c r="I220" s="167"/>
      <c r="J220" s="21" t="str">
        <f>IF(H220&lt;&gt;"",H220*I220,"")</f>
        <v/>
      </c>
      <c r="K220" s="96"/>
      <c r="L220" s="31" t="s">
        <v>22</v>
      </c>
      <c r="M220" s="34" t="s">
        <v>92</v>
      </c>
      <c r="N220" s="64"/>
      <c r="O220" s="161" t="s">
        <v>62</v>
      </c>
      <c r="P220" s="160" t="s">
        <v>53</v>
      </c>
    </row>
    <row r="221" spans="1:16" hidden="1" x14ac:dyDescent="0.25">
      <c r="A221" s="85"/>
      <c r="B221" s="86"/>
      <c r="C221" s="86"/>
      <c r="D221" s="57"/>
      <c r="E221" s="59" t="s">
        <v>63</v>
      </c>
      <c r="F221" s="57"/>
      <c r="G221" s="87"/>
      <c r="H221" s="88">
        <v>1E-3</v>
      </c>
      <c r="I221" s="61">
        <f>H221*10</f>
        <v>0.01</v>
      </c>
      <c r="J221" s="62">
        <f>SUM(J222:J226)/I221</f>
        <v>0</v>
      </c>
      <c r="K221" s="63" t="str">
        <f>SUM(J222:J226)&amp;" "&amp;"Hrs"&amp;" "&amp;"GRUPO 3"</f>
        <v>0 Hrs GRUPO 3</v>
      </c>
      <c r="L221" s="31" t="s">
        <v>24</v>
      </c>
      <c r="M221" s="34" t="s">
        <v>92</v>
      </c>
      <c r="N221" s="64"/>
      <c r="O221" s="252" t="s">
        <v>54</v>
      </c>
      <c r="P221" s="182" t="s">
        <v>68</v>
      </c>
    </row>
    <row r="222" spans="1:16" hidden="1" x14ac:dyDescent="0.25">
      <c r="A222" s="75"/>
      <c r="B222" s="67"/>
      <c r="C222" s="68"/>
      <c r="D222" s="67"/>
      <c r="E222" s="69"/>
      <c r="F222" s="92"/>
      <c r="G222" s="93"/>
      <c r="H222" s="94"/>
      <c r="I222" s="94"/>
      <c r="J222" s="21" t="str">
        <f>IF(H222&lt;&gt;"",H222*I222,"")</f>
        <v/>
      </c>
      <c r="K222" s="70"/>
      <c r="L222" s="31" t="s">
        <v>24</v>
      </c>
      <c r="M222" s="34" t="s">
        <v>92</v>
      </c>
      <c r="N222" s="64"/>
      <c r="O222" s="252" t="s">
        <v>67</v>
      </c>
      <c r="P222" s="182" t="s">
        <v>68</v>
      </c>
    </row>
    <row r="223" spans="1:16" hidden="1" x14ac:dyDescent="0.25">
      <c r="A223" s="75"/>
      <c r="B223" s="109"/>
      <c r="C223" s="110"/>
      <c r="D223" s="111"/>
      <c r="E223" s="73"/>
      <c r="F223" s="92"/>
      <c r="G223" s="93"/>
      <c r="H223" s="94"/>
      <c r="I223" s="94"/>
      <c r="J223" s="21" t="str">
        <f>IF(H223&lt;&gt;"",H223*I223,"")</f>
        <v/>
      </c>
      <c r="K223" s="70"/>
      <c r="L223" s="31" t="s">
        <v>24</v>
      </c>
      <c r="M223" s="34" t="s">
        <v>92</v>
      </c>
      <c r="N223" s="64"/>
      <c r="O223" s="253" t="s">
        <v>69</v>
      </c>
      <c r="P223" s="182" t="s">
        <v>68</v>
      </c>
    </row>
    <row r="224" spans="1:16" hidden="1" x14ac:dyDescent="0.25">
      <c r="A224" s="75"/>
      <c r="B224" s="109"/>
      <c r="C224" s="110"/>
      <c r="D224" s="111"/>
      <c r="E224" s="73"/>
      <c r="F224" s="92"/>
      <c r="G224" s="93"/>
      <c r="H224" s="94"/>
      <c r="I224" s="94"/>
      <c r="J224" s="21" t="str">
        <f>IF(H224&lt;&gt;"",H224*I224,"")</f>
        <v/>
      </c>
      <c r="K224" s="70"/>
      <c r="L224" s="31" t="s">
        <v>24</v>
      </c>
      <c r="M224" s="34" t="s">
        <v>92</v>
      </c>
      <c r="N224" s="64"/>
      <c r="O224" s="103"/>
    </row>
    <row r="225" spans="1:16" hidden="1" x14ac:dyDescent="0.25">
      <c r="A225" s="19"/>
      <c r="B225" s="19"/>
      <c r="C225" s="69"/>
      <c r="D225" s="19"/>
      <c r="E225" s="69"/>
      <c r="F225" s="19"/>
      <c r="G225" s="69"/>
      <c r="H225" s="19"/>
      <c r="I225" s="19"/>
      <c r="J225" s="21" t="str">
        <f>IF(H225&lt;&gt;"",H225*I225,"")</f>
        <v/>
      </c>
      <c r="K225" s="70"/>
      <c r="L225" s="31" t="s">
        <v>24</v>
      </c>
      <c r="M225" s="34" t="s">
        <v>92</v>
      </c>
      <c r="N225" s="64"/>
      <c r="O225" s="104"/>
      <c r="P225" s="104"/>
    </row>
    <row r="226" spans="1:16" hidden="1" x14ac:dyDescent="0.25">
      <c r="A226" s="100"/>
      <c r="B226" s="100"/>
      <c r="C226" s="100"/>
      <c r="D226" s="101"/>
      <c r="E226" s="102"/>
      <c r="F226" s="100"/>
      <c r="G226" s="100"/>
      <c r="H226" s="100"/>
      <c r="I226" s="100"/>
      <c r="J226" s="21" t="str">
        <f>IF(H226&lt;&gt;"",H226*I226,"")</f>
        <v/>
      </c>
      <c r="K226" s="70"/>
      <c r="L226" s="31" t="s">
        <v>24</v>
      </c>
      <c r="M226" s="34" t="s">
        <v>92</v>
      </c>
      <c r="N226" s="64"/>
      <c r="O226" s="107" t="s">
        <v>71</v>
      </c>
    </row>
    <row r="227" spans="1:16" hidden="1" x14ac:dyDescent="0.25">
      <c r="A227" s="85"/>
      <c r="B227" s="86"/>
      <c r="C227" s="86"/>
      <c r="D227" s="57"/>
      <c r="E227" s="59" t="s">
        <v>70</v>
      </c>
      <c r="F227" s="57"/>
      <c r="G227" s="87"/>
      <c r="H227" s="88">
        <v>1E-3</v>
      </c>
      <c r="I227" s="61">
        <f>H227*10</f>
        <v>0.01</v>
      </c>
      <c r="J227" s="62">
        <f>SUM(J228:J232)/I227</f>
        <v>0</v>
      </c>
      <c r="K227" s="63" t="str">
        <f>SUM(J228:J232)&amp;" "&amp;"Hrs"&amp;" "&amp;"GRUPO 4"</f>
        <v>0 Hrs GRUPO 4</v>
      </c>
      <c r="L227" s="31" t="s">
        <v>26</v>
      </c>
      <c r="M227" s="34" t="s">
        <v>92</v>
      </c>
      <c r="N227" s="64"/>
      <c r="O227" s="107" t="s">
        <v>72</v>
      </c>
    </row>
    <row r="228" spans="1:16" hidden="1" x14ac:dyDescent="0.25">
      <c r="A228" s="100"/>
      <c r="B228" s="100"/>
      <c r="C228" s="102"/>
      <c r="D228" s="101"/>
      <c r="E228" s="101"/>
      <c r="F228" s="101"/>
      <c r="G228" s="105"/>
      <c r="H228" s="101"/>
      <c r="I228" s="101"/>
      <c r="J228" s="21" t="str">
        <f>IF(H228&lt;&gt;"",H228*I228,"")</f>
        <v/>
      </c>
      <c r="K228" s="70"/>
      <c r="L228" s="31" t="s">
        <v>26</v>
      </c>
      <c r="M228" s="34" t="s">
        <v>92</v>
      </c>
      <c r="N228" s="64"/>
      <c r="O228" s="104"/>
    </row>
    <row r="229" spans="1:16" hidden="1" x14ac:dyDescent="0.25">
      <c r="A229" s="100"/>
      <c r="B229" s="100"/>
      <c r="C229" s="102"/>
      <c r="D229" s="101"/>
      <c r="E229" s="101"/>
      <c r="F229" s="101"/>
      <c r="G229" s="105"/>
      <c r="H229" s="101"/>
      <c r="I229" s="101"/>
      <c r="J229" s="21" t="str">
        <f>IF(H229&lt;&gt;"",H229*I229,"")</f>
        <v/>
      </c>
      <c r="K229" s="70"/>
      <c r="L229" s="31" t="s">
        <v>26</v>
      </c>
      <c r="M229" s="34" t="s">
        <v>92</v>
      </c>
      <c r="N229" s="64"/>
      <c r="O229" s="104"/>
    </row>
    <row r="230" spans="1:16" hidden="1" x14ac:dyDescent="0.25">
      <c r="A230" s="100"/>
      <c r="B230" s="100"/>
      <c r="C230" s="102"/>
      <c r="D230" s="101"/>
      <c r="E230" s="101"/>
      <c r="F230" s="101"/>
      <c r="G230" s="105"/>
      <c r="H230" s="101"/>
      <c r="I230" s="101"/>
      <c r="J230" s="21" t="str">
        <f>IF(H230&lt;&gt;"",H230*I230,"")</f>
        <v/>
      </c>
      <c r="K230" s="70"/>
      <c r="L230" s="31" t="s">
        <v>26</v>
      </c>
      <c r="M230" s="34" t="s">
        <v>92</v>
      </c>
      <c r="N230" s="64"/>
      <c r="O230" s="35"/>
    </row>
    <row r="231" spans="1:16" hidden="1" x14ac:dyDescent="0.25">
      <c r="A231" s="100"/>
      <c r="B231" s="100"/>
      <c r="C231" s="102"/>
      <c r="D231" s="101"/>
      <c r="E231" s="101"/>
      <c r="F231" s="101"/>
      <c r="G231" s="105"/>
      <c r="H231" s="101"/>
      <c r="I231" s="101"/>
      <c r="J231" s="21" t="str">
        <f>IF(H231&lt;&gt;"",H231*I231,"")</f>
        <v/>
      </c>
      <c r="K231" s="70"/>
      <c r="L231" s="31" t="s">
        <v>26</v>
      </c>
      <c r="M231" s="34" t="s">
        <v>92</v>
      </c>
      <c r="N231" s="64"/>
      <c r="O231" s="35"/>
    </row>
    <row r="232" spans="1:16" hidden="1" x14ac:dyDescent="0.25">
      <c r="A232" s="100"/>
      <c r="B232" s="100"/>
      <c r="C232" s="100"/>
      <c r="D232" s="101"/>
      <c r="E232" s="102"/>
      <c r="F232" s="100"/>
      <c r="G232" s="100"/>
      <c r="H232" s="100"/>
      <c r="I232" s="100"/>
      <c r="J232" s="21" t="str">
        <f>IF(H232&lt;&gt;"",H232*I232,"")</f>
        <v/>
      </c>
      <c r="K232" s="70"/>
      <c r="L232" s="31" t="s">
        <v>26</v>
      </c>
      <c r="M232" s="34" t="s">
        <v>92</v>
      </c>
      <c r="N232" s="156"/>
      <c r="O232" s="35"/>
    </row>
    <row r="233" spans="1:16" x14ac:dyDescent="0.25">
      <c r="A233" s="85"/>
      <c r="B233" s="86"/>
      <c r="C233" s="86"/>
      <c r="D233" s="86"/>
      <c r="E233" s="115" t="s">
        <v>75</v>
      </c>
      <c r="F233" s="116"/>
      <c r="G233" s="117"/>
      <c r="H233" s="165">
        <v>2</v>
      </c>
      <c r="I233" s="61">
        <f>H233*10</f>
        <v>20</v>
      </c>
      <c r="J233" s="62">
        <f>SUM(J234:J239)/I233</f>
        <v>1</v>
      </c>
      <c r="K233" s="63" t="str">
        <f>SUM(J234:J239)&amp;" "&amp;"Hrs"&amp;" "&amp;"TURNO"&amp;" "&amp;"DIURNO"</f>
        <v>20 Hrs TURNO DIURNO</v>
      </c>
      <c r="L233" s="74" t="s">
        <v>76</v>
      </c>
      <c r="M233" s="34" t="s">
        <v>92</v>
      </c>
      <c r="N233" s="34"/>
      <c r="O233" s="35"/>
    </row>
    <row r="234" spans="1:16" x14ac:dyDescent="0.25">
      <c r="A234" s="19">
        <v>892430</v>
      </c>
      <c r="B234" s="17" t="s">
        <v>207</v>
      </c>
      <c r="C234" s="18" t="s">
        <v>208</v>
      </c>
      <c r="D234" s="19">
        <v>3</v>
      </c>
      <c r="E234" s="18" t="s">
        <v>130</v>
      </c>
      <c r="F234" s="17" t="s">
        <v>131</v>
      </c>
      <c r="G234" s="18" t="s">
        <v>132</v>
      </c>
      <c r="H234" s="94">
        <v>2</v>
      </c>
      <c r="I234" s="94">
        <v>5</v>
      </c>
      <c r="J234" s="21">
        <f t="shared" ref="J234:J239" si="2">IF(H234&lt;&gt;"",H234*I234,"")</f>
        <v>10</v>
      </c>
      <c r="K234" s="120" t="s">
        <v>445</v>
      </c>
      <c r="L234" s="74" t="s">
        <v>76</v>
      </c>
      <c r="M234" s="34" t="s">
        <v>92</v>
      </c>
      <c r="N234" s="34"/>
      <c r="O234" s="35"/>
    </row>
    <row r="235" spans="1:16" x14ac:dyDescent="0.25">
      <c r="A235" s="95">
        <v>893664</v>
      </c>
      <c r="B235" s="109" t="s">
        <v>207</v>
      </c>
      <c r="C235" s="110" t="s">
        <v>208</v>
      </c>
      <c r="D235" s="111">
        <v>3</v>
      </c>
      <c r="E235" s="69" t="s">
        <v>201</v>
      </c>
      <c r="F235" s="15" t="s">
        <v>431</v>
      </c>
      <c r="G235" s="69" t="s">
        <v>432</v>
      </c>
      <c r="H235" s="15">
        <v>2</v>
      </c>
      <c r="I235" s="15">
        <v>5</v>
      </c>
      <c r="J235" s="21">
        <f t="shared" si="2"/>
        <v>10</v>
      </c>
      <c r="K235" s="120" t="s">
        <v>445</v>
      </c>
      <c r="L235" s="74" t="s">
        <v>76</v>
      </c>
      <c r="M235" s="34" t="s">
        <v>92</v>
      </c>
      <c r="N235" s="34"/>
      <c r="O235" s="35"/>
    </row>
    <row r="236" spans="1:16" hidden="1" x14ac:dyDescent="0.25">
      <c r="A236" s="95"/>
      <c r="B236" s="19"/>
      <c r="C236" s="91"/>
      <c r="D236" s="15"/>
      <c r="E236" s="69"/>
      <c r="F236" s="15"/>
      <c r="G236" s="69"/>
      <c r="H236" s="15"/>
      <c r="I236" s="15"/>
      <c r="J236" s="21" t="str">
        <f t="shared" si="2"/>
        <v/>
      </c>
      <c r="K236" s="70"/>
      <c r="L236" s="74" t="s">
        <v>76</v>
      </c>
      <c r="M236" s="34" t="s">
        <v>92</v>
      </c>
      <c r="N236" s="34"/>
      <c r="O236" s="35"/>
    </row>
    <row r="237" spans="1:16" hidden="1" x14ac:dyDescent="0.25">
      <c r="A237" s="95"/>
      <c r="B237" s="19"/>
      <c r="C237" s="91"/>
      <c r="D237" s="15"/>
      <c r="E237" s="69"/>
      <c r="F237" s="15"/>
      <c r="G237" s="69"/>
      <c r="H237" s="15"/>
      <c r="I237" s="15"/>
      <c r="J237" s="21" t="str">
        <f t="shared" si="2"/>
        <v/>
      </c>
      <c r="K237" s="70"/>
      <c r="L237" s="74" t="s">
        <v>76</v>
      </c>
      <c r="M237" s="34" t="s">
        <v>92</v>
      </c>
      <c r="N237" s="34"/>
      <c r="O237" s="35"/>
    </row>
    <row r="238" spans="1:16" hidden="1" x14ac:dyDescent="0.25">
      <c r="A238" s="95"/>
      <c r="B238" s="19"/>
      <c r="C238" s="91"/>
      <c r="D238" s="15"/>
      <c r="E238" s="69"/>
      <c r="F238" s="15"/>
      <c r="G238" s="69"/>
      <c r="H238" s="15"/>
      <c r="I238" s="15"/>
      <c r="J238" s="21" t="str">
        <f t="shared" si="2"/>
        <v/>
      </c>
      <c r="K238" s="70"/>
      <c r="L238" s="74" t="s">
        <v>76</v>
      </c>
      <c r="M238" s="34" t="s">
        <v>92</v>
      </c>
      <c r="N238" s="34"/>
      <c r="O238" s="35"/>
    </row>
    <row r="239" spans="1:16" hidden="1" x14ac:dyDescent="0.25">
      <c r="A239" s="100"/>
      <c r="B239" s="100"/>
      <c r="C239" s="100"/>
      <c r="D239" s="101"/>
      <c r="E239" s="69"/>
      <c r="F239" s="15"/>
      <c r="G239" s="69"/>
      <c r="H239" s="100"/>
      <c r="I239" s="100"/>
      <c r="J239" s="21" t="str">
        <f t="shared" si="2"/>
        <v/>
      </c>
      <c r="K239" s="70"/>
      <c r="L239" s="74" t="s">
        <v>76</v>
      </c>
      <c r="M239" s="34" t="s">
        <v>92</v>
      </c>
      <c r="N239" s="34"/>
      <c r="O239" s="35"/>
    </row>
    <row r="240" spans="1:16" x14ac:dyDescent="0.25">
      <c r="A240" s="126"/>
      <c r="B240" s="127"/>
      <c r="C240" s="127"/>
      <c r="D240" s="127"/>
      <c r="E240" s="128" t="s">
        <v>83</v>
      </c>
      <c r="F240" s="129"/>
      <c r="G240" s="157"/>
      <c r="H240" s="131">
        <v>2</v>
      </c>
      <c r="I240" s="132">
        <f>H240*10</f>
        <v>20</v>
      </c>
      <c r="J240" s="133">
        <f>SUM(J241:J245)/I240</f>
        <v>1</v>
      </c>
      <c r="K240" s="163" t="str">
        <f>SUM(J241:J245)&amp;" "&amp;"Hrs"&amp;" "&amp;"TURNO"&amp;" "&amp;"NOCTURNO"</f>
        <v>20 Hrs TURNO NOCTURNO</v>
      </c>
      <c r="L240" s="31" t="s">
        <v>84</v>
      </c>
      <c r="M240" s="34" t="s">
        <v>92</v>
      </c>
      <c r="N240" s="34"/>
      <c r="O240" s="35"/>
    </row>
    <row r="241" spans="1:16" x14ac:dyDescent="0.25">
      <c r="A241" s="19">
        <v>892430</v>
      </c>
      <c r="B241" s="17" t="s">
        <v>207</v>
      </c>
      <c r="C241" s="18" t="s">
        <v>208</v>
      </c>
      <c r="D241" s="19">
        <v>3</v>
      </c>
      <c r="E241" s="18" t="s">
        <v>130</v>
      </c>
      <c r="F241" s="17" t="s">
        <v>131</v>
      </c>
      <c r="G241" s="18" t="s">
        <v>132</v>
      </c>
      <c r="H241" s="94">
        <v>2</v>
      </c>
      <c r="I241" s="94">
        <v>5</v>
      </c>
      <c r="J241" s="21">
        <f>IF(H241&lt;&gt;"",H241*I241,"")</f>
        <v>10</v>
      </c>
      <c r="K241" s="120" t="s">
        <v>427</v>
      </c>
      <c r="L241" s="31" t="s">
        <v>84</v>
      </c>
      <c r="M241" s="34" t="s">
        <v>92</v>
      </c>
      <c r="N241" s="34"/>
      <c r="O241" s="35"/>
    </row>
    <row r="242" spans="1:16" ht="14.25" thickBot="1" x14ac:dyDescent="0.3">
      <c r="A242" s="95">
        <v>909280</v>
      </c>
      <c r="B242" s="17" t="s">
        <v>209</v>
      </c>
      <c r="C242" s="18" t="s">
        <v>210</v>
      </c>
      <c r="D242" s="19">
        <v>3</v>
      </c>
      <c r="E242" s="69" t="s">
        <v>251</v>
      </c>
      <c r="F242" s="15" t="s">
        <v>218</v>
      </c>
      <c r="G242" s="69" t="s">
        <v>219</v>
      </c>
      <c r="H242" s="15">
        <v>2</v>
      </c>
      <c r="I242" s="15">
        <v>5</v>
      </c>
      <c r="J242" s="21">
        <f>IF(H242&lt;&gt;"",H242*I242,"")</f>
        <v>10</v>
      </c>
      <c r="K242" s="120" t="s">
        <v>427</v>
      </c>
      <c r="L242" s="31" t="s">
        <v>84</v>
      </c>
      <c r="M242" s="34" t="s">
        <v>92</v>
      </c>
      <c r="N242" s="34"/>
      <c r="O242" s="35"/>
    </row>
    <row r="243" spans="1:16" ht="14.25" hidden="1" thickBot="1" x14ac:dyDescent="0.3">
      <c r="A243" s="19"/>
      <c r="B243" s="19"/>
      <c r="C243" s="69"/>
      <c r="D243" s="15"/>
      <c r="E243" s="73"/>
      <c r="F243" s="15"/>
      <c r="G243" s="69"/>
      <c r="H243" s="15"/>
      <c r="I243" s="15"/>
      <c r="J243" s="21" t="str">
        <f>IF(H243&lt;&gt;"",H243*I243,"")</f>
        <v/>
      </c>
      <c r="K243" s="120"/>
      <c r="L243" s="31" t="s">
        <v>84</v>
      </c>
      <c r="M243" s="34" t="s">
        <v>92</v>
      </c>
      <c r="N243" s="34"/>
      <c r="O243" s="35"/>
    </row>
    <row r="244" spans="1:16" ht="14.25" hidden="1" thickBot="1" x14ac:dyDescent="0.3">
      <c r="A244" s="75"/>
      <c r="B244" s="109"/>
      <c r="C244" s="110"/>
      <c r="D244" s="111"/>
      <c r="E244" s="73"/>
      <c r="F244" s="92"/>
      <c r="G244" s="93"/>
      <c r="H244" s="94"/>
      <c r="I244" s="94"/>
      <c r="J244" s="21" t="str">
        <f>IF(H244&lt;&gt;"",H244*I244,"")</f>
        <v/>
      </c>
      <c r="K244" s="120"/>
      <c r="L244" s="31" t="s">
        <v>84</v>
      </c>
      <c r="M244" s="34" t="s">
        <v>92</v>
      </c>
      <c r="N244" s="34"/>
      <c r="O244" s="35"/>
    </row>
    <row r="245" spans="1:16" ht="14.25" hidden="1" thickBot="1" x14ac:dyDescent="0.3">
      <c r="A245" s="95"/>
      <c r="B245" s="19"/>
      <c r="C245" s="91"/>
      <c r="D245" s="15"/>
      <c r="E245" s="69"/>
      <c r="F245" s="15"/>
      <c r="G245" s="69"/>
      <c r="H245" s="15"/>
      <c r="I245" s="15"/>
      <c r="J245" s="21" t="str">
        <f>IF(H245&lt;&gt;"",H245*I245,"")</f>
        <v/>
      </c>
      <c r="K245" s="120"/>
      <c r="L245" s="31" t="s">
        <v>84</v>
      </c>
      <c r="M245" s="34" t="s">
        <v>92</v>
      </c>
      <c r="N245" s="34"/>
      <c r="O245" s="35"/>
    </row>
    <row r="246" spans="1:16" ht="14.25" hidden="1" thickBot="1" x14ac:dyDescent="0.3">
      <c r="A246" s="135"/>
      <c r="B246" s="136"/>
      <c r="C246" s="136"/>
      <c r="D246" s="136"/>
      <c r="E246" s="137" t="s">
        <v>85</v>
      </c>
      <c r="F246" s="138"/>
      <c r="G246" s="139"/>
      <c r="H246" s="140">
        <f>H207+H215+H221+H227+H233+H240</f>
        <v>6.0019999999999998</v>
      </c>
      <c r="I246" s="141">
        <f>H246*10</f>
        <v>60.019999999999996</v>
      </c>
      <c r="J246" s="142">
        <f>SUM(J208:J214,J216:J220,J222:J226,J228:J232,J234:J239,J241:J245)</f>
        <v>60</v>
      </c>
      <c r="K246" s="143">
        <f>J246/I246</f>
        <v>0.99966677774075319</v>
      </c>
      <c r="L246" s="31" t="s">
        <v>86</v>
      </c>
      <c r="M246" s="34" t="s">
        <v>92</v>
      </c>
      <c r="N246" s="34"/>
      <c r="O246" s="35"/>
    </row>
    <row r="247" spans="1:16" ht="15" thickTop="1" thickBot="1" x14ac:dyDescent="0.3">
      <c r="A247" s="45"/>
      <c r="B247" s="46"/>
      <c r="C247" s="46"/>
      <c r="D247" s="46"/>
      <c r="E247" s="297">
        <f>E205+1</f>
        <v>46075</v>
      </c>
      <c r="F247" s="298"/>
      <c r="G247" s="158"/>
      <c r="H247" s="48"/>
      <c r="I247" s="46"/>
      <c r="J247" s="49"/>
      <c r="K247" s="50"/>
      <c r="L247" s="31" t="s">
        <v>35</v>
      </c>
      <c r="M247" s="34" t="s">
        <v>93</v>
      </c>
      <c r="N247" s="34"/>
      <c r="O247" s="35"/>
    </row>
    <row r="248" spans="1:16" ht="28.5" thickTop="1" thickBot="1" x14ac:dyDescent="0.3">
      <c r="A248" s="147" t="s">
        <v>37</v>
      </c>
      <c r="B248" s="148" t="s">
        <v>38</v>
      </c>
      <c r="C248" s="148" t="s">
        <v>39</v>
      </c>
      <c r="D248" s="148" t="s">
        <v>4</v>
      </c>
      <c r="E248" s="52" t="s">
        <v>40</v>
      </c>
      <c r="F248" s="148" t="s">
        <v>6</v>
      </c>
      <c r="G248" s="149" t="s">
        <v>7</v>
      </c>
      <c r="H248" s="148" t="s">
        <v>41</v>
      </c>
      <c r="I248" s="148" t="s">
        <v>9</v>
      </c>
      <c r="J248" s="150" t="s">
        <v>42</v>
      </c>
      <c r="K248" s="151" t="s">
        <v>43</v>
      </c>
      <c r="L248" s="31" t="s">
        <v>44</v>
      </c>
      <c r="M248" s="34" t="s">
        <v>93</v>
      </c>
      <c r="N248" s="34"/>
      <c r="O248" s="56">
        <f>E247</f>
        <v>46075</v>
      </c>
    </row>
    <row r="249" spans="1:16" ht="14.25" thickTop="1" x14ac:dyDescent="0.25">
      <c r="A249" s="57"/>
      <c r="B249" s="57"/>
      <c r="C249" s="58"/>
      <c r="D249" s="57"/>
      <c r="E249" s="59" t="s">
        <v>45</v>
      </c>
      <c r="F249" s="57"/>
      <c r="G249" s="58"/>
      <c r="H249" s="88">
        <v>1</v>
      </c>
      <c r="I249" s="61">
        <f>H249*10</f>
        <v>10</v>
      </c>
      <c r="J249" s="62">
        <f>SUM(J250:J254)/I249</f>
        <v>1</v>
      </c>
      <c r="K249" s="63" t="str">
        <f>SUM(J250:J254)&amp;" "&amp;"Hrs"&amp;" "&amp;"GRUPO 1"</f>
        <v>10 Hrs GRUPO 1</v>
      </c>
      <c r="L249" s="31" t="s">
        <v>19</v>
      </c>
      <c r="M249" s="34" t="s">
        <v>93</v>
      </c>
      <c r="N249" s="64"/>
      <c r="O249" s="97" t="s">
        <v>48</v>
      </c>
      <c r="P249" s="84" t="s">
        <v>53</v>
      </c>
    </row>
    <row r="250" spans="1:16" x14ac:dyDescent="0.25">
      <c r="A250" s="19">
        <v>892966</v>
      </c>
      <c r="B250" s="17" t="s">
        <v>167</v>
      </c>
      <c r="C250" s="18" t="s">
        <v>168</v>
      </c>
      <c r="D250" s="19">
        <v>3</v>
      </c>
      <c r="E250" s="18" t="s">
        <v>169</v>
      </c>
      <c r="F250" s="17" t="s">
        <v>145</v>
      </c>
      <c r="G250" s="18" t="s">
        <v>146</v>
      </c>
      <c r="H250" s="94">
        <v>1</v>
      </c>
      <c r="I250" s="94">
        <v>2</v>
      </c>
      <c r="J250" s="21">
        <f>IF(H250&lt;&gt;"",H250*I250,"")</f>
        <v>2</v>
      </c>
      <c r="K250" s="70" t="s">
        <v>291</v>
      </c>
      <c r="L250" s="31" t="s">
        <v>19</v>
      </c>
      <c r="M250" s="34" t="s">
        <v>93</v>
      </c>
      <c r="N250" s="56"/>
      <c r="O250" s="183" t="s">
        <v>50</v>
      </c>
      <c r="P250" s="90" t="s">
        <v>57</v>
      </c>
    </row>
    <row r="251" spans="1:16" x14ac:dyDescent="0.25">
      <c r="A251" s="19">
        <v>905232</v>
      </c>
      <c r="B251" s="67" t="s">
        <v>209</v>
      </c>
      <c r="C251" s="68" t="s">
        <v>210</v>
      </c>
      <c r="D251" s="67">
        <v>3</v>
      </c>
      <c r="E251" s="69" t="s">
        <v>253</v>
      </c>
      <c r="F251" s="19" t="s">
        <v>254</v>
      </c>
      <c r="G251" s="69" t="s">
        <v>255</v>
      </c>
      <c r="H251" s="19">
        <v>1</v>
      </c>
      <c r="I251" s="19">
        <v>8</v>
      </c>
      <c r="J251" s="21">
        <f t="shared" ref="J251:J252" si="3">IF(H251&lt;&gt;"",H251*I251,"")</f>
        <v>8</v>
      </c>
      <c r="K251" s="70" t="s">
        <v>291</v>
      </c>
      <c r="L251" s="31" t="s">
        <v>19</v>
      </c>
      <c r="M251" s="34" t="s">
        <v>93</v>
      </c>
      <c r="N251" s="56"/>
      <c r="O251" s="251" t="s">
        <v>51</v>
      </c>
      <c r="P251" s="72" t="s">
        <v>49</v>
      </c>
    </row>
    <row r="252" spans="1:16" hidden="1" x14ac:dyDescent="0.25">
      <c r="A252" s="75"/>
      <c r="B252" s="67"/>
      <c r="C252" s="68"/>
      <c r="D252" s="67"/>
      <c r="E252" s="73"/>
      <c r="F252" s="92"/>
      <c r="G252" s="93"/>
      <c r="H252" s="94"/>
      <c r="I252" s="94"/>
      <c r="J252" s="21" t="str">
        <f t="shared" si="3"/>
        <v/>
      </c>
      <c r="K252" s="70"/>
      <c r="L252" s="31" t="s">
        <v>19</v>
      </c>
      <c r="M252" s="34" t="s">
        <v>93</v>
      </c>
      <c r="N252" s="56"/>
      <c r="O252" s="97" t="s">
        <v>46</v>
      </c>
      <c r="P252" s="84" t="s">
        <v>53</v>
      </c>
    </row>
    <row r="253" spans="1:16" hidden="1" x14ac:dyDescent="0.25">
      <c r="A253" s="95"/>
      <c r="B253" s="19"/>
      <c r="C253" s="91"/>
      <c r="D253" s="15"/>
      <c r="E253" s="69"/>
      <c r="F253" s="15"/>
      <c r="G253" s="69"/>
      <c r="H253" s="15"/>
      <c r="I253" s="15"/>
      <c r="J253" s="21" t="str">
        <f>IF(H253&lt;&gt;"",H253*I253,"")</f>
        <v/>
      </c>
      <c r="K253" s="70"/>
      <c r="L253" s="31" t="s">
        <v>19</v>
      </c>
      <c r="M253" s="34" t="s">
        <v>93</v>
      </c>
      <c r="N253" s="56"/>
      <c r="O253" s="161" t="s">
        <v>52</v>
      </c>
      <c r="P253" s="160" t="s">
        <v>53</v>
      </c>
    </row>
    <row r="254" spans="1:16" hidden="1" x14ac:dyDescent="0.25">
      <c r="A254" s="95"/>
      <c r="B254" s="19"/>
      <c r="C254" s="91"/>
      <c r="D254" s="15"/>
      <c r="E254" s="69"/>
      <c r="F254" s="15"/>
      <c r="G254" s="69"/>
      <c r="H254" s="15"/>
      <c r="I254" s="15"/>
      <c r="J254" s="21" t="str">
        <f>IF(H254&lt;&gt;"",H254*I254,"")</f>
        <v/>
      </c>
      <c r="K254" s="70"/>
      <c r="L254" s="31" t="s">
        <v>19</v>
      </c>
      <c r="M254" s="34" t="s">
        <v>93</v>
      </c>
      <c r="N254" s="56"/>
      <c r="O254" s="89" t="s">
        <v>56</v>
      </c>
      <c r="P254" s="90" t="s">
        <v>57</v>
      </c>
    </row>
    <row r="255" spans="1:16" x14ac:dyDescent="0.25">
      <c r="A255" s="85"/>
      <c r="B255" s="86"/>
      <c r="C255" s="86"/>
      <c r="D255" s="57"/>
      <c r="E255" s="59" t="s">
        <v>55</v>
      </c>
      <c r="F255" s="57"/>
      <c r="G255" s="87"/>
      <c r="H255" s="88">
        <v>1</v>
      </c>
      <c r="I255" s="61">
        <f>H255*10</f>
        <v>10</v>
      </c>
      <c r="J255" s="62">
        <f>SUM(J256:J260)/I255</f>
        <v>1</v>
      </c>
      <c r="K255" s="63" t="str">
        <f>SUM(J256:J260)&amp;" "&amp;"Hrs"&amp;" "&amp;"GRUPO 2"</f>
        <v>10 Hrs GRUPO 2</v>
      </c>
      <c r="L255" s="31" t="s">
        <v>22</v>
      </c>
      <c r="M255" s="34" t="s">
        <v>93</v>
      </c>
      <c r="N255" s="64"/>
      <c r="O255" s="251" t="s">
        <v>58</v>
      </c>
      <c r="P255" s="66" t="s">
        <v>47</v>
      </c>
    </row>
    <row r="256" spans="1:16" x14ac:dyDescent="0.25">
      <c r="A256" s="19">
        <v>892966</v>
      </c>
      <c r="B256" s="17" t="s">
        <v>167</v>
      </c>
      <c r="C256" s="18" t="s">
        <v>168</v>
      </c>
      <c r="D256" s="19">
        <v>3</v>
      </c>
      <c r="E256" s="18" t="s">
        <v>169</v>
      </c>
      <c r="F256" s="17" t="s">
        <v>145</v>
      </c>
      <c r="G256" s="18" t="s">
        <v>146</v>
      </c>
      <c r="H256" s="94">
        <v>1</v>
      </c>
      <c r="I256" s="94">
        <v>2</v>
      </c>
      <c r="J256" s="21">
        <f>IF(H256&lt;&gt;"",H256*I256,"")</f>
        <v>2</v>
      </c>
      <c r="K256" s="70" t="s">
        <v>436</v>
      </c>
      <c r="L256" s="74" t="s">
        <v>22</v>
      </c>
      <c r="M256" s="34" t="s">
        <v>93</v>
      </c>
      <c r="N256" s="56"/>
      <c r="O256" s="251" t="s">
        <v>59</v>
      </c>
      <c r="P256" s="66" t="s">
        <v>47</v>
      </c>
    </row>
    <row r="257" spans="1:16" x14ac:dyDescent="0.25">
      <c r="A257" s="95">
        <v>927244</v>
      </c>
      <c r="B257" s="67" t="s">
        <v>209</v>
      </c>
      <c r="C257" s="68" t="s">
        <v>210</v>
      </c>
      <c r="D257" s="67">
        <v>3</v>
      </c>
      <c r="E257" s="69" t="s">
        <v>438</v>
      </c>
      <c r="F257" s="15" t="s">
        <v>437</v>
      </c>
      <c r="G257" s="69" t="s">
        <v>404</v>
      </c>
      <c r="H257" s="15">
        <v>1</v>
      </c>
      <c r="I257" s="15">
        <v>8</v>
      </c>
      <c r="J257" s="21">
        <f>IF(H257&lt;&gt;"",H257*I257,"")</f>
        <v>8</v>
      </c>
      <c r="K257" s="70" t="s">
        <v>446</v>
      </c>
      <c r="L257" s="74" t="s">
        <v>22</v>
      </c>
      <c r="M257" s="34" t="s">
        <v>93</v>
      </c>
      <c r="N257" s="56"/>
      <c r="O257" s="251" t="s">
        <v>60</v>
      </c>
      <c r="P257" s="72" t="s">
        <v>49</v>
      </c>
    </row>
    <row r="258" spans="1:16" hidden="1" x14ac:dyDescent="0.25">
      <c r="A258" s="75"/>
      <c r="B258" s="109"/>
      <c r="C258" s="110"/>
      <c r="D258" s="111"/>
      <c r="E258" s="69"/>
      <c r="F258" s="92"/>
      <c r="G258" s="93"/>
      <c r="H258" s="94"/>
      <c r="I258" s="94"/>
      <c r="J258" s="21" t="str">
        <f>IF(H258&lt;&gt;"",H258*I258,"")</f>
        <v/>
      </c>
      <c r="K258" s="96"/>
      <c r="L258" s="74" t="s">
        <v>22</v>
      </c>
      <c r="M258" s="34" t="s">
        <v>93</v>
      </c>
      <c r="N258" s="56"/>
      <c r="O258" s="251" t="s">
        <v>64</v>
      </c>
      <c r="P258" s="66" t="s">
        <v>47</v>
      </c>
    </row>
    <row r="259" spans="1:16" hidden="1" x14ac:dyDescent="0.25">
      <c r="A259" s="95"/>
      <c r="B259" s="19"/>
      <c r="C259" s="91"/>
      <c r="D259" s="15"/>
      <c r="E259" s="69"/>
      <c r="F259" s="15"/>
      <c r="G259" s="69"/>
      <c r="H259" s="15"/>
      <c r="I259" s="15"/>
      <c r="J259" s="21" t="str">
        <f>IF(H259&lt;&gt;"",H259*I259,"")</f>
        <v/>
      </c>
      <c r="K259" s="96"/>
      <c r="L259" s="74" t="s">
        <v>22</v>
      </c>
      <c r="M259" s="34" t="s">
        <v>93</v>
      </c>
      <c r="N259" s="64"/>
      <c r="O259" s="252" t="s">
        <v>65</v>
      </c>
      <c r="P259" s="72" t="s">
        <v>49</v>
      </c>
    </row>
    <row r="260" spans="1:16" hidden="1" x14ac:dyDescent="0.25">
      <c r="A260" s="95"/>
      <c r="B260" s="19"/>
      <c r="C260" s="91"/>
      <c r="D260" s="15"/>
      <c r="E260" s="69"/>
      <c r="F260" s="15"/>
      <c r="G260" s="69"/>
      <c r="H260" s="15"/>
      <c r="I260" s="15"/>
      <c r="J260" s="21" t="str">
        <f>IF(H260&lt;&gt;"",H260*I260,"")</f>
        <v/>
      </c>
      <c r="K260" s="96"/>
      <c r="L260" s="31" t="s">
        <v>22</v>
      </c>
      <c r="M260" s="34" t="s">
        <v>93</v>
      </c>
      <c r="N260" s="64"/>
      <c r="O260" s="252" t="s">
        <v>66</v>
      </c>
      <c r="P260" s="66" t="s">
        <v>47</v>
      </c>
    </row>
    <row r="261" spans="1:16" hidden="1" x14ac:dyDescent="0.25">
      <c r="A261" s="85"/>
      <c r="B261" s="86"/>
      <c r="C261" s="86"/>
      <c r="D261" s="57"/>
      <c r="E261" s="59" t="s">
        <v>63</v>
      </c>
      <c r="F261" s="57"/>
      <c r="G261" s="87"/>
      <c r="H261" s="88">
        <v>1E-3</v>
      </c>
      <c r="I261" s="61">
        <f>H261*10</f>
        <v>0.01</v>
      </c>
      <c r="J261" s="62">
        <f>SUM(J262:J266)/I261</f>
        <v>0</v>
      </c>
      <c r="K261" s="63" t="str">
        <f>SUM(J262:J266)&amp;" "&amp;"Hrs"&amp;" "&amp;"GRUPO 3"</f>
        <v>0 Hrs GRUPO 3</v>
      </c>
      <c r="L261" s="31" t="s">
        <v>24</v>
      </c>
      <c r="M261" s="34" t="s">
        <v>93</v>
      </c>
      <c r="N261" s="64"/>
      <c r="O261" s="252" t="s">
        <v>61</v>
      </c>
      <c r="P261" s="66" t="s">
        <v>47</v>
      </c>
    </row>
    <row r="262" spans="1:16" hidden="1" x14ac:dyDescent="0.25">
      <c r="A262" s="75"/>
      <c r="B262" s="109"/>
      <c r="C262" s="110"/>
      <c r="D262" s="111"/>
      <c r="E262" s="73"/>
      <c r="F262" s="92"/>
      <c r="G262" s="93"/>
      <c r="H262" s="94"/>
      <c r="I262" s="94"/>
      <c r="J262" s="21" t="str">
        <f>IF(H262&lt;&gt;"",H262*I262,"")</f>
        <v/>
      </c>
      <c r="K262" s="70"/>
      <c r="L262" s="31" t="s">
        <v>24</v>
      </c>
      <c r="M262" s="34" t="s">
        <v>93</v>
      </c>
      <c r="N262" s="64"/>
      <c r="O262" s="161" t="s">
        <v>62</v>
      </c>
      <c r="P262" s="160" t="s">
        <v>53</v>
      </c>
    </row>
    <row r="263" spans="1:16" hidden="1" x14ac:dyDescent="0.25">
      <c r="A263" s="95"/>
      <c r="B263" s="19"/>
      <c r="C263" s="91"/>
      <c r="D263" s="15"/>
      <c r="E263" s="69"/>
      <c r="F263" s="15"/>
      <c r="G263" s="69"/>
      <c r="H263" s="15"/>
      <c r="I263" s="15"/>
      <c r="J263" s="21" t="str">
        <f>IF(H263&lt;&gt;"",H263*I263,"")</f>
        <v/>
      </c>
      <c r="K263" s="70"/>
      <c r="L263" s="31" t="s">
        <v>24</v>
      </c>
      <c r="M263" s="34" t="s">
        <v>93</v>
      </c>
      <c r="N263" s="64"/>
      <c r="O263" s="252" t="s">
        <v>54</v>
      </c>
      <c r="P263" s="182" t="s">
        <v>68</v>
      </c>
    </row>
    <row r="264" spans="1:16" hidden="1" x14ac:dyDescent="0.25">
      <c r="A264" s="95"/>
      <c r="B264" s="19"/>
      <c r="C264" s="91"/>
      <c r="D264" s="15"/>
      <c r="E264" s="69"/>
      <c r="F264" s="15"/>
      <c r="G264" s="69"/>
      <c r="H264" s="15"/>
      <c r="I264" s="15"/>
      <c r="J264" s="21" t="str">
        <f>IF(H264&lt;&gt;"",H264*I264,"")</f>
        <v/>
      </c>
      <c r="K264" s="70"/>
      <c r="L264" s="31" t="s">
        <v>24</v>
      </c>
      <c r="M264" s="34" t="s">
        <v>93</v>
      </c>
      <c r="N264" s="64"/>
      <c r="O264" s="252" t="s">
        <v>67</v>
      </c>
      <c r="P264" s="182" t="s">
        <v>68</v>
      </c>
    </row>
    <row r="265" spans="1:16" hidden="1" x14ac:dyDescent="0.25">
      <c r="A265" s="95"/>
      <c r="B265" s="19"/>
      <c r="C265" s="91"/>
      <c r="D265" s="15"/>
      <c r="E265" s="69"/>
      <c r="F265" s="15"/>
      <c r="G265" s="69"/>
      <c r="H265" s="15"/>
      <c r="I265" s="15"/>
      <c r="J265" s="21" t="str">
        <f>IF(H265&lt;&gt;"",H265*I265,"")</f>
        <v/>
      </c>
      <c r="K265" s="70"/>
      <c r="L265" s="31" t="s">
        <v>24</v>
      </c>
      <c r="M265" s="34" t="s">
        <v>93</v>
      </c>
      <c r="N265" s="64"/>
      <c r="O265" s="253" t="s">
        <v>69</v>
      </c>
      <c r="P265" s="182" t="s">
        <v>68</v>
      </c>
    </row>
    <row r="266" spans="1:16" hidden="1" x14ac:dyDescent="0.25">
      <c r="A266" s="95"/>
      <c r="B266" s="19"/>
      <c r="C266" s="91"/>
      <c r="D266" s="15"/>
      <c r="E266" s="69"/>
      <c r="F266" s="15"/>
      <c r="G266" s="69"/>
      <c r="H266" s="15"/>
      <c r="I266" s="15"/>
      <c r="J266" s="21" t="str">
        <f>IF(H266&lt;&gt;"",H266*I266,"")</f>
        <v/>
      </c>
      <c r="K266" s="70"/>
      <c r="L266" s="31" t="s">
        <v>24</v>
      </c>
      <c r="M266" s="34" t="s">
        <v>93</v>
      </c>
      <c r="N266" s="64"/>
      <c r="O266" s="103"/>
    </row>
    <row r="267" spans="1:16" hidden="1" x14ac:dyDescent="0.25">
      <c r="A267" s="85"/>
      <c r="B267" s="86"/>
      <c r="C267" s="86"/>
      <c r="D267" s="57"/>
      <c r="E267" s="59" t="s">
        <v>70</v>
      </c>
      <c r="F267" s="57"/>
      <c r="G267" s="87"/>
      <c r="H267" s="88">
        <v>1E-3</v>
      </c>
      <c r="I267" s="61">
        <f>H267*10</f>
        <v>0.01</v>
      </c>
      <c r="J267" s="62">
        <f>SUM(J268:J272)/I267</f>
        <v>0</v>
      </c>
      <c r="K267" s="63" t="str">
        <f>SUM(J268:J272)&amp;" "&amp;"Hrs"&amp;" "&amp;"GRUPO 4"</f>
        <v>0 Hrs GRUPO 4</v>
      </c>
      <c r="L267" s="31" t="s">
        <v>26</v>
      </c>
      <c r="M267" s="34" t="s">
        <v>93</v>
      </c>
      <c r="N267" s="64"/>
      <c r="O267" s="104"/>
      <c r="P267" s="104"/>
    </row>
    <row r="268" spans="1:16" hidden="1" x14ac:dyDescent="0.25">
      <c r="A268" s="100"/>
      <c r="B268" s="100"/>
      <c r="C268" s="102"/>
      <c r="D268" s="101"/>
      <c r="E268" s="101"/>
      <c r="F268" s="101"/>
      <c r="G268" s="105"/>
      <c r="H268" s="101"/>
      <c r="I268" s="101"/>
      <c r="J268" s="21" t="str">
        <f>IF(H268&lt;&gt;"",H268*I268,"")</f>
        <v/>
      </c>
      <c r="K268" s="164"/>
      <c r="L268" s="31" t="s">
        <v>26</v>
      </c>
      <c r="M268" s="34" t="s">
        <v>93</v>
      </c>
      <c r="N268" s="64"/>
      <c r="O268" s="107" t="s">
        <v>71</v>
      </c>
    </row>
    <row r="269" spans="1:16" hidden="1" x14ac:dyDescent="0.25">
      <c r="A269" s="100"/>
      <c r="B269" s="100"/>
      <c r="C269" s="102"/>
      <c r="D269" s="101"/>
      <c r="E269" s="101"/>
      <c r="F269" s="101"/>
      <c r="G269" s="105"/>
      <c r="H269" s="101"/>
      <c r="I269" s="101"/>
      <c r="J269" s="21" t="str">
        <f>IF(H269&lt;&gt;"",H269*I269,"")</f>
        <v/>
      </c>
      <c r="K269" s="70"/>
      <c r="L269" s="31" t="s">
        <v>26</v>
      </c>
      <c r="M269" s="34" t="s">
        <v>93</v>
      </c>
      <c r="N269" s="64"/>
      <c r="O269" s="107" t="s">
        <v>72</v>
      </c>
    </row>
    <row r="270" spans="1:16" hidden="1" x14ac:dyDescent="0.25">
      <c r="A270" s="100"/>
      <c r="B270" s="100"/>
      <c r="C270" s="102"/>
      <c r="D270" s="101"/>
      <c r="E270" s="101"/>
      <c r="F270" s="101"/>
      <c r="G270" s="105"/>
      <c r="H270" s="101"/>
      <c r="I270" s="101"/>
      <c r="J270" s="21" t="str">
        <f>IF(H270&lt;&gt;"",H270*I270,"")</f>
        <v/>
      </c>
      <c r="K270" s="70"/>
      <c r="L270" s="31" t="s">
        <v>26</v>
      </c>
      <c r="M270" s="34" t="s">
        <v>93</v>
      </c>
      <c r="N270" s="64"/>
      <c r="O270" s="35"/>
    </row>
    <row r="271" spans="1:16" hidden="1" x14ac:dyDescent="0.25">
      <c r="A271" s="100"/>
      <c r="B271" s="100"/>
      <c r="C271" s="102"/>
      <c r="D271" s="101"/>
      <c r="E271" s="101"/>
      <c r="F271" s="101"/>
      <c r="G271" s="105"/>
      <c r="H271" s="101"/>
      <c r="I271" s="101"/>
      <c r="J271" s="21" t="str">
        <f>IF(H271&lt;&gt;"",H271*I271,"")</f>
        <v/>
      </c>
      <c r="K271" s="70"/>
      <c r="L271" s="31" t="s">
        <v>26</v>
      </c>
      <c r="M271" s="34" t="s">
        <v>93</v>
      </c>
      <c r="N271" s="64"/>
      <c r="O271" s="35"/>
    </row>
    <row r="272" spans="1:16" hidden="1" x14ac:dyDescent="0.25">
      <c r="A272" s="100"/>
      <c r="B272" s="100"/>
      <c r="C272" s="100"/>
      <c r="D272" s="101"/>
      <c r="E272" s="102"/>
      <c r="F272" s="100"/>
      <c r="G272" s="100"/>
      <c r="H272" s="100"/>
      <c r="I272" s="100"/>
      <c r="J272" s="21" t="str">
        <f>IF(H272&lt;&gt;"",H272*I272,"")</f>
        <v/>
      </c>
      <c r="K272" s="164"/>
      <c r="L272" s="31" t="s">
        <v>26</v>
      </c>
      <c r="M272" s="34" t="s">
        <v>93</v>
      </c>
      <c r="N272" s="156"/>
      <c r="O272" s="35"/>
    </row>
    <row r="273" spans="1:15" x14ac:dyDescent="0.25">
      <c r="A273" s="85"/>
      <c r="B273" s="86"/>
      <c r="C273" s="86"/>
      <c r="D273" s="86"/>
      <c r="E273" s="115" t="s">
        <v>75</v>
      </c>
      <c r="F273" s="116"/>
      <c r="G273" s="117"/>
      <c r="H273" s="165">
        <v>2</v>
      </c>
      <c r="I273" s="61">
        <f>H273*10</f>
        <v>20</v>
      </c>
      <c r="J273" s="62">
        <f>SUM(J274:J278)/I273</f>
        <v>1</v>
      </c>
      <c r="K273" s="63" t="str">
        <f>SUM(J274:J278)&amp;" "&amp;"Hrs"&amp;" "&amp;"TURNO"&amp;" "&amp;"DIURNO"</f>
        <v>20 Hrs TURNO DIURNO</v>
      </c>
      <c r="L273" s="74" t="s">
        <v>76</v>
      </c>
      <c r="M273" s="34" t="s">
        <v>93</v>
      </c>
      <c r="N273" s="34"/>
      <c r="O273" s="35"/>
    </row>
    <row r="274" spans="1:15" x14ac:dyDescent="0.25">
      <c r="A274" s="19">
        <v>892966</v>
      </c>
      <c r="B274" s="17" t="s">
        <v>167</v>
      </c>
      <c r="C274" s="18" t="s">
        <v>168</v>
      </c>
      <c r="D274" s="19">
        <v>3</v>
      </c>
      <c r="E274" s="18" t="s">
        <v>169</v>
      </c>
      <c r="F274" s="17" t="s">
        <v>145</v>
      </c>
      <c r="G274" s="18" t="s">
        <v>146</v>
      </c>
      <c r="H274" s="94">
        <v>2</v>
      </c>
      <c r="I274" s="94">
        <v>2</v>
      </c>
      <c r="J274" s="21">
        <f>IF(H274&lt;&gt;"",H274*I274,"")</f>
        <v>4</v>
      </c>
      <c r="K274" s="120" t="s">
        <v>445</v>
      </c>
      <c r="L274" s="74" t="s">
        <v>76</v>
      </c>
      <c r="M274" s="34" t="s">
        <v>93</v>
      </c>
      <c r="N274" s="34"/>
      <c r="O274" s="35"/>
    </row>
    <row r="275" spans="1:15" x14ac:dyDescent="0.25">
      <c r="A275" s="19">
        <v>892430</v>
      </c>
      <c r="B275" s="17" t="s">
        <v>207</v>
      </c>
      <c r="C275" s="18" t="s">
        <v>208</v>
      </c>
      <c r="D275" s="19">
        <v>3</v>
      </c>
      <c r="E275" s="18" t="s">
        <v>130</v>
      </c>
      <c r="F275" s="17" t="s">
        <v>131</v>
      </c>
      <c r="G275" s="18" t="s">
        <v>132</v>
      </c>
      <c r="H275" s="94">
        <v>2</v>
      </c>
      <c r="I275" s="94">
        <v>4</v>
      </c>
      <c r="J275" s="21">
        <f>IF(H275&lt;&gt;"",H275*I275,"")</f>
        <v>8</v>
      </c>
      <c r="K275" s="120" t="s">
        <v>445</v>
      </c>
      <c r="L275" s="74" t="s">
        <v>76</v>
      </c>
      <c r="M275" s="34" t="s">
        <v>93</v>
      </c>
      <c r="N275" s="34"/>
      <c r="O275" s="35"/>
    </row>
    <row r="276" spans="1:15" x14ac:dyDescent="0.25">
      <c r="A276" s="95">
        <v>893068</v>
      </c>
      <c r="B276" s="109" t="s">
        <v>207</v>
      </c>
      <c r="C276" s="110" t="s">
        <v>208</v>
      </c>
      <c r="D276" s="111">
        <v>3</v>
      </c>
      <c r="E276" s="69" t="s">
        <v>313</v>
      </c>
      <c r="F276" s="15" t="s">
        <v>145</v>
      </c>
      <c r="G276" s="69" t="s">
        <v>146</v>
      </c>
      <c r="H276" s="15">
        <v>2</v>
      </c>
      <c r="I276" s="15">
        <v>2</v>
      </c>
      <c r="J276" s="21">
        <f>IF(H276&lt;&gt;"",H276*I276,"")</f>
        <v>4</v>
      </c>
      <c r="K276" s="120" t="s">
        <v>445</v>
      </c>
      <c r="L276" s="74" t="s">
        <v>76</v>
      </c>
      <c r="M276" s="34" t="s">
        <v>93</v>
      </c>
      <c r="N276" s="34"/>
      <c r="O276" s="35"/>
    </row>
    <row r="277" spans="1:15" x14ac:dyDescent="0.25">
      <c r="A277" s="19">
        <v>893002</v>
      </c>
      <c r="B277" s="19" t="s">
        <v>207</v>
      </c>
      <c r="C277" s="69" t="s">
        <v>208</v>
      </c>
      <c r="D277" s="15">
        <v>3</v>
      </c>
      <c r="E277" s="69" t="s">
        <v>312</v>
      </c>
      <c r="F277" s="19" t="s">
        <v>145</v>
      </c>
      <c r="G277" s="69" t="s">
        <v>146</v>
      </c>
      <c r="H277" s="19">
        <v>2</v>
      </c>
      <c r="I277" s="19">
        <v>2</v>
      </c>
      <c r="J277" s="21">
        <f>IF(H277&lt;&gt;"",H277*I277,"")</f>
        <v>4</v>
      </c>
      <c r="K277" s="120" t="s">
        <v>445</v>
      </c>
      <c r="L277" s="74" t="s">
        <v>76</v>
      </c>
      <c r="M277" s="34" t="s">
        <v>93</v>
      </c>
      <c r="N277" s="34"/>
      <c r="O277" s="35"/>
    </row>
    <row r="278" spans="1:15" hidden="1" x14ac:dyDescent="0.25">
      <c r="A278" s="100"/>
      <c r="B278" s="100"/>
      <c r="C278" s="100"/>
      <c r="D278" s="101"/>
      <c r="E278" s="102"/>
      <c r="F278" s="100"/>
      <c r="G278" s="100"/>
      <c r="H278" s="100"/>
      <c r="I278" s="100"/>
      <c r="J278" s="21" t="str">
        <f>IF(H278&lt;&gt;"",H278*I278,"")</f>
        <v/>
      </c>
      <c r="K278" s="70"/>
      <c r="L278" s="74" t="s">
        <v>76</v>
      </c>
      <c r="M278" s="34" t="s">
        <v>93</v>
      </c>
      <c r="N278" s="34"/>
      <c r="O278" s="35"/>
    </row>
    <row r="279" spans="1:15" x14ac:dyDescent="0.25">
      <c r="A279" s="126"/>
      <c r="B279" s="127"/>
      <c r="C279" s="127"/>
      <c r="D279" s="127"/>
      <c r="E279" s="128" t="s">
        <v>83</v>
      </c>
      <c r="F279" s="129"/>
      <c r="G279" s="157"/>
      <c r="H279" s="131">
        <v>2</v>
      </c>
      <c r="I279" s="132">
        <f>H279*10</f>
        <v>20</v>
      </c>
      <c r="J279" s="133">
        <f>SUM(J280:J284)/I279</f>
        <v>1</v>
      </c>
      <c r="K279" s="163" t="str">
        <f>SUM(J280:J284)&amp;" "&amp;"Hrs"&amp;" "&amp;"TURNO"&amp;" "&amp;"NOCTURNO"</f>
        <v>20 Hrs TURNO NOCTURNO</v>
      </c>
      <c r="L279" s="31" t="s">
        <v>84</v>
      </c>
      <c r="M279" s="34" t="s">
        <v>93</v>
      </c>
      <c r="N279" s="34"/>
      <c r="O279" s="35"/>
    </row>
    <row r="280" spans="1:15" x14ac:dyDescent="0.25">
      <c r="A280" s="19">
        <v>892430</v>
      </c>
      <c r="B280" s="17" t="s">
        <v>207</v>
      </c>
      <c r="C280" s="18" t="s">
        <v>208</v>
      </c>
      <c r="D280" s="19">
        <v>3</v>
      </c>
      <c r="E280" s="18" t="s">
        <v>130</v>
      </c>
      <c r="F280" s="17" t="s">
        <v>131</v>
      </c>
      <c r="G280" s="18" t="s">
        <v>132</v>
      </c>
      <c r="H280" s="94">
        <v>2</v>
      </c>
      <c r="I280" s="94">
        <v>5</v>
      </c>
      <c r="J280" s="21">
        <f>IF(H280&lt;&gt;"",H280*I280,"")</f>
        <v>10</v>
      </c>
      <c r="K280" s="120" t="s">
        <v>427</v>
      </c>
      <c r="L280" s="31" t="s">
        <v>84</v>
      </c>
      <c r="M280" s="34" t="s">
        <v>93</v>
      </c>
      <c r="N280" s="34"/>
      <c r="O280" s="35"/>
    </row>
    <row r="281" spans="1:15" x14ac:dyDescent="0.25">
      <c r="A281" s="75">
        <v>892428</v>
      </c>
      <c r="B281" s="109" t="s">
        <v>207</v>
      </c>
      <c r="C281" s="110" t="s">
        <v>208</v>
      </c>
      <c r="D281" s="111">
        <v>3</v>
      </c>
      <c r="E281" s="73" t="s">
        <v>123</v>
      </c>
      <c r="F281" s="92" t="s">
        <v>126</v>
      </c>
      <c r="G281" s="93" t="s">
        <v>127</v>
      </c>
      <c r="H281" s="94">
        <v>2</v>
      </c>
      <c r="I281" s="94">
        <v>2</v>
      </c>
      <c r="J281" s="21">
        <f>IF(H281&lt;&gt;"",H281*I281,"")</f>
        <v>4</v>
      </c>
      <c r="K281" s="120" t="s">
        <v>427</v>
      </c>
      <c r="L281" s="31" t="s">
        <v>84</v>
      </c>
      <c r="M281" s="34" t="s">
        <v>93</v>
      </c>
      <c r="N281" s="34"/>
      <c r="O281" s="35"/>
    </row>
    <row r="282" spans="1:15" x14ac:dyDescent="0.25">
      <c r="A282" s="95">
        <v>909280</v>
      </c>
      <c r="B282" s="17" t="s">
        <v>209</v>
      </c>
      <c r="C282" s="18" t="s">
        <v>210</v>
      </c>
      <c r="D282" s="19">
        <v>3</v>
      </c>
      <c r="E282" s="69" t="s">
        <v>251</v>
      </c>
      <c r="F282" s="15" t="s">
        <v>218</v>
      </c>
      <c r="G282" s="69" t="s">
        <v>219</v>
      </c>
      <c r="H282" s="15">
        <v>2</v>
      </c>
      <c r="I282" s="15">
        <v>3</v>
      </c>
      <c r="J282" s="21">
        <f>IF(H282&lt;&gt;"",H282*I282,"")</f>
        <v>6</v>
      </c>
      <c r="K282" s="120" t="s">
        <v>427</v>
      </c>
      <c r="L282" s="31" t="s">
        <v>84</v>
      </c>
      <c r="M282" s="34" t="s">
        <v>93</v>
      </c>
      <c r="N282" s="34"/>
      <c r="O282" s="35"/>
    </row>
    <row r="283" spans="1:15" hidden="1" x14ac:dyDescent="0.25">
      <c r="A283" s="75"/>
      <c r="B283" s="109"/>
      <c r="C283" s="110"/>
      <c r="D283" s="111"/>
      <c r="E283" s="73"/>
      <c r="F283" s="92"/>
      <c r="G283" s="93"/>
      <c r="H283" s="94"/>
      <c r="I283" s="94"/>
      <c r="J283" s="21" t="str">
        <f>IF(H283&lt;&gt;"",H283*I283,"")</f>
        <v/>
      </c>
      <c r="K283" s="120"/>
      <c r="L283" s="31" t="s">
        <v>84</v>
      </c>
      <c r="M283" s="34" t="s">
        <v>93</v>
      </c>
      <c r="N283" s="34"/>
      <c r="O283" s="35"/>
    </row>
    <row r="284" spans="1:15" hidden="1" x14ac:dyDescent="0.25">
      <c r="A284" s="95"/>
      <c r="B284" s="19"/>
      <c r="C284" s="91"/>
      <c r="D284" s="15"/>
      <c r="E284" s="69"/>
      <c r="F284" s="15"/>
      <c r="G284" s="69"/>
      <c r="H284" s="15"/>
      <c r="I284" s="15"/>
      <c r="J284" s="21" t="str">
        <f>IF(H284&lt;&gt;"",H284*I284,"")</f>
        <v/>
      </c>
      <c r="K284" s="120"/>
      <c r="L284" s="31" t="s">
        <v>84</v>
      </c>
      <c r="M284" s="34" t="s">
        <v>93</v>
      </c>
      <c r="N284" s="34"/>
      <c r="O284" s="35"/>
    </row>
    <row r="285" spans="1:15" ht="14.25" hidden="1" thickBot="1" x14ac:dyDescent="0.3">
      <c r="A285" s="168"/>
      <c r="B285" s="169"/>
      <c r="C285" s="169"/>
      <c r="D285" s="169"/>
      <c r="E285" s="170" t="s">
        <v>85</v>
      </c>
      <c r="F285" s="171"/>
      <c r="G285" s="172"/>
      <c r="H285" s="140">
        <f>H249+H255+H261+H267+H273+H279</f>
        <v>6.0019999999999998</v>
      </c>
      <c r="I285" s="142">
        <f>H285*10</f>
        <v>60.019999999999996</v>
      </c>
      <c r="J285" s="142">
        <f>SUM(J250:J254,J256:J260,J262:J266,J268:J272,J274:J278,J280:J284)</f>
        <v>60</v>
      </c>
      <c r="K285" s="143">
        <f>J285/I285</f>
        <v>0.99966677774075319</v>
      </c>
      <c r="L285" s="31" t="s">
        <v>86</v>
      </c>
      <c r="M285" s="34" t="s">
        <v>93</v>
      </c>
      <c r="N285" s="34"/>
      <c r="O285" s="35"/>
    </row>
    <row r="286" spans="1:15" x14ac:dyDescent="0.25">
      <c r="A286" s="32"/>
      <c r="B286" s="32"/>
      <c r="C286" s="32"/>
      <c r="D286" s="173"/>
      <c r="E286" s="32"/>
      <c r="F286" s="174"/>
      <c r="G286" s="39"/>
      <c r="H286" s="32"/>
      <c r="I286" s="32"/>
      <c r="J286" s="29"/>
      <c r="K286" s="33"/>
      <c r="L286" s="31"/>
      <c r="M286" s="34"/>
      <c r="N286" s="34"/>
      <c r="O286" s="35"/>
    </row>
    <row r="287" spans="1:15" x14ac:dyDescent="0.25">
      <c r="A287" s="32"/>
      <c r="B287" s="32"/>
      <c r="C287" s="32"/>
      <c r="D287" s="173"/>
      <c r="E287" s="32"/>
      <c r="F287" s="174"/>
      <c r="G287" s="39"/>
      <c r="H287" s="32"/>
      <c r="I287" s="32"/>
      <c r="J287" s="29"/>
      <c r="K287" s="33"/>
      <c r="L287" s="31"/>
      <c r="M287" s="34"/>
      <c r="N287" s="34"/>
      <c r="O287" s="35"/>
    </row>
    <row r="288" spans="1:15" x14ac:dyDescent="0.25">
      <c r="A288" s="32"/>
      <c r="B288" s="32"/>
      <c r="C288" s="32"/>
      <c r="D288" s="173"/>
      <c r="E288" s="32"/>
      <c r="F288" s="174"/>
      <c r="G288" s="39"/>
      <c r="H288" s="32"/>
      <c r="I288" s="32"/>
      <c r="J288" s="29"/>
      <c r="K288" s="33"/>
      <c r="L288" s="31"/>
      <c r="M288" s="34"/>
      <c r="N288" s="34"/>
      <c r="O288" s="35"/>
    </row>
    <row r="289" spans="1:15" x14ac:dyDescent="0.25">
      <c r="A289" s="32"/>
      <c r="B289" s="32"/>
      <c r="C289" s="32"/>
      <c r="D289" s="173"/>
      <c r="E289" s="32"/>
      <c r="F289" s="174"/>
      <c r="G289" s="39"/>
      <c r="H289" s="32"/>
      <c r="I289" s="32"/>
      <c r="J289" s="29"/>
      <c r="K289" s="33"/>
      <c r="L289" s="31"/>
      <c r="M289" s="34"/>
      <c r="N289" s="34"/>
      <c r="O289" s="35"/>
    </row>
    <row r="290" spans="1:15" x14ac:dyDescent="0.25">
      <c r="A290" s="32"/>
      <c r="B290" s="32"/>
      <c r="C290" s="32"/>
      <c r="D290" s="173"/>
      <c r="E290" s="32"/>
      <c r="F290" s="174"/>
      <c r="G290" s="39"/>
      <c r="H290" s="32"/>
      <c r="I290" s="32"/>
      <c r="J290" s="29"/>
      <c r="K290" s="33"/>
      <c r="L290" s="31"/>
      <c r="M290" s="34"/>
      <c r="N290" s="34"/>
      <c r="O290" s="35"/>
    </row>
    <row r="291" spans="1:15" x14ac:dyDescent="0.25">
      <c r="A291" s="32"/>
      <c r="B291" s="32"/>
      <c r="C291" s="32"/>
      <c r="D291" s="173"/>
      <c r="E291" s="32"/>
      <c r="F291" s="174"/>
      <c r="G291" s="39"/>
      <c r="H291" s="32"/>
      <c r="I291" s="32"/>
      <c r="J291" s="29"/>
      <c r="K291" s="33"/>
      <c r="L291" s="31"/>
      <c r="M291" s="34"/>
      <c r="N291" s="34"/>
      <c r="O291" s="35"/>
    </row>
    <row r="292" spans="1:15" x14ac:dyDescent="0.25">
      <c r="A292" s="32"/>
      <c r="B292" s="32"/>
      <c r="C292" s="32"/>
      <c r="D292" s="173"/>
      <c r="E292" s="32"/>
      <c r="F292" s="174"/>
      <c r="G292" s="39"/>
      <c r="H292" s="32"/>
      <c r="I292" s="32"/>
      <c r="J292" s="29"/>
      <c r="K292" s="33"/>
      <c r="L292" s="31"/>
      <c r="M292" s="34"/>
      <c r="N292" s="34"/>
      <c r="O292" s="35"/>
    </row>
    <row r="293" spans="1:15" x14ac:dyDescent="0.25">
      <c r="A293" s="32"/>
      <c r="B293" s="32"/>
      <c r="C293" s="32"/>
      <c r="D293" s="173"/>
      <c r="E293" s="32"/>
      <c r="F293" s="174"/>
      <c r="G293" s="39"/>
      <c r="H293" s="32"/>
      <c r="I293" s="32"/>
      <c r="J293" s="29"/>
      <c r="K293" s="33"/>
      <c r="L293" s="31"/>
      <c r="M293" s="34"/>
      <c r="N293" s="34"/>
      <c r="O293" s="35"/>
    </row>
    <row r="294" spans="1:15" x14ac:dyDescent="0.25">
      <c r="A294" s="32"/>
      <c r="B294" s="32"/>
      <c r="C294" s="32"/>
      <c r="D294" s="173"/>
      <c r="E294" s="32"/>
      <c r="F294" s="174"/>
      <c r="G294" s="39"/>
      <c r="H294" s="32"/>
      <c r="I294" s="32"/>
      <c r="J294" s="29"/>
      <c r="K294" s="33"/>
      <c r="L294" s="31"/>
      <c r="M294" s="34"/>
      <c r="N294" s="34"/>
      <c r="O294" s="35"/>
    </row>
    <row r="295" spans="1:15" x14ac:dyDescent="0.25">
      <c r="A295" s="32"/>
      <c r="B295" s="32"/>
      <c r="C295" s="32"/>
      <c r="D295" s="173"/>
      <c r="E295" s="32"/>
      <c r="F295" s="174"/>
      <c r="G295" s="39"/>
      <c r="H295" s="32"/>
      <c r="I295" s="32"/>
      <c r="J295" s="29"/>
      <c r="K295" s="33"/>
      <c r="L295" s="31"/>
      <c r="M295" s="34"/>
      <c r="N295" s="34"/>
      <c r="O295" s="35"/>
    </row>
    <row r="296" spans="1:15" x14ac:dyDescent="0.25">
      <c r="A296" s="32"/>
      <c r="B296" s="32"/>
      <c r="C296" s="32"/>
      <c r="D296" s="173"/>
      <c r="E296" s="32"/>
      <c r="F296" s="174"/>
      <c r="G296" s="39"/>
      <c r="H296" s="32"/>
      <c r="I296" s="32"/>
      <c r="J296" s="29"/>
      <c r="K296" s="33"/>
      <c r="L296" s="31"/>
      <c r="M296" s="34"/>
      <c r="N296" s="34"/>
      <c r="O296" s="35"/>
    </row>
    <row r="297" spans="1:15" x14ac:dyDescent="0.25">
      <c r="A297" s="32"/>
      <c r="B297" s="32"/>
      <c r="C297" s="32"/>
      <c r="D297" s="173"/>
      <c r="E297" s="32"/>
      <c r="F297" s="174"/>
      <c r="G297" s="39"/>
      <c r="H297" s="32"/>
      <c r="I297" s="32"/>
      <c r="J297" s="29"/>
      <c r="K297" s="33"/>
      <c r="L297" s="31"/>
      <c r="M297" s="34"/>
      <c r="N297" s="34"/>
      <c r="O297" s="35"/>
    </row>
    <row r="298" spans="1:15" x14ac:dyDescent="0.25">
      <c r="A298" s="32"/>
      <c r="B298" s="32"/>
      <c r="C298" s="32"/>
      <c r="D298" s="173"/>
      <c r="E298" s="32"/>
      <c r="F298" s="174"/>
      <c r="G298" s="39"/>
      <c r="H298" s="32"/>
      <c r="I298" s="32"/>
      <c r="J298" s="29"/>
      <c r="K298" s="33"/>
      <c r="L298" s="31"/>
      <c r="M298" s="34"/>
      <c r="N298" s="34"/>
      <c r="O298" s="35"/>
    </row>
    <row r="299" spans="1:15" x14ac:dyDescent="0.25">
      <c r="A299" s="32"/>
      <c r="B299" s="32"/>
      <c r="C299" s="32"/>
      <c r="D299" s="173"/>
      <c r="E299" s="32" t="s">
        <v>122</v>
      </c>
      <c r="F299" s="174"/>
      <c r="G299" s="39"/>
      <c r="H299" s="32"/>
      <c r="I299" s="32"/>
      <c r="J299" s="29"/>
      <c r="K299" s="33"/>
      <c r="L299" s="31"/>
      <c r="M299" s="34"/>
      <c r="N299" s="34"/>
      <c r="O299" s="35"/>
    </row>
    <row r="300" spans="1:15" x14ac:dyDescent="0.25">
      <c r="A300" s="32"/>
      <c r="B300" s="32"/>
      <c r="C300" s="32"/>
      <c r="D300" s="173"/>
      <c r="E300" s="32"/>
      <c r="F300" s="174"/>
      <c r="G300" s="39"/>
      <c r="H300" s="32"/>
      <c r="I300" s="32"/>
      <c r="J300" s="29"/>
      <c r="K300" s="33"/>
      <c r="L300" s="31"/>
      <c r="M300" s="34"/>
      <c r="N300" s="34"/>
      <c r="O300" s="35"/>
    </row>
    <row r="301" spans="1:15" x14ac:dyDescent="0.25">
      <c r="A301" s="32"/>
      <c r="B301" s="32"/>
      <c r="C301" s="32"/>
      <c r="D301" s="173"/>
      <c r="E301" s="32"/>
      <c r="F301" s="174"/>
      <c r="G301" s="39"/>
      <c r="H301" s="32"/>
      <c r="I301" s="32"/>
      <c r="J301" s="29"/>
      <c r="K301" s="33"/>
      <c r="L301" s="31"/>
      <c r="M301" s="34"/>
      <c r="N301" s="34"/>
      <c r="O301" s="35"/>
    </row>
    <row r="302" spans="1:15" x14ac:dyDescent="0.25">
      <c r="A302" s="32"/>
      <c r="B302" s="32"/>
      <c r="C302" s="32"/>
      <c r="D302" s="173"/>
      <c r="E302" s="32"/>
      <c r="F302" s="174"/>
      <c r="G302" s="39"/>
      <c r="H302" s="32"/>
      <c r="I302" s="32"/>
      <c r="J302" s="29"/>
      <c r="K302" s="33"/>
      <c r="L302" s="31"/>
      <c r="M302" s="34"/>
      <c r="N302" s="34"/>
      <c r="O302" s="35"/>
    </row>
    <row r="303" spans="1:15" x14ac:dyDescent="0.25">
      <c r="A303" s="32"/>
      <c r="B303" s="32"/>
      <c r="C303" s="32"/>
      <c r="D303" s="173"/>
      <c r="E303" s="32"/>
      <c r="F303" s="174"/>
      <c r="G303" s="39"/>
      <c r="H303" s="32"/>
      <c r="I303" s="32"/>
      <c r="J303" s="29"/>
      <c r="K303" s="33"/>
      <c r="L303" s="31"/>
      <c r="M303" s="34"/>
      <c r="N303" s="34"/>
      <c r="O303" s="35"/>
    </row>
  </sheetData>
  <autoFilter ref="A10:P285" xr:uid="{00000000-0009-0000-0000-000000000000}">
    <filterColumn colId="4">
      <filters>
        <filter val="13S Inspección - Eq Operando"/>
        <filter val="1S Inspección"/>
        <filter val="1S Inspección - Eq Operando"/>
        <filter val="1S Orden y Limpieza"/>
        <filter val="26S Inspección - Eq Operando"/>
        <filter val="4S Calibración"/>
        <filter val="4S Inspección - Escaleras"/>
        <filter val="4S Inspección - Extintores"/>
        <filter val="4S Inspección Operando"/>
        <filter val="Apoyo a Ingeniería"/>
        <filter val="Cambio Electroválvula 1/8&quot;"/>
        <filter val="Descripcion de Trabajo"/>
        <filter val="Diseño Sistema Control OA"/>
        <filter val="Fusión de Fibra Optica"/>
        <filter val="GRUPO 1"/>
        <filter val="GRUPO 2"/>
        <filter val="GRUPO 3"/>
        <filter val="Mantenimiento Flujometro"/>
        <filter val="TURNO DIURNO"/>
        <filter val="TURNO NOCTURNO"/>
        <dateGroupItem year="2026" dateTimeGrouping="year"/>
      </filters>
    </filterColumn>
  </autoFilter>
  <mergeCells count="9">
    <mergeCell ref="E165:F165"/>
    <mergeCell ref="E205:F205"/>
    <mergeCell ref="E247:F247"/>
    <mergeCell ref="E8:G8"/>
    <mergeCell ref="I8:K8"/>
    <mergeCell ref="E9:F9"/>
    <mergeCell ref="E48:F48"/>
    <mergeCell ref="E87:F87"/>
    <mergeCell ref="E126:F126"/>
  </mergeCells>
  <conditionalFormatting sqref="B1:B7">
    <cfRule type="cellIs" dxfId="15" priority="1" stopIfTrue="1" operator="greaterThan">
      <formula>0.9</formula>
    </cfRule>
    <cfRule type="cellIs" dxfId="14" priority="2" stopIfTrue="1" operator="greaterThan">
      <formula>0.8</formula>
    </cfRule>
  </conditionalFormatting>
  <pageMargins left="0.47244094488188981" right="0" top="0.35433070866141736" bottom="0.19685039370078741" header="0.31496062992125984" footer="0.31496062992125984"/>
  <pageSetup paperSize="17" scale="75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C1B67-A28B-4E90-BBDC-3C7770403E7E}">
  <sheetPr filterMode="1"/>
  <dimension ref="A1:P303"/>
  <sheetViews>
    <sheetView topLeftCell="A166" workbookViewId="0">
      <selection activeCell="A250" sqref="A250:I250"/>
    </sheetView>
  </sheetViews>
  <sheetFormatPr defaultRowHeight="13.5" x14ac:dyDescent="0.25"/>
  <cols>
    <col min="1" max="1" width="10.140625" style="175" customWidth="1"/>
    <col min="2" max="2" width="9.7109375" style="175" customWidth="1"/>
    <col min="3" max="3" width="22" style="36" customWidth="1"/>
    <col min="4" max="4" width="11.42578125" style="36" customWidth="1"/>
    <col min="5" max="5" width="34.42578125" style="36" customWidth="1"/>
    <col min="6" max="6" width="15.7109375" style="175" customWidth="1"/>
    <col min="7" max="7" width="23.85546875" style="36" customWidth="1"/>
    <col min="8" max="8" width="6.5703125" style="36" customWidth="1"/>
    <col min="9" max="9" width="6.85546875" style="36" customWidth="1"/>
    <col min="10" max="10" width="10.85546875" style="36" customWidth="1"/>
    <col min="11" max="11" width="27.140625" style="36" customWidth="1"/>
    <col min="12" max="12" width="13.7109375" style="36" customWidth="1"/>
    <col min="13" max="13" width="6" style="36" customWidth="1"/>
    <col min="14" max="14" width="3.7109375" style="36" customWidth="1"/>
    <col min="15" max="15" width="38.5703125" style="176" customWidth="1"/>
    <col min="16" max="217" width="9.140625" style="36"/>
    <col min="218" max="218" width="11.5703125" style="36" customWidth="1"/>
    <col min="219" max="219" width="12" style="36" customWidth="1"/>
    <col min="220" max="220" width="22.42578125" style="36" bestFit="1" customWidth="1"/>
    <col min="221" max="221" width="11.42578125" style="36" customWidth="1"/>
    <col min="222" max="222" width="46.42578125" style="36" bestFit="1" customWidth="1"/>
    <col min="223" max="223" width="15.7109375" style="36" customWidth="1"/>
    <col min="224" max="224" width="44" style="36" bestFit="1" customWidth="1"/>
    <col min="225" max="225" width="6.5703125" style="36" customWidth="1"/>
    <col min="226" max="226" width="6.85546875" style="36" customWidth="1"/>
    <col min="227" max="227" width="10.85546875" style="36" customWidth="1"/>
    <col min="228" max="228" width="38.28515625" style="36" customWidth="1"/>
    <col min="229" max="229" width="13.7109375" style="36" customWidth="1"/>
    <col min="230" max="230" width="6" style="36" customWidth="1"/>
    <col min="231" max="231" width="3.7109375" style="36" customWidth="1"/>
    <col min="232" max="232" width="38.5703125" style="36" customWidth="1"/>
    <col min="233" max="473" width="9.140625" style="36"/>
    <col min="474" max="474" width="11.5703125" style="36" customWidth="1"/>
    <col min="475" max="475" width="12" style="36" customWidth="1"/>
    <col min="476" max="476" width="22.42578125" style="36" bestFit="1" customWidth="1"/>
    <col min="477" max="477" width="11.42578125" style="36" customWidth="1"/>
    <col min="478" max="478" width="46.42578125" style="36" bestFit="1" customWidth="1"/>
    <col min="479" max="479" width="15.7109375" style="36" customWidth="1"/>
    <col min="480" max="480" width="44" style="36" bestFit="1" customWidth="1"/>
    <col min="481" max="481" width="6.5703125" style="36" customWidth="1"/>
    <col min="482" max="482" width="6.85546875" style="36" customWidth="1"/>
    <col min="483" max="483" width="10.85546875" style="36" customWidth="1"/>
    <col min="484" max="484" width="38.28515625" style="36" customWidth="1"/>
    <col min="485" max="485" width="13.7109375" style="36" customWidth="1"/>
    <col min="486" max="486" width="6" style="36" customWidth="1"/>
    <col min="487" max="487" width="3.7109375" style="36" customWidth="1"/>
    <col min="488" max="488" width="38.5703125" style="36" customWidth="1"/>
    <col min="489" max="729" width="9.140625" style="36"/>
    <col min="730" max="730" width="11.5703125" style="36" customWidth="1"/>
    <col min="731" max="731" width="12" style="36" customWidth="1"/>
    <col min="732" max="732" width="22.42578125" style="36" bestFit="1" customWidth="1"/>
    <col min="733" max="733" width="11.42578125" style="36" customWidth="1"/>
    <col min="734" max="734" width="46.42578125" style="36" bestFit="1" customWidth="1"/>
    <col min="735" max="735" width="15.7109375" style="36" customWidth="1"/>
    <col min="736" max="736" width="44" style="36" bestFit="1" customWidth="1"/>
    <col min="737" max="737" width="6.5703125" style="36" customWidth="1"/>
    <col min="738" max="738" width="6.85546875" style="36" customWidth="1"/>
    <col min="739" max="739" width="10.85546875" style="36" customWidth="1"/>
    <col min="740" max="740" width="38.28515625" style="36" customWidth="1"/>
    <col min="741" max="741" width="13.7109375" style="36" customWidth="1"/>
    <col min="742" max="742" width="6" style="36" customWidth="1"/>
    <col min="743" max="743" width="3.7109375" style="36" customWidth="1"/>
    <col min="744" max="744" width="38.5703125" style="36" customWidth="1"/>
    <col min="745" max="985" width="9.140625" style="36"/>
    <col min="986" max="986" width="11.5703125" style="36" customWidth="1"/>
    <col min="987" max="987" width="12" style="36" customWidth="1"/>
    <col min="988" max="988" width="22.42578125" style="36" bestFit="1" customWidth="1"/>
    <col min="989" max="989" width="11.42578125" style="36" customWidth="1"/>
    <col min="990" max="990" width="46.42578125" style="36" bestFit="1" customWidth="1"/>
    <col min="991" max="991" width="15.7109375" style="36" customWidth="1"/>
    <col min="992" max="992" width="44" style="36" bestFit="1" customWidth="1"/>
    <col min="993" max="993" width="6.5703125" style="36" customWidth="1"/>
    <col min="994" max="994" width="6.85546875" style="36" customWidth="1"/>
    <col min="995" max="995" width="10.85546875" style="36" customWidth="1"/>
    <col min="996" max="996" width="38.28515625" style="36" customWidth="1"/>
    <col min="997" max="997" width="13.7109375" style="36" customWidth="1"/>
    <col min="998" max="998" width="6" style="36" customWidth="1"/>
    <col min="999" max="999" width="3.7109375" style="36" customWidth="1"/>
    <col min="1000" max="1000" width="38.5703125" style="36" customWidth="1"/>
    <col min="1001" max="1241" width="9.140625" style="36"/>
    <col min="1242" max="1242" width="11.5703125" style="36" customWidth="1"/>
    <col min="1243" max="1243" width="12" style="36" customWidth="1"/>
    <col min="1244" max="1244" width="22.42578125" style="36" bestFit="1" customWidth="1"/>
    <col min="1245" max="1245" width="11.42578125" style="36" customWidth="1"/>
    <col min="1246" max="1246" width="46.42578125" style="36" bestFit="1" customWidth="1"/>
    <col min="1247" max="1247" width="15.7109375" style="36" customWidth="1"/>
    <col min="1248" max="1248" width="44" style="36" bestFit="1" customWidth="1"/>
    <col min="1249" max="1249" width="6.5703125" style="36" customWidth="1"/>
    <col min="1250" max="1250" width="6.85546875" style="36" customWidth="1"/>
    <col min="1251" max="1251" width="10.85546875" style="36" customWidth="1"/>
    <col min="1252" max="1252" width="38.28515625" style="36" customWidth="1"/>
    <col min="1253" max="1253" width="13.7109375" style="36" customWidth="1"/>
    <col min="1254" max="1254" width="6" style="36" customWidth="1"/>
    <col min="1255" max="1255" width="3.7109375" style="36" customWidth="1"/>
    <col min="1256" max="1256" width="38.5703125" style="36" customWidth="1"/>
    <col min="1257" max="1497" width="9.140625" style="36"/>
    <col min="1498" max="1498" width="11.5703125" style="36" customWidth="1"/>
    <col min="1499" max="1499" width="12" style="36" customWidth="1"/>
    <col min="1500" max="1500" width="22.42578125" style="36" bestFit="1" customWidth="1"/>
    <col min="1501" max="1501" width="11.42578125" style="36" customWidth="1"/>
    <col min="1502" max="1502" width="46.42578125" style="36" bestFit="1" customWidth="1"/>
    <col min="1503" max="1503" width="15.7109375" style="36" customWidth="1"/>
    <col min="1504" max="1504" width="44" style="36" bestFit="1" customWidth="1"/>
    <col min="1505" max="1505" width="6.5703125" style="36" customWidth="1"/>
    <col min="1506" max="1506" width="6.85546875" style="36" customWidth="1"/>
    <col min="1507" max="1507" width="10.85546875" style="36" customWidth="1"/>
    <col min="1508" max="1508" width="38.28515625" style="36" customWidth="1"/>
    <col min="1509" max="1509" width="13.7109375" style="36" customWidth="1"/>
    <col min="1510" max="1510" width="6" style="36" customWidth="1"/>
    <col min="1511" max="1511" width="3.7109375" style="36" customWidth="1"/>
    <col min="1512" max="1512" width="38.5703125" style="36" customWidth="1"/>
    <col min="1513" max="1753" width="9.140625" style="36"/>
    <col min="1754" max="1754" width="11.5703125" style="36" customWidth="1"/>
    <col min="1755" max="1755" width="12" style="36" customWidth="1"/>
    <col min="1756" max="1756" width="22.42578125" style="36" bestFit="1" customWidth="1"/>
    <col min="1757" max="1757" width="11.42578125" style="36" customWidth="1"/>
    <col min="1758" max="1758" width="46.42578125" style="36" bestFit="1" customWidth="1"/>
    <col min="1759" max="1759" width="15.7109375" style="36" customWidth="1"/>
    <col min="1760" max="1760" width="44" style="36" bestFit="1" customWidth="1"/>
    <col min="1761" max="1761" width="6.5703125" style="36" customWidth="1"/>
    <col min="1762" max="1762" width="6.85546875" style="36" customWidth="1"/>
    <col min="1763" max="1763" width="10.85546875" style="36" customWidth="1"/>
    <col min="1764" max="1764" width="38.28515625" style="36" customWidth="1"/>
    <col min="1765" max="1765" width="13.7109375" style="36" customWidth="1"/>
    <col min="1766" max="1766" width="6" style="36" customWidth="1"/>
    <col min="1767" max="1767" width="3.7109375" style="36" customWidth="1"/>
    <col min="1768" max="1768" width="38.5703125" style="36" customWidth="1"/>
    <col min="1769" max="2009" width="9.140625" style="36"/>
    <col min="2010" max="2010" width="11.5703125" style="36" customWidth="1"/>
    <col min="2011" max="2011" width="12" style="36" customWidth="1"/>
    <col min="2012" max="2012" width="22.42578125" style="36" bestFit="1" customWidth="1"/>
    <col min="2013" max="2013" width="11.42578125" style="36" customWidth="1"/>
    <col min="2014" max="2014" width="46.42578125" style="36" bestFit="1" customWidth="1"/>
    <col min="2015" max="2015" width="15.7109375" style="36" customWidth="1"/>
    <col min="2016" max="2016" width="44" style="36" bestFit="1" customWidth="1"/>
    <col min="2017" max="2017" width="6.5703125" style="36" customWidth="1"/>
    <col min="2018" max="2018" width="6.85546875" style="36" customWidth="1"/>
    <col min="2019" max="2019" width="10.85546875" style="36" customWidth="1"/>
    <col min="2020" max="2020" width="38.28515625" style="36" customWidth="1"/>
    <col min="2021" max="2021" width="13.7109375" style="36" customWidth="1"/>
    <col min="2022" max="2022" width="6" style="36" customWidth="1"/>
    <col min="2023" max="2023" width="3.7109375" style="36" customWidth="1"/>
    <col min="2024" max="2024" width="38.5703125" style="36" customWidth="1"/>
    <col min="2025" max="2265" width="9.140625" style="36"/>
    <col min="2266" max="2266" width="11.5703125" style="36" customWidth="1"/>
    <col min="2267" max="2267" width="12" style="36" customWidth="1"/>
    <col min="2268" max="2268" width="22.42578125" style="36" bestFit="1" customWidth="1"/>
    <col min="2269" max="2269" width="11.42578125" style="36" customWidth="1"/>
    <col min="2270" max="2270" width="46.42578125" style="36" bestFit="1" customWidth="1"/>
    <col min="2271" max="2271" width="15.7109375" style="36" customWidth="1"/>
    <col min="2272" max="2272" width="44" style="36" bestFit="1" customWidth="1"/>
    <col min="2273" max="2273" width="6.5703125" style="36" customWidth="1"/>
    <col min="2274" max="2274" width="6.85546875" style="36" customWidth="1"/>
    <col min="2275" max="2275" width="10.85546875" style="36" customWidth="1"/>
    <col min="2276" max="2276" width="38.28515625" style="36" customWidth="1"/>
    <col min="2277" max="2277" width="13.7109375" style="36" customWidth="1"/>
    <col min="2278" max="2278" width="6" style="36" customWidth="1"/>
    <col min="2279" max="2279" width="3.7109375" style="36" customWidth="1"/>
    <col min="2280" max="2280" width="38.5703125" style="36" customWidth="1"/>
    <col min="2281" max="2521" width="9.140625" style="36"/>
    <col min="2522" max="2522" width="11.5703125" style="36" customWidth="1"/>
    <col min="2523" max="2523" width="12" style="36" customWidth="1"/>
    <col min="2524" max="2524" width="22.42578125" style="36" bestFit="1" customWidth="1"/>
    <col min="2525" max="2525" width="11.42578125" style="36" customWidth="1"/>
    <col min="2526" max="2526" width="46.42578125" style="36" bestFit="1" customWidth="1"/>
    <col min="2527" max="2527" width="15.7109375" style="36" customWidth="1"/>
    <col min="2528" max="2528" width="44" style="36" bestFit="1" customWidth="1"/>
    <col min="2529" max="2529" width="6.5703125" style="36" customWidth="1"/>
    <col min="2530" max="2530" width="6.85546875" style="36" customWidth="1"/>
    <col min="2531" max="2531" width="10.85546875" style="36" customWidth="1"/>
    <col min="2532" max="2532" width="38.28515625" style="36" customWidth="1"/>
    <col min="2533" max="2533" width="13.7109375" style="36" customWidth="1"/>
    <col min="2534" max="2534" width="6" style="36" customWidth="1"/>
    <col min="2535" max="2535" width="3.7109375" style="36" customWidth="1"/>
    <col min="2536" max="2536" width="38.5703125" style="36" customWidth="1"/>
    <col min="2537" max="2777" width="9.140625" style="36"/>
    <col min="2778" max="2778" width="11.5703125" style="36" customWidth="1"/>
    <col min="2779" max="2779" width="12" style="36" customWidth="1"/>
    <col min="2780" max="2780" width="22.42578125" style="36" bestFit="1" customWidth="1"/>
    <col min="2781" max="2781" width="11.42578125" style="36" customWidth="1"/>
    <col min="2782" max="2782" width="46.42578125" style="36" bestFit="1" customWidth="1"/>
    <col min="2783" max="2783" width="15.7109375" style="36" customWidth="1"/>
    <col min="2784" max="2784" width="44" style="36" bestFit="1" customWidth="1"/>
    <col min="2785" max="2785" width="6.5703125" style="36" customWidth="1"/>
    <col min="2786" max="2786" width="6.85546875" style="36" customWidth="1"/>
    <col min="2787" max="2787" width="10.85546875" style="36" customWidth="1"/>
    <col min="2788" max="2788" width="38.28515625" style="36" customWidth="1"/>
    <col min="2789" max="2789" width="13.7109375" style="36" customWidth="1"/>
    <col min="2790" max="2790" width="6" style="36" customWidth="1"/>
    <col min="2791" max="2791" width="3.7109375" style="36" customWidth="1"/>
    <col min="2792" max="2792" width="38.5703125" style="36" customWidth="1"/>
    <col min="2793" max="3033" width="9.140625" style="36"/>
    <col min="3034" max="3034" width="11.5703125" style="36" customWidth="1"/>
    <col min="3035" max="3035" width="12" style="36" customWidth="1"/>
    <col min="3036" max="3036" width="22.42578125" style="36" bestFit="1" customWidth="1"/>
    <col min="3037" max="3037" width="11.42578125" style="36" customWidth="1"/>
    <col min="3038" max="3038" width="46.42578125" style="36" bestFit="1" customWidth="1"/>
    <col min="3039" max="3039" width="15.7109375" style="36" customWidth="1"/>
    <col min="3040" max="3040" width="44" style="36" bestFit="1" customWidth="1"/>
    <col min="3041" max="3041" width="6.5703125" style="36" customWidth="1"/>
    <col min="3042" max="3042" width="6.85546875" style="36" customWidth="1"/>
    <col min="3043" max="3043" width="10.85546875" style="36" customWidth="1"/>
    <col min="3044" max="3044" width="38.28515625" style="36" customWidth="1"/>
    <col min="3045" max="3045" width="13.7109375" style="36" customWidth="1"/>
    <col min="3046" max="3046" width="6" style="36" customWidth="1"/>
    <col min="3047" max="3047" width="3.7109375" style="36" customWidth="1"/>
    <col min="3048" max="3048" width="38.5703125" style="36" customWidth="1"/>
    <col min="3049" max="3289" width="9.140625" style="36"/>
    <col min="3290" max="3290" width="11.5703125" style="36" customWidth="1"/>
    <col min="3291" max="3291" width="12" style="36" customWidth="1"/>
    <col min="3292" max="3292" width="22.42578125" style="36" bestFit="1" customWidth="1"/>
    <col min="3293" max="3293" width="11.42578125" style="36" customWidth="1"/>
    <col min="3294" max="3294" width="46.42578125" style="36" bestFit="1" customWidth="1"/>
    <col min="3295" max="3295" width="15.7109375" style="36" customWidth="1"/>
    <col min="3296" max="3296" width="44" style="36" bestFit="1" customWidth="1"/>
    <col min="3297" max="3297" width="6.5703125" style="36" customWidth="1"/>
    <col min="3298" max="3298" width="6.85546875" style="36" customWidth="1"/>
    <col min="3299" max="3299" width="10.85546875" style="36" customWidth="1"/>
    <col min="3300" max="3300" width="38.28515625" style="36" customWidth="1"/>
    <col min="3301" max="3301" width="13.7109375" style="36" customWidth="1"/>
    <col min="3302" max="3302" width="6" style="36" customWidth="1"/>
    <col min="3303" max="3303" width="3.7109375" style="36" customWidth="1"/>
    <col min="3304" max="3304" width="38.5703125" style="36" customWidth="1"/>
    <col min="3305" max="3545" width="9.140625" style="36"/>
    <col min="3546" max="3546" width="11.5703125" style="36" customWidth="1"/>
    <col min="3547" max="3547" width="12" style="36" customWidth="1"/>
    <col min="3548" max="3548" width="22.42578125" style="36" bestFit="1" customWidth="1"/>
    <col min="3549" max="3549" width="11.42578125" style="36" customWidth="1"/>
    <col min="3550" max="3550" width="46.42578125" style="36" bestFit="1" customWidth="1"/>
    <col min="3551" max="3551" width="15.7109375" style="36" customWidth="1"/>
    <col min="3552" max="3552" width="44" style="36" bestFit="1" customWidth="1"/>
    <col min="3553" max="3553" width="6.5703125" style="36" customWidth="1"/>
    <col min="3554" max="3554" width="6.85546875" style="36" customWidth="1"/>
    <col min="3555" max="3555" width="10.85546875" style="36" customWidth="1"/>
    <col min="3556" max="3556" width="38.28515625" style="36" customWidth="1"/>
    <col min="3557" max="3557" width="13.7109375" style="36" customWidth="1"/>
    <col min="3558" max="3558" width="6" style="36" customWidth="1"/>
    <col min="3559" max="3559" width="3.7109375" style="36" customWidth="1"/>
    <col min="3560" max="3560" width="38.5703125" style="36" customWidth="1"/>
    <col min="3561" max="3801" width="9.140625" style="36"/>
    <col min="3802" max="3802" width="11.5703125" style="36" customWidth="1"/>
    <col min="3803" max="3803" width="12" style="36" customWidth="1"/>
    <col min="3804" max="3804" width="22.42578125" style="36" bestFit="1" customWidth="1"/>
    <col min="3805" max="3805" width="11.42578125" style="36" customWidth="1"/>
    <col min="3806" max="3806" width="46.42578125" style="36" bestFit="1" customWidth="1"/>
    <col min="3807" max="3807" width="15.7109375" style="36" customWidth="1"/>
    <col min="3808" max="3808" width="44" style="36" bestFit="1" customWidth="1"/>
    <col min="3809" max="3809" width="6.5703125" style="36" customWidth="1"/>
    <col min="3810" max="3810" width="6.85546875" style="36" customWidth="1"/>
    <col min="3811" max="3811" width="10.85546875" style="36" customWidth="1"/>
    <col min="3812" max="3812" width="38.28515625" style="36" customWidth="1"/>
    <col min="3813" max="3813" width="13.7109375" style="36" customWidth="1"/>
    <col min="3814" max="3814" width="6" style="36" customWidth="1"/>
    <col min="3815" max="3815" width="3.7109375" style="36" customWidth="1"/>
    <col min="3816" max="3816" width="38.5703125" style="36" customWidth="1"/>
    <col min="3817" max="4057" width="9.140625" style="36"/>
    <col min="4058" max="4058" width="11.5703125" style="36" customWidth="1"/>
    <col min="4059" max="4059" width="12" style="36" customWidth="1"/>
    <col min="4060" max="4060" width="22.42578125" style="36" bestFit="1" customWidth="1"/>
    <col min="4061" max="4061" width="11.42578125" style="36" customWidth="1"/>
    <col min="4062" max="4062" width="46.42578125" style="36" bestFit="1" customWidth="1"/>
    <col min="4063" max="4063" width="15.7109375" style="36" customWidth="1"/>
    <col min="4064" max="4064" width="44" style="36" bestFit="1" customWidth="1"/>
    <col min="4065" max="4065" width="6.5703125" style="36" customWidth="1"/>
    <col min="4066" max="4066" width="6.85546875" style="36" customWidth="1"/>
    <col min="4067" max="4067" width="10.85546875" style="36" customWidth="1"/>
    <col min="4068" max="4068" width="38.28515625" style="36" customWidth="1"/>
    <col min="4069" max="4069" width="13.7109375" style="36" customWidth="1"/>
    <col min="4070" max="4070" width="6" style="36" customWidth="1"/>
    <col min="4071" max="4071" width="3.7109375" style="36" customWidth="1"/>
    <col min="4072" max="4072" width="38.5703125" style="36" customWidth="1"/>
    <col min="4073" max="4313" width="9.140625" style="36"/>
    <col min="4314" max="4314" width="11.5703125" style="36" customWidth="1"/>
    <col min="4315" max="4315" width="12" style="36" customWidth="1"/>
    <col min="4316" max="4316" width="22.42578125" style="36" bestFit="1" customWidth="1"/>
    <col min="4317" max="4317" width="11.42578125" style="36" customWidth="1"/>
    <col min="4318" max="4318" width="46.42578125" style="36" bestFit="1" customWidth="1"/>
    <col min="4319" max="4319" width="15.7109375" style="36" customWidth="1"/>
    <col min="4320" max="4320" width="44" style="36" bestFit="1" customWidth="1"/>
    <col min="4321" max="4321" width="6.5703125" style="36" customWidth="1"/>
    <col min="4322" max="4322" width="6.85546875" style="36" customWidth="1"/>
    <col min="4323" max="4323" width="10.85546875" style="36" customWidth="1"/>
    <col min="4324" max="4324" width="38.28515625" style="36" customWidth="1"/>
    <col min="4325" max="4325" width="13.7109375" style="36" customWidth="1"/>
    <col min="4326" max="4326" width="6" style="36" customWidth="1"/>
    <col min="4327" max="4327" width="3.7109375" style="36" customWidth="1"/>
    <col min="4328" max="4328" width="38.5703125" style="36" customWidth="1"/>
    <col min="4329" max="4569" width="9.140625" style="36"/>
    <col min="4570" max="4570" width="11.5703125" style="36" customWidth="1"/>
    <col min="4571" max="4571" width="12" style="36" customWidth="1"/>
    <col min="4572" max="4572" width="22.42578125" style="36" bestFit="1" customWidth="1"/>
    <col min="4573" max="4573" width="11.42578125" style="36" customWidth="1"/>
    <col min="4574" max="4574" width="46.42578125" style="36" bestFit="1" customWidth="1"/>
    <col min="4575" max="4575" width="15.7109375" style="36" customWidth="1"/>
    <col min="4576" max="4576" width="44" style="36" bestFit="1" customWidth="1"/>
    <col min="4577" max="4577" width="6.5703125" style="36" customWidth="1"/>
    <col min="4578" max="4578" width="6.85546875" style="36" customWidth="1"/>
    <col min="4579" max="4579" width="10.85546875" style="36" customWidth="1"/>
    <col min="4580" max="4580" width="38.28515625" style="36" customWidth="1"/>
    <col min="4581" max="4581" width="13.7109375" style="36" customWidth="1"/>
    <col min="4582" max="4582" width="6" style="36" customWidth="1"/>
    <col min="4583" max="4583" width="3.7109375" style="36" customWidth="1"/>
    <col min="4584" max="4584" width="38.5703125" style="36" customWidth="1"/>
    <col min="4585" max="4825" width="9.140625" style="36"/>
    <col min="4826" max="4826" width="11.5703125" style="36" customWidth="1"/>
    <col min="4827" max="4827" width="12" style="36" customWidth="1"/>
    <col min="4828" max="4828" width="22.42578125" style="36" bestFit="1" customWidth="1"/>
    <col min="4829" max="4829" width="11.42578125" style="36" customWidth="1"/>
    <col min="4830" max="4830" width="46.42578125" style="36" bestFit="1" customWidth="1"/>
    <col min="4831" max="4831" width="15.7109375" style="36" customWidth="1"/>
    <col min="4832" max="4832" width="44" style="36" bestFit="1" customWidth="1"/>
    <col min="4833" max="4833" width="6.5703125" style="36" customWidth="1"/>
    <col min="4834" max="4834" width="6.85546875" style="36" customWidth="1"/>
    <col min="4835" max="4835" width="10.85546875" style="36" customWidth="1"/>
    <col min="4836" max="4836" width="38.28515625" style="36" customWidth="1"/>
    <col min="4837" max="4837" width="13.7109375" style="36" customWidth="1"/>
    <col min="4838" max="4838" width="6" style="36" customWidth="1"/>
    <col min="4839" max="4839" width="3.7109375" style="36" customWidth="1"/>
    <col min="4840" max="4840" width="38.5703125" style="36" customWidth="1"/>
    <col min="4841" max="5081" width="9.140625" style="36"/>
    <col min="5082" max="5082" width="11.5703125" style="36" customWidth="1"/>
    <col min="5083" max="5083" width="12" style="36" customWidth="1"/>
    <col min="5084" max="5084" width="22.42578125" style="36" bestFit="1" customWidth="1"/>
    <col min="5085" max="5085" width="11.42578125" style="36" customWidth="1"/>
    <col min="5086" max="5086" width="46.42578125" style="36" bestFit="1" customWidth="1"/>
    <col min="5087" max="5087" width="15.7109375" style="36" customWidth="1"/>
    <col min="5088" max="5088" width="44" style="36" bestFit="1" customWidth="1"/>
    <col min="5089" max="5089" width="6.5703125" style="36" customWidth="1"/>
    <col min="5090" max="5090" width="6.85546875" style="36" customWidth="1"/>
    <col min="5091" max="5091" width="10.85546875" style="36" customWidth="1"/>
    <col min="5092" max="5092" width="38.28515625" style="36" customWidth="1"/>
    <col min="5093" max="5093" width="13.7109375" style="36" customWidth="1"/>
    <col min="5094" max="5094" width="6" style="36" customWidth="1"/>
    <col min="5095" max="5095" width="3.7109375" style="36" customWidth="1"/>
    <col min="5096" max="5096" width="38.5703125" style="36" customWidth="1"/>
    <col min="5097" max="5337" width="9.140625" style="36"/>
    <col min="5338" max="5338" width="11.5703125" style="36" customWidth="1"/>
    <col min="5339" max="5339" width="12" style="36" customWidth="1"/>
    <col min="5340" max="5340" width="22.42578125" style="36" bestFit="1" customWidth="1"/>
    <col min="5341" max="5341" width="11.42578125" style="36" customWidth="1"/>
    <col min="5342" max="5342" width="46.42578125" style="36" bestFit="1" customWidth="1"/>
    <col min="5343" max="5343" width="15.7109375" style="36" customWidth="1"/>
    <col min="5344" max="5344" width="44" style="36" bestFit="1" customWidth="1"/>
    <col min="5345" max="5345" width="6.5703125" style="36" customWidth="1"/>
    <col min="5346" max="5346" width="6.85546875" style="36" customWidth="1"/>
    <col min="5347" max="5347" width="10.85546875" style="36" customWidth="1"/>
    <col min="5348" max="5348" width="38.28515625" style="36" customWidth="1"/>
    <col min="5349" max="5349" width="13.7109375" style="36" customWidth="1"/>
    <col min="5350" max="5350" width="6" style="36" customWidth="1"/>
    <col min="5351" max="5351" width="3.7109375" style="36" customWidth="1"/>
    <col min="5352" max="5352" width="38.5703125" style="36" customWidth="1"/>
    <col min="5353" max="5593" width="9.140625" style="36"/>
    <col min="5594" max="5594" width="11.5703125" style="36" customWidth="1"/>
    <col min="5595" max="5595" width="12" style="36" customWidth="1"/>
    <col min="5596" max="5596" width="22.42578125" style="36" bestFit="1" customWidth="1"/>
    <col min="5597" max="5597" width="11.42578125" style="36" customWidth="1"/>
    <col min="5598" max="5598" width="46.42578125" style="36" bestFit="1" customWidth="1"/>
    <col min="5599" max="5599" width="15.7109375" style="36" customWidth="1"/>
    <col min="5600" max="5600" width="44" style="36" bestFit="1" customWidth="1"/>
    <col min="5601" max="5601" width="6.5703125" style="36" customWidth="1"/>
    <col min="5602" max="5602" width="6.85546875" style="36" customWidth="1"/>
    <col min="5603" max="5603" width="10.85546875" style="36" customWidth="1"/>
    <col min="5604" max="5604" width="38.28515625" style="36" customWidth="1"/>
    <col min="5605" max="5605" width="13.7109375" style="36" customWidth="1"/>
    <col min="5606" max="5606" width="6" style="36" customWidth="1"/>
    <col min="5607" max="5607" width="3.7109375" style="36" customWidth="1"/>
    <col min="5608" max="5608" width="38.5703125" style="36" customWidth="1"/>
    <col min="5609" max="5849" width="9.140625" style="36"/>
    <col min="5850" max="5850" width="11.5703125" style="36" customWidth="1"/>
    <col min="5851" max="5851" width="12" style="36" customWidth="1"/>
    <col min="5852" max="5852" width="22.42578125" style="36" bestFit="1" customWidth="1"/>
    <col min="5853" max="5853" width="11.42578125" style="36" customWidth="1"/>
    <col min="5854" max="5854" width="46.42578125" style="36" bestFit="1" customWidth="1"/>
    <col min="5855" max="5855" width="15.7109375" style="36" customWidth="1"/>
    <col min="5856" max="5856" width="44" style="36" bestFit="1" customWidth="1"/>
    <col min="5857" max="5857" width="6.5703125" style="36" customWidth="1"/>
    <col min="5858" max="5858" width="6.85546875" style="36" customWidth="1"/>
    <col min="5859" max="5859" width="10.85546875" style="36" customWidth="1"/>
    <col min="5860" max="5860" width="38.28515625" style="36" customWidth="1"/>
    <col min="5861" max="5861" width="13.7109375" style="36" customWidth="1"/>
    <col min="5862" max="5862" width="6" style="36" customWidth="1"/>
    <col min="5863" max="5863" width="3.7109375" style="36" customWidth="1"/>
    <col min="5864" max="5864" width="38.5703125" style="36" customWidth="1"/>
    <col min="5865" max="6105" width="9.140625" style="36"/>
    <col min="6106" max="6106" width="11.5703125" style="36" customWidth="1"/>
    <col min="6107" max="6107" width="12" style="36" customWidth="1"/>
    <col min="6108" max="6108" width="22.42578125" style="36" bestFit="1" customWidth="1"/>
    <col min="6109" max="6109" width="11.42578125" style="36" customWidth="1"/>
    <col min="6110" max="6110" width="46.42578125" style="36" bestFit="1" customWidth="1"/>
    <col min="6111" max="6111" width="15.7109375" style="36" customWidth="1"/>
    <col min="6112" max="6112" width="44" style="36" bestFit="1" customWidth="1"/>
    <col min="6113" max="6113" width="6.5703125" style="36" customWidth="1"/>
    <col min="6114" max="6114" width="6.85546875" style="36" customWidth="1"/>
    <col min="6115" max="6115" width="10.85546875" style="36" customWidth="1"/>
    <col min="6116" max="6116" width="38.28515625" style="36" customWidth="1"/>
    <col min="6117" max="6117" width="13.7109375" style="36" customWidth="1"/>
    <col min="6118" max="6118" width="6" style="36" customWidth="1"/>
    <col min="6119" max="6119" width="3.7109375" style="36" customWidth="1"/>
    <col min="6120" max="6120" width="38.5703125" style="36" customWidth="1"/>
    <col min="6121" max="6361" width="9.140625" style="36"/>
    <col min="6362" max="6362" width="11.5703125" style="36" customWidth="1"/>
    <col min="6363" max="6363" width="12" style="36" customWidth="1"/>
    <col min="6364" max="6364" width="22.42578125" style="36" bestFit="1" customWidth="1"/>
    <col min="6365" max="6365" width="11.42578125" style="36" customWidth="1"/>
    <col min="6366" max="6366" width="46.42578125" style="36" bestFit="1" customWidth="1"/>
    <col min="6367" max="6367" width="15.7109375" style="36" customWidth="1"/>
    <col min="6368" max="6368" width="44" style="36" bestFit="1" customWidth="1"/>
    <col min="6369" max="6369" width="6.5703125" style="36" customWidth="1"/>
    <col min="6370" max="6370" width="6.85546875" style="36" customWidth="1"/>
    <col min="6371" max="6371" width="10.85546875" style="36" customWidth="1"/>
    <col min="6372" max="6372" width="38.28515625" style="36" customWidth="1"/>
    <col min="6373" max="6373" width="13.7109375" style="36" customWidth="1"/>
    <col min="6374" max="6374" width="6" style="36" customWidth="1"/>
    <col min="6375" max="6375" width="3.7109375" style="36" customWidth="1"/>
    <col min="6376" max="6376" width="38.5703125" style="36" customWidth="1"/>
    <col min="6377" max="6617" width="9.140625" style="36"/>
    <col min="6618" max="6618" width="11.5703125" style="36" customWidth="1"/>
    <col min="6619" max="6619" width="12" style="36" customWidth="1"/>
    <col min="6620" max="6620" width="22.42578125" style="36" bestFit="1" customWidth="1"/>
    <col min="6621" max="6621" width="11.42578125" style="36" customWidth="1"/>
    <col min="6622" max="6622" width="46.42578125" style="36" bestFit="1" customWidth="1"/>
    <col min="6623" max="6623" width="15.7109375" style="36" customWidth="1"/>
    <col min="6624" max="6624" width="44" style="36" bestFit="1" customWidth="1"/>
    <col min="6625" max="6625" width="6.5703125" style="36" customWidth="1"/>
    <col min="6626" max="6626" width="6.85546875" style="36" customWidth="1"/>
    <col min="6627" max="6627" width="10.85546875" style="36" customWidth="1"/>
    <col min="6628" max="6628" width="38.28515625" style="36" customWidth="1"/>
    <col min="6629" max="6629" width="13.7109375" style="36" customWidth="1"/>
    <col min="6630" max="6630" width="6" style="36" customWidth="1"/>
    <col min="6631" max="6631" width="3.7109375" style="36" customWidth="1"/>
    <col min="6632" max="6632" width="38.5703125" style="36" customWidth="1"/>
    <col min="6633" max="6873" width="9.140625" style="36"/>
    <col min="6874" max="6874" width="11.5703125" style="36" customWidth="1"/>
    <col min="6875" max="6875" width="12" style="36" customWidth="1"/>
    <col min="6876" max="6876" width="22.42578125" style="36" bestFit="1" customWidth="1"/>
    <col min="6877" max="6877" width="11.42578125" style="36" customWidth="1"/>
    <col min="6878" max="6878" width="46.42578125" style="36" bestFit="1" customWidth="1"/>
    <col min="6879" max="6879" width="15.7109375" style="36" customWidth="1"/>
    <col min="6880" max="6880" width="44" style="36" bestFit="1" customWidth="1"/>
    <col min="6881" max="6881" width="6.5703125" style="36" customWidth="1"/>
    <col min="6882" max="6882" width="6.85546875" style="36" customWidth="1"/>
    <col min="6883" max="6883" width="10.85546875" style="36" customWidth="1"/>
    <col min="6884" max="6884" width="38.28515625" style="36" customWidth="1"/>
    <col min="6885" max="6885" width="13.7109375" style="36" customWidth="1"/>
    <col min="6886" max="6886" width="6" style="36" customWidth="1"/>
    <col min="6887" max="6887" width="3.7109375" style="36" customWidth="1"/>
    <col min="6888" max="6888" width="38.5703125" style="36" customWidth="1"/>
    <col min="6889" max="7129" width="9.140625" style="36"/>
    <col min="7130" max="7130" width="11.5703125" style="36" customWidth="1"/>
    <col min="7131" max="7131" width="12" style="36" customWidth="1"/>
    <col min="7132" max="7132" width="22.42578125" style="36" bestFit="1" customWidth="1"/>
    <col min="7133" max="7133" width="11.42578125" style="36" customWidth="1"/>
    <col min="7134" max="7134" width="46.42578125" style="36" bestFit="1" customWidth="1"/>
    <col min="7135" max="7135" width="15.7109375" style="36" customWidth="1"/>
    <col min="7136" max="7136" width="44" style="36" bestFit="1" customWidth="1"/>
    <col min="7137" max="7137" width="6.5703125" style="36" customWidth="1"/>
    <col min="7138" max="7138" width="6.85546875" style="36" customWidth="1"/>
    <col min="7139" max="7139" width="10.85546875" style="36" customWidth="1"/>
    <col min="7140" max="7140" width="38.28515625" style="36" customWidth="1"/>
    <col min="7141" max="7141" width="13.7109375" style="36" customWidth="1"/>
    <col min="7142" max="7142" width="6" style="36" customWidth="1"/>
    <col min="7143" max="7143" width="3.7109375" style="36" customWidth="1"/>
    <col min="7144" max="7144" width="38.5703125" style="36" customWidth="1"/>
    <col min="7145" max="7385" width="9.140625" style="36"/>
    <col min="7386" max="7386" width="11.5703125" style="36" customWidth="1"/>
    <col min="7387" max="7387" width="12" style="36" customWidth="1"/>
    <col min="7388" max="7388" width="22.42578125" style="36" bestFit="1" customWidth="1"/>
    <col min="7389" max="7389" width="11.42578125" style="36" customWidth="1"/>
    <col min="7390" max="7390" width="46.42578125" style="36" bestFit="1" customWidth="1"/>
    <col min="7391" max="7391" width="15.7109375" style="36" customWidth="1"/>
    <col min="7392" max="7392" width="44" style="36" bestFit="1" customWidth="1"/>
    <col min="7393" max="7393" width="6.5703125" style="36" customWidth="1"/>
    <col min="7394" max="7394" width="6.85546875" style="36" customWidth="1"/>
    <col min="7395" max="7395" width="10.85546875" style="36" customWidth="1"/>
    <col min="7396" max="7396" width="38.28515625" style="36" customWidth="1"/>
    <col min="7397" max="7397" width="13.7109375" style="36" customWidth="1"/>
    <col min="7398" max="7398" width="6" style="36" customWidth="1"/>
    <col min="7399" max="7399" width="3.7109375" style="36" customWidth="1"/>
    <col min="7400" max="7400" width="38.5703125" style="36" customWidth="1"/>
    <col min="7401" max="7641" width="9.140625" style="36"/>
    <col min="7642" max="7642" width="11.5703125" style="36" customWidth="1"/>
    <col min="7643" max="7643" width="12" style="36" customWidth="1"/>
    <col min="7644" max="7644" width="22.42578125" style="36" bestFit="1" customWidth="1"/>
    <col min="7645" max="7645" width="11.42578125" style="36" customWidth="1"/>
    <col min="7646" max="7646" width="46.42578125" style="36" bestFit="1" customWidth="1"/>
    <col min="7647" max="7647" width="15.7109375" style="36" customWidth="1"/>
    <col min="7648" max="7648" width="44" style="36" bestFit="1" customWidth="1"/>
    <col min="7649" max="7649" width="6.5703125" style="36" customWidth="1"/>
    <col min="7650" max="7650" width="6.85546875" style="36" customWidth="1"/>
    <col min="7651" max="7651" width="10.85546875" style="36" customWidth="1"/>
    <col min="7652" max="7652" width="38.28515625" style="36" customWidth="1"/>
    <col min="7653" max="7653" width="13.7109375" style="36" customWidth="1"/>
    <col min="7654" max="7654" width="6" style="36" customWidth="1"/>
    <col min="7655" max="7655" width="3.7109375" style="36" customWidth="1"/>
    <col min="7656" max="7656" width="38.5703125" style="36" customWidth="1"/>
    <col min="7657" max="7897" width="9.140625" style="36"/>
    <col min="7898" max="7898" width="11.5703125" style="36" customWidth="1"/>
    <col min="7899" max="7899" width="12" style="36" customWidth="1"/>
    <col min="7900" max="7900" width="22.42578125" style="36" bestFit="1" customWidth="1"/>
    <col min="7901" max="7901" width="11.42578125" style="36" customWidth="1"/>
    <col min="7902" max="7902" width="46.42578125" style="36" bestFit="1" customWidth="1"/>
    <col min="7903" max="7903" width="15.7109375" style="36" customWidth="1"/>
    <col min="7904" max="7904" width="44" style="36" bestFit="1" customWidth="1"/>
    <col min="7905" max="7905" width="6.5703125" style="36" customWidth="1"/>
    <col min="7906" max="7906" width="6.85546875" style="36" customWidth="1"/>
    <col min="7907" max="7907" width="10.85546875" style="36" customWidth="1"/>
    <col min="7908" max="7908" width="38.28515625" style="36" customWidth="1"/>
    <col min="7909" max="7909" width="13.7109375" style="36" customWidth="1"/>
    <col min="7910" max="7910" width="6" style="36" customWidth="1"/>
    <col min="7911" max="7911" width="3.7109375" style="36" customWidth="1"/>
    <col min="7912" max="7912" width="38.5703125" style="36" customWidth="1"/>
    <col min="7913" max="8153" width="9.140625" style="36"/>
    <col min="8154" max="8154" width="11.5703125" style="36" customWidth="1"/>
    <col min="8155" max="8155" width="12" style="36" customWidth="1"/>
    <col min="8156" max="8156" width="22.42578125" style="36" bestFit="1" customWidth="1"/>
    <col min="8157" max="8157" width="11.42578125" style="36" customWidth="1"/>
    <col min="8158" max="8158" width="46.42578125" style="36" bestFit="1" customWidth="1"/>
    <col min="8159" max="8159" width="15.7109375" style="36" customWidth="1"/>
    <col min="8160" max="8160" width="44" style="36" bestFit="1" customWidth="1"/>
    <col min="8161" max="8161" width="6.5703125" style="36" customWidth="1"/>
    <col min="8162" max="8162" width="6.85546875" style="36" customWidth="1"/>
    <col min="8163" max="8163" width="10.85546875" style="36" customWidth="1"/>
    <col min="8164" max="8164" width="38.28515625" style="36" customWidth="1"/>
    <col min="8165" max="8165" width="13.7109375" style="36" customWidth="1"/>
    <col min="8166" max="8166" width="6" style="36" customWidth="1"/>
    <col min="8167" max="8167" width="3.7109375" style="36" customWidth="1"/>
    <col min="8168" max="8168" width="38.5703125" style="36" customWidth="1"/>
    <col min="8169" max="8409" width="9.140625" style="36"/>
    <col min="8410" max="8410" width="11.5703125" style="36" customWidth="1"/>
    <col min="8411" max="8411" width="12" style="36" customWidth="1"/>
    <col min="8412" max="8412" width="22.42578125" style="36" bestFit="1" customWidth="1"/>
    <col min="8413" max="8413" width="11.42578125" style="36" customWidth="1"/>
    <col min="8414" max="8414" width="46.42578125" style="36" bestFit="1" customWidth="1"/>
    <col min="8415" max="8415" width="15.7109375" style="36" customWidth="1"/>
    <col min="8416" max="8416" width="44" style="36" bestFit="1" customWidth="1"/>
    <col min="8417" max="8417" width="6.5703125" style="36" customWidth="1"/>
    <col min="8418" max="8418" width="6.85546875" style="36" customWidth="1"/>
    <col min="8419" max="8419" width="10.85546875" style="36" customWidth="1"/>
    <col min="8420" max="8420" width="38.28515625" style="36" customWidth="1"/>
    <col min="8421" max="8421" width="13.7109375" style="36" customWidth="1"/>
    <col min="8422" max="8422" width="6" style="36" customWidth="1"/>
    <col min="8423" max="8423" width="3.7109375" style="36" customWidth="1"/>
    <col min="8424" max="8424" width="38.5703125" style="36" customWidth="1"/>
    <col min="8425" max="8665" width="9.140625" style="36"/>
    <col min="8666" max="8666" width="11.5703125" style="36" customWidth="1"/>
    <col min="8667" max="8667" width="12" style="36" customWidth="1"/>
    <col min="8668" max="8668" width="22.42578125" style="36" bestFit="1" customWidth="1"/>
    <col min="8669" max="8669" width="11.42578125" style="36" customWidth="1"/>
    <col min="8670" max="8670" width="46.42578125" style="36" bestFit="1" customWidth="1"/>
    <col min="8671" max="8671" width="15.7109375" style="36" customWidth="1"/>
    <col min="8672" max="8672" width="44" style="36" bestFit="1" customWidth="1"/>
    <col min="8673" max="8673" width="6.5703125" style="36" customWidth="1"/>
    <col min="8674" max="8674" width="6.85546875" style="36" customWidth="1"/>
    <col min="8675" max="8675" width="10.85546875" style="36" customWidth="1"/>
    <col min="8676" max="8676" width="38.28515625" style="36" customWidth="1"/>
    <col min="8677" max="8677" width="13.7109375" style="36" customWidth="1"/>
    <col min="8678" max="8678" width="6" style="36" customWidth="1"/>
    <col min="8679" max="8679" width="3.7109375" style="36" customWidth="1"/>
    <col min="8680" max="8680" width="38.5703125" style="36" customWidth="1"/>
    <col min="8681" max="8921" width="9.140625" style="36"/>
    <col min="8922" max="8922" width="11.5703125" style="36" customWidth="1"/>
    <col min="8923" max="8923" width="12" style="36" customWidth="1"/>
    <col min="8924" max="8924" width="22.42578125" style="36" bestFit="1" customWidth="1"/>
    <col min="8925" max="8925" width="11.42578125" style="36" customWidth="1"/>
    <col min="8926" max="8926" width="46.42578125" style="36" bestFit="1" customWidth="1"/>
    <col min="8927" max="8927" width="15.7109375" style="36" customWidth="1"/>
    <col min="8928" max="8928" width="44" style="36" bestFit="1" customWidth="1"/>
    <col min="8929" max="8929" width="6.5703125" style="36" customWidth="1"/>
    <col min="8930" max="8930" width="6.85546875" style="36" customWidth="1"/>
    <col min="8931" max="8931" width="10.85546875" style="36" customWidth="1"/>
    <col min="8932" max="8932" width="38.28515625" style="36" customWidth="1"/>
    <col min="8933" max="8933" width="13.7109375" style="36" customWidth="1"/>
    <col min="8934" max="8934" width="6" style="36" customWidth="1"/>
    <col min="8935" max="8935" width="3.7109375" style="36" customWidth="1"/>
    <col min="8936" max="8936" width="38.5703125" style="36" customWidth="1"/>
    <col min="8937" max="9177" width="9.140625" style="36"/>
    <col min="9178" max="9178" width="11.5703125" style="36" customWidth="1"/>
    <col min="9179" max="9179" width="12" style="36" customWidth="1"/>
    <col min="9180" max="9180" width="22.42578125" style="36" bestFit="1" customWidth="1"/>
    <col min="9181" max="9181" width="11.42578125" style="36" customWidth="1"/>
    <col min="9182" max="9182" width="46.42578125" style="36" bestFit="1" customWidth="1"/>
    <col min="9183" max="9183" width="15.7109375" style="36" customWidth="1"/>
    <col min="9184" max="9184" width="44" style="36" bestFit="1" customWidth="1"/>
    <col min="9185" max="9185" width="6.5703125" style="36" customWidth="1"/>
    <col min="9186" max="9186" width="6.85546875" style="36" customWidth="1"/>
    <col min="9187" max="9187" width="10.85546875" style="36" customWidth="1"/>
    <col min="9188" max="9188" width="38.28515625" style="36" customWidth="1"/>
    <col min="9189" max="9189" width="13.7109375" style="36" customWidth="1"/>
    <col min="9190" max="9190" width="6" style="36" customWidth="1"/>
    <col min="9191" max="9191" width="3.7109375" style="36" customWidth="1"/>
    <col min="9192" max="9192" width="38.5703125" style="36" customWidth="1"/>
    <col min="9193" max="9433" width="9.140625" style="36"/>
    <col min="9434" max="9434" width="11.5703125" style="36" customWidth="1"/>
    <col min="9435" max="9435" width="12" style="36" customWidth="1"/>
    <col min="9436" max="9436" width="22.42578125" style="36" bestFit="1" customWidth="1"/>
    <col min="9437" max="9437" width="11.42578125" style="36" customWidth="1"/>
    <col min="9438" max="9438" width="46.42578125" style="36" bestFit="1" customWidth="1"/>
    <col min="9439" max="9439" width="15.7109375" style="36" customWidth="1"/>
    <col min="9440" max="9440" width="44" style="36" bestFit="1" customWidth="1"/>
    <col min="9441" max="9441" width="6.5703125" style="36" customWidth="1"/>
    <col min="9442" max="9442" width="6.85546875" style="36" customWidth="1"/>
    <col min="9443" max="9443" width="10.85546875" style="36" customWidth="1"/>
    <col min="9444" max="9444" width="38.28515625" style="36" customWidth="1"/>
    <col min="9445" max="9445" width="13.7109375" style="36" customWidth="1"/>
    <col min="9446" max="9446" width="6" style="36" customWidth="1"/>
    <col min="9447" max="9447" width="3.7109375" style="36" customWidth="1"/>
    <col min="9448" max="9448" width="38.5703125" style="36" customWidth="1"/>
    <col min="9449" max="9689" width="9.140625" style="36"/>
    <col min="9690" max="9690" width="11.5703125" style="36" customWidth="1"/>
    <col min="9691" max="9691" width="12" style="36" customWidth="1"/>
    <col min="9692" max="9692" width="22.42578125" style="36" bestFit="1" customWidth="1"/>
    <col min="9693" max="9693" width="11.42578125" style="36" customWidth="1"/>
    <col min="9694" max="9694" width="46.42578125" style="36" bestFit="1" customWidth="1"/>
    <col min="9695" max="9695" width="15.7109375" style="36" customWidth="1"/>
    <col min="9696" max="9696" width="44" style="36" bestFit="1" customWidth="1"/>
    <col min="9697" max="9697" width="6.5703125" style="36" customWidth="1"/>
    <col min="9698" max="9698" width="6.85546875" style="36" customWidth="1"/>
    <col min="9699" max="9699" width="10.85546875" style="36" customWidth="1"/>
    <col min="9700" max="9700" width="38.28515625" style="36" customWidth="1"/>
    <col min="9701" max="9701" width="13.7109375" style="36" customWidth="1"/>
    <col min="9702" max="9702" width="6" style="36" customWidth="1"/>
    <col min="9703" max="9703" width="3.7109375" style="36" customWidth="1"/>
    <col min="9704" max="9704" width="38.5703125" style="36" customWidth="1"/>
    <col min="9705" max="9945" width="9.140625" style="36"/>
    <col min="9946" max="9946" width="11.5703125" style="36" customWidth="1"/>
    <col min="9947" max="9947" width="12" style="36" customWidth="1"/>
    <col min="9948" max="9948" width="22.42578125" style="36" bestFit="1" customWidth="1"/>
    <col min="9949" max="9949" width="11.42578125" style="36" customWidth="1"/>
    <col min="9950" max="9950" width="46.42578125" style="36" bestFit="1" customWidth="1"/>
    <col min="9951" max="9951" width="15.7109375" style="36" customWidth="1"/>
    <col min="9952" max="9952" width="44" style="36" bestFit="1" customWidth="1"/>
    <col min="9953" max="9953" width="6.5703125" style="36" customWidth="1"/>
    <col min="9954" max="9954" width="6.85546875" style="36" customWidth="1"/>
    <col min="9955" max="9955" width="10.85546875" style="36" customWidth="1"/>
    <col min="9956" max="9956" width="38.28515625" style="36" customWidth="1"/>
    <col min="9957" max="9957" width="13.7109375" style="36" customWidth="1"/>
    <col min="9958" max="9958" width="6" style="36" customWidth="1"/>
    <col min="9959" max="9959" width="3.7109375" style="36" customWidth="1"/>
    <col min="9960" max="9960" width="38.5703125" style="36" customWidth="1"/>
    <col min="9961" max="10201" width="9.140625" style="36"/>
    <col min="10202" max="10202" width="11.5703125" style="36" customWidth="1"/>
    <col min="10203" max="10203" width="12" style="36" customWidth="1"/>
    <col min="10204" max="10204" width="22.42578125" style="36" bestFit="1" customWidth="1"/>
    <col min="10205" max="10205" width="11.42578125" style="36" customWidth="1"/>
    <col min="10206" max="10206" width="46.42578125" style="36" bestFit="1" customWidth="1"/>
    <col min="10207" max="10207" width="15.7109375" style="36" customWidth="1"/>
    <col min="10208" max="10208" width="44" style="36" bestFit="1" customWidth="1"/>
    <col min="10209" max="10209" width="6.5703125" style="36" customWidth="1"/>
    <col min="10210" max="10210" width="6.85546875" style="36" customWidth="1"/>
    <col min="10211" max="10211" width="10.85546875" style="36" customWidth="1"/>
    <col min="10212" max="10212" width="38.28515625" style="36" customWidth="1"/>
    <col min="10213" max="10213" width="13.7109375" style="36" customWidth="1"/>
    <col min="10214" max="10214" width="6" style="36" customWidth="1"/>
    <col min="10215" max="10215" width="3.7109375" style="36" customWidth="1"/>
    <col min="10216" max="10216" width="38.5703125" style="36" customWidth="1"/>
    <col min="10217" max="10457" width="9.140625" style="36"/>
    <col min="10458" max="10458" width="11.5703125" style="36" customWidth="1"/>
    <col min="10459" max="10459" width="12" style="36" customWidth="1"/>
    <col min="10460" max="10460" width="22.42578125" style="36" bestFit="1" customWidth="1"/>
    <col min="10461" max="10461" width="11.42578125" style="36" customWidth="1"/>
    <col min="10462" max="10462" width="46.42578125" style="36" bestFit="1" customWidth="1"/>
    <col min="10463" max="10463" width="15.7109375" style="36" customWidth="1"/>
    <col min="10464" max="10464" width="44" style="36" bestFit="1" customWidth="1"/>
    <col min="10465" max="10465" width="6.5703125" style="36" customWidth="1"/>
    <col min="10466" max="10466" width="6.85546875" style="36" customWidth="1"/>
    <col min="10467" max="10467" width="10.85546875" style="36" customWidth="1"/>
    <col min="10468" max="10468" width="38.28515625" style="36" customWidth="1"/>
    <col min="10469" max="10469" width="13.7109375" style="36" customWidth="1"/>
    <col min="10470" max="10470" width="6" style="36" customWidth="1"/>
    <col min="10471" max="10471" width="3.7109375" style="36" customWidth="1"/>
    <col min="10472" max="10472" width="38.5703125" style="36" customWidth="1"/>
    <col min="10473" max="10713" width="9.140625" style="36"/>
    <col min="10714" max="10714" width="11.5703125" style="36" customWidth="1"/>
    <col min="10715" max="10715" width="12" style="36" customWidth="1"/>
    <col min="10716" max="10716" width="22.42578125" style="36" bestFit="1" customWidth="1"/>
    <col min="10717" max="10717" width="11.42578125" style="36" customWidth="1"/>
    <col min="10718" max="10718" width="46.42578125" style="36" bestFit="1" customWidth="1"/>
    <col min="10719" max="10719" width="15.7109375" style="36" customWidth="1"/>
    <col min="10720" max="10720" width="44" style="36" bestFit="1" customWidth="1"/>
    <col min="10721" max="10721" width="6.5703125" style="36" customWidth="1"/>
    <col min="10722" max="10722" width="6.85546875" style="36" customWidth="1"/>
    <col min="10723" max="10723" width="10.85546875" style="36" customWidth="1"/>
    <col min="10724" max="10724" width="38.28515625" style="36" customWidth="1"/>
    <col min="10725" max="10725" width="13.7109375" style="36" customWidth="1"/>
    <col min="10726" max="10726" width="6" style="36" customWidth="1"/>
    <col min="10727" max="10727" width="3.7109375" style="36" customWidth="1"/>
    <col min="10728" max="10728" width="38.5703125" style="36" customWidth="1"/>
    <col min="10729" max="10969" width="9.140625" style="36"/>
    <col min="10970" max="10970" width="11.5703125" style="36" customWidth="1"/>
    <col min="10971" max="10971" width="12" style="36" customWidth="1"/>
    <col min="10972" max="10972" width="22.42578125" style="36" bestFit="1" customWidth="1"/>
    <col min="10973" max="10973" width="11.42578125" style="36" customWidth="1"/>
    <col min="10974" max="10974" width="46.42578125" style="36" bestFit="1" customWidth="1"/>
    <col min="10975" max="10975" width="15.7109375" style="36" customWidth="1"/>
    <col min="10976" max="10976" width="44" style="36" bestFit="1" customWidth="1"/>
    <col min="10977" max="10977" width="6.5703125" style="36" customWidth="1"/>
    <col min="10978" max="10978" width="6.85546875" style="36" customWidth="1"/>
    <col min="10979" max="10979" width="10.85546875" style="36" customWidth="1"/>
    <col min="10980" max="10980" width="38.28515625" style="36" customWidth="1"/>
    <col min="10981" max="10981" width="13.7109375" style="36" customWidth="1"/>
    <col min="10982" max="10982" width="6" style="36" customWidth="1"/>
    <col min="10983" max="10983" width="3.7109375" style="36" customWidth="1"/>
    <col min="10984" max="10984" width="38.5703125" style="36" customWidth="1"/>
    <col min="10985" max="11225" width="9.140625" style="36"/>
    <col min="11226" max="11226" width="11.5703125" style="36" customWidth="1"/>
    <col min="11227" max="11227" width="12" style="36" customWidth="1"/>
    <col min="11228" max="11228" width="22.42578125" style="36" bestFit="1" customWidth="1"/>
    <col min="11229" max="11229" width="11.42578125" style="36" customWidth="1"/>
    <col min="11230" max="11230" width="46.42578125" style="36" bestFit="1" customWidth="1"/>
    <col min="11231" max="11231" width="15.7109375" style="36" customWidth="1"/>
    <col min="11232" max="11232" width="44" style="36" bestFit="1" customWidth="1"/>
    <col min="11233" max="11233" width="6.5703125" style="36" customWidth="1"/>
    <col min="11234" max="11234" width="6.85546875" style="36" customWidth="1"/>
    <col min="11235" max="11235" width="10.85546875" style="36" customWidth="1"/>
    <col min="11236" max="11236" width="38.28515625" style="36" customWidth="1"/>
    <col min="11237" max="11237" width="13.7109375" style="36" customWidth="1"/>
    <col min="11238" max="11238" width="6" style="36" customWidth="1"/>
    <col min="11239" max="11239" width="3.7109375" style="36" customWidth="1"/>
    <col min="11240" max="11240" width="38.5703125" style="36" customWidth="1"/>
    <col min="11241" max="11481" width="9.140625" style="36"/>
    <col min="11482" max="11482" width="11.5703125" style="36" customWidth="1"/>
    <col min="11483" max="11483" width="12" style="36" customWidth="1"/>
    <col min="11484" max="11484" width="22.42578125" style="36" bestFit="1" customWidth="1"/>
    <col min="11485" max="11485" width="11.42578125" style="36" customWidth="1"/>
    <col min="11486" max="11486" width="46.42578125" style="36" bestFit="1" customWidth="1"/>
    <col min="11487" max="11487" width="15.7109375" style="36" customWidth="1"/>
    <col min="11488" max="11488" width="44" style="36" bestFit="1" customWidth="1"/>
    <col min="11489" max="11489" width="6.5703125" style="36" customWidth="1"/>
    <col min="11490" max="11490" width="6.85546875" style="36" customWidth="1"/>
    <col min="11491" max="11491" width="10.85546875" style="36" customWidth="1"/>
    <col min="11492" max="11492" width="38.28515625" style="36" customWidth="1"/>
    <col min="11493" max="11493" width="13.7109375" style="36" customWidth="1"/>
    <col min="11494" max="11494" width="6" style="36" customWidth="1"/>
    <col min="11495" max="11495" width="3.7109375" style="36" customWidth="1"/>
    <col min="11496" max="11496" width="38.5703125" style="36" customWidth="1"/>
    <col min="11497" max="11737" width="9.140625" style="36"/>
    <col min="11738" max="11738" width="11.5703125" style="36" customWidth="1"/>
    <col min="11739" max="11739" width="12" style="36" customWidth="1"/>
    <col min="11740" max="11740" width="22.42578125" style="36" bestFit="1" customWidth="1"/>
    <col min="11741" max="11741" width="11.42578125" style="36" customWidth="1"/>
    <col min="11742" max="11742" width="46.42578125" style="36" bestFit="1" customWidth="1"/>
    <col min="11743" max="11743" width="15.7109375" style="36" customWidth="1"/>
    <col min="11744" max="11744" width="44" style="36" bestFit="1" customWidth="1"/>
    <col min="11745" max="11745" width="6.5703125" style="36" customWidth="1"/>
    <col min="11746" max="11746" width="6.85546875" style="36" customWidth="1"/>
    <col min="11747" max="11747" width="10.85546875" style="36" customWidth="1"/>
    <col min="11748" max="11748" width="38.28515625" style="36" customWidth="1"/>
    <col min="11749" max="11749" width="13.7109375" style="36" customWidth="1"/>
    <col min="11750" max="11750" width="6" style="36" customWidth="1"/>
    <col min="11751" max="11751" width="3.7109375" style="36" customWidth="1"/>
    <col min="11752" max="11752" width="38.5703125" style="36" customWidth="1"/>
    <col min="11753" max="11993" width="9.140625" style="36"/>
    <col min="11994" max="11994" width="11.5703125" style="36" customWidth="1"/>
    <col min="11995" max="11995" width="12" style="36" customWidth="1"/>
    <col min="11996" max="11996" width="22.42578125" style="36" bestFit="1" customWidth="1"/>
    <col min="11997" max="11997" width="11.42578125" style="36" customWidth="1"/>
    <col min="11998" max="11998" width="46.42578125" style="36" bestFit="1" customWidth="1"/>
    <col min="11999" max="11999" width="15.7109375" style="36" customWidth="1"/>
    <col min="12000" max="12000" width="44" style="36" bestFit="1" customWidth="1"/>
    <col min="12001" max="12001" width="6.5703125" style="36" customWidth="1"/>
    <col min="12002" max="12002" width="6.85546875" style="36" customWidth="1"/>
    <col min="12003" max="12003" width="10.85546875" style="36" customWidth="1"/>
    <col min="12004" max="12004" width="38.28515625" style="36" customWidth="1"/>
    <col min="12005" max="12005" width="13.7109375" style="36" customWidth="1"/>
    <col min="12006" max="12006" width="6" style="36" customWidth="1"/>
    <col min="12007" max="12007" width="3.7109375" style="36" customWidth="1"/>
    <col min="12008" max="12008" width="38.5703125" style="36" customWidth="1"/>
    <col min="12009" max="12249" width="9.140625" style="36"/>
    <col min="12250" max="12250" width="11.5703125" style="36" customWidth="1"/>
    <col min="12251" max="12251" width="12" style="36" customWidth="1"/>
    <col min="12252" max="12252" width="22.42578125" style="36" bestFit="1" customWidth="1"/>
    <col min="12253" max="12253" width="11.42578125" style="36" customWidth="1"/>
    <col min="12254" max="12254" width="46.42578125" style="36" bestFit="1" customWidth="1"/>
    <col min="12255" max="12255" width="15.7109375" style="36" customWidth="1"/>
    <col min="12256" max="12256" width="44" style="36" bestFit="1" customWidth="1"/>
    <col min="12257" max="12257" width="6.5703125" style="36" customWidth="1"/>
    <col min="12258" max="12258" width="6.85546875" style="36" customWidth="1"/>
    <col min="12259" max="12259" width="10.85546875" style="36" customWidth="1"/>
    <col min="12260" max="12260" width="38.28515625" style="36" customWidth="1"/>
    <col min="12261" max="12261" width="13.7109375" style="36" customWidth="1"/>
    <col min="12262" max="12262" width="6" style="36" customWidth="1"/>
    <col min="12263" max="12263" width="3.7109375" style="36" customWidth="1"/>
    <col min="12264" max="12264" width="38.5703125" style="36" customWidth="1"/>
    <col min="12265" max="12505" width="9.140625" style="36"/>
    <col min="12506" max="12506" width="11.5703125" style="36" customWidth="1"/>
    <col min="12507" max="12507" width="12" style="36" customWidth="1"/>
    <col min="12508" max="12508" width="22.42578125" style="36" bestFit="1" customWidth="1"/>
    <col min="12509" max="12509" width="11.42578125" style="36" customWidth="1"/>
    <col min="12510" max="12510" width="46.42578125" style="36" bestFit="1" customWidth="1"/>
    <col min="12511" max="12511" width="15.7109375" style="36" customWidth="1"/>
    <col min="12512" max="12512" width="44" style="36" bestFit="1" customWidth="1"/>
    <col min="12513" max="12513" width="6.5703125" style="36" customWidth="1"/>
    <col min="12514" max="12514" width="6.85546875" style="36" customWidth="1"/>
    <col min="12515" max="12515" width="10.85546875" style="36" customWidth="1"/>
    <col min="12516" max="12516" width="38.28515625" style="36" customWidth="1"/>
    <col min="12517" max="12517" width="13.7109375" style="36" customWidth="1"/>
    <col min="12518" max="12518" width="6" style="36" customWidth="1"/>
    <col min="12519" max="12519" width="3.7109375" style="36" customWidth="1"/>
    <col min="12520" max="12520" width="38.5703125" style="36" customWidth="1"/>
    <col min="12521" max="12761" width="9.140625" style="36"/>
    <col min="12762" max="12762" width="11.5703125" style="36" customWidth="1"/>
    <col min="12763" max="12763" width="12" style="36" customWidth="1"/>
    <col min="12764" max="12764" width="22.42578125" style="36" bestFit="1" customWidth="1"/>
    <col min="12765" max="12765" width="11.42578125" style="36" customWidth="1"/>
    <col min="12766" max="12766" width="46.42578125" style="36" bestFit="1" customWidth="1"/>
    <col min="12767" max="12767" width="15.7109375" style="36" customWidth="1"/>
    <col min="12768" max="12768" width="44" style="36" bestFit="1" customWidth="1"/>
    <col min="12769" max="12769" width="6.5703125" style="36" customWidth="1"/>
    <col min="12770" max="12770" width="6.85546875" style="36" customWidth="1"/>
    <col min="12771" max="12771" width="10.85546875" style="36" customWidth="1"/>
    <col min="12772" max="12772" width="38.28515625" style="36" customWidth="1"/>
    <col min="12773" max="12773" width="13.7109375" style="36" customWidth="1"/>
    <col min="12774" max="12774" width="6" style="36" customWidth="1"/>
    <col min="12775" max="12775" width="3.7109375" style="36" customWidth="1"/>
    <col min="12776" max="12776" width="38.5703125" style="36" customWidth="1"/>
    <col min="12777" max="13017" width="9.140625" style="36"/>
    <col min="13018" max="13018" width="11.5703125" style="36" customWidth="1"/>
    <col min="13019" max="13019" width="12" style="36" customWidth="1"/>
    <col min="13020" max="13020" width="22.42578125" style="36" bestFit="1" customWidth="1"/>
    <col min="13021" max="13021" width="11.42578125" style="36" customWidth="1"/>
    <col min="13022" max="13022" width="46.42578125" style="36" bestFit="1" customWidth="1"/>
    <col min="13023" max="13023" width="15.7109375" style="36" customWidth="1"/>
    <col min="13024" max="13024" width="44" style="36" bestFit="1" customWidth="1"/>
    <col min="13025" max="13025" width="6.5703125" style="36" customWidth="1"/>
    <col min="13026" max="13026" width="6.85546875" style="36" customWidth="1"/>
    <col min="13027" max="13027" width="10.85546875" style="36" customWidth="1"/>
    <col min="13028" max="13028" width="38.28515625" style="36" customWidth="1"/>
    <col min="13029" max="13029" width="13.7109375" style="36" customWidth="1"/>
    <col min="13030" max="13030" width="6" style="36" customWidth="1"/>
    <col min="13031" max="13031" width="3.7109375" style="36" customWidth="1"/>
    <col min="13032" max="13032" width="38.5703125" style="36" customWidth="1"/>
    <col min="13033" max="13273" width="9.140625" style="36"/>
    <col min="13274" max="13274" width="11.5703125" style="36" customWidth="1"/>
    <col min="13275" max="13275" width="12" style="36" customWidth="1"/>
    <col min="13276" max="13276" width="22.42578125" style="36" bestFit="1" customWidth="1"/>
    <col min="13277" max="13277" width="11.42578125" style="36" customWidth="1"/>
    <col min="13278" max="13278" width="46.42578125" style="36" bestFit="1" customWidth="1"/>
    <col min="13279" max="13279" width="15.7109375" style="36" customWidth="1"/>
    <col min="13280" max="13280" width="44" style="36" bestFit="1" customWidth="1"/>
    <col min="13281" max="13281" width="6.5703125" style="36" customWidth="1"/>
    <col min="13282" max="13282" width="6.85546875" style="36" customWidth="1"/>
    <col min="13283" max="13283" width="10.85546875" style="36" customWidth="1"/>
    <col min="13284" max="13284" width="38.28515625" style="36" customWidth="1"/>
    <col min="13285" max="13285" width="13.7109375" style="36" customWidth="1"/>
    <col min="13286" max="13286" width="6" style="36" customWidth="1"/>
    <col min="13287" max="13287" width="3.7109375" style="36" customWidth="1"/>
    <col min="13288" max="13288" width="38.5703125" style="36" customWidth="1"/>
    <col min="13289" max="13529" width="9.140625" style="36"/>
    <col min="13530" max="13530" width="11.5703125" style="36" customWidth="1"/>
    <col min="13531" max="13531" width="12" style="36" customWidth="1"/>
    <col min="13532" max="13532" width="22.42578125" style="36" bestFit="1" customWidth="1"/>
    <col min="13533" max="13533" width="11.42578125" style="36" customWidth="1"/>
    <col min="13534" max="13534" width="46.42578125" style="36" bestFit="1" customWidth="1"/>
    <col min="13535" max="13535" width="15.7109375" style="36" customWidth="1"/>
    <col min="13536" max="13536" width="44" style="36" bestFit="1" customWidth="1"/>
    <col min="13537" max="13537" width="6.5703125" style="36" customWidth="1"/>
    <col min="13538" max="13538" width="6.85546875" style="36" customWidth="1"/>
    <col min="13539" max="13539" width="10.85546875" style="36" customWidth="1"/>
    <col min="13540" max="13540" width="38.28515625" style="36" customWidth="1"/>
    <col min="13541" max="13541" width="13.7109375" style="36" customWidth="1"/>
    <col min="13542" max="13542" width="6" style="36" customWidth="1"/>
    <col min="13543" max="13543" width="3.7109375" style="36" customWidth="1"/>
    <col min="13544" max="13544" width="38.5703125" style="36" customWidth="1"/>
    <col min="13545" max="13785" width="9.140625" style="36"/>
    <col min="13786" max="13786" width="11.5703125" style="36" customWidth="1"/>
    <col min="13787" max="13787" width="12" style="36" customWidth="1"/>
    <col min="13788" max="13788" width="22.42578125" style="36" bestFit="1" customWidth="1"/>
    <col min="13789" max="13789" width="11.42578125" style="36" customWidth="1"/>
    <col min="13790" max="13790" width="46.42578125" style="36" bestFit="1" customWidth="1"/>
    <col min="13791" max="13791" width="15.7109375" style="36" customWidth="1"/>
    <col min="13792" max="13792" width="44" style="36" bestFit="1" customWidth="1"/>
    <col min="13793" max="13793" width="6.5703125" style="36" customWidth="1"/>
    <col min="13794" max="13794" width="6.85546875" style="36" customWidth="1"/>
    <col min="13795" max="13795" width="10.85546875" style="36" customWidth="1"/>
    <col min="13796" max="13796" width="38.28515625" style="36" customWidth="1"/>
    <col min="13797" max="13797" width="13.7109375" style="36" customWidth="1"/>
    <col min="13798" max="13798" width="6" style="36" customWidth="1"/>
    <col min="13799" max="13799" width="3.7109375" style="36" customWidth="1"/>
    <col min="13800" max="13800" width="38.5703125" style="36" customWidth="1"/>
    <col min="13801" max="14041" width="9.140625" style="36"/>
    <col min="14042" max="14042" width="11.5703125" style="36" customWidth="1"/>
    <col min="14043" max="14043" width="12" style="36" customWidth="1"/>
    <col min="14044" max="14044" width="22.42578125" style="36" bestFit="1" customWidth="1"/>
    <col min="14045" max="14045" width="11.42578125" style="36" customWidth="1"/>
    <col min="14046" max="14046" width="46.42578125" style="36" bestFit="1" customWidth="1"/>
    <col min="14047" max="14047" width="15.7109375" style="36" customWidth="1"/>
    <col min="14048" max="14048" width="44" style="36" bestFit="1" customWidth="1"/>
    <col min="14049" max="14049" width="6.5703125" style="36" customWidth="1"/>
    <col min="14050" max="14050" width="6.85546875" style="36" customWidth="1"/>
    <col min="14051" max="14051" width="10.85546875" style="36" customWidth="1"/>
    <col min="14052" max="14052" width="38.28515625" style="36" customWidth="1"/>
    <col min="14053" max="14053" width="13.7109375" style="36" customWidth="1"/>
    <col min="14054" max="14054" width="6" style="36" customWidth="1"/>
    <col min="14055" max="14055" width="3.7109375" style="36" customWidth="1"/>
    <col min="14056" max="14056" width="38.5703125" style="36" customWidth="1"/>
    <col min="14057" max="14297" width="9.140625" style="36"/>
    <col min="14298" max="14298" width="11.5703125" style="36" customWidth="1"/>
    <col min="14299" max="14299" width="12" style="36" customWidth="1"/>
    <col min="14300" max="14300" width="22.42578125" style="36" bestFit="1" customWidth="1"/>
    <col min="14301" max="14301" width="11.42578125" style="36" customWidth="1"/>
    <col min="14302" max="14302" width="46.42578125" style="36" bestFit="1" customWidth="1"/>
    <col min="14303" max="14303" width="15.7109375" style="36" customWidth="1"/>
    <col min="14304" max="14304" width="44" style="36" bestFit="1" customWidth="1"/>
    <col min="14305" max="14305" width="6.5703125" style="36" customWidth="1"/>
    <col min="14306" max="14306" width="6.85546875" style="36" customWidth="1"/>
    <col min="14307" max="14307" width="10.85546875" style="36" customWidth="1"/>
    <col min="14308" max="14308" width="38.28515625" style="36" customWidth="1"/>
    <col min="14309" max="14309" width="13.7109375" style="36" customWidth="1"/>
    <col min="14310" max="14310" width="6" style="36" customWidth="1"/>
    <col min="14311" max="14311" width="3.7109375" style="36" customWidth="1"/>
    <col min="14312" max="14312" width="38.5703125" style="36" customWidth="1"/>
    <col min="14313" max="14553" width="9.140625" style="36"/>
    <col min="14554" max="14554" width="11.5703125" style="36" customWidth="1"/>
    <col min="14555" max="14555" width="12" style="36" customWidth="1"/>
    <col min="14556" max="14556" width="22.42578125" style="36" bestFit="1" customWidth="1"/>
    <col min="14557" max="14557" width="11.42578125" style="36" customWidth="1"/>
    <col min="14558" max="14558" width="46.42578125" style="36" bestFit="1" customWidth="1"/>
    <col min="14559" max="14559" width="15.7109375" style="36" customWidth="1"/>
    <col min="14560" max="14560" width="44" style="36" bestFit="1" customWidth="1"/>
    <col min="14561" max="14561" width="6.5703125" style="36" customWidth="1"/>
    <col min="14562" max="14562" width="6.85546875" style="36" customWidth="1"/>
    <col min="14563" max="14563" width="10.85546875" style="36" customWidth="1"/>
    <col min="14564" max="14564" width="38.28515625" style="36" customWidth="1"/>
    <col min="14565" max="14565" width="13.7109375" style="36" customWidth="1"/>
    <col min="14566" max="14566" width="6" style="36" customWidth="1"/>
    <col min="14567" max="14567" width="3.7109375" style="36" customWidth="1"/>
    <col min="14568" max="14568" width="38.5703125" style="36" customWidth="1"/>
    <col min="14569" max="14809" width="9.140625" style="36"/>
    <col min="14810" max="14810" width="11.5703125" style="36" customWidth="1"/>
    <col min="14811" max="14811" width="12" style="36" customWidth="1"/>
    <col min="14812" max="14812" width="22.42578125" style="36" bestFit="1" customWidth="1"/>
    <col min="14813" max="14813" width="11.42578125" style="36" customWidth="1"/>
    <col min="14814" max="14814" width="46.42578125" style="36" bestFit="1" customWidth="1"/>
    <col min="14815" max="14815" width="15.7109375" style="36" customWidth="1"/>
    <col min="14816" max="14816" width="44" style="36" bestFit="1" customWidth="1"/>
    <col min="14817" max="14817" width="6.5703125" style="36" customWidth="1"/>
    <col min="14818" max="14818" width="6.85546875" style="36" customWidth="1"/>
    <col min="14819" max="14819" width="10.85546875" style="36" customWidth="1"/>
    <col min="14820" max="14820" width="38.28515625" style="36" customWidth="1"/>
    <col min="14821" max="14821" width="13.7109375" style="36" customWidth="1"/>
    <col min="14822" max="14822" width="6" style="36" customWidth="1"/>
    <col min="14823" max="14823" width="3.7109375" style="36" customWidth="1"/>
    <col min="14824" max="14824" width="38.5703125" style="36" customWidth="1"/>
    <col min="14825" max="15065" width="9.140625" style="36"/>
    <col min="15066" max="15066" width="11.5703125" style="36" customWidth="1"/>
    <col min="15067" max="15067" width="12" style="36" customWidth="1"/>
    <col min="15068" max="15068" width="22.42578125" style="36" bestFit="1" customWidth="1"/>
    <col min="15069" max="15069" width="11.42578125" style="36" customWidth="1"/>
    <col min="15070" max="15070" width="46.42578125" style="36" bestFit="1" customWidth="1"/>
    <col min="15071" max="15071" width="15.7109375" style="36" customWidth="1"/>
    <col min="15072" max="15072" width="44" style="36" bestFit="1" customWidth="1"/>
    <col min="15073" max="15073" width="6.5703125" style="36" customWidth="1"/>
    <col min="15074" max="15074" width="6.85546875" style="36" customWidth="1"/>
    <col min="15075" max="15075" width="10.85546875" style="36" customWidth="1"/>
    <col min="15076" max="15076" width="38.28515625" style="36" customWidth="1"/>
    <col min="15077" max="15077" width="13.7109375" style="36" customWidth="1"/>
    <col min="15078" max="15078" width="6" style="36" customWidth="1"/>
    <col min="15079" max="15079" width="3.7109375" style="36" customWidth="1"/>
    <col min="15080" max="15080" width="38.5703125" style="36" customWidth="1"/>
    <col min="15081" max="15321" width="9.140625" style="36"/>
    <col min="15322" max="15322" width="11.5703125" style="36" customWidth="1"/>
    <col min="15323" max="15323" width="12" style="36" customWidth="1"/>
    <col min="15324" max="15324" width="22.42578125" style="36" bestFit="1" customWidth="1"/>
    <col min="15325" max="15325" width="11.42578125" style="36" customWidth="1"/>
    <col min="15326" max="15326" width="46.42578125" style="36" bestFit="1" customWidth="1"/>
    <col min="15327" max="15327" width="15.7109375" style="36" customWidth="1"/>
    <col min="15328" max="15328" width="44" style="36" bestFit="1" customWidth="1"/>
    <col min="15329" max="15329" width="6.5703125" style="36" customWidth="1"/>
    <col min="15330" max="15330" width="6.85546875" style="36" customWidth="1"/>
    <col min="15331" max="15331" width="10.85546875" style="36" customWidth="1"/>
    <col min="15332" max="15332" width="38.28515625" style="36" customWidth="1"/>
    <col min="15333" max="15333" width="13.7109375" style="36" customWidth="1"/>
    <col min="15334" max="15334" width="6" style="36" customWidth="1"/>
    <col min="15335" max="15335" width="3.7109375" style="36" customWidth="1"/>
    <col min="15336" max="15336" width="38.5703125" style="36" customWidth="1"/>
    <col min="15337" max="15577" width="9.140625" style="36"/>
    <col min="15578" max="15578" width="11.5703125" style="36" customWidth="1"/>
    <col min="15579" max="15579" width="12" style="36" customWidth="1"/>
    <col min="15580" max="15580" width="22.42578125" style="36" bestFit="1" customWidth="1"/>
    <col min="15581" max="15581" width="11.42578125" style="36" customWidth="1"/>
    <col min="15582" max="15582" width="46.42578125" style="36" bestFit="1" customWidth="1"/>
    <col min="15583" max="15583" width="15.7109375" style="36" customWidth="1"/>
    <col min="15584" max="15584" width="44" style="36" bestFit="1" customWidth="1"/>
    <col min="15585" max="15585" width="6.5703125" style="36" customWidth="1"/>
    <col min="15586" max="15586" width="6.85546875" style="36" customWidth="1"/>
    <col min="15587" max="15587" width="10.85546875" style="36" customWidth="1"/>
    <col min="15588" max="15588" width="38.28515625" style="36" customWidth="1"/>
    <col min="15589" max="15589" width="13.7109375" style="36" customWidth="1"/>
    <col min="15590" max="15590" width="6" style="36" customWidth="1"/>
    <col min="15591" max="15591" width="3.7109375" style="36" customWidth="1"/>
    <col min="15592" max="15592" width="38.5703125" style="36" customWidth="1"/>
    <col min="15593" max="15833" width="9.140625" style="36"/>
    <col min="15834" max="15834" width="11.5703125" style="36" customWidth="1"/>
    <col min="15835" max="15835" width="12" style="36" customWidth="1"/>
    <col min="15836" max="15836" width="22.42578125" style="36" bestFit="1" customWidth="1"/>
    <col min="15837" max="15837" width="11.42578125" style="36" customWidth="1"/>
    <col min="15838" max="15838" width="46.42578125" style="36" bestFit="1" customWidth="1"/>
    <col min="15839" max="15839" width="15.7109375" style="36" customWidth="1"/>
    <col min="15840" max="15840" width="44" style="36" bestFit="1" customWidth="1"/>
    <col min="15841" max="15841" width="6.5703125" style="36" customWidth="1"/>
    <col min="15842" max="15842" width="6.85546875" style="36" customWidth="1"/>
    <col min="15843" max="15843" width="10.85546875" style="36" customWidth="1"/>
    <col min="15844" max="15844" width="38.28515625" style="36" customWidth="1"/>
    <col min="15845" max="15845" width="13.7109375" style="36" customWidth="1"/>
    <col min="15846" max="15846" width="6" style="36" customWidth="1"/>
    <col min="15847" max="15847" width="3.7109375" style="36" customWidth="1"/>
    <col min="15848" max="15848" width="38.5703125" style="36" customWidth="1"/>
    <col min="15849" max="16089" width="9.140625" style="36"/>
    <col min="16090" max="16090" width="11.5703125" style="36" customWidth="1"/>
    <col min="16091" max="16091" width="12" style="36" customWidth="1"/>
    <col min="16092" max="16092" width="22.42578125" style="36" bestFit="1" customWidth="1"/>
    <col min="16093" max="16093" width="11.42578125" style="36" customWidth="1"/>
    <col min="16094" max="16094" width="46.42578125" style="36" bestFit="1" customWidth="1"/>
    <col min="16095" max="16095" width="15.7109375" style="36" customWidth="1"/>
    <col min="16096" max="16096" width="44" style="36" bestFit="1" customWidth="1"/>
    <col min="16097" max="16097" width="6.5703125" style="36" customWidth="1"/>
    <col min="16098" max="16098" width="6.85546875" style="36" customWidth="1"/>
    <col min="16099" max="16099" width="10.85546875" style="36" customWidth="1"/>
    <col min="16100" max="16100" width="38.28515625" style="36" customWidth="1"/>
    <col min="16101" max="16101" width="13.7109375" style="36" customWidth="1"/>
    <col min="16102" max="16102" width="6" style="36" customWidth="1"/>
    <col min="16103" max="16103" width="3.7109375" style="36" customWidth="1"/>
    <col min="16104" max="16104" width="38.5703125" style="36" customWidth="1"/>
    <col min="16105" max="16384" width="9.140625" style="36"/>
  </cols>
  <sheetData>
    <row r="1" spans="1:16" x14ac:dyDescent="0.25">
      <c r="A1" s="26" t="s">
        <v>18</v>
      </c>
      <c r="B1" s="27">
        <f>K47</f>
        <v>0.95942434539276433</v>
      </c>
      <c r="C1" s="28">
        <f>AVERAGE(B1:B7)</f>
        <v>1.0479586743578759</v>
      </c>
      <c r="D1" s="29">
        <f>H47</f>
        <v>5.0030000000000001</v>
      </c>
      <c r="E1" s="30" t="e">
        <f>AVERAGE(F1:F6)</f>
        <v>#DIV/0!</v>
      </c>
      <c r="F1" s="30" t="e">
        <f>AVERAGE(J11,J50,J89,J128,J167,J207,J249)</f>
        <v>#DIV/0!</v>
      </c>
      <c r="G1" s="31" t="s">
        <v>19</v>
      </c>
      <c r="H1" s="32"/>
      <c r="I1" s="32"/>
      <c r="J1" s="29"/>
      <c r="K1" s="33"/>
      <c r="L1" s="31"/>
      <c r="M1" s="34"/>
      <c r="N1" s="34"/>
      <c r="O1" s="35"/>
    </row>
    <row r="2" spans="1:16" x14ac:dyDescent="0.25">
      <c r="A2" s="26" t="s">
        <v>20</v>
      </c>
      <c r="B2" s="27">
        <f>K86</f>
        <v>0.95942434539276433</v>
      </c>
      <c r="C2" s="37" t="s">
        <v>21</v>
      </c>
      <c r="D2" s="29">
        <f>H86</f>
        <v>5.0030000000000001</v>
      </c>
      <c r="E2" s="32" t="str">
        <f>SUM(D1:D7)*10&amp;" "&amp;"Horas"&amp;" "&amp;"Hombre"&amp;" "&amp;"Disponibles"&amp;" "&amp;"Semana"</f>
        <v>300,17 Horas Hombre Disponibles Semana</v>
      </c>
      <c r="F2" s="30" t="e">
        <f>AVERAGE(J17,J56,J95,J134,J173,J215,J255)</f>
        <v>#DIV/0!</v>
      </c>
      <c r="G2" s="31" t="s">
        <v>22</v>
      </c>
      <c r="H2" s="32"/>
      <c r="I2" s="32"/>
      <c r="J2" s="29"/>
      <c r="K2" s="33"/>
      <c r="L2" s="31"/>
      <c r="M2" s="34"/>
      <c r="N2" s="34"/>
      <c r="O2" s="35"/>
    </row>
    <row r="3" spans="1:16" x14ac:dyDescent="0.25">
      <c r="A3" s="26" t="s">
        <v>23</v>
      </c>
      <c r="B3" s="27">
        <f>K125</f>
        <v>0.95942434539276433</v>
      </c>
      <c r="C3" s="32"/>
      <c r="D3" s="29">
        <f>H125</f>
        <v>5.0030000000000001</v>
      </c>
      <c r="E3" s="32" t="str">
        <f>SUM(J47,J86,J125,J164,J204,J246,J285)&amp;" "&amp;"Horas"&amp;" "&amp;"Hombre"&amp;" "&amp;"Programadas"</f>
        <v>316 Horas Hombre Programadas</v>
      </c>
      <c r="F3" s="30">
        <f>AVERAGE(J23,J62,J101,J140,J179,J221,J261)</f>
        <v>0</v>
      </c>
      <c r="G3" s="31" t="s">
        <v>24</v>
      </c>
      <c r="H3" s="32"/>
      <c r="I3" s="32"/>
      <c r="J3" s="29"/>
      <c r="K3" s="33"/>
      <c r="L3" s="31"/>
      <c r="M3" s="34"/>
      <c r="N3" s="34"/>
      <c r="O3" s="35"/>
    </row>
    <row r="4" spans="1:16" ht="12.75" customHeight="1" x14ac:dyDescent="0.25">
      <c r="A4" s="26" t="s">
        <v>25</v>
      </c>
      <c r="B4" s="27">
        <f>K164</f>
        <v>1.1595361855257897</v>
      </c>
      <c r="C4" s="28">
        <f>1-C1</f>
        <v>-4.795867435787593E-2</v>
      </c>
      <c r="D4" s="29">
        <f>H164</f>
        <v>5.0019999999999998</v>
      </c>
      <c r="E4" s="32" t="str">
        <f>(SUM(D1:D7)*10)-(SUM(J47,J86,J125,J164,J204,J246,J285))&amp;" "&amp;"Horas"&amp;" "&amp;"Atención"&amp;" "&amp;"OT"&amp;" "&amp;"Reactivo"</f>
        <v>-15,83 Horas Atención OT Reactivo</v>
      </c>
      <c r="F4" s="38">
        <f>AVERAGE(J29,J68,J107,J146,J185,J227,J267)</f>
        <v>0</v>
      </c>
      <c r="G4" s="31" t="s">
        <v>26</v>
      </c>
      <c r="H4" s="32"/>
      <c r="I4" s="32"/>
      <c r="J4" s="29"/>
      <c r="K4" s="33"/>
      <c r="L4" s="31"/>
      <c r="M4" s="34"/>
      <c r="N4" s="34"/>
      <c r="O4" s="35"/>
    </row>
    <row r="5" spans="1:16" x14ac:dyDescent="0.25">
      <c r="A5" s="26" t="s">
        <v>27</v>
      </c>
      <c r="B5" s="27">
        <f>K204</f>
        <v>1.149425287356322</v>
      </c>
      <c r="C5" s="37" t="s">
        <v>28</v>
      </c>
      <c r="D5" s="29">
        <f>H204</f>
        <v>4.0019999999999998</v>
      </c>
      <c r="E5" s="32"/>
      <c r="F5" s="30" t="e">
        <f>AVERAGE(J35,J74,J113,J152,J191,J233,J273)</f>
        <v>#DIV/0!</v>
      </c>
      <c r="G5" s="39" t="s">
        <v>29</v>
      </c>
      <c r="H5" s="32"/>
      <c r="I5" s="32"/>
      <c r="J5" s="29"/>
      <c r="K5" s="33"/>
      <c r="L5" s="31"/>
      <c r="M5" s="34"/>
      <c r="N5" s="34"/>
      <c r="O5" s="35"/>
    </row>
    <row r="6" spans="1:16" x14ac:dyDescent="0.25">
      <c r="A6" s="26" t="s">
        <v>30</v>
      </c>
      <c r="B6" s="27">
        <f>K246</f>
        <v>0.8991008991008993</v>
      </c>
      <c r="C6" s="32"/>
      <c r="D6" s="29">
        <f>H246</f>
        <v>2.0019999999999998</v>
      </c>
      <c r="E6" s="32"/>
      <c r="F6" s="30">
        <f>AVERAGE(J41,J80,J119,J158,J198,J240,J279)</f>
        <v>0.95714285714285718</v>
      </c>
      <c r="G6" s="39" t="s">
        <v>31</v>
      </c>
      <c r="H6" s="32"/>
      <c r="I6" s="32"/>
      <c r="J6" s="29"/>
      <c r="K6" s="33"/>
      <c r="L6" s="31"/>
      <c r="M6" s="34"/>
      <c r="N6" s="34"/>
      <c r="O6" s="35"/>
    </row>
    <row r="7" spans="1:16" x14ac:dyDescent="0.25">
      <c r="A7" s="26" t="s">
        <v>32</v>
      </c>
      <c r="B7" s="27">
        <f>K285</f>
        <v>1.2493753123438283</v>
      </c>
      <c r="C7" s="32"/>
      <c r="D7" s="29">
        <f>H285</f>
        <v>4.0019999999999998</v>
      </c>
      <c r="E7" s="32"/>
      <c r="F7" s="29"/>
      <c r="G7" s="39"/>
      <c r="H7" s="32"/>
      <c r="I7" s="32"/>
      <c r="J7" s="29"/>
      <c r="K7" s="33"/>
      <c r="L7" s="31"/>
      <c r="M7" s="34"/>
      <c r="N7" s="34"/>
      <c r="O7" s="35"/>
    </row>
    <row r="8" spans="1:16" ht="28.5" customHeight="1" thickBot="1" x14ac:dyDescent="0.3">
      <c r="A8" s="40"/>
      <c r="B8" s="41"/>
      <c r="C8" s="42" t="s">
        <v>14</v>
      </c>
      <c r="D8" s="43" t="s">
        <v>409</v>
      </c>
      <c r="E8" s="299" t="s">
        <v>33</v>
      </c>
      <c r="F8" s="300"/>
      <c r="G8" s="301"/>
      <c r="H8" s="44"/>
      <c r="I8" s="302" t="s">
        <v>34</v>
      </c>
      <c r="J8" s="303"/>
      <c r="K8" s="304"/>
      <c r="L8" s="31"/>
      <c r="M8" s="34"/>
      <c r="N8" s="34"/>
      <c r="O8" s="35"/>
    </row>
    <row r="9" spans="1:16" ht="15" thickTop="1" thickBot="1" x14ac:dyDescent="0.3">
      <c r="A9" s="45"/>
      <c r="B9" s="46"/>
      <c r="C9" s="46"/>
      <c r="D9" s="46"/>
      <c r="E9" s="305">
        <v>46062</v>
      </c>
      <c r="F9" s="305"/>
      <c r="G9" s="47"/>
      <c r="H9" s="48"/>
      <c r="I9" s="46"/>
      <c r="J9" s="49"/>
      <c r="K9" s="50"/>
      <c r="L9" s="31" t="s">
        <v>35</v>
      </c>
      <c r="M9" s="34" t="s">
        <v>36</v>
      </c>
      <c r="N9" s="34"/>
      <c r="O9" s="35"/>
    </row>
    <row r="10" spans="1:16" ht="27.75" thickTop="1" x14ac:dyDescent="0.25">
      <c r="A10" s="51" t="s">
        <v>37</v>
      </c>
      <c r="B10" s="52" t="s">
        <v>38</v>
      </c>
      <c r="C10" s="52" t="s">
        <v>39</v>
      </c>
      <c r="D10" s="52" t="s">
        <v>4</v>
      </c>
      <c r="E10" s="52" t="s">
        <v>40</v>
      </c>
      <c r="F10" s="52" t="s">
        <v>6</v>
      </c>
      <c r="G10" s="53" t="s">
        <v>7</v>
      </c>
      <c r="H10" s="52" t="s">
        <v>41</v>
      </c>
      <c r="I10" s="52" t="s">
        <v>9</v>
      </c>
      <c r="J10" s="54" t="s">
        <v>42</v>
      </c>
      <c r="K10" s="55" t="s">
        <v>43</v>
      </c>
      <c r="L10" s="31" t="s">
        <v>44</v>
      </c>
      <c r="M10" s="34" t="s">
        <v>36</v>
      </c>
      <c r="N10" s="34"/>
      <c r="O10" s="56">
        <f>E9</f>
        <v>46062</v>
      </c>
    </row>
    <row r="11" spans="1:16" hidden="1" x14ac:dyDescent="0.25">
      <c r="A11" s="57"/>
      <c r="B11" s="57"/>
      <c r="C11" s="58"/>
      <c r="D11" s="57"/>
      <c r="E11" s="59" t="s">
        <v>45</v>
      </c>
      <c r="F11" s="57"/>
      <c r="G11" s="58"/>
      <c r="H11" s="60">
        <v>1</v>
      </c>
      <c r="I11" s="61">
        <f>H11*10</f>
        <v>10</v>
      </c>
      <c r="J11" s="62">
        <f>SUM(J12:J16)/I11</f>
        <v>1</v>
      </c>
      <c r="K11" s="63" t="str">
        <f>SUM(J12:J16)&amp;" "&amp;"Hrs"&amp;" "&amp;"GRUPO 1"</f>
        <v>10 Hrs GRUPO 1</v>
      </c>
      <c r="L11" s="31" t="s">
        <v>19</v>
      </c>
      <c r="M11" s="34" t="s">
        <v>36</v>
      </c>
      <c r="N11" s="64"/>
      <c r="O11" s="159" t="s">
        <v>46</v>
      </c>
      <c r="P11" s="179" t="s">
        <v>53</v>
      </c>
    </row>
    <row r="12" spans="1:16" x14ac:dyDescent="0.25">
      <c r="A12" s="15">
        <v>905232</v>
      </c>
      <c r="B12" s="17" t="s">
        <v>209</v>
      </c>
      <c r="C12" s="18" t="s">
        <v>210</v>
      </c>
      <c r="D12" s="19">
        <v>3</v>
      </c>
      <c r="E12" s="16" t="s">
        <v>253</v>
      </c>
      <c r="F12" s="15" t="s">
        <v>254</v>
      </c>
      <c r="G12" s="16" t="s">
        <v>255</v>
      </c>
      <c r="H12" s="19">
        <v>1</v>
      </c>
      <c r="I12" s="19">
        <v>10</v>
      </c>
      <c r="J12" s="21">
        <f>IF(H12&lt;&gt;"",H12*I12,"")</f>
        <v>10</v>
      </c>
      <c r="K12" s="70" t="s">
        <v>113</v>
      </c>
      <c r="L12" s="31" t="s">
        <v>19</v>
      </c>
      <c r="M12" s="34" t="s">
        <v>36</v>
      </c>
      <c r="N12" s="64"/>
      <c r="O12" s="180" t="s">
        <v>48</v>
      </c>
      <c r="P12" s="179" t="s">
        <v>53</v>
      </c>
    </row>
    <row r="13" spans="1:16" hidden="1" x14ac:dyDescent="0.25">
      <c r="A13" s="19"/>
      <c r="B13" s="67"/>
      <c r="C13" s="68"/>
      <c r="D13" s="67"/>
      <c r="E13" s="73"/>
      <c r="F13" s="19"/>
      <c r="G13" s="69"/>
      <c r="H13" s="19"/>
      <c r="I13" s="19"/>
      <c r="J13" s="21" t="str">
        <f>IF(H13&lt;&gt;"",H13*I13,"")</f>
        <v/>
      </c>
      <c r="K13" s="70" t="s">
        <v>113</v>
      </c>
      <c r="L13" s="74" t="s">
        <v>19</v>
      </c>
      <c r="M13" s="34" t="s">
        <v>36</v>
      </c>
      <c r="N13" s="34"/>
      <c r="O13" s="159" t="s">
        <v>50</v>
      </c>
      <c r="P13" s="179" t="s">
        <v>53</v>
      </c>
    </row>
    <row r="14" spans="1:16" hidden="1" x14ac:dyDescent="0.25">
      <c r="A14" s="75"/>
      <c r="B14" s="67"/>
      <c r="C14" s="68"/>
      <c r="D14" s="67"/>
      <c r="E14" s="76"/>
      <c r="F14" s="77"/>
      <c r="G14" s="76"/>
      <c r="H14" s="78"/>
      <c r="I14" s="78"/>
      <c r="J14" s="21"/>
      <c r="K14" s="70" t="s">
        <v>113</v>
      </c>
      <c r="L14" s="31" t="s">
        <v>19</v>
      </c>
      <c r="M14" s="34" t="s">
        <v>36</v>
      </c>
      <c r="N14" s="64"/>
      <c r="O14" s="159" t="s">
        <v>51</v>
      </c>
      <c r="P14" s="181" t="s">
        <v>57</v>
      </c>
    </row>
    <row r="15" spans="1:16" hidden="1" x14ac:dyDescent="0.25">
      <c r="A15" s="75"/>
      <c r="B15" s="79"/>
      <c r="C15" s="80"/>
      <c r="D15" s="81"/>
      <c r="E15" s="76"/>
      <c r="F15" s="77"/>
      <c r="G15" s="76"/>
      <c r="H15" s="82"/>
      <c r="I15" s="82"/>
      <c r="J15" s="21" t="str">
        <f>IF(H15&lt;&gt;"",H15*I15,"")</f>
        <v/>
      </c>
      <c r="K15" s="70" t="s">
        <v>113</v>
      </c>
      <c r="L15" s="31" t="s">
        <v>19</v>
      </c>
      <c r="M15" s="34" t="s">
        <v>36</v>
      </c>
      <c r="N15" s="64"/>
      <c r="O15" s="161" t="s">
        <v>52</v>
      </c>
      <c r="P15" s="179" t="s">
        <v>47</v>
      </c>
    </row>
    <row r="16" spans="1:16" hidden="1" x14ac:dyDescent="0.25">
      <c r="A16" s="19"/>
      <c r="B16" s="19"/>
      <c r="C16" s="69"/>
      <c r="D16" s="15"/>
      <c r="E16" s="69"/>
      <c r="F16" s="15"/>
      <c r="G16" s="69"/>
      <c r="H16" s="15"/>
      <c r="I16" s="15"/>
      <c r="J16" s="21" t="str">
        <f>IF(H16&lt;&gt;"",H16*I16,"")</f>
        <v/>
      </c>
      <c r="K16" s="70" t="s">
        <v>113</v>
      </c>
      <c r="L16" s="31" t="s">
        <v>19</v>
      </c>
      <c r="M16" s="34" t="s">
        <v>36</v>
      </c>
      <c r="N16" s="64"/>
      <c r="O16" s="159" t="s">
        <v>54</v>
      </c>
      <c r="P16" s="179" t="s">
        <v>47</v>
      </c>
    </row>
    <row r="17" spans="1:16" hidden="1" x14ac:dyDescent="0.25">
      <c r="A17" s="85"/>
      <c r="B17" s="86"/>
      <c r="C17" s="86"/>
      <c r="D17" s="57"/>
      <c r="E17" s="59" t="s">
        <v>55</v>
      </c>
      <c r="F17" s="57"/>
      <c r="G17" s="87"/>
      <c r="H17" s="88">
        <v>1E-3</v>
      </c>
      <c r="I17" s="61">
        <f>H17*10</f>
        <v>0.01</v>
      </c>
      <c r="J17" s="62">
        <f>SUM(J18:J22)/I17</f>
        <v>0</v>
      </c>
      <c r="K17" s="63" t="str">
        <f>SUM(J18:J22)&amp;" "&amp;"Hrs"&amp;" "&amp;"GRUPO 2"</f>
        <v>0 Hrs GRUPO 2</v>
      </c>
      <c r="L17" s="31" t="s">
        <v>22</v>
      </c>
      <c r="M17" s="34" t="s">
        <v>36</v>
      </c>
      <c r="N17" s="64"/>
      <c r="O17" s="159" t="s">
        <v>56</v>
      </c>
      <c r="P17" s="179" t="s">
        <v>47</v>
      </c>
    </row>
    <row r="18" spans="1:16" x14ac:dyDescent="0.25">
      <c r="A18" s="15">
        <v>892404</v>
      </c>
      <c r="B18" s="17" t="s">
        <v>120</v>
      </c>
      <c r="C18" s="18" t="s">
        <v>121</v>
      </c>
      <c r="D18" s="19" t="s">
        <v>122</v>
      </c>
      <c r="E18" s="16" t="s">
        <v>123</v>
      </c>
      <c r="F18" s="15" t="s">
        <v>133</v>
      </c>
      <c r="G18" s="16" t="s">
        <v>125</v>
      </c>
      <c r="H18" s="19"/>
      <c r="I18" s="19"/>
      <c r="J18" s="21" t="str">
        <f>IF(H18&lt;&gt;"",H18*I18,"")</f>
        <v/>
      </c>
      <c r="K18" s="70" t="s">
        <v>308</v>
      </c>
      <c r="L18" s="31" t="s">
        <v>22</v>
      </c>
      <c r="M18" s="34" t="s">
        <v>36</v>
      </c>
      <c r="N18" s="64"/>
      <c r="O18" s="159" t="s">
        <v>58</v>
      </c>
      <c r="P18" s="179" t="s">
        <v>47</v>
      </c>
    </row>
    <row r="19" spans="1:16" hidden="1" x14ac:dyDescent="0.25">
      <c r="A19" s="75"/>
      <c r="B19" s="19"/>
      <c r="C19" s="91"/>
      <c r="D19" s="15"/>
      <c r="E19" s="73"/>
      <c r="F19" s="92"/>
      <c r="G19" s="93"/>
      <c r="H19" s="94"/>
      <c r="I19" s="94"/>
      <c r="J19" s="21" t="str">
        <f>IF(H19&lt;&gt;"",H19*I19,"")</f>
        <v/>
      </c>
      <c r="K19" s="70" t="s">
        <v>308</v>
      </c>
      <c r="L19" s="31" t="s">
        <v>22</v>
      </c>
      <c r="M19" s="34" t="s">
        <v>36</v>
      </c>
      <c r="N19" s="64"/>
      <c r="O19" s="159" t="s">
        <v>59</v>
      </c>
      <c r="P19" s="179" t="s">
        <v>47</v>
      </c>
    </row>
    <row r="20" spans="1:16" hidden="1" x14ac:dyDescent="0.25">
      <c r="A20" s="95"/>
      <c r="B20" s="19"/>
      <c r="C20" s="91"/>
      <c r="D20" s="15"/>
      <c r="E20" s="69"/>
      <c r="F20" s="15"/>
      <c r="G20" s="69"/>
      <c r="H20" s="15"/>
      <c r="I20" s="15"/>
      <c r="J20" s="21" t="str">
        <f>IF(H20&lt;&gt;"",H20*I20,"")</f>
        <v/>
      </c>
      <c r="K20" s="70" t="s">
        <v>308</v>
      </c>
      <c r="L20" s="31" t="s">
        <v>22</v>
      </c>
      <c r="M20" s="34" t="s">
        <v>36</v>
      </c>
      <c r="N20" s="64"/>
      <c r="O20" s="159" t="s">
        <v>60</v>
      </c>
      <c r="P20" s="179" t="s">
        <v>47</v>
      </c>
    </row>
    <row r="21" spans="1:16" hidden="1" x14ac:dyDescent="0.25">
      <c r="A21" s="95"/>
      <c r="B21" s="19"/>
      <c r="C21" s="91"/>
      <c r="D21" s="15"/>
      <c r="E21" s="69"/>
      <c r="F21" s="15"/>
      <c r="G21" s="69"/>
      <c r="H21" s="15"/>
      <c r="I21" s="15"/>
      <c r="J21" s="21" t="str">
        <f>IF(H21&lt;&gt;"",H21*I21,"")</f>
        <v/>
      </c>
      <c r="K21" s="70" t="s">
        <v>308</v>
      </c>
      <c r="L21" s="31" t="s">
        <v>22</v>
      </c>
      <c r="M21" s="34" t="s">
        <v>36</v>
      </c>
      <c r="N21" s="64"/>
      <c r="O21" s="161" t="s">
        <v>61</v>
      </c>
      <c r="P21" s="179" t="s">
        <v>53</v>
      </c>
    </row>
    <row r="22" spans="1:16" hidden="1" x14ac:dyDescent="0.25">
      <c r="A22" s="95"/>
      <c r="B22" s="19"/>
      <c r="C22" s="91"/>
      <c r="D22" s="15"/>
      <c r="E22" s="69"/>
      <c r="F22" s="15"/>
      <c r="G22" s="69"/>
      <c r="H22" s="15"/>
      <c r="I22" s="15"/>
      <c r="J22" s="21" t="str">
        <f>IF(H22&lt;&gt;"",H22*I22,"")</f>
        <v/>
      </c>
      <c r="K22" s="70" t="s">
        <v>308</v>
      </c>
      <c r="L22" s="31" t="s">
        <v>22</v>
      </c>
      <c r="M22" s="34" t="s">
        <v>36</v>
      </c>
      <c r="N22" s="64"/>
      <c r="O22" s="161" t="s">
        <v>62</v>
      </c>
      <c r="P22" s="179" t="s">
        <v>47</v>
      </c>
    </row>
    <row r="23" spans="1:16" hidden="1" x14ac:dyDescent="0.25">
      <c r="A23" s="85"/>
      <c r="B23" s="86"/>
      <c r="C23" s="86"/>
      <c r="D23" s="57"/>
      <c r="E23" s="59" t="s">
        <v>63</v>
      </c>
      <c r="F23" s="57"/>
      <c r="G23" s="87"/>
      <c r="H23" s="60">
        <v>1E-3</v>
      </c>
      <c r="I23" s="61">
        <f>H23*10</f>
        <v>0.01</v>
      </c>
      <c r="J23" s="62">
        <f>SUM(J24:J28)/I23</f>
        <v>0</v>
      </c>
      <c r="K23" s="63" t="str">
        <f>SUM(J24:J28)&amp;" "&amp;"Hrs"&amp;" "&amp;"GRUPO 3"</f>
        <v>0 Hrs GRUPO 3</v>
      </c>
      <c r="L23" s="31" t="s">
        <v>24</v>
      </c>
      <c r="M23" s="34" t="s">
        <v>36</v>
      </c>
      <c r="N23" s="64"/>
      <c r="O23" s="161" t="s">
        <v>64</v>
      </c>
      <c r="P23" s="181" t="s">
        <v>57</v>
      </c>
    </row>
    <row r="24" spans="1:16" hidden="1" x14ac:dyDescent="0.25">
      <c r="A24" s="19"/>
      <c r="B24" s="19"/>
      <c r="C24" s="69"/>
      <c r="D24" s="19"/>
      <c r="E24" s="69"/>
      <c r="F24" s="19"/>
      <c r="G24" s="69"/>
      <c r="H24" s="19"/>
      <c r="I24" s="19"/>
      <c r="J24" s="21" t="str">
        <f>IF(H24&lt;&gt;"",H24*I24,"")</f>
        <v/>
      </c>
      <c r="K24" s="96"/>
      <c r="L24" s="31" t="s">
        <v>24</v>
      </c>
      <c r="M24" s="34" t="s">
        <v>36</v>
      </c>
      <c r="N24" s="64"/>
      <c r="O24" s="161" t="s">
        <v>65</v>
      </c>
      <c r="P24" s="179" t="s">
        <v>53</v>
      </c>
    </row>
    <row r="25" spans="1:16" hidden="1" x14ac:dyDescent="0.25">
      <c r="A25" s="19"/>
      <c r="B25" s="19"/>
      <c r="C25" s="69"/>
      <c r="D25" s="19"/>
      <c r="E25" s="69"/>
      <c r="F25" s="19"/>
      <c r="G25" s="69"/>
      <c r="H25" s="15"/>
      <c r="I25" s="15"/>
      <c r="J25" s="21" t="str">
        <f>IF(H25&lt;&gt;"",H25*I25,"")</f>
        <v/>
      </c>
      <c r="K25" s="70"/>
      <c r="L25" s="31" t="s">
        <v>24</v>
      </c>
      <c r="M25" s="34" t="s">
        <v>36</v>
      </c>
      <c r="N25" s="64"/>
      <c r="O25" s="161" t="s">
        <v>66</v>
      </c>
      <c r="P25" s="179" t="s">
        <v>53</v>
      </c>
    </row>
    <row r="26" spans="1:16" hidden="1" x14ac:dyDescent="0.25">
      <c r="A26" s="19"/>
      <c r="B26" s="19"/>
      <c r="C26" s="69"/>
      <c r="D26" s="19"/>
      <c r="E26" s="69"/>
      <c r="F26" s="19"/>
      <c r="G26" s="69"/>
      <c r="H26" s="15"/>
      <c r="I26" s="15"/>
      <c r="J26" s="21" t="str">
        <f>IF(H26&lt;&gt;"",H26*I26,"")</f>
        <v/>
      </c>
      <c r="K26" s="70"/>
      <c r="L26" s="31" t="s">
        <v>24</v>
      </c>
      <c r="M26" s="34" t="s">
        <v>36</v>
      </c>
      <c r="N26" s="64"/>
      <c r="O26" s="161" t="s">
        <v>67</v>
      </c>
      <c r="P26" s="184" t="s">
        <v>68</v>
      </c>
    </row>
    <row r="27" spans="1:16" hidden="1" x14ac:dyDescent="0.25">
      <c r="A27" s="19"/>
      <c r="B27" s="19"/>
      <c r="C27" s="69"/>
      <c r="D27" s="19"/>
      <c r="E27" s="69"/>
      <c r="F27" s="19"/>
      <c r="G27" s="69"/>
      <c r="H27" s="19"/>
      <c r="I27" s="19"/>
      <c r="J27" s="21" t="str">
        <f>IF(H27&lt;&gt;"",H27*I27,"")</f>
        <v/>
      </c>
      <c r="K27" s="70"/>
      <c r="L27" s="31" t="s">
        <v>24</v>
      </c>
      <c r="M27" s="34" t="s">
        <v>36</v>
      </c>
      <c r="N27" s="64"/>
      <c r="O27" s="180" t="s">
        <v>69</v>
      </c>
      <c r="P27" s="184" t="s">
        <v>68</v>
      </c>
    </row>
    <row r="28" spans="1:16" hidden="1" x14ac:dyDescent="0.25">
      <c r="A28" s="100"/>
      <c r="B28" s="100"/>
      <c r="C28" s="100"/>
      <c r="D28" s="101"/>
      <c r="E28" s="102"/>
      <c r="F28" s="100"/>
      <c r="G28" s="100"/>
      <c r="H28" s="100"/>
      <c r="I28" s="100"/>
      <c r="J28" s="21" t="str">
        <f>IF(H28&lt;&gt;"",H28*I28,"")</f>
        <v/>
      </c>
      <c r="K28" s="70"/>
      <c r="L28" s="31" t="s">
        <v>24</v>
      </c>
      <c r="M28" s="34" t="s">
        <v>36</v>
      </c>
      <c r="N28" s="64"/>
      <c r="O28" s="103"/>
    </row>
    <row r="29" spans="1:16" hidden="1" x14ac:dyDescent="0.25">
      <c r="A29" s="85"/>
      <c r="B29" s="86"/>
      <c r="C29" s="86"/>
      <c r="D29" s="57"/>
      <c r="E29" s="59" t="s">
        <v>70</v>
      </c>
      <c r="F29" s="57"/>
      <c r="G29" s="87"/>
      <c r="H29" s="88">
        <v>1E-3</v>
      </c>
      <c r="I29" s="61">
        <f>H29*10</f>
        <v>0.01</v>
      </c>
      <c r="J29" s="62">
        <f>SUM(J30:J34)/I29</f>
        <v>0</v>
      </c>
      <c r="K29" s="63" t="str">
        <f>SUM(J30:J34)&amp;" "&amp;"Hrs"&amp;" "&amp;"GRUPO 4"</f>
        <v>0 Hrs GRUPO 4</v>
      </c>
      <c r="L29" s="31" t="s">
        <v>26</v>
      </c>
      <c r="M29" s="34" t="s">
        <v>36</v>
      </c>
      <c r="N29" s="64"/>
      <c r="O29" s="104"/>
    </row>
    <row r="30" spans="1:16" hidden="1" x14ac:dyDescent="0.25">
      <c r="A30" s="100"/>
      <c r="B30" s="100"/>
      <c r="C30" s="102"/>
      <c r="D30" s="101"/>
      <c r="E30" s="101"/>
      <c r="F30" s="101"/>
      <c r="G30" s="105"/>
      <c r="H30" s="101"/>
      <c r="I30" s="101"/>
      <c r="J30" s="21" t="str">
        <f>IF(H30&lt;&gt;"",H30*I30,"")</f>
        <v/>
      </c>
      <c r="K30" s="96"/>
      <c r="L30" s="31" t="s">
        <v>26</v>
      </c>
      <c r="M30" s="34" t="s">
        <v>36</v>
      </c>
      <c r="N30" s="106"/>
      <c r="O30" s="107" t="s">
        <v>71</v>
      </c>
    </row>
    <row r="31" spans="1:16" hidden="1" x14ac:dyDescent="0.25">
      <c r="A31" s="100"/>
      <c r="B31" s="100"/>
      <c r="C31" s="102"/>
      <c r="D31" s="101"/>
      <c r="E31" s="101"/>
      <c r="F31" s="101"/>
      <c r="G31" s="105"/>
      <c r="H31" s="101"/>
      <c r="I31" s="101"/>
      <c r="J31" s="21" t="str">
        <f>IF(H31&lt;&gt;"",H31*I31,"")</f>
        <v/>
      </c>
      <c r="K31" s="96"/>
      <c r="L31" s="31" t="s">
        <v>26</v>
      </c>
      <c r="M31" s="34" t="s">
        <v>36</v>
      </c>
      <c r="N31" s="108"/>
      <c r="O31" s="107" t="s">
        <v>72</v>
      </c>
    </row>
    <row r="32" spans="1:16" hidden="1" x14ac:dyDescent="0.25">
      <c r="A32" s="95"/>
      <c r="B32" s="109"/>
      <c r="C32" s="110"/>
      <c r="D32" s="111"/>
      <c r="E32" s="69"/>
      <c r="F32" s="15"/>
      <c r="G32" s="69"/>
      <c r="H32" s="15"/>
      <c r="I32" s="15"/>
      <c r="J32" s="21" t="str">
        <f>IF(H32&lt;&gt;"",H32*I32,"")</f>
        <v/>
      </c>
      <c r="K32" s="70"/>
      <c r="L32" s="31" t="s">
        <v>26</v>
      </c>
      <c r="M32" s="34" t="s">
        <v>36</v>
      </c>
      <c r="N32" s="112"/>
      <c r="O32" s="107"/>
    </row>
    <row r="33" spans="1:15" hidden="1" x14ac:dyDescent="0.25">
      <c r="A33" s="100"/>
      <c r="B33" s="100"/>
      <c r="C33" s="102"/>
      <c r="D33" s="101"/>
      <c r="E33" s="101"/>
      <c r="F33" s="101"/>
      <c r="G33" s="105"/>
      <c r="H33" s="101"/>
      <c r="I33" s="101"/>
      <c r="J33" s="21" t="str">
        <f>IF(H33&lt;&gt;"",H33*I33,"")</f>
        <v/>
      </c>
      <c r="K33" s="70"/>
      <c r="L33" s="31" t="s">
        <v>26</v>
      </c>
      <c r="M33" s="34" t="s">
        <v>36</v>
      </c>
      <c r="N33" s="113"/>
      <c r="O33" s="107" t="s">
        <v>73</v>
      </c>
    </row>
    <row r="34" spans="1:15" hidden="1" x14ac:dyDescent="0.25">
      <c r="A34" s="100"/>
      <c r="B34" s="100"/>
      <c r="C34" s="100"/>
      <c r="D34" s="101"/>
      <c r="E34" s="102"/>
      <c r="F34" s="100"/>
      <c r="G34" s="100"/>
      <c r="H34" s="100"/>
      <c r="I34" s="100"/>
      <c r="J34" s="21" t="str">
        <f>IF(H34&lt;&gt;"",H34*I34,"")</f>
        <v/>
      </c>
      <c r="K34" s="70"/>
      <c r="L34" s="31" t="s">
        <v>26</v>
      </c>
      <c r="M34" s="34" t="s">
        <v>36</v>
      </c>
      <c r="N34" s="114"/>
      <c r="O34" s="107" t="s">
        <v>74</v>
      </c>
    </row>
    <row r="35" spans="1:15" hidden="1" x14ac:dyDescent="0.25">
      <c r="A35" s="85"/>
      <c r="B35" s="86"/>
      <c r="C35" s="86"/>
      <c r="D35" s="86"/>
      <c r="E35" s="115" t="s">
        <v>75</v>
      </c>
      <c r="F35" s="116"/>
      <c r="G35" s="117"/>
      <c r="H35" s="118">
        <v>2</v>
      </c>
      <c r="I35" s="61">
        <f>H35*10</f>
        <v>20</v>
      </c>
      <c r="J35" s="62">
        <f>SUM(J36:J40)/I35</f>
        <v>0.9</v>
      </c>
      <c r="K35" s="63" t="str">
        <f>SUM(J36:J40)&amp;" "&amp;"Hrs"&amp;" "&amp;"TURNO"&amp;" "&amp;"DIURNO"</f>
        <v>18 Hrs TURNO DIURNO</v>
      </c>
      <c r="L35" s="74" t="s">
        <v>76</v>
      </c>
      <c r="M35" s="34" t="s">
        <v>36</v>
      </c>
      <c r="N35" s="119"/>
      <c r="O35" s="107" t="s">
        <v>77</v>
      </c>
    </row>
    <row r="36" spans="1:15" x14ac:dyDescent="0.25">
      <c r="A36" s="15">
        <v>892402</v>
      </c>
      <c r="B36" s="17" t="s">
        <v>120</v>
      </c>
      <c r="C36" s="18" t="s">
        <v>121</v>
      </c>
      <c r="D36" s="19" t="s">
        <v>122</v>
      </c>
      <c r="E36" s="16" t="s">
        <v>130</v>
      </c>
      <c r="F36" s="15" t="s">
        <v>131</v>
      </c>
      <c r="G36" s="16" t="s">
        <v>132</v>
      </c>
      <c r="H36" s="94">
        <v>2</v>
      </c>
      <c r="I36" s="94">
        <v>4</v>
      </c>
      <c r="J36" s="21">
        <f>IF(H36&lt;&gt;"",H36*I36,"")</f>
        <v>8</v>
      </c>
      <c r="K36" s="120" t="s">
        <v>408</v>
      </c>
      <c r="L36" s="74" t="s">
        <v>76</v>
      </c>
      <c r="M36" s="34" t="s">
        <v>36</v>
      </c>
      <c r="N36" s="121"/>
      <c r="O36" s="107" t="s">
        <v>78</v>
      </c>
    </row>
    <row r="37" spans="1:15" x14ac:dyDescent="0.25">
      <c r="A37" s="15">
        <v>892431</v>
      </c>
      <c r="B37" s="17" t="s">
        <v>120</v>
      </c>
      <c r="C37" s="18" t="s">
        <v>121</v>
      </c>
      <c r="D37" s="19" t="s">
        <v>122</v>
      </c>
      <c r="E37" s="16" t="s">
        <v>123</v>
      </c>
      <c r="F37" s="15" t="s">
        <v>136</v>
      </c>
      <c r="G37" s="16" t="s">
        <v>137</v>
      </c>
      <c r="H37" s="94">
        <v>2</v>
      </c>
      <c r="I37" s="94">
        <v>5</v>
      </c>
      <c r="J37" s="21">
        <f>IF(H37&lt;&gt;"",H37*I37,"")</f>
        <v>10</v>
      </c>
      <c r="K37" s="120" t="s">
        <v>408</v>
      </c>
      <c r="L37" s="74" t="s">
        <v>76</v>
      </c>
      <c r="M37" s="34" t="s">
        <v>36</v>
      </c>
      <c r="N37" s="122"/>
      <c r="O37" s="107" t="s">
        <v>79</v>
      </c>
    </row>
    <row r="38" spans="1:15" ht="14.25" hidden="1" thickBot="1" x14ac:dyDescent="0.3">
      <c r="A38" s="95"/>
      <c r="B38" s="109"/>
      <c r="C38" s="110"/>
      <c r="D38" s="111"/>
      <c r="E38" s="69"/>
      <c r="F38" s="15"/>
      <c r="G38" s="69"/>
      <c r="H38" s="15"/>
      <c r="I38" s="15"/>
      <c r="J38" s="21" t="str">
        <f>IF(H38&lt;&gt;"",H38*I38,"")</f>
        <v/>
      </c>
      <c r="K38" s="120" t="s">
        <v>408</v>
      </c>
      <c r="L38" s="74" t="s">
        <v>76</v>
      </c>
      <c r="M38" s="34" t="s">
        <v>36</v>
      </c>
      <c r="N38" s="123"/>
      <c r="O38" s="107" t="s">
        <v>80</v>
      </c>
    </row>
    <row r="39" spans="1:15" hidden="1" x14ac:dyDescent="0.25">
      <c r="A39" s="95"/>
      <c r="B39" s="19"/>
      <c r="C39" s="91"/>
      <c r="D39" s="15"/>
      <c r="E39" s="69"/>
      <c r="F39" s="15"/>
      <c r="G39" s="69"/>
      <c r="H39" s="15"/>
      <c r="I39" s="15"/>
      <c r="J39" s="21" t="str">
        <f>IF(H39&lt;&gt;"",H39*I39,"")</f>
        <v/>
      </c>
      <c r="K39" s="120" t="s">
        <v>408</v>
      </c>
      <c r="L39" s="74" t="s">
        <v>76</v>
      </c>
      <c r="M39" s="34" t="s">
        <v>36</v>
      </c>
      <c r="N39" s="124"/>
      <c r="O39" s="107" t="s">
        <v>81</v>
      </c>
    </row>
    <row r="40" spans="1:15" hidden="1" x14ac:dyDescent="0.25">
      <c r="A40" s="95"/>
      <c r="B40" s="19"/>
      <c r="C40" s="91"/>
      <c r="D40" s="15"/>
      <c r="E40" s="69"/>
      <c r="F40" s="15"/>
      <c r="G40" s="69"/>
      <c r="H40" s="15"/>
      <c r="I40" s="15"/>
      <c r="J40" s="21" t="str">
        <f>IF(H40&lt;&gt;"",H40*I40,"")</f>
        <v/>
      </c>
      <c r="K40" s="120" t="s">
        <v>408</v>
      </c>
      <c r="L40" s="74" t="s">
        <v>76</v>
      </c>
      <c r="M40" s="34" t="s">
        <v>36</v>
      </c>
      <c r="N40" s="125">
        <v>20</v>
      </c>
      <c r="O40" s="107" t="s">
        <v>82</v>
      </c>
    </row>
    <row r="41" spans="1:15" x14ac:dyDescent="0.25">
      <c r="A41" s="126"/>
      <c r="B41" s="127"/>
      <c r="C41" s="127"/>
      <c r="D41" s="127"/>
      <c r="E41" s="128" t="s">
        <v>83</v>
      </c>
      <c r="F41" s="129"/>
      <c r="G41" s="130"/>
      <c r="H41" s="131">
        <v>2</v>
      </c>
      <c r="I41" s="132">
        <f>H41*10</f>
        <v>20</v>
      </c>
      <c r="J41" s="133">
        <f>SUM(J42:J46)/I41</f>
        <v>1</v>
      </c>
      <c r="K41" s="134" t="str">
        <f>SUM(J42:J46)&amp;" "&amp;"Hrs"&amp;" "&amp;"TURNO"&amp;" "&amp;"NOCTURNO"</f>
        <v>20 Hrs TURNO NOCTURNO</v>
      </c>
      <c r="L41" s="31" t="s">
        <v>84</v>
      </c>
      <c r="M41" s="34" t="s">
        <v>36</v>
      </c>
      <c r="N41" s="34"/>
      <c r="O41" s="35"/>
    </row>
    <row r="42" spans="1:15" x14ac:dyDescent="0.25">
      <c r="A42" s="15">
        <v>892402</v>
      </c>
      <c r="B42" s="17" t="s">
        <v>120</v>
      </c>
      <c r="C42" s="18" t="s">
        <v>121</v>
      </c>
      <c r="D42" s="19" t="s">
        <v>122</v>
      </c>
      <c r="E42" s="16" t="s">
        <v>130</v>
      </c>
      <c r="F42" s="15" t="s">
        <v>131</v>
      </c>
      <c r="G42" s="16" t="s">
        <v>132</v>
      </c>
      <c r="H42" s="94">
        <v>2</v>
      </c>
      <c r="I42" s="94">
        <v>4</v>
      </c>
      <c r="J42" s="21">
        <f>IF(H42&lt;&gt;"",H42*I42,"")</f>
        <v>8</v>
      </c>
      <c r="K42" s="120" t="s">
        <v>266</v>
      </c>
      <c r="L42" s="31" t="s">
        <v>84</v>
      </c>
      <c r="M42" s="34" t="s">
        <v>36</v>
      </c>
      <c r="N42" s="34"/>
      <c r="O42" s="35"/>
    </row>
    <row r="43" spans="1:15" x14ac:dyDescent="0.25">
      <c r="A43" s="15">
        <v>892395</v>
      </c>
      <c r="B43" s="17" t="s">
        <v>120</v>
      </c>
      <c r="C43" s="18" t="s">
        <v>121</v>
      </c>
      <c r="D43" s="19" t="s">
        <v>122</v>
      </c>
      <c r="E43" s="16" t="s">
        <v>123</v>
      </c>
      <c r="F43" s="15" t="s">
        <v>124</v>
      </c>
      <c r="G43" s="16" t="s">
        <v>125</v>
      </c>
      <c r="H43" s="94">
        <v>2</v>
      </c>
      <c r="I43" s="94">
        <v>6</v>
      </c>
      <c r="J43" s="21">
        <f>IF(H43&lt;&gt;"",H43*I43,"")</f>
        <v>12</v>
      </c>
      <c r="K43" s="120" t="s">
        <v>266</v>
      </c>
      <c r="L43" s="31" t="s">
        <v>84</v>
      </c>
      <c r="M43" s="34" t="s">
        <v>36</v>
      </c>
      <c r="N43" s="34"/>
      <c r="O43" s="35"/>
    </row>
    <row r="44" spans="1:15" hidden="1" x14ac:dyDescent="0.25">
      <c r="A44" s="75"/>
      <c r="B44" s="109"/>
      <c r="C44" s="110"/>
      <c r="D44" s="111"/>
      <c r="E44" s="73"/>
      <c r="F44" s="92"/>
      <c r="G44" s="93"/>
      <c r="H44" s="94"/>
      <c r="I44" s="94"/>
      <c r="J44" s="21" t="str">
        <f>IF(H44&lt;&gt;"",H44*I44,"")</f>
        <v/>
      </c>
      <c r="K44" s="120" t="s">
        <v>266</v>
      </c>
      <c r="L44" s="31" t="s">
        <v>84</v>
      </c>
      <c r="M44" s="34" t="s">
        <v>36</v>
      </c>
      <c r="N44" s="34"/>
      <c r="O44" s="35"/>
    </row>
    <row r="45" spans="1:15" hidden="1" x14ac:dyDescent="0.25">
      <c r="A45" s="75"/>
      <c r="B45" s="109"/>
      <c r="C45" s="110"/>
      <c r="D45" s="111"/>
      <c r="E45" s="73"/>
      <c r="F45" s="92"/>
      <c r="G45" s="93"/>
      <c r="H45" s="94"/>
      <c r="I45" s="94"/>
      <c r="J45" s="21" t="str">
        <f>IF(H45&lt;&gt;"",H45*I45,"")</f>
        <v/>
      </c>
      <c r="K45" s="120" t="s">
        <v>266</v>
      </c>
      <c r="L45" s="31" t="s">
        <v>84</v>
      </c>
      <c r="M45" s="34" t="s">
        <v>36</v>
      </c>
      <c r="N45" s="34"/>
      <c r="O45" s="35"/>
    </row>
    <row r="46" spans="1:15" hidden="1" x14ac:dyDescent="0.25">
      <c r="A46" s="95"/>
      <c r="B46" s="19"/>
      <c r="C46" s="91"/>
      <c r="D46" s="15"/>
      <c r="E46" s="69"/>
      <c r="F46" s="15"/>
      <c r="G46" s="69"/>
      <c r="H46" s="15"/>
      <c r="I46" s="15"/>
      <c r="J46" s="21" t="str">
        <f>IF(H46&lt;&gt;"",H46*I46,"")</f>
        <v/>
      </c>
      <c r="K46" s="120" t="s">
        <v>266</v>
      </c>
      <c r="L46" s="31" t="s">
        <v>84</v>
      </c>
      <c r="M46" s="34" t="s">
        <v>36</v>
      </c>
      <c r="N46" s="34"/>
      <c r="O46" s="35"/>
    </row>
    <row r="47" spans="1:15" ht="14.25" thickBot="1" x14ac:dyDescent="0.3">
      <c r="A47" s="135"/>
      <c r="B47" s="136"/>
      <c r="C47" s="136"/>
      <c r="D47" s="136"/>
      <c r="E47" s="137" t="s">
        <v>85</v>
      </c>
      <c r="F47" s="138"/>
      <c r="G47" s="139"/>
      <c r="H47" s="140">
        <f>H11+H17+H23+H29+H35+H41</f>
        <v>5.0030000000000001</v>
      </c>
      <c r="I47" s="141">
        <f>H47*10</f>
        <v>50.03</v>
      </c>
      <c r="J47" s="142">
        <f>SUM(J12:J16,J18:J22,J24:J28,J30:J34,J36:J40,J42:J46)</f>
        <v>48</v>
      </c>
      <c r="K47" s="143">
        <f>J47/I47</f>
        <v>0.95942434539276433</v>
      </c>
      <c r="L47" s="31" t="s">
        <v>86</v>
      </c>
      <c r="M47" s="34" t="s">
        <v>36</v>
      </c>
      <c r="N47" s="34"/>
      <c r="O47" s="35"/>
    </row>
    <row r="48" spans="1:15" ht="15" thickTop="1" thickBot="1" x14ac:dyDescent="0.3">
      <c r="A48" s="144"/>
      <c r="B48" s="145"/>
      <c r="C48" s="145"/>
      <c r="D48" s="145"/>
      <c r="E48" s="306">
        <f>E9+1</f>
        <v>46063</v>
      </c>
      <c r="F48" s="307"/>
      <c r="G48" s="146"/>
      <c r="H48" s="48"/>
      <c r="I48" s="46"/>
      <c r="J48" s="49"/>
      <c r="K48" s="50"/>
      <c r="L48" s="31" t="s">
        <v>35</v>
      </c>
      <c r="M48" s="34" t="s">
        <v>87</v>
      </c>
      <c r="N48" s="34"/>
      <c r="O48" s="35"/>
    </row>
    <row r="49" spans="1:16" ht="28.5" thickTop="1" thickBot="1" x14ac:dyDescent="0.3">
      <c r="A49" s="147" t="s">
        <v>37</v>
      </c>
      <c r="B49" s="148" t="s">
        <v>38</v>
      </c>
      <c r="C49" s="148" t="s">
        <v>39</v>
      </c>
      <c r="D49" s="148" t="s">
        <v>4</v>
      </c>
      <c r="E49" s="52" t="s">
        <v>40</v>
      </c>
      <c r="F49" s="148" t="s">
        <v>6</v>
      </c>
      <c r="G49" s="149" t="s">
        <v>7</v>
      </c>
      <c r="H49" s="148" t="s">
        <v>41</v>
      </c>
      <c r="I49" s="148" t="s">
        <v>9</v>
      </c>
      <c r="J49" s="150" t="s">
        <v>42</v>
      </c>
      <c r="K49" s="151" t="s">
        <v>43</v>
      </c>
      <c r="L49" s="31" t="s">
        <v>44</v>
      </c>
      <c r="M49" s="34" t="s">
        <v>87</v>
      </c>
      <c r="N49" s="34"/>
      <c r="O49" s="56">
        <f>E48</f>
        <v>46063</v>
      </c>
    </row>
    <row r="50" spans="1:16" ht="14.25" hidden="1" thickTop="1" x14ac:dyDescent="0.25">
      <c r="A50" s="57"/>
      <c r="B50" s="57"/>
      <c r="C50" s="58"/>
      <c r="D50" s="57"/>
      <c r="E50" s="59" t="s">
        <v>45</v>
      </c>
      <c r="F50" s="57"/>
      <c r="G50" s="58"/>
      <c r="H50" s="88">
        <v>1</v>
      </c>
      <c r="I50" s="61">
        <f>H50*10</f>
        <v>10</v>
      </c>
      <c r="J50" s="62">
        <f>SUM(J51:J55)/I50</f>
        <v>1</v>
      </c>
      <c r="K50" s="63" t="str">
        <f>SUM(J51:J55)&amp;" "&amp;"Hrs"&amp;" "&amp;"GRUPO 1"</f>
        <v>10 Hrs GRUPO 1</v>
      </c>
      <c r="L50" s="31" t="s">
        <v>19</v>
      </c>
      <c r="M50" s="34" t="s">
        <v>87</v>
      </c>
      <c r="N50" s="64"/>
      <c r="O50" s="159" t="s">
        <v>46</v>
      </c>
      <c r="P50" s="179" t="s">
        <v>53</v>
      </c>
    </row>
    <row r="51" spans="1:16" ht="14.25" thickTop="1" x14ac:dyDescent="0.25">
      <c r="A51" s="15">
        <v>905232</v>
      </c>
      <c r="B51" s="17" t="s">
        <v>209</v>
      </c>
      <c r="C51" s="18" t="s">
        <v>210</v>
      </c>
      <c r="D51" s="19">
        <v>3</v>
      </c>
      <c r="E51" s="16" t="s">
        <v>253</v>
      </c>
      <c r="F51" s="15" t="s">
        <v>254</v>
      </c>
      <c r="G51" s="16" t="s">
        <v>255</v>
      </c>
      <c r="H51" s="19">
        <v>1</v>
      </c>
      <c r="I51" s="19">
        <v>10</v>
      </c>
      <c r="J51" s="21">
        <f>IF(H51&lt;&gt;"",H51*I51,"")</f>
        <v>10</v>
      </c>
      <c r="K51" s="70" t="s">
        <v>113</v>
      </c>
      <c r="L51" s="31" t="s">
        <v>19</v>
      </c>
      <c r="M51" s="34" t="s">
        <v>87</v>
      </c>
      <c r="N51" s="64"/>
      <c r="O51" s="180" t="s">
        <v>48</v>
      </c>
      <c r="P51" s="179" t="s">
        <v>53</v>
      </c>
    </row>
    <row r="52" spans="1:16" hidden="1" x14ac:dyDescent="0.25">
      <c r="A52" s="95"/>
      <c r="B52" s="67"/>
      <c r="C52" s="68"/>
      <c r="D52" s="15"/>
      <c r="E52" s="69"/>
      <c r="F52" s="15"/>
      <c r="G52" s="69"/>
      <c r="H52" s="15"/>
      <c r="I52" s="15"/>
      <c r="J52" s="21" t="str">
        <f>IF(H52&lt;&gt;"",H52*I52,"")</f>
        <v/>
      </c>
      <c r="K52" s="70" t="s">
        <v>113</v>
      </c>
      <c r="L52" s="31" t="s">
        <v>19</v>
      </c>
      <c r="M52" s="34" t="s">
        <v>87</v>
      </c>
      <c r="N52" s="64"/>
      <c r="O52" s="159" t="s">
        <v>50</v>
      </c>
      <c r="P52" s="179" t="s">
        <v>53</v>
      </c>
    </row>
    <row r="53" spans="1:16" hidden="1" x14ac:dyDescent="0.25">
      <c r="A53" s="75"/>
      <c r="B53" s="109"/>
      <c r="C53" s="110"/>
      <c r="D53" s="111"/>
      <c r="E53" s="73"/>
      <c r="F53" s="92"/>
      <c r="G53" s="93"/>
      <c r="H53" s="94"/>
      <c r="I53" s="94"/>
      <c r="J53" s="21" t="str">
        <f>IF(H53&lt;&gt;"",H53*I53,"")</f>
        <v/>
      </c>
      <c r="K53" s="70" t="s">
        <v>113</v>
      </c>
      <c r="L53" s="31" t="s">
        <v>19</v>
      </c>
      <c r="M53" s="34" t="s">
        <v>87</v>
      </c>
      <c r="N53" s="64"/>
      <c r="O53" s="159" t="s">
        <v>51</v>
      </c>
      <c r="P53" s="181" t="s">
        <v>57</v>
      </c>
    </row>
    <row r="54" spans="1:16" hidden="1" x14ac:dyDescent="0.25">
      <c r="A54" s="95"/>
      <c r="B54" s="19"/>
      <c r="C54" s="91"/>
      <c r="D54" s="15"/>
      <c r="E54" s="69"/>
      <c r="F54" s="15"/>
      <c r="G54" s="69"/>
      <c r="H54" s="15"/>
      <c r="I54" s="15"/>
      <c r="J54" s="21" t="str">
        <f>IF(H54&lt;&gt;"",H54*I54,"")</f>
        <v/>
      </c>
      <c r="K54" s="70" t="s">
        <v>113</v>
      </c>
      <c r="L54" s="31" t="s">
        <v>19</v>
      </c>
      <c r="M54" s="34" t="s">
        <v>87</v>
      </c>
      <c r="N54" s="64"/>
      <c r="O54" s="161" t="s">
        <v>52</v>
      </c>
      <c r="P54" s="179" t="s">
        <v>47</v>
      </c>
    </row>
    <row r="55" spans="1:16" hidden="1" x14ac:dyDescent="0.25">
      <c r="A55" s="19"/>
      <c r="B55" s="19"/>
      <c r="C55" s="69"/>
      <c r="D55" s="15"/>
      <c r="E55" s="69"/>
      <c r="F55" s="15"/>
      <c r="G55" s="69"/>
      <c r="H55" s="15"/>
      <c r="I55" s="15"/>
      <c r="J55" s="21" t="str">
        <f>IF(H55&lt;&gt;"",H55*I55,"")</f>
        <v/>
      </c>
      <c r="K55" s="70" t="s">
        <v>113</v>
      </c>
      <c r="L55" s="31" t="s">
        <v>19</v>
      </c>
      <c r="M55" s="34" t="s">
        <v>87</v>
      </c>
      <c r="N55" s="64"/>
      <c r="O55" s="159" t="s">
        <v>54</v>
      </c>
      <c r="P55" s="179" t="s">
        <v>47</v>
      </c>
    </row>
    <row r="56" spans="1:16" hidden="1" x14ac:dyDescent="0.25">
      <c r="A56" s="85"/>
      <c r="B56" s="86"/>
      <c r="C56" s="86"/>
      <c r="D56" s="57"/>
      <c r="E56" s="59" t="s">
        <v>55</v>
      </c>
      <c r="F56" s="57"/>
      <c r="G56" s="87"/>
      <c r="H56" s="88">
        <v>1E-3</v>
      </c>
      <c r="I56" s="61">
        <f>H56*10</f>
        <v>0.01</v>
      </c>
      <c r="J56" s="62">
        <f>SUM(J57:J61)/I56</f>
        <v>0</v>
      </c>
      <c r="K56" s="63" t="str">
        <f>SUM(J57:J61)&amp;" "&amp;"Hrs"&amp;" "&amp;"GRUPO 2"</f>
        <v>0 Hrs GRUPO 2</v>
      </c>
      <c r="L56" s="31" t="s">
        <v>22</v>
      </c>
      <c r="M56" s="34" t="s">
        <v>87</v>
      </c>
      <c r="N56" s="64"/>
      <c r="O56" s="159" t="s">
        <v>56</v>
      </c>
      <c r="P56" s="179" t="s">
        <v>47</v>
      </c>
    </row>
    <row r="57" spans="1:16" x14ac:dyDescent="0.25">
      <c r="A57" s="95">
        <v>926650</v>
      </c>
      <c r="B57" s="17" t="s">
        <v>159</v>
      </c>
      <c r="C57" s="18" t="s">
        <v>160</v>
      </c>
      <c r="D57" s="15">
        <v>3</v>
      </c>
      <c r="E57" s="189" t="s">
        <v>421</v>
      </c>
      <c r="F57" s="15" t="s">
        <v>417</v>
      </c>
      <c r="G57" s="16" t="s">
        <v>422</v>
      </c>
      <c r="H57" s="94"/>
      <c r="I57" s="94"/>
      <c r="J57" s="21"/>
      <c r="K57" s="70" t="s">
        <v>295</v>
      </c>
      <c r="L57" s="31" t="s">
        <v>22</v>
      </c>
      <c r="M57" s="34" t="s">
        <v>87</v>
      </c>
      <c r="N57" s="64"/>
      <c r="O57" s="159" t="s">
        <v>58</v>
      </c>
      <c r="P57" s="179" t="s">
        <v>47</v>
      </c>
    </row>
    <row r="58" spans="1:16" hidden="1" x14ac:dyDescent="0.25">
      <c r="A58" s="15"/>
      <c r="B58" s="19"/>
      <c r="C58" s="152"/>
      <c r="D58" s="15"/>
      <c r="E58" s="69"/>
      <c r="F58" s="15"/>
      <c r="G58" s="69"/>
      <c r="H58" s="15"/>
      <c r="I58" s="15"/>
      <c r="J58" s="21" t="str">
        <f>IF(H58&lt;&gt;"",H58*I58,"")</f>
        <v/>
      </c>
      <c r="K58" s="70"/>
      <c r="L58" s="31" t="s">
        <v>22</v>
      </c>
      <c r="M58" s="34" t="s">
        <v>87</v>
      </c>
      <c r="N58" s="64"/>
      <c r="O58" s="159" t="s">
        <v>59</v>
      </c>
      <c r="P58" s="179" t="s">
        <v>47</v>
      </c>
    </row>
    <row r="59" spans="1:16" hidden="1" x14ac:dyDescent="0.25">
      <c r="A59" s="95"/>
      <c r="B59" s="19"/>
      <c r="C59" s="152"/>
      <c r="D59" s="15"/>
      <c r="E59" s="69"/>
      <c r="F59" s="15"/>
      <c r="G59" s="69"/>
      <c r="H59" s="15"/>
      <c r="I59" s="15"/>
      <c r="J59" s="21" t="str">
        <f>IF(H59&lt;&gt;"",H59*I59,"")</f>
        <v/>
      </c>
      <c r="K59" s="70"/>
      <c r="L59" s="31" t="s">
        <v>22</v>
      </c>
      <c r="M59" s="34" t="s">
        <v>87</v>
      </c>
      <c r="N59" s="64"/>
      <c r="O59" s="159" t="s">
        <v>60</v>
      </c>
      <c r="P59" s="179" t="s">
        <v>47</v>
      </c>
    </row>
    <row r="60" spans="1:16" hidden="1" x14ac:dyDescent="0.25">
      <c r="A60" s="19"/>
      <c r="B60" s="19"/>
      <c r="C60" s="69"/>
      <c r="D60" s="19"/>
      <c r="E60" s="69"/>
      <c r="F60" s="19"/>
      <c r="G60" s="69"/>
      <c r="H60" s="19"/>
      <c r="I60" s="19"/>
      <c r="J60" s="21" t="str">
        <f>IF(H60&lt;&gt;"",H60*I60,"")</f>
        <v/>
      </c>
      <c r="K60" s="70"/>
      <c r="L60" s="31" t="s">
        <v>22</v>
      </c>
      <c r="M60" s="34" t="s">
        <v>87</v>
      </c>
      <c r="N60" s="64"/>
      <c r="O60" s="161" t="s">
        <v>61</v>
      </c>
      <c r="P60" s="179" t="s">
        <v>53</v>
      </c>
    </row>
    <row r="61" spans="1:16" hidden="1" x14ac:dyDescent="0.25">
      <c r="A61" s="19"/>
      <c r="B61" s="19"/>
      <c r="C61" s="69"/>
      <c r="D61" s="15"/>
      <c r="E61" s="153"/>
      <c r="F61" s="19"/>
      <c r="G61" s="69"/>
      <c r="H61" s="19"/>
      <c r="I61" s="19"/>
      <c r="J61" s="21" t="str">
        <f>IF(H61&lt;&gt;"",H61*I61,"")</f>
        <v/>
      </c>
      <c r="K61" s="70"/>
      <c r="L61" s="31" t="s">
        <v>22</v>
      </c>
      <c r="M61" s="34" t="s">
        <v>87</v>
      </c>
      <c r="N61" s="64"/>
      <c r="O61" s="161" t="s">
        <v>62</v>
      </c>
      <c r="P61" s="179" t="s">
        <v>47</v>
      </c>
    </row>
    <row r="62" spans="1:16" hidden="1" x14ac:dyDescent="0.25">
      <c r="A62" s="85"/>
      <c r="B62" s="86"/>
      <c r="C62" s="86"/>
      <c r="D62" s="57"/>
      <c r="E62" s="59" t="s">
        <v>63</v>
      </c>
      <c r="F62" s="57"/>
      <c r="G62" s="87"/>
      <c r="H62" s="88">
        <v>1E-3</v>
      </c>
      <c r="I62" s="61">
        <f>H62*10</f>
        <v>0.01</v>
      </c>
      <c r="J62" s="62">
        <f>SUM(J63:J67)/I62</f>
        <v>0</v>
      </c>
      <c r="K62" s="63" t="str">
        <f>SUM(J63:J67)&amp;" "&amp;"Hrs"&amp;" "&amp;"GRUPO 3"</f>
        <v>0 Hrs GRUPO 3</v>
      </c>
      <c r="L62" s="31" t="s">
        <v>24</v>
      </c>
      <c r="M62" s="34" t="s">
        <v>87</v>
      </c>
      <c r="N62" s="64"/>
      <c r="O62" s="161" t="s">
        <v>64</v>
      </c>
      <c r="P62" s="181" t="s">
        <v>57</v>
      </c>
    </row>
    <row r="63" spans="1:16" hidden="1" x14ac:dyDescent="0.25">
      <c r="A63" s="95"/>
      <c r="B63" s="19"/>
      <c r="C63" s="91"/>
      <c r="D63" s="15"/>
      <c r="E63" s="69"/>
      <c r="F63" s="15"/>
      <c r="G63" s="69"/>
      <c r="H63" s="15"/>
      <c r="I63" s="15"/>
      <c r="J63" s="21" t="str">
        <f>IF(H63&lt;&gt;"",H63*I63,"")</f>
        <v/>
      </c>
      <c r="K63" s="70"/>
      <c r="L63" s="31" t="s">
        <v>24</v>
      </c>
      <c r="M63" s="34" t="s">
        <v>87</v>
      </c>
      <c r="N63" s="64"/>
      <c r="O63" s="161" t="s">
        <v>65</v>
      </c>
      <c r="P63" s="179" t="s">
        <v>53</v>
      </c>
    </row>
    <row r="64" spans="1:16" hidden="1" x14ac:dyDescent="0.25">
      <c r="A64" s="100"/>
      <c r="B64" s="67"/>
      <c r="C64" s="68"/>
      <c r="D64" s="67"/>
      <c r="E64" s="105"/>
      <c r="F64" s="101"/>
      <c r="G64" s="105"/>
      <c r="H64" s="82"/>
      <c r="I64" s="82"/>
      <c r="J64" s="21" t="str">
        <f>IF(H64&lt;&gt;"",H64*I64,"")</f>
        <v/>
      </c>
      <c r="K64" s="70"/>
      <c r="L64" s="31" t="s">
        <v>24</v>
      </c>
      <c r="M64" s="34" t="s">
        <v>87</v>
      </c>
      <c r="N64" s="64"/>
      <c r="O64" s="161" t="s">
        <v>66</v>
      </c>
      <c r="P64" s="179" t="s">
        <v>53</v>
      </c>
    </row>
    <row r="65" spans="1:16" hidden="1" x14ac:dyDescent="0.25">
      <c r="A65" s="75"/>
      <c r="B65" s="79"/>
      <c r="C65" s="80"/>
      <c r="D65" s="81"/>
      <c r="E65" s="76"/>
      <c r="F65" s="77"/>
      <c r="G65" s="76"/>
      <c r="H65" s="82"/>
      <c r="I65" s="82"/>
      <c r="J65" s="21" t="str">
        <f>IF(H65&lt;&gt;"",H65*I65,"")</f>
        <v/>
      </c>
      <c r="K65" s="70"/>
      <c r="L65" s="31" t="s">
        <v>24</v>
      </c>
      <c r="M65" s="34" t="s">
        <v>87</v>
      </c>
      <c r="N65" s="64"/>
      <c r="O65" s="161" t="s">
        <v>67</v>
      </c>
      <c r="P65" s="184" t="s">
        <v>68</v>
      </c>
    </row>
    <row r="66" spans="1:16" hidden="1" x14ac:dyDescent="0.25">
      <c r="A66" s="19"/>
      <c r="B66" s="19"/>
      <c r="C66" s="69"/>
      <c r="D66" s="19"/>
      <c r="E66" s="69"/>
      <c r="F66" s="19"/>
      <c r="G66" s="69"/>
      <c r="H66" s="19"/>
      <c r="I66" s="19"/>
      <c r="J66" s="21" t="str">
        <f>IF(H66&lt;&gt;"",H66*I66,"")</f>
        <v/>
      </c>
      <c r="K66" s="70"/>
      <c r="L66" s="31" t="s">
        <v>24</v>
      </c>
      <c r="M66" s="34" t="s">
        <v>87</v>
      </c>
      <c r="N66" s="64"/>
      <c r="O66" s="180" t="s">
        <v>69</v>
      </c>
      <c r="P66" s="184" t="s">
        <v>68</v>
      </c>
    </row>
    <row r="67" spans="1:16" hidden="1" x14ac:dyDescent="0.25">
      <c r="A67" s="19"/>
      <c r="B67" s="19"/>
      <c r="C67" s="69"/>
      <c r="D67" s="19"/>
      <c r="E67" s="69"/>
      <c r="F67" s="19"/>
      <c r="G67" s="69"/>
      <c r="H67" s="19"/>
      <c r="I67" s="19"/>
      <c r="J67" s="21" t="str">
        <f>IF(H67&lt;&gt;"",H67*I67,"")</f>
        <v/>
      </c>
      <c r="K67" s="70"/>
      <c r="L67" s="31" t="s">
        <v>24</v>
      </c>
      <c r="M67" s="34" t="s">
        <v>87</v>
      </c>
      <c r="N67" s="64"/>
      <c r="O67" s="103"/>
    </row>
    <row r="68" spans="1:16" hidden="1" x14ac:dyDescent="0.25">
      <c r="A68" s="85"/>
      <c r="B68" s="86"/>
      <c r="C68" s="86"/>
      <c r="D68" s="57"/>
      <c r="E68" s="59" t="s">
        <v>70</v>
      </c>
      <c r="F68" s="57"/>
      <c r="G68" s="87"/>
      <c r="H68" s="88">
        <v>1E-3</v>
      </c>
      <c r="I68" s="61">
        <f>H68*10</f>
        <v>0.01</v>
      </c>
      <c r="J68" s="62">
        <f>SUM(J69:J73)/I68</f>
        <v>0</v>
      </c>
      <c r="K68" s="63" t="str">
        <f>SUM(J69:J73)&amp;" "&amp;"Hrs"&amp;" "&amp;"GRUPO 4"</f>
        <v>0 Hrs GRUPO 4</v>
      </c>
      <c r="L68" s="31" t="s">
        <v>26</v>
      </c>
      <c r="M68" s="34" t="s">
        <v>87</v>
      </c>
      <c r="N68" s="64"/>
      <c r="O68" s="104"/>
    </row>
    <row r="69" spans="1:16" hidden="1" x14ac:dyDescent="0.25">
      <c r="A69" s="19"/>
      <c r="B69" s="19"/>
      <c r="C69" s="91"/>
      <c r="D69" s="15"/>
      <c r="E69" s="69"/>
      <c r="F69" s="19"/>
      <c r="G69" s="69"/>
      <c r="H69" s="19"/>
      <c r="I69" s="19"/>
      <c r="J69" s="21" t="str">
        <f>IF(H69&lt;&gt;"",H69*I69,"")</f>
        <v/>
      </c>
      <c r="K69" s="96"/>
      <c r="L69" s="31" t="s">
        <v>26</v>
      </c>
      <c r="M69" s="34" t="s">
        <v>87</v>
      </c>
      <c r="N69" s="64"/>
      <c r="O69" s="107" t="s">
        <v>71</v>
      </c>
    </row>
    <row r="70" spans="1:16" hidden="1" x14ac:dyDescent="0.25">
      <c r="A70" s="75"/>
      <c r="B70" s="19"/>
      <c r="C70" s="91"/>
      <c r="D70" s="15"/>
      <c r="E70" s="73"/>
      <c r="F70" s="92"/>
      <c r="G70" s="93"/>
      <c r="H70" s="94"/>
      <c r="I70" s="94"/>
      <c r="J70" s="21" t="str">
        <f>IF(H70&lt;&gt;"",H70*I70,"")</f>
        <v/>
      </c>
      <c r="K70" s="96"/>
      <c r="L70" s="31" t="s">
        <v>26</v>
      </c>
      <c r="M70" s="34" t="s">
        <v>87</v>
      </c>
      <c r="N70" s="64"/>
      <c r="O70" s="107" t="s">
        <v>72</v>
      </c>
    </row>
    <row r="71" spans="1:16" hidden="1" x14ac:dyDescent="0.25">
      <c r="A71" s="94"/>
      <c r="B71" s="67"/>
      <c r="C71" s="68"/>
      <c r="D71" s="67"/>
      <c r="E71" s="154"/>
      <c r="F71" s="111"/>
      <c r="G71" s="154"/>
      <c r="H71" s="111"/>
      <c r="I71" s="111"/>
      <c r="J71" s="21" t="str">
        <f>IF(H71&lt;&gt;"",H71*I71,"")</f>
        <v/>
      </c>
      <c r="K71" s="70"/>
      <c r="L71" s="31" t="s">
        <v>26</v>
      </c>
      <c r="M71" s="34" t="s">
        <v>87</v>
      </c>
      <c r="N71" s="64"/>
      <c r="O71" s="35"/>
    </row>
    <row r="72" spans="1:16" hidden="1" x14ac:dyDescent="0.25">
      <c r="A72" s="95"/>
      <c r="B72" s="19"/>
      <c r="C72" s="91"/>
      <c r="D72" s="15"/>
      <c r="E72" s="69"/>
      <c r="F72" s="15"/>
      <c r="G72" s="69"/>
      <c r="H72" s="15"/>
      <c r="I72" s="15"/>
      <c r="J72" s="21" t="str">
        <f>IF(H72&lt;&gt;"",H72*I72,"")</f>
        <v/>
      </c>
      <c r="K72" s="70"/>
      <c r="L72" s="31" t="s">
        <v>26</v>
      </c>
      <c r="M72" s="34" t="s">
        <v>87</v>
      </c>
      <c r="N72" s="64"/>
      <c r="O72" s="35"/>
    </row>
    <row r="73" spans="1:16" hidden="1" x14ac:dyDescent="0.25">
      <c r="A73" s="94"/>
      <c r="B73" s="94"/>
      <c r="C73" s="94"/>
      <c r="D73" s="111"/>
      <c r="E73" s="155"/>
      <c r="F73" s="94"/>
      <c r="G73" s="94"/>
      <c r="H73" s="94"/>
      <c r="I73" s="94"/>
      <c r="J73" s="21" t="str">
        <f>IF(H73&lt;&gt;"",H73*I73,"")</f>
        <v/>
      </c>
      <c r="K73" s="70"/>
      <c r="L73" s="31" t="s">
        <v>26</v>
      </c>
      <c r="M73" s="34" t="s">
        <v>87</v>
      </c>
      <c r="N73" s="156"/>
      <c r="O73" s="35"/>
    </row>
    <row r="74" spans="1:16" hidden="1" x14ac:dyDescent="0.25">
      <c r="A74" s="85"/>
      <c r="B74" s="86"/>
      <c r="C74" s="86"/>
      <c r="D74" s="86"/>
      <c r="E74" s="115" t="s">
        <v>75</v>
      </c>
      <c r="F74" s="116"/>
      <c r="G74" s="117"/>
      <c r="H74" s="118">
        <v>2</v>
      </c>
      <c r="I74" s="61">
        <f>H74*10</f>
        <v>20</v>
      </c>
      <c r="J74" s="62">
        <f>SUM(J75:J79)/I74</f>
        <v>0.9</v>
      </c>
      <c r="K74" s="63" t="str">
        <f>SUM(J75:J79)&amp;" "&amp;"Hrs"&amp;" "&amp;"TURNO"&amp;" "&amp;"DIURNO"</f>
        <v>18 Hrs TURNO DIURNO</v>
      </c>
      <c r="L74" s="74" t="s">
        <v>76</v>
      </c>
      <c r="M74" s="34" t="s">
        <v>87</v>
      </c>
      <c r="N74" s="34"/>
      <c r="O74" s="35"/>
    </row>
    <row r="75" spans="1:16" x14ac:dyDescent="0.25">
      <c r="A75" s="15">
        <v>892402</v>
      </c>
      <c r="B75" s="17" t="s">
        <v>120</v>
      </c>
      <c r="C75" s="18" t="s">
        <v>121</v>
      </c>
      <c r="D75" s="19" t="s">
        <v>122</v>
      </c>
      <c r="E75" s="16" t="s">
        <v>130</v>
      </c>
      <c r="F75" s="15" t="s">
        <v>131</v>
      </c>
      <c r="G75" s="16" t="s">
        <v>132</v>
      </c>
      <c r="H75" s="94">
        <v>2</v>
      </c>
      <c r="I75" s="94">
        <v>4</v>
      </c>
      <c r="J75" s="21">
        <f>IF(H75&lt;&gt;"",H75*I75,"")</f>
        <v>8</v>
      </c>
      <c r="K75" s="120" t="s">
        <v>408</v>
      </c>
      <c r="L75" s="74" t="s">
        <v>76</v>
      </c>
      <c r="M75" s="34" t="s">
        <v>87</v>
      </c>
      <c r="N75" s="34"/>
      <c r="O75" s="35"/>
    </row>
    <row r="76" spans="1:16" x14ac:dyDescent="0.25">
      <c r="A76" s="15">
        <v>892405</v>
      </c>
      <c r="B76" s="17" t="s">
        <v>120</v>
      </c>
      <c r="C76" s="18" t="s">
        <v>121</v>
      </c>
      <c r="D76" s="19" t="s">
        <v>122</v>
      </c>
      <c r="E76" s="16" t="s">
        <v>123</v>
      </c>
      <c r="F76" s="15" t="s">
        <v>134</v>
      </c>
      <c r="G76" s="16" t="s">
        <v>135</v>
      </c>
      <c r="H76" s="94">
        <v>2</v>
      </c>
      <c r="I76" s="94">
        <v>5</v>
      </c>
      <c r="J76" s="21">
        <f>IF(H76&lt;&gt;"",H76*I76,"")</f>
        <v>10</v>
      </c>
      <c r="K76" s="120" t="s">
        <v>408</v>
      </c>
      <c r="L76" s="74" t="s">
        <v>76</v>
      </c>
      <c r="M76" s="34" t="s">
        <v>87</v>
      </c>
      <c r="N76" s="34"/>
      <c r="O76" s="35"/>
    </row>
    <row r="77" spans="1:16" hidden="1" x14ac:dyDescent="0.25">
      <c r="A77" s="95"/>
      <c r="B77" s="17"/>
      <c r="C77" s="18"/>
      <c r="D77" s="15"/>
      <c r="E77" s="69"/>
      <c r="F77" s="15"/>
      <c r="G77" s="69"/>
      <c r="H77" s="15"/>
      <c r="I77" s="15"/>
      <c r="J77" s="21" t="str">
        <f>IF(H77&lt;&gt;"",H77*I77,"")</f>
        <v/>
      </c>
      <c r="K77" s="120" t="s">
        <v>408</v>
      </c>
      <c r="L77" s="74" t="s">
        <v>76</v>
      </c>
      <c r="M77" s="34" t="s">
        <v>87</v>
      </c>
      <c r="N77" s="34"/>
      <c r="O77" s="35"/>
    </row>
    <row r="78" spans="1:16" hidden="1" x14ac:dyDescent="0.25">
      <c r="A78" s="19"/>
      <c r="B78" s="19"/>
      <c r="C78" s="91"/>
      <c r="D78" s="15"/>
      <c r="E78" s="69"/>
      <c r="F78" s="19"/>
      <c r="G78" s="69"/>
      <c r="H78" s="19"/>
      <c r="I78" s="19"/>
      <c r="J78" s="21" t="str">
        <f>IF(H78&lt;&gt;"",H78*I78,"")</f>
        <v/>
      </c>
      <c r="K78" s="120" t="s">
        <v>408</v>
      </c>
      <c r="L78" s="74" t="s">
        <v>76</v>
      </c>
      <c r="M78" s="34" t="s">
        <v>87</v>
      </c>
      <c r="N78" s="34"/>
      <c r="O78" s="35"/>
    </row>
    <row r="79" spans="1:16" hidden="1" x14ac:dyDescent="0.25">
      <c r="A79" s="100"/>
      <c r="B79" s="100"/>
      <c r="C79" s="100"/>
      <c r="D79" s="101"/>
      <c r="E79" s="102"/>
      <c r="F79" s="100"/>
      <c r="G79" s="100"/>
      <c r="H79" s="100"/>
      <c r="I79" s="100"/>
      <c r="J79" s="21" t="str">
        <f>IF(H79&lt;&gt;"",H79*I79,"")</f>
        <v/>
      </c>
      <c r="K79" s="120" t="s">
        <v>408</v>
      </c>
      <c r="L79" s="74" t="s">
        <v>76</v>
      </c>
      <c r="M79" s="34" t="s">
        <v>87</v>
      </c>
      <c r="N79" s="34"/>
      <c r="O79" s="35"/>
    </row>
    <row r="80" spans="1:16" x14ac:dyDescent="0.25">
      <c r="A80" s="126"/>
      <c r="B80" s="127"/>
      <c r="C80" s="127"/>
      <c r="D80" s="127"/>
      <c r="E80" s="128" t="s">
        <v>83</v>
      </c>
      <c r="F80" s="129"/>
      <c r="G80" s="157"/>
      <c r="H80" s="131">
        <v>2</v>
      </c>
      <c r="I80" s="132">
        <f>H80*10</f>
        <v>20</v>
      </c>
      <c r="J80" s="133">
        <f>SUM(J81:J85)/I80</f>
        <v>1</v>
      </c>
      <c r="K80" s="134" t="str">
        <f>SUM(J81:J85)&amp;" "&amp;"Hrs"&amp;" "&amp;"TURNO"&amp;" "&amp;"NOCTURNO"</f>
        <v>20 Hrs TURNO NOCTURNO</v>
      </c>
      <c r="L80" s="31" t="s">
        <v>84</v>
      </c>
      <c r="M80" s="34" t="s">
        <v>87</v>
      </c>
      <c r="N80" s="34"/>
      <c r="O80" s="35"/>
    </row>
    <row r="81" spans="1:16" x14ac:dyDescent="0.25">
      <c r="A81" s="15">
        <v>892402</v>
      </c>
      <c r="B81" s="17" t="s">
        <v>120</v>
      </c>
      <c r="C81" s="18" t="s">
        <v>121</v>
      </c>
      <c r="D81" s="19" t="s">
        <v>122</v>
      </c>
      <c r="E81" s="16" t="s">
        <v>130</v>
      </c>
      <c r="F81" s="15" t="s">
        <v>131</v>
      </c>
      <c r="G81" s="16" t="s">
        <v>132</v>
      </c>
      <c r="H81" s="94">
        <v>2</v>
      </c>
      <c r="I81" s="94">
        <v>4</v>
      </c>
      <c r="J81" s="21">
        <f>IF(H81&lt;&gt;"",H81*I81,"")</f>
        <v>8</v>
      </c>
      <c r="K81" s="120" t="s">
        <v>266</v>
      </c>
      <c r="L81" s="31" t="s">
        <v>84</v>
      </c>
      <c r="M81" s="34" t="s">
        <v>87</v>
      </c>
      <c r="N81" s="34"/>
      <c r="O81" s="35"/>
    </row>
    <row r="82" spans="1:16" x14ac:dyDescent="0.25">
      <c r="A82" s="15">
        <v>892400</v>
      </c>
      <c r="B82" s="17" t="s">
        <v>120</v>
      </c>
      <c r="C82" s="18" t="s">
        <v>121</v>
      </c>
      <c r="D82" s="19" t="s">
        <v>122</v>
      </c>
      <c r="E82" s="16" t="s">
        <v>123</v>
      </c>
      <c r="F82" s="15" t="s">
        <v>126</v>
      </c>
      <c r="G82" s="16" t="s">
        <v>127</v>
      </c>
      <c r="H82" s="94">
        <v>2</v>
      </c>
      <c r="I82" s="94">
        <v>2</v>
      </c>
      <c r="J82" s="21">
        <f>IF(H82&lt;&gt;"",H82*I82,"")</f>
        <v>4</v>
      </c>
      <c r="K82" s="120" t="s">
        <v>266</v>
      </c>
      <c r="L82" s="31" t="s">
        <v>84</v>
      </c>
      <c r="M82" s="34" t="s">
        <v>87</v>
      </c>
      <c r="N82" s="34"/>
      <c r="O82" s="35"/>
    </row>
    <row r="83" spans="1:16" x14ac:dyDescent="0.25">
      <c r="A83" s="15">
        <v>893661</v>
      </c>
      <c r="B83" s="17" t="s">
        <v>120</v>
      </c>
      <c r="C83" s="18" t="s">
        <v>121</v>
      </c>
      <c r="D83" s="19" t="s">
        <v>122</v>
      </c>
      <c r="E83" s="16" t="s">
        <v>201</v>
      </c>
      <c r="F83" s="15" t="s">
        <v>416</v>
      </c>
      <c r="G83" s="16" t="s">
        <v>271</v>
      </c>
      <c r="H83" s="94">
        <v>2</v>
      </c>
      <c r="I83" s="94">
        <v>4</v>
      </c>
      <c r="J83" s="21">
        <f>IF(H83&lt;&gt;"",H83*I83,"")</f>
        <v>8</v>
      </c>
      <c r="K83" s="120" t="s">
        <v>266</v>
      </c>
      <c r="L83" s="31" t="s">
        <v>84</v>
      </c>
      <c r="M83" s="34" t="s">
        <v>87</v>
      </c>
      <c r="N83" s="34"/>
      <c r="O83" s="35"/>
    </row>
    <row r="84" spans="1:16" hidden="1" x14ac:dyDescent="0.25">
      <c r="A84" s="95"/>
      <c r="B84" s="19"/>
      <c r="C84" s="91"/>
      <c r="D84" s="15"/>
      <c r="E84" s="69"/>
      <c r="F84" s="15"/>
      <c r="G84" s="69"/>
      <c r="H84" s="15"/>
      <c r="I84" s="15"/>
      <c r="J84" s="21" t="str">
        <f>IF(H84&lt;&gt;"",H84*I84,"")</f>
        <v/>
      </c>
      <c r="K84" s="120" t="s">
        <v>266</v>
      </c>
      <c r="L84" s="31" t="s">
        <v>84</v>
      </c>
      <c r="M84" s="34" t="s">
        <v>87</v>
      </c>
      <c r="N84" s="34"/>
      <c r="O84" s="35"/>
    </row>
    <row r="85" spans="1:16" hidden="1" x14ac:dyDescent="0.25">
      <c r="A85" s="95"/>
      <c r="B85" s="19"/>
      <c r="C85" s="91"/>
      <c r="D85" s="15"/>
      <c r="E85" s="69"/>
      <c r="F85" s="15"/>
      <c r="G85" s="69"/>
      <c r="H85" s="15"/>
      <c r="I85" s="15"/>
      <c r="J85" s="21" t="str">
        <f>IF(H85&lt;&gt;"",H85*I85,"")</f>
        <v/>
      </c>
      <c r="K85" s="120" t="s">
        <v>266</v>
      </c>
      <c r="L85" s="31" t="s">
        <v>84</v>
      </c>
      <c r="M85" s="34" t="s">
        <v>87</v>
      </c>
      <c r="N85" s="34"/>
      <c r="O85" s="35"/>
    </row>
    <row r="86" spans="1:16" ht="14.25" thickBot="1" x14ac:dyDescent="0.3">
      <c r="A86" s="135"/>
      <c r="B86" s="136"/>
      <c r="C86" s="136"/>
      <c r="D86" s="136"/>
      <c r="E86" s="137" t="s">
        <v>85</v>
      </c>
      <c r="F86" s="138"/>
      <c r="G86" s="139"/>
      <c r="H86" s="140">
        <f>H50+H56+H62+H68+H74+H80</f>
        <v>5.0030000000000001</v>
      </c>
      <c r="I86" s="141">
        <f>H86*10</f>
        <v>50.03</v>
      </c>
      <c r="J86" s="142">
        <f>SUM(J51:J55,J57:J61,J63:J67,J69:J73,J75:J79,J81:J85)</f>
        <v>48</v>
      </c>
      <c r="K86" s="143">
        <f>J86/I86</f>
        <v>0.95942434539276433</v>
      </c>
      <c r="L86" s="31" t="s">
        <v>86</v>
      </c>
      <c r="M86" s="34" t="s">
        <v>87</v>
      </c>
      <c r="N86" s="34"/>
      <c r="O86" s="35"/>
    </row>
    <row r="87" spans="1:16" ht="15" thickTop="1" thickBot="1" x14ac:dyDescent="0.3">
      <c r="A87" s="45"/>
      <c r="B87" s="46"/>
      <c r="C87" s="46"/>
      <c r="D87" s="46"/>
      <c r="E87" s="297">
        <f>E48+1</f>
        <v>46064</v>
      </c>
      <c r="F87" s="298"/>
      <c r="G87" s="158"/>
      <c r="H87" s="48"/>
      <c r="I87" s="46"/>
      <c r="J87" s="49"/>
      <c r="K87" s="50"/>
      <c r="L87" s="31" t="s">
        <v>35</v>
      </c>
      <c r="M87" s="34" t="s">
        <v>88</v>
      </c>
      <c r="N87" s="34"/>
      <c r="O87" s="35"/>
    </row>
    <row r="88" spans="1:16" ht="28.5" thickTop="1" thickBot="1" x14ac:dyDescent="0.3">
      <c r="A88" s="147" t="s">
        <v>37</v>
      </c>
      <c r="B88" s="148" t="s">
        <v>38</v>
      </c>
      <c r="C88" s="148" t="s">
        <v>39</v>
      </c>
      <c r="D88" s="148" t="s">
        <v>4</v>
      </c>
      <c r="E88" s="52" t="s">
        <v>40</v>
      </c>
      <c r="F88" s="148" t="s">
        <v>6</v>
      </c>
      <c r="G88" s="149" t="s">
        <v>7</v>
      </c>
      <c r="H88" s="148" t="s">
        <v>41</v>
      </c>
      <c r="I88" s="148" t="s">
        <v>9</v>
      </c>
      <c r="J88" s="150" t="s">
        <v>42</v>
      </c>
      <c r="K88" s="151" t="s">
        <v>43</v>
      </c>
      <c r="L88" s="31" t="s">
        <v>44</v>
      </c>
      <c r="M88" s="34" t="s">
        <v>88</v>
      </c>
      <c r="N88" s="34"/>
      <c r="O88" s="56">
        <f>E87</f>
        <v>46064</v>
      </c>
    </row>
    <row r="89" spans="1:16" ht="14.25" hidden="1" thickTop="1" x14ac:dyDescent="0.25">
      <c r="A89" s="57"/>
      <c r="B89" s="57"/>
      <c r="C89" s="58"/>
      <c r="D89" s="57"/>
      <c r="E89" s="59" t="s">
        <v>45</v>
      </c>
      <c r="F89" s="57"/>
      <c r="G89" s="58"/>
      <c r="H89" s="88">
        <v>1</v>
      </c>
      <c r="I89" s="61">
        <f>H89*10</f>
        <v>10</v>
      </c>
      <c r="J89" s="62">
        <f>SUM(J90:J94)/I89</f>
        <v>1</v>
      </c>
      <c r="K89" s="63" t="str">
        <f>SUM(J90:J94)&amp;" "&amp;"Hrs"&amp;" "&amp;"GRUPO 1"</f>
        <v>10 Hrs GRUPO 1</v>
      </c>
      <c r="L89" s="31" t="s">
        <v>19</v>
      </c>
      <c r="M89" s="34" t="s">
        <v>88</v>
      </c>
      <c r="N89" s="64"/>
      <c r="O89" s="159" t="s">
        <v>46</v>
      </c>
      <c r="P89" s="179" t="s">
        <v>53</v>
      </c>
    </row>
    <row r="90" spans="1:16" ht="14.25" thickTop="1" x14ac:dyDescent="0.25">
      <c r="A90" s="15">
        <v>905232</v>
      </c>
      <c r="B90" s="17" t="s">
        <v>209</v>
      </c>
      <c r="C90" s="18" t="s">
        <v>210</v>
      </c>
      <c r="D90" s="19">
        <v>3</v>
      </c>
      <c r="E90" s="16" t="s">
        <v>253</v>
      </c>
      <c r="F90" s="15" t="s">
        <v>254</v>
      </c>
      <c r="G90" s="16" t="s">
        <v>255</v>
      </c>
      <c r="H90" s="19">
        <v>1</v>
      </c>
      <c r="I90" s="19">
        <v>10</v>
      </c>
      <c r="J90" s="21">
        <f>IF(H90&lt;&gt;"",H90*I90,"")</f>
        <v>10</v>
      </c>
      <c r="K90" s="70" t="s">
        <v>113</v>
      </c>
      <c r="L90" s="31" t="s">
        <v>19</v>
      </c>
      <c r="M90" s="34" t="s">
        <v>88</v>
      </c>
      <c r="N90" s="64"/>
      <c r="O90" s="180" t="s">
        <v>48</v>
      </c>
      <c r="P90" s="179" t="s">
        <v>53</v>
      </c>
    </row>
    <row r="91" spans="1:16" hidden="1" x14ac:dyDescent="0.25">
      <c r="A91" s="95"/>
      <c r="B91" s="67"/>
      <c r="C91" s="68"/>
      <c r="D91" s="15"/>
      <c r="E91" s="69"/>
      <c r="F91" s="15"/>
      <c r="G91" s="69"/>
      <c r="H91" s="15"/>
      <c r="I91" s="15"/>
      <c r="J91" s="21" t="str">
        <f>IF(H91&lt;&gt;"",H91*I91,"")</f>
        <v/>
      </c>
      <c r="K91" s="70" t="s">
        <v>113</v>
      </c>
      <c r="L91" s="31" t="s">
        <v>19</v>
      </c>
      <c r="M91" s="34" t="s">
        <v>88</v>
      </c>
      <c r="N91" s="64"/>
      <c r="O91" s="159" t="s">
        <v>50</v>
      </c>
      <c r="P91" s="179" t="s">
        <v>53</v>
      </c>
    </row>
    <row r="92" spans="1:16" hidden="1" x14ac:dyDescent="0.25">
      <c r="A92" s="75"/>
      <c r="B92" s="109"/>
      <c r="C92" s="110"/>
      <c r="D92" s="111"/>
      <c r="E92" s="73"/>
      <c r="F92" s="92"/>
      <c r="G92" s="93"/>
      <c r="H92" s="94"/>
      <c r="I92" s="94"/>
      <c r="J92" s="21" t="str">
        <f>IF(H92&lt;&gt;"",H92*I92,"")</f>
        <v/>
      </c>
      <c r="K92" s="70" t="s">
        <v>113</v>
      </c>
      <c r="L92" s="31" t="s">
        <v>19</v>
      </c>
      <c r="M92" s="34" t="s">
        <v>88</v>
      </c>
      <c r="N92" s="64"/>
      <c r="O92" s="159" t="s">
        <v>51</v>
      </c>
      <c r="P92" s="181" t="s">
        <v>57</v>
      </c>
    </row>
    <row r="93" spans="1:16" hidden="1" x14ac:dyDescent="0.25">
      <c r="A93" s="95"/>
      <c r="B93" s="19"/>
      <c r="C93" s="91"/>
      <c r="D93" s="15"/>
      <c r="E93" s="69"/>
      <c r="F93" s="15"/>
      <c r="G93" s="69"/>
      <c r="H93" s="15"/>
      <c r="I93" s="15"/>
      <c r="J93" s="21" t="str">
        <f>IF(H93&lt;&gt;"",H93*I93,"")</f>
        <v/>
      </c>
      <c r="K93" s="70" t="s">
        <v>113</v>
      </c>
      <c r="L93" s="31" t="s">
        <v>19</v>
      </c>
      <c r="M93" s="34" t="s">
        <v>88</v>
      </c>
      <c r="N93" s="64"/>
      <c r="O93" s="161" t="s">
        <v>52</v>
      </c>
      <c r="P93" s="179" t="s">
        <v>47</v>
      </c>
    </row>
    <row r="94" spans="1:16" hidden="1" x14ac:dyDescent="0.25">
      <c r="A94" s="95"/>
      <c r="B94" s="19"/>
      <c r="C94" s="91"/>
      <c r="D94" s="15"/>
      <c r="E94" s="69"/>
      <c r="F94" s="15"/>
      <c r="G94" s="69"/>
      <c r="H94" s="15"/>
      <c r="I94" s="15"/>
      <c r="J94" s="21" t="str">
        <f>IF(H94&lt;&gt;"",H94*I94,"")</f>
        <v/>
      </c>
      <c r="K94" s="70" t="s">
        <v>113</v>
      </c>
      <c r="L94" s="31" t="s">
        <v>19</v>
      </c>
      <c r="M94" s="34" t="s">
        <v>88</v>
      </c>
      <c r="N94" s="64"/>
      <c r="O94" s="159" t="s">
        <v>54</v>
      </c>
      <c r="P94" s="179" t="s">
        <v>47</v>
      </c>
    </row>
    <row r="95" spans="1:16" hidden="1" x14ac:dyDescent="0.25">
      <c r="A95" s="85"/>
      <c r="B95" s="86"/>
      <c r="C95" s="86"/>
      <c r="D95" s="57"/>
      <c r="E95" s="59" t="s">
        <v>55</v>
      </c>
      <c r="F95" s="57"/>
      <c r="G95" s="87"/>
      <c r="H95" s="88">
        <v>1E-3</v>
      </c>
      <c r="I95" s="61">
        <f>H95*10</f>
        <v>0.01</v>
      </c>
      <c r="J95" s="62">
        <f>SUM(J96:J100)/I95</f>
        <v>0</v>
      </c>
      <c r="K95" s="63" t="str">
        <f>SUM(J96:J100)&amp;" "&amp;"Hrs"&amp;" "&amp;"GRUPO 2"</f>
        <v>0 Hrs GRUPO 2</v>
      </c>
      <c r="L95" s="31" t="s">
        <v>22</v>
      </c>
      <c r="M95" s="34" t="s">
        <v>88</v>
      </c>
      <c r="N95" s="64"/>
      <c r="O95" s="159" t="s">
        <v>56</v>
      </c>
      <c r="P95" s="179" t="s">
        <v>47</v>
      </c>
    </row>
    <row r="96" spans="1:16" hidden="1" x14ac:dyDescent="0.25">
      <c r="A96" s="19"/>
      <c r="B96" s="67"/>
      <c r="C96" s="68"/>
      <c r="D96" s="67"/>
      <c r="E96" s="69"/>
      <c r="F96" s="19"/>
      <c r="G96" s="69"/>
      <c r="H96" s="19"/>
      <c r="I96" s="19"/>
      <c r="J96" s="21" t="str">
        <f>IF(H96&lt;&gt;"",H96*I96,"")</f>
        <v/>
      </c>
      <c r="K96" s="70"/>
      <c r="L96" s="31" t="s">
        <v>22</v>
      </c>
      <c r="M96" s="34" t="s">
        <v>88</v>
      </c>
      <c r="N96" s="64"/>
      <c r="O96" s="159" t="s">
        <v>58</v>
      </c>
      <c r="P96" s="179" t="s">
        <v>47</v>
      </c>
    </row>
    <row r="97" spans="1:16" hidden="1" x14ac:dyDescent="0.25">
      <c r="A97" s="95"/>
      <c r="B97" s="19"/>
      <c r="C97" s="91"/>
      <c r="D97" s="15"/>
      <c r="E97" s="69"/>
      <c r="F97" s="15"/>
      <c r="G97" s="69"/>
      <c r="H97" s="15"/>
      <c r="I97" s="15"/>
      <c r="J97" s="21" t="str">
        <f>IF(H97&lt;&gt;"",H97*I97,"")</f>
        <v/>
      </c>
      <c r="K97" s="70"/>
      <c r="L97" s="31" t="s">
        <v>22</v>
      </c>
      <c r="M97" s="34" t="s">
        <v>88</v>
      </c>
      <c r="N97" s="64"/>
      <c r="O97" s="159" t="s">
        <v>59</v>
      </c>
      <c r="P97" s="179" t="s">
        <v>47</v>
      </c>
    </row>
    <row r="98" spans="1:16" hidden="1" x14ac:dyDescent="0.25">
      <c r="A98" s="95"/>
      <c r="B98" s="19"/>
      <c r="C98" s="91"/>
      <c r="D98" s="15"/>
      <c r="E98" s="69"/>
      <c r="F98" s="15"/>
      <c r="G98" s="69"/>
      <c r="H98" s="15"/>
      <c r="I98" s="15"/>
      <c r="J98" s="21" t="str">
        <f>IF(H98&lt;&gt;"",H98*I98,"")</f>
        <v/>
      </c>
      <c r="K98" s="70"/>
      <c r="L98" s="31" t="s">
        <v>22</v>
      </c>
      <c r="M98" s="34" t="s">
        <v>88</v>
      </c>
      <c r="N98" s="64"/>
      <c r="O98" s="159" t="s">
        <v>60</v>
      </c>
      <c r="P98" s="179" t="s">
        <v>47</v>
      </c>
    </row>
    <row r="99" spans="1:16" hidden="1" x14ac:dyDescent="0.25">
      <c r="A99" s="95"/>
      <c r="B99" s="19"/>
      <c r="C99" s="91"/>
      <c r="D99" s="15"/>
      <c r="E99" s="69"/>
      <c r="F99" s="15"/>
      <c r="G99" s="69"/>
      <c r="H99" s="15"/>
      <c r="I99" s="15"/>
      <c r="J99" s="21" t="str">
        <f>IF(H99&lt;&gt;"",H99*I99,"")</f>
        <v/>
      </c>
      <c r="K99" s="70"/>
      <c r="L99" s="31" t="s">
        <v>22</v>
      </c>
      <c r="M99" s="34" t="s">
        <v>88</v>
      </c>
      <c r="N99" s="64"/>
      <c r="O99" s="161" t="s">
        <v>61</v>
      </c>
      <c r="P99" s="179" t="s">
        <v>53</v>
      </c>
    </row>
    <row r="100" spans="1:16" hidden="1" x14ac:dyDescent="0.25">
      <c r="A100" s="19"/>
      <c r="B100" s="19"/>
      <c r="C100" s="69"/>
      <c r="D100" s="15"/>
      <c r="E100" s="69"/>
      <c r="F100" s="19"/>
      <c r="G100" s="69"/>
      <c r="H100" s="19"/>
      <c r="I100" s="19"/>
      <c r="J100" s="21" t="str">
        <f>IF(H100&lt;&gt;"",H100*I100,"")</f>
        <v/>
      </c>
      <c r="K100" s="70"/>
      <c r="L100" s="31" t="s">
        <v>22</v>
      </c>
      <c r="M100" s="34" t="s">
        <v>88</v>
      </c>
      <c r="N100" s="64"/>
      <c r="O100" s="161" t="s">
        <v>62</v>
      </c>
      <c r="P100" s="179" t="s">
        <v>47</v>
      </c>
    </row>
    <row r="101" spans="1:16" hidden="1" x14ac:dyDescent="0.25">
      <c r="A101" s="85"/>
      <c r="B101" s="86"/>
      <c r="C101" s="86"/>
      <c r="D101" s="57"/>
      <c r="E101" s="59" t="s">
        <v>63</v>
      </c>
      <c r="F101" s="57"/>
      <c r="G101" s="87"/>
      <c r="H101" s="88">
        <v>1E-3</v>
      </c>
      <c r="I101" s="61">
        <f>H101*10</f>
        <v>0.01</v>
      </c>
      <c r="J101" s="62">
        <f>SUM(J102:J106)/I101</f>
        <v>0</v>
      </c>
      <c r="K101" s="63" t="str">
        <f>SUM(J102:J106)&amp;" "&amp;"Hrs"&amp;" "&amp;"GRUPO 3"</f>
        <v>0 Hrs GRUPO 3</v>
      </c>
      <c r="L101" s="31" t="s">
        <v>24</v>
      </c>
      <c r="M101" s="34" t="s">
        <v>88</v>
      </c>
      <c r="N101" s="64"/>
      <c r="O101" s="161" t="s">
        <v>64</v>
      </c>
      <c r="P101" s="181" t="s">
        <v>57</v>
      </c>
    </row>
    <row r="102" spans="1:16" hidden="1" x14ac:dyDescent="0.25">
      <c r="A102" s="95"/>
      <c r="B102" s="19"/>
      <c r="C102" s="91"/>
      <c r="D102" s="15"/>
      <c r="E102" s="69"/>
      <c r="F102" s="15"/>
      <c r="G102" s="69"/>
      <c r="H102" s="15"/>
      <c r="I102" s="15"/>
      <c r="J102" s="21" t="str">
        <f>IF(H102&lt;&gt;"",H102*I102,"")</f>
        <v/>
      </c>
      <c r="K102" s="70"/>
      <c r="L102" s="31" t="s">
        <v>24</v>
      </c>
      <c r="M102" s="34" t="s">
        <v>88</v>
      </c>
      <c r="N102" s="64"/>
      <c r="O102" s="161" t="s">
        <v>65</v>
      </c>
      <c r="P102" s="179" t="s">
        <v>53</v>
      </c>
    </row>
    <row r="103" spans="1:16" hidden="1" x14ac:dyDescent="0.25">
      <c r="A103" s="100"/>
      <c r="B103" s="67"/>
      <c r="C103" s="68"/>
      <c r="D103" s="67"/>
      <c r="E103" s="105"/>
      <c r="F103" s="101"/>
      <c r="G103" s="105"/>
      <c r="H103" s="101"/>
      <c r="I103" s="101"/>
      <c r="J103" s="21" t="str">
        <f>IF(H103&lt;&gt;"",H103*I103,"")</f>
        <v/>
      </c>
      <c r="K103" s="70"/>
      <c r="L103" s="31" t="s">
        <v>24</v>
      </c>
      <c r="M103" s="34" t="s">
        <v>88</v>
      </c>
      <c r="N103" s="64"/>
      <c r="O103" s="161" t="s">
        <v>66</v>
      </c>
      <c r="P103" s="179" t="s">
        <v>53</v>
      </c>
    </row>
    <row r="104" spans="1:16" hidden="1" x14ac:dyDescent="0.25">
      <c r="A104" s="100"/>
      <c r="B104" s="67"/>
      <c r="C104" s="68"/>
      <c r="D104" s="67"/>
      <c r="E104" s="105"/>
      <c r="F104" s="101"/>
      <c r="G104" s="105"/>
      <c r="H104" s="101"/>
      <c r="I104" s="101"/>
      <c r="J104" s="21" t="str">
        <f>IF(H104&lt;&gt;"",H104*I104,"")</f>
        <v/>
      </c>
      <c r="K104" s="70"/>
      <c r="L104" s="31" t="s">
        <v>24</v>
      </c>
      <c r="M104" s="34" t="s">
        <v>88</v>
      </c>
      <c r="N104" s="64"/>
      <c r="O104" s="161" t="s">
        <v>67</v>
      </c>
      <c r="P104" s="184" t="s">
        <v>68</v>
      </c>
    </row>
    <row r="105" spans="1:16" hidden="1" x14ac:dyDescent="0.25">
      <c r="A105" s="19"/>
      <c r="B105" s="19"/>
      <c r="C105" s="69"/>
      <c r="D105" s="15"/>
      <c r="E105" s="69"/>
      <c r="F105" s="19"/>
      <c r="G105" s="69"/>
      <c r="H105" s="19"/>
      <c r="I105" s="19"/>
      <c r="J105" s="21" t="str">
        <f>IF(H105&lt;&gt;"",H105*I105,"")</f>
        <v/>
      </c>
      <c r="K105" s="70"/>
      <c r="L105" s="31" t="s">
        <v>24</v>
      </c>
      <c r="M105" s="34" t="s">
        <v>88</v>
      </c>
      <c r="N105" s="64"/>
      <c r="O105" s="180" t="s">
        <v>69</v>
      </c>
      <c r="P105" s="184" t="s">
        <v>68</v>
      </c>
    </row>
    <row r="106" spans="1:16" hidden="1" x14ac:dyDescent="0.25">
      <c r="A106" s="100"/>
      <c r="B106" s="100"/>
      <c r="C106" s="100"/>
      <c r="D106" s="101"/>
      <c r="E106" s="102"/>
      <c r="F106" s="100"/>
      <c r="G106" s="100"/>
      <c r="H106" s="100"/>
      <c r="I106" s="100"/>
      <c r="J106" s="21" t="str">
        <f>IF(H106&lt;&gt;"",H106*I106,"")</f>
        <v/>
      </c>
      <c r="K106" s="70"/>
      <c r="L106" s="31" t="s">
        <v>24</v>
      </c>
      <c r="M106" s="34" t="s">
        <v>88</v>
      </c>
      <c r="N106" s="64"/>
      <c r="O106" s="103"/>
    </row>
    <row r="107" spans="1:16" hidden="1" x14ac:dyDescent="0.25">
      <c r="A107" s="85"/>
      <c r="B107" s="86"/>
      <c r="C107" s="86"/>
      <c r="D107" s="57"/>
      <c r="E107" s="59" t="s">
        <v>70</v>
      </c>
      <c r="F107" s="57"/>
      <c r="G107" s="87"/>
      <c r="H107" s="88">
        <v>1E-3</v>
      </c>
      <c r="I107" s="61">
        <f>H107*10</f>
        <v>0.01</v>
      </c>
      <c r="J107" s="62">
        <f>SUM(J108:J112)/I107</f>
        <v>0</v>
      </c>
      <c r="K107" s="63" t="str">
        <f>SUM(J108:J112)&amp;" "&amp;"Hrs"&amp;" "&amp;"GRUPO 4"</f>
        <v>0 Hrs GRUPO 4</v>
      </c>
      <c r="L107" s="31" t="s">
        <v>26</v>
      </c>
      <c r="M107" s="34" t="s">
        <v>88</v>
      </c>
      <c r="N107" s="64"/>
      <c r="O107" s="104"/>
    </row>
    <row r="108" spans="1:16" hidden="1" x14ac:dyDescent="0.25">
      <c r="A108" s="75"/>
      <c r="B108" s="79"/>
      <c r="C108" s="80"/>
      <c r="D108" s="81"/>
      <c r="E108" s="76"/>
      <c r="F108" s="77"/>
      <c r="G108" s="76"/>
      <c r="H108" s="82"/>
      <c r="I108" s="82"/>
      <c r="J108" s="21" t="str">
        <f>IF(H108&lt;&gt;"",H108*I108,"")</f>
        <v/>
      </c>
      <c r="K108" s="70"/>
      <c r="L108" s="31" t="s">
        <v>26</v>
      </c>
      <c r="M108" s="34" t="s">
        <v>88</v>
      </c>
      <c r="N108" s="64"/>
      <c r="O108" s="107" t="s">
        <v>71</v>
      </c>
    </row>
    <row r="109" spans="1:16" hidden="1" x14ac:dyDescent="0.25">
      <c r="A109" s="75"/>
      <c r="B109" s="79"/>
      <c r="C109" s="80"/>
      <c r="D109" s="81"/>
      <c r="E109" s="76"/>
      <c r="F109" s="77"/>
      <c r="G109" s="76"/>
      <c r="H109" s="82"/>
      <c r="I109" s="82"/>
      <c r="J109" s="21" t="str">
        <f>IF(H109&lt;&gt;"",H109*I109,"")</f>
        <v/>
      </c>
      <c r="K109" s="70"/>
      <c r="L109" s="31" t="s">
        <v>26</v>
      </c>
      <c r="M109" s="34" t="s">
        <v>88</v>
      </c>
      <c r="N109" s="64"/>
      <c r="O109" s="107" t="s">
        <v>72</v>
      </c>
    </row>
    <row r="110" spans="1:16" hidden="1" x14ac:dyDescent="0.25">
      <c r="A110" s="19"/>
      <c r="B110" s="19"/>
      <c r="C110" s="69"/>
      <c r="D110" s="15"/>
      <c r="E110" s="69"/>
      <c r="F110" s="19"/>
      <c r="G110" s="69"/>
      <c r="H110" s="19"/>
      <c r="I110" s="19"/>
      <c r="J110" s="21" t="str">
        <f>IF(H110&lt;&gt;"",H110*I110,"")</f>
        <v/>
      </c>
      <c r="K110" s="70"/>
      <c r="L110" s="31" t="s">
        <v>26</v>
      </c>
      <c r="M110" s="34" t="s">
        <v>88</v>
      </c>
      <c r="N110" s="64"/>
      <c r="O110" s="35"/>
    </row>
    <row r="111" spans="1:16" hidden="1" x14ac:dyDescent="0.25">
      <c r="A111" s="100"/>
      <c r="B111" s="100"/>
      <c r="C111" s="102"/>
      <c r="D111" s="101"/>
      <c r="E111" s="101"/>
      <c r="F111" s="101"/>
      <c r="G111" s="105"/>
      <c r="H111" s="101"/>
      <c r="I111" s="101"/>
      <c r="J111" s="21" t="str">
        <f>IF(H111&lt;&gt;"",H111*I111,"")</f>
        <v/>
      </c>
      <c r="K111" s="70"/>
      <c r="L111" s="31" t="s">
        <v>26</v>
      </c>
      <c r="M111" s="34" t="s">
        <v>88</v>
      </c>
      <c r="N111" s="64"/>
      <c r="O111" s="35"/>
    </row>
    <row r="112" spans="1:16" hidden="1" x14ac:dyDescent="0.25">
      <c r="A112" s="100"/>
      <c r="B112" s="100"/>
      <c r="C112" s="100"/>
      <c r="D112" s="101"/>
      <c r="E112" s="102"/>
      <c r="F112" s="100"/>
      <c r="G112" s="100"/>
      <c r="H112" s="100"/>
      <c r="I112" s="100"/>
      <c r="J112" s="21" t="str">
        <f>IF(H112&lt;&gt;"",H112*I112,"")</f>
        <v/>
      </c>
      <c r="K112" s="70"/>
      <c r="L112" s="31" t="s">
        <v>26</v>
      </c>
      <c r="M112" s="34" t="s">
        <v>88</v>
      </c>
      <c r="N112" s="156"/>
      <c r="O112" s="35"/>
    </row>
    <row r="113" spans="1:16" hidden="1" x14ac:dyDescent="0.25">
      <c r="A113" s="85"/>
      <c r="B113" s="86"/>
      <c r="C113" s="86"/>
      <c r="D113" s="86"/>
      <c r="E113" s="115" t="s">
        <v>75</v>
      </c>
      <c r="F113" s="116"/>
      <c r="G113" s="117"/>
      <c r="H113" s="118">
        <v>2</v>
      </c>
      <c r="I113" s="61">
        <f>H113*10</f>
        <v>20</v>
      </c>
      <c r="J113" s="62">
        <f>SUM(J114:J118)/I113</f>
        <v>1</v>
      </c>
      <c r="K113" s="63" t="str">
        <f>SUM(J114:J118)&amp;" "&amp;"Hrs"&amp;" "&amp;"TURNO"&amp;" "&amp;"DIURNO"</f>
        <v>20 Hrs TURNO DIURNO</v>
      </c>
      <c r="L113" s="74" t="s">
        <v>76</v>
      </c>
      <c r="M113" s="34" t="s">
        <v>88</v>
      </c>
      <c r="N113" s="34"/>
      <c r="O113" s="35"/>
    </row>
    <row r="114" spans="1:16" x14ac:dyDescent="0.25">
      <c r="A114" s="15">
        <v>892402</v>
      </c>
      <c r="B114" s="17" t="s">
        <v>120</v>
      </c>
      <c r="C114" s="18" t="s">
        <v>121</v>
      </c>
      <c r="D114" s="19" t="s">
        <v>122</v>
      </c>
      <c r="E114" s="16" t="s">
        <v>130</v>
      </c>
      <c r="F114" s="15" t="s">
        <v>131</v>
      </c>
      <c r="G114" s="16" t="s">
        <v>132</v>
      </c>
      <c r="H114" s="94">
        <v>2</v>
      </c>
      <c r="I114" s="94">
        <v>4</v>
      </c>
      <c r="J114" s="21">
        <f>IF(H114&lt;&gt;"",H114*I114,"")</f>
        <v>8</v>
      </c>
      <c r="K114" s="120" t="s">
        <v>408</v>
      </c>
      <c r="L114" s="74" t="s">
        <v>76</v>
      </c>
      <c r="M114" s="34" t="s">
        <v>88</v>
      </c>
      <c r="N114" s="34"/>
      <c r="O114" s="35"/>
    </row>
    <row r="115" spans="1:16" x14ac:dyDescent="0.25">
      <c r="A115" s="15">
        <v>893442</v>
      </c>
      <c r="B115" s="246" t="s">
        <v>120</v>
      </c>
      <c r="C115" s="247" t="s">
        <v>121</v>
      </c>
      <c r="D115" s="248" t="s">
        <v>122</v>
      </c>
      <c r="E115" s="249" t="s">
        <v>141</v>
      </c>
      <c r="F115" s="245" t="s">
        <v>411</v>
      </c>
      <c r="G115" s="249" t="s">
        <v>135</v>
      </c>
      <c r="H115" s="94">
        <v>2</v>
      </c>
      <c r="I115" s="94">
        <v>6</v>
      </c>
      <c r="J115" s="21">
        <f>IF(H115&lt;&gt;"",H115*I115,"")</f>
        <v>12</v>
      </c>
      <c r="K115" s="120" t="s">
        <v>408</v>
      </c>
      <c r="L115" s="74" t="s">
        <v>76</v>
      </c>
      <c r="M115" s="34" t="s">
        <v>88</v>
      </c>
      <c r="N115" s="34"/>
      <c r="O115" s="35"/>
    </row>
    <row r="116" spans="1:16" hidden="1" x14ac:dyDescent="0.25">
      <c r="A116" s="95"/>
      <c r="B116" s="17"/>
      <c r="C116" s="18"/>
      <c r="D116" s="15"/>
      <c r="E116" s="69"/>
      <c r="F116" s="15"/>
      <c r="G116" s="16"/>
      <c r="H116" s="15"/>
      <c r="I116" s="15"/>
      <c r="J116" s="21" t="str">
        <f>IF(H116&lt;&gt;"",H116*I116,"")</f>
        <v/>
      </c>
      <c r="K116" s="120" t="s">
        <v>408</v>
      </c>
      <c r="L116" s="74" t="s">
        <v>76</v>
      </c>
      <c r="M116" s="34" t="s">
        <v>88</v>
      </c>
      <c r="N116" s="34"/>
      <c r="O116" s="35"/>
    </row>
    <row r="117" spans="1:16" hidden="1" x14ac:dyDescent="0.25">
      <c r="A117" s="100"/>
      <c r="B117" s="100"/>
      <c r="C117" s="102"/>
      <c r="D117" s="101"/>
      <c r="E117" s="101"/>
      <c r="F117" s="101"/>
      <c r="G117" s="105"/>
      <c r="H117" s="101"/>
      <c r="I117" s="101"/>
      <c r="J117" s="21" t="str">
        <f>IF(H117&lt;&gt;"",H117*I117,"")</f>
        <v/>
      </c>
      <c r="K117" s="120" t="s">
        <v>408</v>
      </c>
      <c r="L117" s="74" t="s">
        <v>76</v>
      </c>
      <c r="M117" s="34" t="s">
        <v>88</v>
      </c>
      <c r="N117" s="34"/>
      <c r="O117" s="35"/>
    </row>
    <row r="118" spans="1:16" hidden="1" x14ac:dyDescent="0.25">
      <c r="A118" s="100"/>
      <c r="B118" s="100"/>
      <c r="C118" s="100"/>
      <c r="D118" s="101"/>
      <c r="E118" s="102"/>
      <c r="F118" s="100"/>
      <c r="G118" s="100"/>
      <c r="H118" s="100"/>
      <c r="I118" s="100"/>
      <c r="J118" s="21" t="str">
        <f>IF(H118&lt;&gt;"",H118*I118,"")</f>
        <v/>
      </c>
      <c r="K118" s="120" t="s">
        <v>408</v>
      </c>
      <c r="L118" s="74" t="s">
        <v>76</v>
      </c>
      <c r="M118" s="34" t="s">
        <v>88</v>
      </c>
      <c r="N118" s="34"/>
      <c r="O118" s="35"/>
    </row>
    <row r="119" spans="1:16" x14ac:dyDescent="0.25">
      <c r="A119" s="126"/>
      <c r="B119" s="127"/>
      <c r="C119" s="127"/>
      <c r="D119" s="127"/>
      <c r="E119" s="128" t="s">
        <v>83</v>
      </c>
      <c r="F119" s="129"/>
      <c r="G119" s="157"/>
      <c r="H119" s="131">
        <v>2</v>
      </c>
      <c r="I119" s="132">
        <f>H119*10</f>
        <v>20</v>
      </c>
      <c r="J119" s="133">
        <f>SUM(J120:J124)/I119</f>
        <v>0.9</v>
      </c>
      <c r="K119" s="134" t="str">
        <f>SUM(J120:J124)&amp;" "&amp;"Hrs"&amp;" "&amp;"TURNO"&amp;" "&amp;"NOCTURNO"</f>
        <v>18 Hrs TURNO NOCTURNO</v>
      </c>
      <c r="L119" s="31" t="s">
        <v>84</v>
      </c>
      <c r="M119" s="34" t="s">
        <v>88</v>
      </c>
      <c r="N119" s="34"/>
      <c r="O119" s="35"/>
    </row>
    <row r="120" spans="1:16" x14ac:dyDescent="0.25">
      <c r="A120" s="15">
        <v>892402</v>
      </c>
      <c r="B120" s="17" t="s">
        <v>120</v>
      </c>
      <c r="C120" s="18" t="s">
        <v>121</v>
      </c>
      <c r="D120" s="19" t="s">
        <v>122</v>
      </c>
      <c r="E120" s="16" t="s">
        <v>130</v>
      </c>
      <c r="F120" s="15" t="s">
        <v>131</v>
      </c>
      <c r="G120" s="16" t="s">
        <v>132</v>
      </c>
      <c r="H120" s="94">
        <v>2</v>
      </c>
      <c r="I120" s="94">
        <v>4</v>
      </c>
      <c r="J120" s="21">
        <f>IF(H120&lt;&gt;"",H120*I120,"")</f>
        <v>8</v>
      </c>
      <c r="K120" s="120" t="s">
        <v>266</v>
      </c>
      <c r="L120" s="31" t="s">
        <v>84</v>
      </c>
      <c r="M120" s="34" t="s">
        <v>88</v>
      </c>
      <c r="N120" s="34"/>
      <c r="O120" s="35"/>
    </row>
    <row r="121" spans="1:16" x14ac:dyDescent="0.25">
      <c r="A121" s="15">
        <v>892400</v>
      </c>
      <c r="B121" s="17" t="s">
        <v>120</v>
      </c>
      <c r="C121" s="18" t="s">
        <v>121</v>
      </c>
      <c r="D121" s="19" t="s">
        <v>122</v>
      </c>
      <c r="E121" s="16" t="s">
        <v>123</v>
      </c>
      <c r="F121" s="15" t="s">
        <v>126</v>
      </c>
      <c r="G121" s="16" t="s">
        <v>127</v>
      </c>
      <c r="H121" s="94">
        <v>2</v>
      </c>
      <c r="I121" s="94">
        <v>2</v>
      </c>
      <c r="J121" s="21">
        <f>IF(H121&lt;&gt;"",H121*I121,"")</f>
        <v>4</v>
      </c>
      <c r="K121" s="120" t="s">
        <v>266</v>
      </c>
      <c r="L121" s="31" t="s">
        <v>84</v>
      </c>
      <c r="M121" s="34" t="s">
        <v>88</v>
      </c>
      <c r="N121" s="34"/>
      <c r="O121" s="35"/>
    </row>
    <row r="122" spans="1:16" x14ac:dyDescent="0.25">
      <c r="A122" s="15">
        <v>893455</v>
      </c>
      <c r="B122" s="17" t="s">
        <v>120</v>
      </c>
      <c r="C122" s="18" t="s">
        <v>121</v>
      </c>
      <c r="D122" s="19" t="s">
        <v>122</v>
      </c>
      <c r="E122" s="16" t="s">
        <v>141</v>
      </c>
      <c r="F122" s="15" t="s">
        <v>413</v>
      </c>
      <c r="G122" s="16" t="s">
        <v>318</v>
      </c>
      <c r="H122" s="94">
        <v>2</v>
      </c>
      <c r="I122" s="15">
        <v>3</v>
      </c>
      <c r="J122" s="21">
        <f>IF(H122&lt;&gt;"",H122*I122,"")</f>
        <v>6</v>
      </c>
      <c r="K122" s="120" t="s">
        <v>266</v>
      </c>
      <c r="L122" s="31" t="s">
        <v>84</v>
      </c>
      <c r="M122" s="34" t="s">
        <v>88</v>
      </c>
      <c r="N122" s="34"/>
      <c r="O122" s="35"/>
    </row>
    <row r="123" spans="1:16" hidden="1" x14ac:dyDescent="0.25">
      <c r="A123" s="75"/>
      <c r="B123" s="109"/>
      <c r="C123" s="110"/>
      <c r="D123" s="111"/>
      <c r="E123" s="73"/>
      <c r="F123" s="92"/>
      <c r="G123" s="93"/>
      <c r="H123" s="94"/>
      <c r="I123" s="94"/>
      <c r="J123" s="21" t="str">
        <f>IF(H123&lt;&gt;"",H123*I123,"")</f>
        <v/>
      </c>
      <c r="K123" s="120" t="s">
        <v>266</v>
      </c>
      <c r="L123" s="31" t="s">
        <v>84</v>
      </c>
      <c r="M123" s="34" t="s">
        <v>88</v>
      </c>
      <c r="N123" s="34"/>
      <c r="O123" s="35"/>
    </row>
    <row r="124" spans="1:16" hidden="1" x14ac:dyDescent="0.25">
      <c r="A124" s="95"/>
      <c r="B124" s="19"/>
      <c r="C124" s="91"/>
      <c r="D124" s="15"/>
      <c r="E124" s="69"/>
      <c r="F124" s="15"/>
      <c r="G124" s="69"/>
      <c r="H124" s="15"/>
      <c r="I124" s="15"/>
      <c r="J124" s="21" t="str">
        <f>IF(H124&lt;&gt;"",H124*I124,"")</f>
        <v/>
      </c>
      <c r="K124" s="120" t="s">
        <v>266</v>
      </c>
      <c r="L124" s="31" t="s">
        <v>84</v>
      </c>
      <c r="M124" s="34" t="s">
        <v>88</v>
      </c>
      <c r="N124" s="34"/>
      <c r="O124" s="35"/>
    </row>
    <row r="125" spans="1:16" ht="14.25" thickBot="1" x14ac:dyDescent="0.3">
      <c r="A125" s="135"/>
      <c r="B125" s="136"/>
      <c r="C125" s="136"/>
      <c r="D125" s="136"/>
      <c r="E125" s="137" t="s">
        <v>85</v>
      </c>
      <c r="F125" s="138"/>
      <c r="G125" s="139"/>
      <c r="H125" s="140">
        <f>H89+H95+H101+H107+H113+H119</f>
        <v>5.0030000000000001</v>
      </c>
      <c r="I125" s="141">
        <f>H125*10</f>
        <v>50.03</v>
      </c>
      <c r="J125" s="142">
        <f>SUM(J90:J94,J96:J100,J102:J106,J108:J112,J114:J118,J120:J124)</f>
        <v>48</v>
      </c>
      <c r="K125" s="143">
        <f>J125/I125</f>
        <v>0.95942434539276433</v>
      </c>
      <c r="L125" s="31" t="s">
        <v>86</v>
      </c>
      <c r="M125" s="34" t="s">
        <v>88</v>
      </c>
      <c r="N125" s="34"/>
      <c r="O125" s="35"/>
    </row>
    <row r="126" spans="1:16" ht="15" thickTop="1" thickBot="1" x14ac:dyDescent="0.3">
      <c r="A126" s="45"/>
      <c r="B126" s="46"/>
      <c r="C126" s="46"/>
      <c r="D126" s="46"/>
      <c r="E126" s="297">
        <f>E87+1</f>
        <v>46065</v>
      </c>
      <c r="F126" s="298"/>
      <c r="G126" s="158"/>
      <c r="H126" s="48"/>
      <c r="I126" s="46"/>
      <c r="J126" s="49"/>
      <c r="K126" s="50"/>
      <c r="L126" s="31" t="s">
        <v>35</v>
      </c>
      <c r="M126" s="34" t="s">
        <v>89</v>
      </c>
      <c r="N126" s="34"/>
      <c r="O126" s="35"/>
    </row>
    <row r="127" spans="1:16" ht="28.5" thickTop="1" thickBot="1" x14ac:dyDescent="0.3">
      <c r="A127" s="147" t="s">
        <v>37</v>
      </c>
      <c r="B127" s="148" t="s">
        <v>38</v>
      </c>
      <c r="C127" s="148" t="s">
        <v>39</v>
      </c>
      <c r="D127" s="148" t="s">
        <v>4</v>
      </c>
      <c r="E127" s="52" t="s">
        <v>40</v>
      </c>
      <c r="F127" s="148" t="s">
        <v>6</v>
      </c>
      <c r="G127" s="149" t="s">
        <v>7</v>
      </c>
      <c r="H127" s="148" t="s">
        <v>41</v>
      </c>
      <c r="I127" s="148" t="s">
        <v>9</v>
      </c>
      <c r="J127" s="150" t="s">
        <v>42</v>
      </c>
      <c r="K127" s="151" t="s">
        <v>43</v>
      </c>
      <c r="L127" s="31" t="s">
        <v>44</v>
      </c>
      <c r="M127" s="34" t="s">
        <v>89</v>
      </c>
      <c r="N127" s="34"/>
      <c r="O127" s="56">
        <f>E126</f>
        <v>46065</v>
      </c>
    </row>
    <row r="128" spans="1:16" ht="14.25" hidden="1" thickTop="1" x14ac:dyDescent="0.25">
      <c r="A128" s="57"/>
      <c r="B128" s="57"/>
      <c r="C128" s="58"/>
      <c r="D128" s="57"/>
      <c r="E128" s="59" t="s">
        <v>45</v>
      </c>
      <c r="F128" s="57"/>
      <c r="G128" s="58"/>
      <c r="H128" s="88">
        <v>2</v>
      </c>
      <c r="I128" s="61">
        <f>H128*10</f>
        <v>20</v>
      </c>
      <c r="J128" s="62">
        <f>SUM(J129:J133)/I128</f>
        <v>1</v>
      </c>
      <c r="K128" s="63" t="str">
        <f>SUM(J129:J133)&amp;" "&amp;"Hrs"&amp;" "&amp;"GRUPO 1"</f>
        <v>20 Hrs GRUPO 1</v>
      </c>
      <c r="L128" s="31" t="s">
        <v>19</v>
      </c>
      <c r="M128" s="34" t="s">
        <v>89</v>
      </c>
      <c r="N128" s="64"/>
      <c r="O128" s="159" t="s">
        <v>46</v>
      </c>
      <c r="P128" s="179" t="s">
        <v>53</v>
      </c>
    </row>
    <row r="129" spans="1:16" ht="14.25" thickTop="1" x14ac:dyDescent="0.25">
      <c r="A129" s="15">
        <v>905232</v>
      </c>
      <c r="B129" s="17" t="s">
        <v>209</v>
      </c>
      <c r="C129" s="18" t="s">
        <v>210</v>
      </c>
      <c r="D129" s="19">
        <v>3</v>
      </c>
      <c r="E129" s="16" t="s">
        <v>253</v>
      </c>
      <c r="F129" s="15" t="s">
        <v>254</v>
      </c>
      <c r="G129" s="16" t="s">
        <v>255</v>
      </c>
      <c r="H129" s="19">
        <v>2</v>
      </c>
      <c r="I129" s="19">
        <v>10</v>
      </c>
      <c r="J129" s="21">
        <f>IF(H129&lt;&gt;"",H129*I129,"")</f>
        <v>20</v>
      </c>
      <c r="K129" s="70" t="s">
        <v>420</v>
      </c>
      <c r="L129" s="31" t="s">
        <v>19</v>
      </c>
      <c r="M129" s="34" t="s">
        <v>89</v>
      </c>
      <c r="N129" s="64"/>
      <c r="O129" s="180" t="s">
        <v>48</v>
      </c>
      <c r="P129" s="179" t="s">
        <v>53</v>
      </c>
    </row>
    <row r="130" spans="1:16" x14ac:dyDescent="0.25">
      <c r="A130" s="15">
        <v>892404</v>
      </c>
      <c r="B130" s="17" t="s">
        <v>120</v>
      </c>
      <c r="C130" s="18" t="s">
        <v>121</v>
      </c>
      <c r="D130" s="19" t="s">
        <v>122</v>
      </c>
      <c r="E130" s="16" t="s">
        <v>123</v>
      </c>
      <c r="F130" s="15" t="s">
        <v>133</v>
      </c>
      <c r="G130" s="16" t="s">
        <v>125</v>
      </c>
      <c r="H130" s="19"/>
      <c r="I130" s="19"/>
      <c r="J130" s="21"/>
      <c r="K130" s="70" t="s">
        <v>295</v>
      </c>
      <c r="L130" s="31" t="s">
        <v>19</v>
      </c>
      <c r="M130" s="34" t="s">
        <v>89</v>
      </c>
      <c r="N130" s="34"/>
      <c r="O130" s="159" t="s">
        <v>50</v>
      </c>
      <c r="P130" s="179" t="s">
        <v>53</v>
      </c>
    </row>
    <row r="131" spans="1:16" hidden="1" x14ac:dyDescent="0.25">
      <c r="A131" s="75"/>
      <c r="B131" s="67"/>
      <c r="C131" s="68"/>
      <c r="D131" s="67"/>
      <c r="E131" s="76"/>
      <c r="F131" s="77"/>
      <c r="G131" s="76"/>
      <c r="H131" s="78"/>
      <c r="I131" s="78"/>
      <c r="J131" s="21" t="str">
        <f>IF(H131&lt;&gt;"",H131*I131,"")</f>
        <v/>
      </c>
      <c r="K131" s="70"/>
      <c r="L131" s="31" t="s">
        <v>19</v>
      </c>
      <c r="M131" s="34" t="s">
        <v>89</v>
      </c>
      <c r="N131" s="64"/>
      <c r="O131" s="159" t="s">
        <v>51</v>
      </c>
      <c r="P131" s="181" t="s">
        <v>57</v>
      </c>
    </row>
    <row r="132" spans="1:16" hidden="1" x14ac:dyDescent="0.25">
      <c r="A132" s="75"/>
      <c r="B132" s="109"/>
      <c r="C132" s="110"/>
      <c r="D132" s="111"/>
      <c r="E132" s="73"/>
      <c r="F132" s="92"/>
      <c r="G132" s="93"/>
      <c r="H132" s="94"/>
      <c r="I132" s="94"/>
      <c r="J132" s="21" t="str">
        <f>IF(H132&lt;&gt;"",H132*I132,"")</f>
        <v/>
      </c>
      <c r="K132" s="70"/>
      <c r="L132" s="31" t="s">
        <v>19</v>
      </c>
      <c r="M132" s="34" t="s">
        <v>89</v>
      </c>
      <c r="N132" s="64"/>
      <c r="O132" s="161" t="s">
        <v>52</v>
      </c>
      <c r="P132" s="181" t="s">
        <v>57</v>
      </c>
    </row>
    <row r="133" spans="1:16" hidden="1" x14ac:dyDescent="0.25">
      <c r="A133" s="75"/>
      <c r="B133" s="109"/>
      <c r="C133" s="110"/>
      <c r="D133" s="111"/>
      <c r="E133" s="73"/>
      <c r="F133" s="92"/>
      <c r="G133" s="93"/>
      <c r="H133" s="94"/>
      <c r="I133" s="94"/>
      <c r="J133" s="21" t="str">
        <f>IF(H133&lt;&gt;"",H133*I133,"")</f>
        <v/>
      </c>
      <c r="K133" s="70"/>
      <c r="L133" s="31" t="s">
        <v>19</v>
      </c>
      <c r="M133" s="34" t="s">
        <v>89</v>
      </c>
      <c r="N133" s="64"/>
      <c r="O133" s="159" t="s">
        <v>54</v>
      </c>
      <c r="P133" s="179" t="s">
        <v>53</v>
      </c>
    </row>
    <row r="134" spans="1:16" hidden="1" x14ac:dyDescent="0.25">
      <c r="A134" s="85"/>
      <c r="B134" s="86"/>
      <c r="C134" s="86"/>
      <c r="D134" s="57"/>
      <c r="E134" s="59" t="s">
        <v>55</v>
      </c>
      <c r="F134" s="57"/>
      <c r="G134" s="87"/>
      <c r="H134" s="88">
        <v>0</v>
      </c>
      <c r="I134" s="61">
        <f>H134*10</f>
        <v>0</v>
      </c>
      <c r="J134" s="62" t="e">
        <f>SUM(J135:J139)/I134</f>
        <v>#DIV/0!</v>
      </c>
      <c r="K134" s="63" t="str">
        <f>SUM(J135:J139)&amp;" "&amp;"Hrs"&amp;" "&amp;"GRUPO 2"</f>
        <v>0 Hrs GRUPO 2</v>
      </c>
      <c r="L134" s="31" t="s">
        <v>22</v>
      </c>
      <c r="M134" s="34" t="s">
        <v>89</v>
      </c>
      <c r="N134" s="64"/>
      <c r="O134" s="159" t="s">
        <v>56</v>
      </c>
      <c r="P134" s="179" t="s">
        <v>53</v>
      </c>
    </row>
    <row r="135" spans="1:16" hidden="1" x14ac:dyDescent="0.25">
      <c r="A135" s="95"/>
      <c r="B135" s="19"/>
      <c r="C135" s="91"/>
      <c r="D135" s="15"/>
      <c r="E135" s="69"/>
      <c r="F135" s="15"/>
      <c r="G135" s="69"/>
      <c r="H135" s="15"/>
      <c r="I135" s="15"/>
      <c r="J135" s="21" t="str">
        <f>IF(H135&lt;&gt;"",H135*I135,"")</f>
        <v/>
      </c>
      <c r="K135" s="70"/>
      <c r="L135" s="31" t="s">
        <v>22</v>
      </c>
      <c r="M135" s="34" t="s">
        <v>89</v>
      </c>
      <c r="N135" s="64"/>
      <c r="O135" s="159" t="s">
        <v>58</v>
      </c>
      <c r="P135" s="179" t="s">
        <v>47</v>
      </c>
    </row>
    <row r="136" spans="1:16" hidden="1" x14ac:dyDescent="0.25">
      <c r="A136" s="75"/>
      <c r="B136" s="109"/>
      <c r="C136" s="110"/>
      <c r="D136" s="111"/>
      <c r="E136" s="73"/>
      <c r="F136" s="92"/>
      <c r="G136" s="93"/>
      <c r="H136" s="94"/>
      <c r="I136" s="94"/>
      <c r="J136" s="21" t="str">
        <f>IF(H136&lt;&gt;"",H136*I136,"")</f>
        <v/>
      </c>
      <c r="K136" s="96"/>
      <c r="L136" s="31" t="s">
        <v>22</v>
      </c>
      <c r="M136" s="34" t="s">
        <v>89</v>
      </c>
      <c r="N136" s="64"/>
      <c r="O136" s="159" t="s">
        <v>59</v>
      </c>
      <c r="P136" s="179" t="s">
        <v>47</v>
      </c>
    </row>
    <row r="137" spans="1:16" hidden="1" x14ac:dyDescent="0.25">
      <c r="A137" s="75"/>
      <c r="B137" s="109"/>
      <c r="C137" s="110"/>
      <c r="D137" s="111"/>
      <c r="E137" s="73"/>
      <c r="F137" s="92"/>
      <c r="G137" s="93"/>
      <c r="H137" s="94"/>
      <c r="I137" s="94"/>
      <c r="J137" s="21" t="str">
        <f>IF(H137&lt;&gt;"",H137*I137,"")</f>
        <v/>
      </c>
      <c r="K137" s="96"/>
      <c r="L137" s="31" t="s">
        <v>22</v>
      </c>
      <c r="M137" s="34" t="s">
        <v>89</v>
      </c>
      <c r="N137" s="64"/>
      <c r="O137" s="159" t="s">
        <v>60</v>
      </c>
      <c r="P137" s="179" t="s">
        <v>47</v>
      </c>
    </row>
    <row r="138" spans="1:16" hidden="1" x14ac:dyDescent="0.25">
      <c r="A138" s="95"/>
      <c r="B138" s="19"/>
      <c r="C138" s="91"/>
      <c r="D138" s="15"/>
      <c r="E138" s="69"/>
      <c r="F138" s="15"/>
      <c r="G138" s="69"/>
      <c r="H138" s="15"/>
      <c r="I138" s="15"/>
      <c r="J138" s="21" t="str">
        <f>IF(H138&lt;&gt;"",H138*I138,"")</f>
        <v/>
      </c>
      <c r="K138" s="96"/>
      <c r="L138" s="31" t="s">
        <v>22</v>
      </c>
      <c r="M138" s="34" t="s">
        <v>89</v>
      </c>
      <c r="N138" s="64"/>
      <c r="O138" s="161" t="s">
        <v>61</v>
      </c>
      <c r="P138" s="179" t="s">
        <v>53</v>
      </c>
    </row>
    <row r="139" spans="1:16" hidden="1" x14ac:dyDescent="0.25">
      <c r="A139" s="100"/>
      <c r="B139" s="100"/>
      <c r="C139" s="100"/>
      <c r="D139" s="101"/>
      <c r="E139" s="102"/>
      <c r="F139" s="100"/>
      <c r="G139" s="100"/>
      <c r="H139" s="100"/>
      <c r="I139" s="100"/>
      <c r="J139" s="21" t="str">
        <f>IF(H139&lt;&gt;"",H139*I139,"")</f>
        <v/>
      </c>
      <c r="K139" s="96"/>
      <c r="L139" s="31" t="s">
        <v>22</v>
      </c>
      <c r="M139" s="34" t="s">
        <v>89</v>
      </c>
      <c r="N139" s="64"/>
      <c r="O139" s="161" t="s">
        <v>62</v>
      </c>
      <c r="P139" s="179" t="s">
        <v>47</v>
      </c>
    </row>
    <row r="140" spans="1:16" hidden="1" x14ac:dyDescent="0.25">
      <c r="A140" s="85"/>
      <c r="B140" s="86"/>
      <c r="C140" s="86"/>
      <c r="D140" s="57"/>
      <c r="E140" s="59" t="s">
        <v>63</v>
      </c>
      <c r="F140" s="57"/>
      <c r="G140" s="87"/>
      <c r="H140" s="88">
        <v>1E-3</v>
      </c>
      <c r="I140" s="61">
        <f>H140*10</f>
        <v>0.01</v>
      </c>
      <c r="J140" s="62">
        <f>SUM(J141:J145)/I140</f>
        <v>0</v>
      </c>
      <c r="K140" s="63" t="str">
        <f>SUM(J141:J145)&amp;" "&amp;"Hrs"&amp;" "&amp;"GRUPO 3"</f>
        <v>0 Hrs GRUPO 3</v>
      </c>
      <c r="L140" s="31" t="s">
        <v>24</v>
      </c>
      <c r="M140" s="34" t="s">
        <v>89</v>
      </c>
      <c r="N140" s="64"/>
      <c r="O140" s="161" t="s">
        <v>64</v>
      </c>
      <c r="P140" s="179" t="s">
        <v>47</v>
      </c>
    </row>
    <row r="141" spans="1:16" hidden="1" x14ac:dyDescent="0.25">
      <c r="A141" s="95"/>
      <c r="B141" s="19"/>
      <c r="C141" s="91"/>
      <c r="D141" s="15"/>
      <c r="E141" s="69"/>
      <c r="F141" s="15"/>
      <c r="G141" s="69"/>
      <c r="H141" s="15"/>
      <c r="I141" s="15"/>
      <c r="J141" s="21" t="str">
        <f>IF(H141&lt;&gt;"",H141*I141,"")</f>
        <v/>
      </c>
      <c r="K141" s="70"/>
      <c r="L141" s="31" t="s">
        <v>24</v>
      </c>
      <c r="M141" s="34" t="s">
        <v>89</v>
      </c>
      <c r="N141" s="64"/>
      <c r="O141" s="161" t="s">
        <v>65</v>
      </c>
      <c r="P141" s="179" t="s">
        <v>47</v>
      </c>
    </row>
    <row r="142" spans="1:16" hidden="1" x14ac:dyDescent="0.25">
      <c r="A142" s="75"/>
      <c r="B142" s="109"/>
      <c r="C142" s="110"/>
      <c r="D142" s="111"/>
      <c r="E142" s="73"/>
      <c r="F142" s="92"/>
      <c r="G142" s="93"/>
      <c r="H142" s="94"/>
      <c r="I142" s="94"/>
      <c r="J142" s="21" t="str">
        <f>IF(H142&lt;&gt;"",H142*I142,"")</f>
        <v/>
      </c>
      <c r="K142" s="70"/>
      <c r="L142" s="31" t="s">
        <v>24</v>
      </c>
      <c r="M142" s="34" t="s">
        <v>89</v>
      </c>
      <c r="N142" s="64"/>
      <c r="O142" s="161" t="s">
        <v>66</v>
      </c>
      <c r="P142" s="179" t="s">
        <v>47</v>
      </c>
    </row>
    <row r="143" spans="1:16" hidden="1" x14ac:dyDescent="0.25">
      <c r="A143" s="75"/>
      <c r="B143" s="109"/>
      <c r="C143" s="110"/>
      <c r="D143" s="111"/>
      <c r="E143" s="73"/>
      <c r="F143" s="92"/>
      <c r="G143" s="93"/>
      <c r="H143" s="94"/>
      <c r="I143" s="94"/>
      <c r="J143" s="21" t="str">
        <f>IF(H143&lt;&gt;"",H143*I143,"")</f>
        <v/>
      </c>
      <c r="K143" s="70"/>
      <c r="L143" s="31" t="s">
        <v>24</v>
      </c>
      <c r="M143" s="34" t="s">
        <v>89</v>
      </c>
      <c r="N143" s="64"/>
      <c r="O143" s="161" t="s">
        <v>67</v>
      </c>
      <c r="P143" s="184" t="s">
        <v>68</v>
      </c>
    </row>
    <row r="144" spans="1:16" hidden="1" x14ac:dyDescent="0.25">
      <c r="A144" s="95"/>
      <c r="B144" s="19"/>
      <c r="C144" s="91"/>
      <c r="D144" s="15"/>
      <c r="E144" s="69"/>
      <c r="F144" s="15"/>
      <c r="G144" s="69"/>
      <c r="H144" s="15"/>
      <c r="I144" s="15"/>
      <c r="J144" s="21" t="str">
        <f>IF(H144&lt;&gt;"",H144*I144,"")</f>
        <v/>
      </c>
      <c r="K144" s="70"/>
      <c r="L144" s="31" t="s">
        <v>24</v>
      </c>
      <c r="M144" s="34" t="s">
        <v>89</v>
      </c>
      <c r="N144" s="64"/>
      <c r="O144" s="180" t="s">
        <v>69</v>
      </c>
      <c r="P144" s="184" t="s">
        <v>68</v>
      </c>
    </row>
    <row r="145" spans="1:15" hidden="1" x14ac:dyDescent="0.25">
      <c r="A145" s="100"/>
      <c r="B145" s="100"/>
      <c r="C145" s="100"/>
      <c r="D145" s="101"/>
      <c r="E145" s="102"/>
      <c r="F145" s="100"/>
      <c r="G145" s="100"/>
      <c r="H145" s="100"/>
      <c r="I145" s="100"/>
      <c r="J145" s="21" t="str">
        <f>IF(H145&lt;&gt;"",H145*I145,"")</f>
        <v/>
      </c>
      <c r="K145" s="70"/>
      <c r="L145" s="31" t="s">
        <v>24</v>
      </c>
      <c r="M145" s="34" t="s">
        <v>89</v>
      </c>
      <c r="N145" s="64"/>
      <c r="O145" s="103"/>
    </row>
    <row r="146" spans="1:15" hidden="1" x14ac:dyDescent="0.25">
      <c r="A146" s="85"/>
      <c r="B146" s="86"/>
      <c r="C146" s="86"/>
      <c r="D146" s="57"/>
      <c r="E146" s="59" t="s">
        <v>70</v>
      </c>
      <c r="F146" s="57"/>
      <c r="G146" s="87"/>
      <c r="H146" s="88">
        <v>1E-3</v>
      </c>
      <c r="I146" s="61">
        <f>H146*10</f>
        <v>0.01</v>
      </c>
      <c r="J146" s="62">
        <f>SUM(J147:J151)/I146</f>
        <v>0</v>
      </c>
      <c r="K146" s="63" t="str">
        <f>SUM(J147:J151)&amp;" "&amp;"Hrs"&amp;" "&amp;"GRUPO 4"</f>
        <v>0 Hrs GRUPO 4</v>
      </c>
      <c r="L146" s="31" t="s">
        <v>26</v>
      </c>
      <c r="M146" s="34" t="s">
        <v>89</v>
      </c>
      <c r="N146" s="64"/>
      <c r="O146" s="104"/>
    </row>
    <row r="147" spans="1:15" hidden="1" x14ac:dyDescent="0.25">
      <c r="A147" s="100"/>
      <c r="B147" s="100"/>
      <c r="C147" s="102"/>
      <c r="D147" s="101"/>
      <c r="E147" s="101"/>
      <c r="F147" s="101"/>
      <c r="G147" s="105"/>
      <c r="H147" s="101"/>
      <c r="I147" s="101"/>
      <c r="J147" s="21" t="str">
        <f>IF(H147&lt;&gt;"",H147*I147,"")</f>
        <v/>
      </c>
      <c r="K147" s="70"/>
      <c r="L147" s="31" t="s">
        <v>26</v>
      </c>
      <c r="M147" s="34" t="s">
        <v>89</v>
      </c>
      <c r="N147" s="106"/>
      <c r="O147" s="107" t="s">
        <v>71</v>
      </c>
    </row>
    <row r="148" spans="1:15" hidden="1" x14ac:dyDescent="0.25">
      <c r="A148" s="100"/>
      <c r="B148" s="100"/>
      <c r="C148" s="102"/>
      <c r="D148" s="101"/>
      <c r="E148" s="101"/>
      <c r="F148" s="101"/>
      <c r="G148" s="105"/>
      <c r="H148" s="101"/>
      <c r="I148" s="101"/>
      <c r="J148" s="21" t="str">
        <f>IF(H148&lt;&gt;"",H148*I148,"")</f>
        <v/>
      </c>
      <c r="K148" s="70"/>
      <c r="L148" s="31" t="s">
        <v>26</v>
      </c>
      <c r="M148" s="34" t="s">
        <v>89</v>
      </c>
      <c r="N148" s="108"/>
      <c r="O148" s="107" t="s">
        <v>72</v>
      </c>
    </row>
    <row r="149" spans="1:15" hidden="1" x14ac:dyDescent="0.25">
      <c r="A149" s="100"/>
      <c r="B149" s="100"/>
      <c r="C149" s="102"/>
      <c r="D149" s="101"/>
      <c r="E149" s="101"/>
      <c r="F149" s="101"/>
      <c r="G149" s="105"/>
      <c r="H149" s="101"/>
      <c r="I149" s="101"/>
      <c r="J149" s="21" t="str">
        <f>IF(H149&lt;&gt;"",H149*I149,"")</f>
        <v/>
      </c>
      <c r="K149" s="70"/>
      <c r="L149" s="31" t="s">
        <v>26</v>
      </c>
      <c r="M149" s="34" t="s">
        <v>89</v>
      </c>
      <c r="N149" s="112"/>
      <c r="O149" s="107" t="s">
        <v>90</v>
      </c>
    </row>
    <row r="150" spans="1:15" hidden="1" x14ac:dyDescent="0.25">
      <c r="A150" s="100"/>
      <c r="B150" s="100"/>
      <c r="C150" s="102"/>
      <c r="D150" s="101"/>
      <c r="E150" s="101"/>
      <c r="F150" s="101"/>
      <c r="G150" s="105"/>
      <c r="H150" s="101"/>
      <c r="I150" s="101"/>
      <c r="J150" s="21" t="str">
        <f>IF(H150&lt;&gt;"",H150*I150,"")</f>
        <v/>
      </c>
      <c r="K150" s="70"/>
      <c r="L150" s="31" t="s">
        <v>26</v>
      </c>
      <c r="M150" s="34" t="s">
        <v>89</v>
      </c>
      <c r="N150" s="113"/>
      <c r="O150" s="107" t="s">
        <v>73</v>
      </c>
    </row>
    <row r="151" spans="1:15" hidden="1" x14ac:dyDescent="0.25">
      <c r="A151" s="100"/>
      <c r="B151" s="100"/>
      <c r="C151" s="100"/>
      <c r="D151" s="101"/>
      <c r="E151" s="102"/>
      <c r="F151" s="100"/>
      <c r="G151" s="100"/>
      <c r="H151" s="100"/>
      <c r="I151" s="100"/>
      <c r="J151" s="21" t="str">
        <f>IF(H151&lt;&gt;"",H151*I151,"")</f>
        <v/>
      </c>
      <c r="K151" s="70"/>
      <c r="L151" s="31" t="s">
        <v>26</v>
      </c>
      <c r="M151" s="34" t="s">
        <v>89</v>
      </c>
      <c r="N151" s="114"/>
      <c r="O151" s="107" t="s">
        <v>74</v>
      </c>
    </row>
    <row r="152" spans="1:15" hidden="1" x14ac:dyDescent="0.25">
      <c r="A152" s="85"/>
      <c r="B152" s="86"/>
      <c r="C152" s="86"/>
      <c r="D152" s="86"/>
      <c r="E152" s="115" t="s">
        <v>75</v>
      </c>
      <c r="F152" s="116"/>
      <c r="G152" s="117"/>
      <c r="H152" s="118">
        <v>1</v>
      </c>
      <c r="I152" s="61">
        <f>H152*10</f>
        <v>10</v>
      </c>
      <c r="J152" s="62">
        <f>SUM(J153:J157)/I152</f>
        <v>1.8</v>
      </c>
      <c r="K152" s="63" t="str">
        <f>SUM(J153:J157)&amp;" "&amp;"Hrs"&amp;" "&amp;"TURNO"&amp;" "&amp;"DIURNO"</f>
        <v>18 Hrs TURNO DIURNO</v>
      </c>
      <c r="L152" s="74" t="s">
        <v>76</v>
      </c>
      <c r="M152" s="34" t="s">
        <v>89</v>
      </c>
      <c r="N152" s="119"/>
      <c r="O152" s="107" t="s">
        <v>77</v>
      </c>
    </row>
    <row r="153" spans="1:15" x14ac:dyDescent="0.25">
      <c r="A153" s="15">
        <v>892402</v>
      </c>
      <c r="B153" s="17" t="s">
        <v>120</v>
      </c>
      <c r="C153" s="18" t="s">
        <v>121</v>
      </c>
      <c r="D153" s="19" t="s">
        <v>122</v>
      </c>
      <c r="E153" s="16" t="s">
        <v>130</v>
      </c>
      <c r="F153" s="15" t="s">
        <v>131</v>
      </c>
      <c r="G153" s="16" t="s">
        <v>132</v>
      </c>
      <c r="H153" s="94">
        <v>2</v>
      </c>
      <c r="I153" s="94">
        <v>4</v>
      </c>
      <c r="J153" s="21">
        <f>IF(H153&lt;&gt;"",H153*I153,"")</f>
        <v>8</v>
      </c>
      <c r="K153" s="70" t="s">
        <v>418</v>
      </c>
      <c r="L153" s="74" t="s">
        <v>76</v>
      </c>
      <c r="M153" s="34" t="s">
        <v>89</v>
      </c>
      <c r="N153" s="121"/>
      <c r="O153" s="107" t="s">
        <v>78</v>
      </c>
    </row>
    <row r="154" spans="1:15" x14ac:dyDescent="0.25">
      <c r="A154" s="15">
        <v>892431</v>
      </c>
      <c r="B154" s="17" t="s">
        <v>120</v>
      </c>
      <c r="C154" s="18" t="s">
        <v>121</v>
      </c>
      <c r="D154" s="19" t="s">
        <v>122</v>
      </c>
      <c r="E154" s="16" t="s">
        <v>123</v>
      </c>
      <c r="F154" s="15" t="s">
        <v>136</v>
      </c>
      <c r="G154" s="16" t="s">
        <v>137</v>
      </c>
      <c r="H154" s="94">
        <v>2</v>
      </c>
      <c r="I154" s="94">
        <v>5</v>
      </c>
      <c r="J154" s="21">
        <f>IF(H154&lt;&gt;"",H154*I154,"")</f>
        <v>10</v>
      </c>
      <c r="K154" s="70" t="s">
        <v>418</v>
      </c>
      <c r="L154" s="74" t="s">
        <v>76</v>
      </c>
      <c r="M154" s="34" t="s">
        <v>89</v>
      </c>
      <c r="N154" s="122"/>
      <c r="O154" s="107" t="s">
        <v>79</v>
      </c>
    </row>
    <row r="155" spans="1:15" ht="14.25" hidden="1" thickBot="1" x14ac:dyDescent="0.3">
      <c r="A155" s="100"/>
      <c r="B155" s="100"/>
      <c r="C155" s="100"/>
      <c r="D155" s="101"/>
      <c r="E155" s="102"/>
      <c r="F155" s="100"/>
      <c r="G155" s="100"/>
      <c r="H155" s="100"/>
      <c r="I155" s="100"/>
      <c r="J155" s="21" t="str">
        <f>IF(H155&lt;&gt;"",H155*I155,"")</f>
        <v/>
      </c>
      <c r="K155" s="70" t="s">
        <v>418</v>
      </c>
      <c r="L155" s="74" t="s">
        <v>76</v>
      </c>
      <c r="M155" s="34" t="s">
        <v>89</v>
      </c>
      <c r="N155" s="123"/>
      <c r="O155" s="107" t="s">
        <v>80</v>
      </c>
    </row>
    <row r="156" spans="1:15" hidden="1" x14ac:dyDescent="0.25">
      <c r="A156" s="100"/>
      <c r="B156" s="100"/>
      <c r="C156" s="100"/>
      <c r="D156" s="101"/>
      <c r="E156" s="102"/>
      <c r="F156" s="100"/>
      <c r="G156" s="100"/>
      <c r="H156" s="100"/>
      <c r="I156" s="100"/>
      <c r="J156" s="21" t="str">
        <f>IF(H156&lt;&gt;"",H156*I156,"")</f>
        <v/>
      </c>
      <c r="K156" s="70" t="s">
        <v>418</v>
      </c>
      <c r="L156" s="74" t="s">
        <v>76</v>
      </c>
      <c r="M156" s="34" t="s">
        <v>89</v>
      </c>
      <c r="N156" s="124"/>
      <c r="O156" s="107" t="s">
        <v>81</v>
      </c>
    </row>
    <row r="157" spans="1:15" hidden="1" x14ac:dyDescent="0.25">
      <c r="A157" s="100"/>
      <c r="B157" s="100"/>
      <c r="C157" s="100"/>
      <c r="D157" s="101"/>
      <c r="E157" s="102"/>
      <c r="F157" s="100"/>
      <c r="G157" s="100"/>
      <c r="H157" s="100"/>
      <c r="I157" s="100"/>
      <c r="J157" s="21" t="str">
        <f>IF(H157&lt;&gt;"",H157*I157,"")</f>
        <v/>
      </c>
      <c r="K157" s="70" t="s">
        <v>418</v>
      </c>
      <c r="L157" s="74" t="s">
        <v>76</v>
      </c>
      <c r="M157" s="34" t="s">
        <v>89</v>
      </c>
      <c r="N157" s="125">
        <v>20</v>
      </c>
      <c r="O157" s="107" t="s">
        <v>82</v>
      </c>
    </row>
    <row r="158" spans="1:15" x14ac:dyDescent="0.25">
      <c r="A158" s="126"/>
      <c r="B158" s="127"/>
      <c r="C158" s="127"/>
      <c r="D158" s="127"/>
      <c r="E158" s="128" t="s">
        <v>83</v>
      </c>
      <c r="F158" s="129"/>
      <c r="G158" s="157"/>
      <c r="H158" s="131">
        <v>2</v>
      </c>
      <c r="I158" s="132">
        <f>H158*10</f>
        <v>20</v>
      </c>
      <c r="J158" s="133">
        <f>SUM(J159:J163)/I158</f>
        <v>1</v>
      </c>
      <c r="K158" s="163" t="str">
        <f>SUM(J159:J163)&amp;" "&amp;"Hrs"&amp;" "&amp;"TURNO"&amp;" "&amp;"NOCTURNO"</f>
        <v>20 Hrs TURNO NOCTURNO</v>
      </c>
      <c r="L158" s="31" t="s">
        <v>84</v>
      </c>
      <c r="M158" s="34" t="s">
        <v>89</v>
      </c>
      <c r="N158" s="34"/>
      <c r="O158" s="35"/>
    </row>
    <row r="159" spans="1:15" x14ac:dyDescent="0.25">
      <c r="A159" s="15">
        <v>892402</v>
      </c>
      <c r="B159" s="17" t="s">
        <v>120</v>
      </c>
      <c r="C159" s="18" t="s">
        <v>121</v>
      </c>
      <c r="D159" s="19" t="s">
        <v>122</v>
      </c>
      <c r="E159" s="16" t="s">
        <v>130</v>
      </c>
      <c r="F159" s="15" t="s">
        <v>131</v>
      </c>
      <c r="G159" s="16" t="s">
        <v>132</v>
      </c>
      <c r="H159" s="94">
        <v>2</v>
      </c>
      <c r="I159" s="94">
        <v>4</v>
      </c>
      <c r="J159" s="21">
        <f>IF(H159&lt;&gt;"",H159*I159,"")</f>
        <v>8</v>
      </c>
      <c r="K159" s="120" t="s">
        <v>292</v>
      </c>
      <c r="L159" s="31" t="s">
        <v>84</v>
      </c>
      <c r="M159" s="34" t="s">
        <v>89</v>
      </c>
      <c r="N159" s="34"/>
      <c r="O159" s="35"/>
    </row>
    <row r="160" spans="1:15" x14ac:dyDescent="0.25">
      <c r="A160" s="15">
        <v>892395</v>
      </c>
      <c r="B160" s="17" t="s">
        <v>120</v>
      </c>
      <c r="C160" s="18" t="s">
        <v>121</v>
      </c>
      <c r="D160" s="19" t="s">
        <v>122</v>
      </c>
      <c r="E160" s="16" t="s">
        <v>123</v>
      </c>
      <c r="F160" s="15" t="s">
        <v>124</v>
      </c>
      <c r="G160" s="16" t="s">
        <v>125</v>
      </c>
      <c r="H160" s="94">
        <v>2</v>
      </c>
      <c r="I160" s="94">
        <v>6</v>
      </c>
      <c r="J160" s="21">
        <f>IF(H160&lt;&gt;"",H160*I160,"")</f>
        <v>12</v>
      </c>
      <c r="K160" s="120" t="s">
        <v>292</v>
      </c>
      <c r="L160" s="31" t="s">
        <v>84</v>
      </c>
      <c r="M160" s="34" t="s">
        <v>89</v>
      </c>
      <c r="N160" s="34"/>
      <c r="O160" s="35"/>
    </row>
    <row r="161" spans="1:16" hidden="1" x14ac:dyDescent="0.25">
      <c r="A161" s="15"/>
      <c r="B161" s="17"/>
      <c r="C161" s="18"/>
      <c r="D161" s="19"/>
      <c r="E161" s="16"/>
      <c r="F161" s="15"/>
      <c r="G161" s="16"/>
      <c r="H161" s="94"/>
      <c r="I161" s="94"/>
      <c r="J161" s="21" t="str">
        <f>IF(H161&lt;&gt;"",H161*I161,"")</f>
        <v/>
      </c>
      <c r="K161" s="120" t="s">
        <v>292</v>
      </c>
      <c r="L161" s="31" t="s">
        <v>84</v>
      </c>
      <c r="M161" s="34" t="s">
        <v>89</v>
      </c>
      <c r="N161" s="34"/>
      <c r="O161" s="35"/>
    </row>
    <row r="162" spans="1:16" hidden="1" x14ac:dyDescent="0.25">
      <c r="A162" s="75"/>
      <c r="B162" s="109"/>
      <c r="C162" s="110"/>
      <c r="D162" s="111"/>
      <c r="E162" s="73"/>
      <c r="F162" s="92"/>
      <c r="G162" s="93"/>
      <c r="H162" s="94"/>
      <c r="I162" s="94"/>
      <c r="J162" s="21" t="str">
        <f>IF(H162&lt;&gt;"",H162*I162,"")</f>
        <v/>
      </c>
      <c r="K162" s="120" t="s">
        <v>292</v>
      </c>
      <c r="L162" s="31" t="s">
        <v>84</v>
      </c>
      <c r="M162" s="34" t="s">
        <v>89</v>
      </c>
      <c r="N162" s="34"/>
      <c r="O162" s="35"/>
    </row>
    <row r="163" spans="1:16" hidden="1" x14ac:dyDescent="0.25">
      <c r="A163" s="95"/>
      <c r="B163" s="19"/>
      <c r="C163" s="91"/>
      <c r="D163" s="15"/>
      <c r="E163" s="69"/>
      <c r="F163" s="15"/>
      <c r="G163" s="69"/>
      <c r="H163" s="15"/>
      <c r="I163" s="15"/>
      <c r="J163" s="21" t="str">
        <f>IF(H163&lt;&gt;"",H163*I163,"")</f>
        <v/>
      </c>
      <c r="K163" s="120" t="s">
        <v>292</v>
      </c>
      <c r="L163" s="31" t="s">
        <v>84</v>
      </c>
      <c r="M163" s="34" t="s">
        <v>89</v>
      </c>
      <c r="N163" s="34"/>
      <c r="O163" s="35"/>
    </row>
    <row r="164" spans="1:16" ht="14.25" thickBot="1" x14ac:dyDescent="0.3">
      <c r="A164" s="135"/>
      <c r="B164" s="136"/>
      <c r="C164" s="136"/>
      <c r="D164" s="136"/>
      <c r="E164" s="137" t="s">
        <v>85</v>
      </c>
      <c r="F164" s="138"/>
      <c r="G164" s="139"/>
      <c r="H164" s="140">
        <f>H128+H134+H140+H146+H152+H158</f>
        <v>5.0019999999999998</v>
      </c>
      <c r="I164" s="141">
        <f>H164*10</f>
        <v>50.019999999999996</v>
      </c>
      <c r="J164" s="142">
        <f>SUM(J129:J133,J135:J139,J141:J145,J147:J151,J153:J157,J159:J163)</f>
        <v>58</v>
      </c>
      <c r="K164" s="143">
        <f>J164/I164</f>
        <v>1.1595361855257897</v>
      </c>
      <c r="L164" s="31" t="s">
        <v>86</v>
      </c>
      <c r="M164" s="34" t="s">
        <v>89</v>
      </c>
      <c r="N164" s="34"/>
      <c r="O164" s="35"/>
    </row>
    <row r="165" spans="1:16" ht="15" thickTop="1" thickBot="1" x14ac:dyDescent="0.3">
      <c r="A165" s="45"/>
      <c r="B165" s="46"/>
      <c r="C165" s="46"/>
      <c r="D165" s="46"/>
      <c r="E165" s="297">
        <f>E126+1</f>
        <v>46066</v>
      </c>
      <c r="F165" s="298"/>
      <c r="G165" s="158"/>
      <c r="H165" s="48"/>
      <c r="I165" s="46"/>
      <c r="J165" s="49"/>
      <c r="K165" s="50"/>
      <c r="L165" s="31" t="s">
        <v>35</v>
      </c>
      <c r="M165" s="34" t="s">
        <v>91</v>
      </c>
      <c r="N165" s="34"/>
      <c r="O165" s="35"/>
    </row>
    <row r="166" spans="1:16" ht="28.5" thickTop="1" thickBot="1" x14ac:dyDescent="0.3">
      <c r="A166" s="147" t="s">
        <v>37</v>
      </c>
      <c r="B166" s="148" t="s">
        <v>38</v>
      </c>
      <c r="C166" s="148" t="s">
        <v>39</v>
      </c>
      <c r="D166" s="148" t="s">
        <v>4</v>
      </c>
      <c r="E166" s="52" t="s">
        <v>40</v>
      </c>
      <c r="F166" s="148" t="s">
        <v>6</v>
      </c>
      <c r="G166" s="149" t="s">
        <v>7</v>
      </c>
      <c r="H166" s="148" t="s">
        <v>41</v>
      </c>
      <c r="I166" s="148" t="s">
        <v>9</v>
      </c>
      <c r="J166" s="150" t="s">
        <v>42</v>
      </c>
      <c r="K166" s="151" t="s">
        <v>43</v>
      </c>
      <c r="L166" s="31" t="s">
        <v>44</v>
      </c>
      <c r="M166" s="34" t="s">
        <v>91</v>
      </c>
      <c r="N166" s="34"/>
      <c r="O166" s="56">
        <f>E165</f>
        <v>46066</v>
      </c>
    </row>
    <row r="167" spans="1:16" ht="14.25" hidden="1" thickTop="1" x14ac:dyDescent="0.25">
      <c r="A167" s="57"/>
      <c r="B167" s="57"/>
      <c r="C167" s="58"/>
      <c r="D167" s="57"/>
      <c r="E167" s="59" t="s">
        <v>45</v>
      </c>
      <c r="F167" s="57"/>
      <c r="G167" s="58"/>
      <c r="H167" s="88">
        <v>1</v>
      </c>
      <c r="I167" s="61">
        <f>H167*10</f>
        <v>10</v>
      </c>
      <c r="J167" s="62">
        <f>SUM(J168:J172)/I167</f>
        <v>1</v>
      </c>
      <c r="K167" s="63" t="str">
        <f>SUM(J168:J172)&amp;" "&amp;"Hrs"&amp;" "&amp;"GRUPO 1"</f>
        <v>10 Hrs GRUPO 1</v>
      </c>
      <c r="L167" s="31" t="s">
        <v>19</v>
      </c>
      <c r="M167" s="34" t="s">
        <v>91</v>
      </c>
      <c r="N167" s="64"/>
      <c r="O167" s="159" t="s">
        <v>46</v>
      </c>
      <c r="P167" s="179" t="s">
        <v>53</v>
      </c>
    </row>
    <row r="168" spans="1:16" ht="14.25" thickTop="1" x14ac:dyDescent="0.25">
      <c r="A168" s="15">
        <v>905232</v>
      </c>
      <c r="B168" s="17" t="s">
        <v>209</v>
      </c>
      <c r="C168" s="18" t="s">
        <v>210</v>
      </c>
      <c r="D168" s="19">
        <v>3</v>
      </c>
      <c r="E168" s="16" t="s">
        <v>253</v>
      </c>
      <c r="F168" s="15" t="s">
        <v>254</v>
      </c>
      <c r="G168" s="16" t="s">
        <v>255</v>
      </c>
      <c r="H168" s="19">
        <v>1</v>
      </c>
      <c r="I168" s="19">
        <v>10</v>
      </c>
      <c r="J168" s="21">
        <f>IF(H168&lt;&gt;"",H168*I168,"")</f>
        <v>10</v>
      </c>
      <c r="K168" s="70" t="s">
        <v>291</v>
      </c>
      <c r="L168" s="31" t="s">
        <v>19</v>
      </c>
      <c r="M168" s="34" t="s">
        <v>91</v>
      </c>
      <c r="N168" s="64"/>
      <c r="O168" s="180" t="s">
        <v>48</v>
      </c>
      <c r="P168" s="179" t="s">
        <v>53</v>
      </c>
    </row>
    <row r="169" spans="1:16" hidden="1" x14ac:dyDescent="0.25">
      <c r="A169" s="75"/>
      <c r="B169" s="67"/>
      <c r="C169" s="68"/>
      <c r="D169" s="67"/>
      <c r="E169" s="73"/>
      <c r="F169" s="92"/>
      <c r="G169" s="93"/>
      <c r="H169" s="94"/>
      <c r="I169" s="94"/>
      <c r="J169" s="21" t="str">
        <f>IF(H169&lt;&gt;"",H169*I169,"")</f>
        <v/>
      </c>
      <c r="K169" s="70" t="s">
        <v>291</v>
      </c>
      <c r="L169" s="31" t="s">
        <v>19</v>
      </c>
      <c r="M169" s="34" t="s">
        <v>91</v>
      </c>
      <c r="N169" s="64"/>
      <c r="O169" s="159" t="s">
        <v>50</v>
      </c>
      <c r="P169" s="179" t="s">
        <v>53</v>
      </c>
    </row>
    <row r="170" spans="1:16" hidden="1" x14ac:dyDescent="0.25">
      <c r="A170" s="75"/>
      <c r="B170" s="109"/>
      <c r="C170" s="110"/>
      <c r="D170" s="111"/>
      <c r="E170" s="73"/>
      <c r="F170" s="92"/>
      <c r="G170" s="93"/>
      <c r="H170" s="94"/>
      <c r="I170" s="94"/>
      <c r="J170" s="21" t="str">
        <f>IF(H170&lt;&gt;"",H170*I170,"")</f>
        <v/>
      </c>
      <c r="K170" s="70" t="s">
        <v>291</v>
      </c>
      <c r="L170" s="31" t="s">
        <v>19</v>
      </c>
      <c r="M170" s="34" t="s">
        <v>91</v>
      </c>
      <c r="N170" s="64"/>
      <c r="O170" s="159" t="s">
        <v>51</v>
      </c>
      <c r="P170" s="181" t="s">
        <v>57</v>
      </c>
    </row>
    <row r="171" spans="1:16" hidden="1" x14ac:dyDescent="0.25">
      <c r="A171" s="75"/>
      <c r="B171" s="109"/>
      <c r="C171" s="110"/>
      <c r="D171" s="111"/>
      <c r="E171" s="73"/>
      <c r="F171" s="92"/>
      <c r="G171" s="93"/>
      <c r="H171" s="94"/>
      <c r="I171" s="94"/>
      <c r="J171" s="21" t="str">
        <f>IF(H171&lt;&gt;"",H171*I171,"")</f>
        <v/>
      </c>
      <c r="K171" s="70" t="s">
        <v>291</v>
      </c>
      <c r="L171" s="31" t="s">
        <v>19</v>
      </c>
      <c r="M171" s="34" t="s">
        <v>91</v>
      </c>
      <c r="N171" s="64"/>
      <c r="O171" s="161" t="s">
        <v>52</v>
      </c>
      <c r="P171" s="181" t="s">
        <v>57</v>
      </c>
    </row>
    <row r="172" spans="1:16" hidden="1" x14ac:dyDescent="0.25">
      <c r="A172" s="95"/>
      <c r="B172" s="19"/>
      <c r="C172" s="91"/>
      <c r="D172" s="15"/>
      <c r="E172" s="69"/>
      <c r="F172" s="15"/>
      <c r="G172" s="69"/>
      <c r="H172" s="15"/>
      <c r="I172" s="15"/>
      <c r="J172" s="21" t="str">
        <f>IF(H172&lt;&gt;"",H172*I172,"")</f>
        <v/>
      </c>
      <c r="K172" s="70" t="s">
        <v>291</v>
      </c>
      <c r="L172" s="31" t="s">
        <v>19</v>
      </c>
      <c r="M172" s="34" t="s">
        <v>91</v>
      </c>
      <c r="N172" s="64"/>
      <c r="O172" s="159" t="s">
        <v>54</v>
      </c>
      <c r="P172" s="179" t="s">
        <v>53</v>
      </c>
    </row>
    <row r="173" spans="1:16" hidden="1" x14ac:dyDescent="0.25">
      <c r="A173" s="85"/>
      <c r="B173" s="86"/>
      <c r="C173" s="86"/>
      <c r="D173" s="57"/>
      <c r="E173" s="59" t="s">
        <v>55</v>
      </c>
      <c r="F173" s="57"/>
      <c r="G173" s="87"/>
      <c r="H173" s="88">
        <v>0</v>
      </c>
      <c r="I173" s="61">
        <f>H173*10</f>
        <v>0</v>
      </c>
      <c r="J173" s="62" t="e">
        <f>SUM(J174:J178)/I173</f>
        <v>#DIV/0!</v>
      </c>
      <c r="K173" s="63" t="str">
        <f>SUM(J174:J178)&amp;" "&amp;"Hrs"&amp;" "&amp;"GRUPO 2"</f>
        <v>0 Hrs GRUPO 2</v>
      </c>
      <c r="L173" s="31" t="s">
        <v>22</v>
      </c>
      <c r="M173" s="34" t="s">
        <v>91</v>
      </c>
      <c r="N173" s="64"/>
      <c r="O173" s="159" t="s">
        <v>56</v>
      </c>
      <c r="P173" s="179" t="s">
        <v>53</v>
      </c>
    </row>
    <row r="174" spans="1:16" hidden="1" x14ac:dyDescent="0.25">
      <c r="A174" s="95"/>
      <c r="B174" s="17"/>
      <c r="C174" s="18"/>
      <c r="D174" s="15"/>
      <c r="E174" s="69"/>
      <c r="F174" s="15"/>
      <c r="G174" s="16"/>
      <c r="H174" s="94"/>
      <c r="I174" s="94"/>
      <c r="J174" s="21"/>
      <c r="K174" s="70"/>
      <c r="L174" s="31" t="s">
        <v>22</v>
      </c>
      <c r="M174" s="34" t="s">
        <v>91</v>
      </c>
      <c r="N174" s="56"/>
      <c r="O174" s="159" t="s">
        <v>58</v>
      </c>
      <c r="P174" s="179" t="s">
        <v>47</v>
      </c>
    </row>
    <row r="175" spans="1:16" hidden="1" x14ac:dyDescent="0.25">
      <c r="A175" s="75"/>
      <c r="B175" s="19"/>
      <c r="C175" s="69"/>
      <c r="D175" s="19"/>
      <c r="E175" s="73"/>
      <c r="F175" s="19"/>
      <c r="G175" s="69"/>
      <c r="H175" s="19"/>
      <c r="I175" s="19"/>
      <c r="J175" s="21"/>
      <c r="K175" s="96"/>
      <c r="L175" s="31" t="s">
        <v>22</v>
      </c>
      <c r="M175" s="34" t="s">
        <v>91</v>
      </c>
      <c r="N175" s="56"/>
      <c r="O175" s="159" t="s">
        <v>59</v>
      </c>
      <c r="P175" s="179" t="s">
        <v>47</v>
      </c>
    </row>
    <row r="176" spans="1:16" hidden="1" x14ac:dyDescent="0.25">
      <c r="A176" s="75"/>
      <c r="B176" s="19"/>
      <c r="C176" s="69"/>
      <c r="D176" s="19"/>
      <c r="E176" s="69"/>
      <c r="F176" s="19"/>
      <c r="G176" s="69"/>
      <c r="H176" s="19"/>
      <c r="I176" s="19"/>
      <c r="J176" s="21"/>
      <c r="K176" s="96"/>
      <c r="L176" s="31" t="s">
        <v>22</v>
      </c>
      <c r="M176" s="34" t="s">
        <v>91</v>
      </c>
      <c r="N176" s="64"/>
      <c r="O176" s="159" t="s">
        <v>60</v>
      </c>
      <c r="P176" s="179" t="s">
        <v>47</v>
      </c>
    </row>
    <row r="177" spans="1:16" hidden="1" x14ac:dyDescent="0.25">
      <c r="A177" s="95"/>
      <c r="B177" s="19"/>
      <c r="C177" s="91"/>
      <c r="D177" s="15"/>
      <c r="E177" s="69"/>
      <c r="F177" s="15"/>
      <c r="G177" s="69"/>
      <c r="H177" s="15"/>
      <c r="I177" s="15"/>
      <c r="J177" s="21"/>
      <c r="K177" s="96"/>
      <c r="L177" s="31" t="s">
        <v>22</v>
      </c>
      <c r="M177" s="34" t="s">
        <v>91</v>
      </c>
      <c r="N177" s="64"/>
      <c r="O177" s="161" t="s">
        <v>61</v>
      </c>
      <c r="P177" s="179" t="s">
        <v>53</v>
      </c>
    </row>
    <row r="178" spans="1:16" hidden="1" x14ac:dyDescent="0.25">
      <c r="A178" s="95"/>
      <c r="B178" s="19"/>
      <c r="C178" s="152"/>
      <c r="D178" s="81"/>
      <c r="E178" s="69"/>
      <c r="F178" s="15"/>
      <c r="G178" s="69"/>
      <c r="H178" s="82"/>
      <c r="I178" s="82"/>
      <c r="J178" s="21"/>
      <c r="K178" s="96"/>
      <c r="L178" s="31" t="s">
        <v>22</v>
      </c>
      <c r="M178" s="34" t="s">
        <v>91</v>
      </c>
      <c r="N178" s="64"/>
      <c r="O178" s="161" t="s">
        <v>62</v>
      </c>
      <c r="P178" s="179" t="s">
        <v>47</v>
      </c>
    </row>
    <row r="179" spans="1:16" hidden="1" x14ac:dyDescent="0.25">
      <c r="A179" s="85"/>
      <c r="B179" s="86"/>
      <c r="C179" s="86"/>
      <c r="D179" s="57"/>
      <c r="E179" s="59" t="s">
        <v>63</v>
      </c>
      <c r="F179" s="57"/>
      <c r="G179" s="87"/>
      <c r="H179" s="88">
        <v>1E-3</v>
      </c>
      <c r="I179" s="61">
        <f>H179*10</f>
        <v>0.01</v>
      </c>
      <c r="J179" s="62">
        <f>SUM(J180:J184)/I179</f>
        <v>0</v>
      </c>
      <c r="K179" s="63" t="str">
        <f>SUM(J180:J184)&amp;" "&amp;"Hrs"&amp;" "&amp;"GRUPO 3"</f>
        <v>0 Hrs GRUPO 3</v>
      </c>
      <c r="L179" s="31" t="s">
        <v>24</v>
      </c>
      <c r="M179" s="34" t="s">
        <v>91</v>
      </c>
      <c r="N179" s="64"/>
      <c r="O179" s="161" t="s">
        <v>64</v>
      </c>
      <c r="P179" s="179" t="s">
        <v>47</v>
      </c>
    </row>
    <row r="180" spans="1:16" hidden="1" x14ac:dyDescent="0.25">
      <c r="A180" s="95"/>
      <c r="B180" s="67"/>
      <c r="C180" s="68"/>
      <c r="D180" s="67"/>
      <c r="E180" s="69"/>
      <c r="F180" s="15"/>
      <c r="G180" s="69"/>
      <c r="H180" s="15"/>
      <c r="I180" s="15"/>
      <c r="J180" s="21" t="str">
        <f>IF(H180&lt;&gt;"",H180*I180,"")</f>
        <v/>
      </c>
      <c r="K180" s="70"/>
      <c r="L180" s="31" t="s">
        <v>24</v>
      </c>
      <c r="M180" s="34" t="s">
        <v>91</v>
      </c>
      <c r="N180" s="64"/>
      <c r="O180" s="161" t="s">
        <v>65</v>
      </c>
      <c r="P180" s="179" t="s">
        <v>47</v>
      </c>
    </row>
    <row r="181" spans="1:16" hidden="1" x14ac:dyDescent="0.25">
      <c r="A181" s="75"/>
      <c r="B181" s="109"/>
      <c r="C181" s="110"/>
      <c r="D181" s="111"/>
      <c r="E181" s="73"/>
      <c r="F181" s="92"/>
      <c r="G181" s="93"/>
      <c r="H181" s="94"/>
      <c r="I181" s="94"/>
      <c r="J181" s="21" t="str">
        <f>IF(H181&lt;&gt;"",H181*I181,"")</f>
        <v/>
      </c>
      <c r="K181" s="70"/>
      <c r="L181" s="31" t="s">
        <v>24</v>
      </c>
      <c r="M181" s="34" t="s">
        <v>91</v>
      </c>
      <c r="N181" s="64"/>
      <c r="O181" s="161" t="s">
        <v>66</v>
      </c>
      <c r="P181" s="179" t="s">
        <v>47</v>
      </c>
    </row>
    <row r="182" spans="1:16" hidden="1" x14ac:dyDescent="0.25">
      <c r="A182" s="75"/>
      <c r="B182" s="67"/>
      <c r="C182" s="68"/>
      <c r="D182" s="67"/>
      <c r="E182" s="73"/>
      <c r="F182" s="92"/>
      <c r="G182" s="93"/>
      <c r="H182" s="94"/>
      <c r="I182" s="94"/>
      <c r="J182" s="21" t="str">
        <f>IF(H182&lt;&gt;"",H182*I182,"")</f>
        <v/>
      </c>
      <c r="K182" s="70"/>
      <c r="L182" s="31" t="s">
        <v>24</v>
      </c>
      <c r="M182" s="34" t="s">
        <v>91</v>
      </c>
      <c r="N182" s="64"/>
      <c r="O182" s="161" t="s">
        <v>67</v>
      </c>
      <c r="P182" s="184" t="s">
        <v>68</v>
      </c>
    </row>
    <row r="183" spans="1:16" hidden="1" x14ac:dyDescent="0.25">
      <c r="A183" s="75"/>
      <c r="B183" s="19"/>
      <c r="C183" s="69"/>
      <c r="D183" s="19"/>
      <c r="E183" s="73"/>
      <c r="F183" s="19"/>
      <c r="G183" s="69"/>
      <c r="H183" s="19"/>
      <c r="I183" s="19"/>
      <c r="J183" s="21" t="str">
        <f>IF(H183&lt;&gt;"",H183*I183,"")</f>
        <v/>
      </c>
      <c r="K183" s="70"/>
      <c r="L183" s="31" t="s">
        <v>24</v>
      </c>
      <c r="M183" s="34" t="s">
        <v>91</v>
      </c>
      <c r="N183" s="64"/>
      <c r="O183" s="180" t="s">
        <v>69</v>
      </c>
      <c r="P183" s="184" t="s">
        <v>68</v>
      </c>
    </row>
    <row r="184" spans="1:16" hidden="1" x14ac:dyDescent="0.25">
      <c r="A184" s="19"/>
      <c r="B184" s="19"/>
      <c r="C184" s="69"/>
      <c r="D184" s="15"/>
      <c r="E184" s="69"/>
      <c r="F184" s="19"/>
      <c r="G184" s="69"/>
      <c r="H184" s="19"/>
      <c r="I184" s="19"/>
      <c r="J184" s="21" t="str">
        <f>IF(H184&lt;&gt;"",H184*I184,"")</f>
        <v/>
      </c>
      <c r="K184" s="70"/>
      <c r="L184" s="31" t="s">
        <v>24</v>
      </c>
      <c r="M184" s="34" t="s">
        <v>91</v>
      </c>
      <c r="N184" s="64"/>
      <c r="O184" s="103"/>
    </row>
    <row r="185" spans="1:16" hidden="1" x14ac:dyDescent="0.25">
      <c r="A185" s="85"/>
      <c r="B185" s="86"/>
      <c r="C185" s="86"/>
      <c r="D185" s="57"/>
      <c r="E185" s="59" t="s">
        <v>70</v>
      </c>
      <c r="F185" s="57"/>
      <c r="G185" s="87"/>
      <c r="H185" s="88">
        <v>1E-3</v>
      </c>
      <c r="I185" s="61">
        <f>H185*10</f>
        <v>0.01</v>
      </c>
      <c r="J185" s="62">
        <f>SUM(J186:J190)/I185</f>
        <v>0</v>
      </c>
      <c r="K185" s="63" t="str">
        <f>SUM(J186:J190)&amp;" "&amp;"Hrs"&amp;" "&amp;"GRUPO 4"</f>
        <v>0 Hrs GRUPO 4</v>
      </c>
      <c r="L185" s="31" t="s">
        <v>26</v>
      </c>
      <c r="M185" s="34" t="s">
        <v>91</v>
      </c>
      <c r="N185" s="64"/>
      <c r="O185" s="104"/>
    </row>
    <row r="186" spans="1:16" hidden="1" x14ac:dyDescent="0.25">
      <c r="A186" s="15"/>
      <c r="B186" s="17"/>
      <c r="C186" s="18"/>
      <c r="D186" s="19"/>
      <c r="E186" s="16"/>
      <c r="F186" s="15"/>
      <c r="G186" s="16"/>
      <c r="H186" s="94"/>
      <c r="I186" s="94"/>
      <c r="J186" s="21" t="str">
        <f>IF(H186&lt;&gt;"",H186*I186,"")</f>
        <v/>
      </c>
      <c r="K186" s="164"/>
      <c r="L186" s="31" t="s">
        <v>26</v>
      </c>
      <c r="M186" s="34" t="s">
        <v>91</v>
      </c>
      <c r="N186" s="64"/>
      <c r="O186" s="107" t="s">
        <v>71</v>
      </c>
    </row>
    <row r="187" spans="1:16" hidden="1" x14ac:dyDescent="0.25">
      <c r="A187" s="95"/>
      <c r="B187" s="19"/>
      <c r="C187" s="91"/>
      <c r="D187" s="15"/>
      <c r="E187" s="73"/>
      <c r="F187" s="15"/>
      <c r="G187" s="69"/>
      <c r="H187" s="15"/>
      <c r="I187" s="15"/>
      <c r="J187" s="21" t="str">
        <f>IF(H187&lt;&gt;"",H187*I187,"")</f>
        <v/>
      </c>
      <c r="K187" s="164"/>
      <c r="L187" s="31" t="s">
        <v>26</v>
      </c>
      <c r="M187" s="34" t="s">
        <v>91</v>
      </c>
      <c r="N187" s="64"/>
      <c r="O187" s="107" t="s">
        <v>72</v>
      </c>
    </row>
    <row r="188" spans="1:16" hidden="1" x14ac:dyDescent="0.25">
      <c r="A188" s="19"/>
      <c r="B188" s="19"/>
      <c r="C188" s="69"/>
      <c r="D188" s="15"/>
      <c r="E188" s="69"/>
      <c r="F188" s="19"/>
      <c r="G188" s="69"/>
      <c r="H188" s="19"/>
      <c r="I188" s="19"/>
      <c r="J188" s="21" t="str">
        <f>IF(H188&lt;&gt;"",H188*I188,"")</f>
        <v/>
      </c>
      <c r="K188" s="164"/>
      <c r="L188" s="31" t="s">
        <v>26</v>
      </c>
      <c r="M188" s="34" t="s">
        <v>91</v>
      </c>
      <c r="N188" s="64"/>
      <c r="O188" s="35"/>
    </row>
    <row r="189" spans="1:16" hidden="1" x14ac:dyDescent="0.25">
      <c r="A189" s="19"/>
      <c r="B189" s="19"/>
      <c r="C189" s="69"/>
      <c r="D189" s="15"/>
      <c r="E189" s="69"/>
      <c r="F189" s="19"/>
      <c r="G189" s="69"/>
      <c r="H189" s="19"/>
      <c r="I189" s="19"/>
      <c r="J189" s="21" t="str">
        <f>IF(H189&lt;&gt;"",H189*I189,"")</f>
        <v/>
      </c>
      <c r="K189" s="164"/>
      <c r="L189" s="31" t="s">
        <v>26</v>
      </c>
      <c r="M189" s="34" t="s">
        <v>91</v>
      </c>
      <c r="N189" s="64"/>
      <c r="O189" s="35"/>
    </row>
    <row r="190" spans="1:16" hidden="1" x14ac:dyDescent="0.25">
      <c r="A190" s="100"/>
      <c r="B190" s="100"/>
      <c r="C190" s="100"/>
      <c r="D190" s="101"/>
      <c r="E190" s="102"/>
      <c r="F190" s="100"/>
      <c r="G190" s="100"/>
      <c r="H190" s="100"/>
      <c r="I190" s="100"/>
      <c r="J190" s="21" t="str">
        <f>IF(H190&lt;&gt;"",H190*I190,"")</f>
        <v/>
      </c>
      <c r="K190" s="70"/>
      <c r="L190" s="31" t="s">
        <v>26</v>
      </c>
      <c r="M190" s="34" t="s">
        <v>91</v>
      </c>
      <c r="N190" s="156"/>
      <c r="O190" s="35"/>
    </row>
    <row r="191" spans="1:16" hidden="1" x14ac:dyDescent="0.25">
      <c r="A191" s="85"/>
      <c r="B191" s="86"/>
      <c r="C191" s="86"/>
      <c r="D191" s="86"/>
      <c r="E191" s="115" t="s">
        <v>75</v>
      </c>
      <c r="F191" s="116"/>
      <c r="G191" s="117"/>
      <c r="H191" s="165">
        <v>1</v>
      </c>
      <c r="I191" s="61">
        <f>H191*10</f>
        <v>10</v>
      </c>
      <c r="J191" s="62">
        <f>SUM(J192:J197)/I191</f>
        <v>1.8</v>
      </c>
      <c r="K191" s="63" t="str">
        <f>SUM(J192:J197)&amp;" "&amp;"Hrs"&amp;" "&amp;"TURNO"&amp;" "&amp;"DIURNO"</f>
        <v>18 Hrs TURNO DIURNO</v>
      </c>
      <c r="L191" s="74" t="s">
        <v>76</v>
      </c>
      <c r="M191" s="34" t="s">
        <v>91</v>
      </c>
      <c r="N191" s="34"/>
      <c r="O191" s="35"/>
    </row>
    <row r="192" spans="1:16" x14ac:dyDescent="0.25">
      <c r="A192" s="15">
        <v>892402</v>
      </c>
      <c r="B192" s="17" t="s">
        <v>120</v>
      </c>
      <c r="C192" s="18" t="s">
        <v>121</v>
      </c>
      <c r="D192" s="19" t="s">
        <v>122</v>
      </c>
      <c r="E192" s="16" t="s">
        <v>130</v>
      </c>
      <c r="F192" s="15" t="s">
        <v>131</v>
      </c>
      <c r="G192" s="16" t="s">
        <v>132</v>
      </c>
      <c r="H192" s="94">
        <v>2</v>
      </c>
      <c r="I192" s="94">
        <v>4</v>
      </c>
      <c r="J192" s="21">
        <f t="shared" ref="J192:J197" si="0">IF(H192&lt;&gt;"",H192*I192,"")</f>
        <v>8</v>
      </c>
      <c r="K192" s="70" t="s">
        <v>418</v>
      </c>
      <c r="L192" s="74" t="s">
        <v>76</v>
      </c>
      <c r="M192" s="34" t="s">
        <v>91</v>
      </c>
      <c r="N192" s="34"/>
      <c r="O192" s="35"/>
    </row>
    <row r="193" spans="1:16" x14ac:dyDescent="0.25">
      <c r="A193" s="15">
        <v>892401</v>
      </c>
      <c r="B193" s="17" t="s">
        <v>120</v>
      </c>
      <c r="C193" s="18" t="s">
        <v>121</v>
      </c>
      <c r="D193" s="19" t="s">
        <v>122</v>
      </c>
      <c r="E193" s="16" t="s">
        <v>123</v>
      </c>
      <c r="F193" s="15" t="s">
        <v>128</v>
      </c>
      <c r="G193" s="16" t="s">
        <v>129</v>
      </c>
      <c r="H193" s="94">
        <v>2</v>
      </c>
      <c r="I193" s="94">
        <v>5</v>
      </c>
      <c r="J193" s="21">
        <f t="shared" si="0"/>
        <v>10</v>
      </c>
      <c r="K193" s="70" t="s">
        <v>418</v>
      </c>
      <c r="L193" s="74" t="s">
        <v>76</v>
      </c>
      <c r="M193" s="34" t="s">
        <v>91</v>
      </c>
      <c r="N193" s="34"/>
      <c r="O193" s="35"/>
    </row>
    <row r="194" spans="1:16" hidden="1" x14ac:dyDescent="0.25">
      <c r="A194" s="95"/>
      <c r="B194" s="109"/>
      <c r="C194" s="110"/>
      <c r="D194" s="111"/>
      <c r="E194" s="69"/>
      <c r="F194" s="15"/>
      <c r="G194" s="69"/>
      <c r="H194" s="15"/>
      <c r="I194" s="15"/>
      <c r="J194" s="21" t="str">
        <f t="shared" si="0"/>
        <v/>
      </c>
      <c r="K194" s="70" t="s">
        <v>418</v>
      </c>
      <c r="L194" s="74" t="s">
        <v>76</v>
      </c>
      <c r="M194" s="34" t="s">
        <v>91</v>
      </c>
      <c r="N194" s="34"/>
      <c r="O194" s="35"/>
    </row>
    <row r="195" spans="1:16" hidden="1" x14ac:dyDescent="0.25">
      <c r="A195" s="95"/>
      <c r="B195" s="109"/>
      <c r="C195" s="110"/>
      <c r="D195" s="111"/>
      <c r="E195" s="69"/>
      <c r="F195" s="15"/>
      <c r="G195" s="69"/>
      <c r="H195" s="15"/>
      <c r="I195" s="15"/>
      <c r="J195" s="21" t="str">
        <f t="shared" si="0"/>
        <v/>
      </c>
      <c r="K195" s="70" t="s">
        <v>418</v>
      </c>
      <c r="L195" s="74" t="s">
        <v>76</v>
      </c>
      <c r="M195" s="34" t="s">
        <v>91</v>
      </c>
      <c r="N195" s="34"/>
      <c r="O195" s="35"/>
    </row>
    <row r="196" spans="1:16" hidden="1" x14ac:dyDescent="0.25">
      <c r="A196" s="100"/>
      <c r="B196" s="100"/>
      <c r="C196" s="102"/>
      <c r="D196" s="101"/>
      <c r="E196" s="101"/>
      <c r="F196" s="101"/>
      <c r="G196" s="105"/>
      <c r="H196" s="101"/>
      <c r="I196" s="101"/>
      <c r="J196" s="21" t="str">
        <f t="shared" si="0"/>
        <v/>
      </c>
      <c r="K196" s="70" t="s">
        <v>418</v>
      </c>
      <c r="L196" s="74" t="s">
        <v>76</v>
      </c>
      <c r="M196" s="34" t="s">
        <v>91</v>
      </c>
      <c r="N196" s="34"/>
      <c r="O196" s="35"/>
    </row>
    <row r="197" spans="1:16" hidden="1" x14ac:dyDescent="0.25">
      <c r="A197" s="100"/>
      <c r="B197" s="100"/>
      <c r="C197" s="100"/>
      <c r="D197" s="101"/>
      <c r="E197" s="102"/>
      <c r="F197" s="100"/>
      <c r="G197" s="100"/>
      <c r="H197" s="100"/>
      <c r="I197" s="100"/>
      <c r="J197" s="21" t="str">
        <f t="shared" si="0"/>
        <v/>
      </c>
      <c r="K197" s="70" t="s">
        <v>418</v>
      </c>
      <c r="L197" s="74" t="s">
        <v>76</v>
      </c>
      <c r="M197" s="34" t="s">
        <v>91</v>
      </c>
      <c r="N197" s="34"/>
      <c r="O197" s="35"/>
    </row>
    <row r="198" spans="1:16" x14ac:dyDescent="0.25">
      <c r="A198" s="126"/>
      <c r="B198" s="127"/>
      <c r="C198" s="127"/>
      <c r="D198" s="127"/>
      <c r="E198" s="128" t="s">
        <v>83</v>
      </c>
      <c r="F198" s="129"/>
      <c r="G198" s="157"/>
      <c r="H198" s="131">
        <v>2</v>
      </c>
      <c r="I198" s="132">
        <f>H198*10</f>
        <v>20</v>
      </c>
      <c r="J198" s="133">
        <f>SUM(J199:J203)/I198</f>
        <v>0.9</v>
      </c>
      <c r="K198" s="163" t="str">
        <f>SUM(J199:J203)&amp;" "&amp;"Hrs"&amp;" "&amp;"TURNO"&amp;" "&amp;"NOCTURNO"</f>
        <v>18 Hrs TURNO NOCTURNO</v>
      </c>
      <c r="L198" s="31" t="s">
        <v>84</v>
      </c>
      <c r="M198" s="34" t="s">
        <v>91</v>
      </c>
      <c r="N198" s="34"/>
      <c r="O198" s="35"/>
    </row>
    <row r="199" spans="1:16" x14ac:dyDescent="0.25">
      <c r="A199" s="15">
        <v>892402</v>
      </c>
      <c r="B199" s="17" t="s">
        <v>120</v>
      </c>
      <c r="C199" s="18" t="s">
        <v>121</v>
      </c>
      <c r="D199" s="19" t="s">
        <v>122</v>
      </c>
      <c r="E199" s="16" t="s">
        <v>130</v>
      </c>
      <c r="F199" s="15" t="s">
        <v>131</v>
      </c>
      <c r="G199" s="16" t="s">
        <v>132</v>
      </c>
      <c r="H199" s="94">
        <v>2</v>
      </c>
      <c r="I199" s="94">
        <v>4</v>
      </c>
      <c r="J199" s="21">
        <f>IF(H199&lt;&gt;"",H199*I199,"")</f>
        <v>8</v>
      </c>
      <c r="K199" s="120" t="s">
        <v>292</v>
      </c>
      <c r="L199" s="31" t="s">
        <v>84</v>
      </c>
      <c r="M199" s="34" t="s">
        <v>91</v>
      </c>
      <c r="N199" s="34"/>
      <c r="O199" s="35"/>
    </row>
    <row r="200" spans="1:16" x14ac:dyDescent="0.25">
      <c r="A200" s="15">
        <v>892400</v>
      </c>
      <c r="B200" s="17" t="s">
        <v>120</v>
      </c>
      <c r="C200" s="18" t="s">
        <v>121</v>
      </c>
      <c r="D200" s="19" t="s">
        <v>122</v>
      </c>
      <c r="E200" s="16" t="s">
        <v>123</v>
      </c>
      <c r="F200" s="15" t="s">
        <v>126</v>
      </c>
      <c r="G200" s="16" t="s">
        <v>127</v>
      </c>
      <c r="H200" s="94">
        <v>2</v>
      </c>
      <c r="I200" s="94">
        <v>2</v>
      </c>
      <c r="J200" s="21">
        <f>IF(H200&lt;&gt;"",H200*I200,"")</f>
        <v>4</v>
      </c>
      <c r="K200" s="120" t="s">
        <v>292</v>
      </c>
      <c r="L200" s="31" t="s">
        <v>84</v>
      </c>
      <c r="M200" s="34" t="s">
        <v>91</v>
      </c>
      <c r="N200" s="34"/>
      <c r="O200" s="35"/>
    </row>
    <row r="201" spans="1:16" x14ac:dyDescent="0.25">
      <c r="A201" s="15">
        <v>893448</v>
      </c>
      <c r="B201" s="17" t="s">
        <v>120</v>
      </c>
      <c r="C201" s="18" t="s">
        <v>121</v>
      </c>
      <c r="D201" s="19" t="s">
        <v>122</v>
      </c>
      <c r="E201" s="16" t="s">
        <v>141</v>
      </c>
      <c r="F201" s="15" t="s">
        <v>412</v>
      </c>
      <c r="G201" s="16" t="s">
        <v>203</v>
      </c>
      <c r="H201" s="15">
        <v>2</v>
      </c>
      <c r="I201" s="15">
        <v>3</v>
      </c>
      <c r="J201" s="21">
        <f>IF(H201&lt;&gt;"",H201*I201,"")</f>
        <v>6</v>
      </c>
      <c r="K201" s="120" t="s">
        <v>292</v>
      </c>
      <c r="L201" s="31" t="s">
        <v>84</v>
      </c>
      <c r="M201" s="34" t="s">
        <v>91</v>
      </c>
      <c r="N201" s="34"/>
      <c r="O201" s="35"/>
    </row>
    <row r="202" spans="1:16" hidden="1" x14ac:dyDescent="0.25">
      <c r="A202" s="75"/>
      <c r="B202" s="109"/>
      <c r="C202" s="110"/>
      <c r="D202" s="111"/>
      <c r="E202" s="73"/>
      <c r="F202" s="92"/>
      <c r="G202" s="93"/>
      <c r="H202" s="94"/>
      <c r="I202" s="94"/>
      <c r="J202" s="21" t="str">
        <f>IF(H202&lt;&gt;"",H202*I202,"")</f>
        <v/>
      </c>
      <c r="K202" s="120" t="s">
        <v>292</v>
      </c>
      <c r="L202" s="31" t="s">
        <v>84</v>
      </c>
      <c r="M202" s="34" t="s">
        <v>91</v>
      </c>
      <c r="N202" s="34"/>
      <c r="O202" s="35"/>
    </row>
    <row r="203" spans="1:16" hidden="1" x14ac:dyDescent="0.25">
      <c r="A203" s="75"/>
      <c r="B203" s="109"/>
      <c r="C203" s="110"/>
      <c r="D203" s="19"/>
      <c r="E203" s="69"/>
      <c r="F203" s="19"/>
      <c r="G203" s="69"/>
      <c r="H203" s="19"/>
      <c r="I203" s="19"/>
      <c r="J203" s="21" t="str">
        <f>IF(H203&lt;&gt;"",H203*I203,"")</f>
        <v/>
      </c>
      <c r="K203" s="120" t="s">
        <v>292</v>
      </c>
      <c r="L203" s="31" t="s">
        <v>84</v>
      </c>
      <c r="M203" s="34" t="s">
        <v>91</v>
      </c>
      <c r="N203" s="34"/>
      <c r="O203" s="35"/>
    </row>
    <row r="204" spans="1:16" ht="14.25" thickBot="1" x14ac:dyDescent="0.3">
      <c r="A204" s="135"/>
      <c r="B204" s="136"/>
      <c r="C204" s="136"/>
      <c r="D204" s="136"/>
      <c r="E204" s="137" t="s">
        <v>85</v>
      </c>
      <c r="F204" s="138"/>
      <c r="G204" s="139"/>
      <c r="H204" s="140">
        <f>H167+H173+H179+H185+H191+H198</f>
        <v>4.0019999999999998</v>
      </c>
      <c r="I204" s="141">
        <f>H204*10</f>
        <v>40.019999999999996</v>
      </c>
      <c r="J204" s="142">
        <f>SUM(J168:J172,J174:J178,J180:J184,J186:J190,J192:J197,J199:J203)</f>
        <v>46</v>
      </c>
      <c r="K204" s="143">
        <f>J204/I204</f>
        <v>1.149425287356322</v>
      </c>
      <c r="L204" s="31" t="s">
        <v>86</v>
      </c>
      <c r="M204" s="34" t="s">
        <v>91</v>
      </c>
      <c r="N204" s="34"/>
      <c r="O204" s="35"/>
    </row>
    <row r="205" spans="1:16" ht="15" thickTop="1" thickBot="1" x14ac:dyDescent="0.3">
      <c r="A205" s="45"/>
      <c r="B205" s="46"/>
      <c r="C205" s="46"/>
      <c r="D205" s="46"/>
      <c r="E205" s="297">
        <f>E165+1</f>
        <v>46067</v>
      </c>
      <c r="F205" s="298"/>
      <c r="G205" s="158"/>
      <c r="H205" s="48"/>
      <c r="I205" s="46"/>
      <c r="J205" s="49"/>
      <c r="K205" s="50"/>
      <c r="L205" s="31" t="s">
        <v>35</v>
      </c>
      <c r="M205" s="34" t="s">
        <v>92</v>
      </c>
      <c r="N205" s="34"/>
      <c r="O205" s="35"/>
    </row>
    <row r="206" spans="1:16" ht="28.5" thickTop="1" thickBot="1" x14ac:dyDescent="0.3">
      <c r="A206" s="147" t="s">
        <v>37</v>
      </c>
      <c r="B206" s="148" t="s">
        <v>38</v>
      </c>
      <c r="C206" s="148" t="s">
        <v>39</v>
      </c>
      <c r="D206" s="148" t="s">
        <v>4</v>
      </c>
      <c r="E206" s="52" t="s">
        <v>40</v>
      </c>
      <c r="F206" s="148" t="s">
        <v>6</v>
      </c>
      <c r="G206" s="149" t="s">
        <v>7</v>
      </c>
      <c r="H206" s="148" t="s">
        <v>41</v>
      </c>
      <c r="I206" s="148" t="s">
        <v>9</v>
      </c>
      <c r="J206" s="150" t="s">
        <v>42</v>
      </c>
      <c r="K206" s="151" t="s">
        <v>43</v>
      </c>
      <c r="L206" s="31" t="s">
        <v>44</v>
      </c>
      <c r="M206" s="34" t="s">
        <v>92</v>
      </c>
      <c r="N206" s="34"/>
      <c r="O206" s="56">
        <f>E205</f>
        <v>46067</v>
      </c>
    </row>
    <row r="207" spans="1:16" ht="14.25" hidden="1" thickTop="1" x14ac:dyDescent="0.25">
      <c r="A207" s="57"/>
      <c r="B207" s="57"/>
      <c r="C207" s="58"/>
      <c r="D207" s="57"/>
      <c r="E207" s="59" t="s">
        <v>45</v>
      </c>
      <c r="F207" s="57"/>
      <c r="G207" s="58"/>
      <c r="H207" s="88"/>
      <c r="I207" s="61">
        <f>H207*10</f>
        <v>0</v>
      </c>
      <c r="J207" s="62" t="e">
        <f>SUM(J208:J214)/I207</f>
        <v>#DIV/0!</v>
      </c>
      <c r="K207" s="63" t="str">
        <f>SUM(J208:J214)&amp;" "&amp;"Hrs"&amp;" "&amp;"GRUPO 1"</f>
        <v>0 Hrs GRUPO 1</v>
      </c>
      <c r="L207" s="31" t="s">
        <v>19</v>
      </c>
      <c r="M207" s="34" t="s">
        <v>92</v>
      </c>
      <c r="N207" s="64"/>
      <c r="O207" s="159" t="s">
        <v>46</v>
      </c>
      <c r="P207" s="179" t="s">
        <v>53</v>
      </c>
    </row>
    <row r="208" spans="1:16" ht="14.25" thickTop="1" x14ac:dyDescent="0.25">
      <c r="A208" s="15"/>
      <c r="B208" s="17"/>
      <c r="C208" s="18"/>
      <c r="D208" s="19"/>
      <c r="E208" s="16" t="s">
        <v>419</v>
      </c>
      <c r="F208" s="15"/>
      <c r="G208" s="16"/>
      <c r="H208" s="19"/>
      <c r="I208" s="19"/>
      <c r="J208" s="21" t="str">
        <f t="shared" ref="J208:J214" si="1">IF(H208&lt;&gt;"",H208*I208,"")</f>
        <v/>
      </c>
      <c r="K208" s="70" t="s">
        <v>291</v>
      </c>
      <c r="L208" s="31" t="s">
        <v>19</v>
      </c>
      <c r="M208" s="34" t="s">
        <v>92</v>
      </c>
      <c r="N208" s="64"/>
      <c r="O208" s="180" t="s">
        <v>48</v>
      </c>
      <c r="P208" s="179" t="s">
        <v>53</v>
      </c>
    </row>
    <row r="209" spans="1:16" hidden="1" x14ac:dyDescent="0.25">
      <c r="A209" s="75"/>
      <c r="B209" s="67"/>
      <c r="C209" s="68"/>
      <c r="D209" s="67"/>
      <c r="E209" s="73"/>
      <c r="F209" s="92"/>
      <c r="G209" s="93"/>
      <c r="H209" s="94"/>
      <c r="I209" s="94"/>
      <c r="J209" s="21" t="str">
        <f t="shared" si="1"/>
        <v/>
      </c>
      <c r="K209" s="70" t="s">
        <v>291</v>
      </c>
      <c r="L209" s="31" t="s">
        <v>19</v>
      </c>
      <c r="M209" s="34" t="s">
        <v>92</v>
      </c>
      <c r="N209" s="64"/>
      <c r="O209" s="159" t="s">
        <v>50</v>
      </c>
      <c r="P209" s="179" t="s">
        <v>53</v>
      </c>
    </row>
    <row r="210" spans="1:16" hidden="1" x14ac:dyDescent="0.25">
      <c r="A210" s="75"/>
      <c r="B210" s="67"/>
      <c r="C210" s="68"/>
      <c r="D210" s="67"/>
      <c r="E210" s="73"/>
      <c r="F210" s="92"/>
      <c r="G210" s="93"/>
      <c r="H210" s="94"/>
      <c r="I210" s="94"/>
      <c r="J210" s="21" t="str">
        <f t="shared" si="1"/>
        <v/>
      </c>
      <c r="K210" s="70" t="s">
        <v>291</v>
      </c>
      <c r="L210" s="31" t="s">
        <v>19</v>
      </c>
      <c r="M210" s="34" t="s">
        <v>92</v>
      </c>
      <c r="N210" s="64"/>
      <c r="O210" s="159" t="s">
        <v>51</v>
      </c>
      <c r="P210" s="181" t="s">
        <v>57</v>
      </c>
    </row>
    <row r="211" spans="1:16" hidden="1" x14ac:dyDescent="0.25">
      <c r="A211" s="95"/>
      <c r="B211" s="67"/>
      <c r="C211" s="68"/>
      <c r="D211" s="67"/>
      <c r="E211" s="69"/>
      <c r="F211" s="15"/>
      <c r="G211" s="69"/>
      <c r="H211" s="15"/>
      <c r="I211" s="15"/>
      <c r="J211" s="21" t="str">
        <f t="shared" si="1"/>
        <v/>
      </c>
      <c r="K211" s="70" t="s">
        <v>291</v>
      </c>
      <c r="L211" s="31" t="s">
        <v>19</v>
      </c>
      <c r="M211" s="34" t="s">
        <v>92</v>
      </c>
      <c r="N211" s="64"/>
      <c r="O211" s="161" t="s">
        <v>52</v>
      </c>
      <c r="P211" s="181" t="s">
        <v>57</v>
      </c>
    </row>
    <row r="212" spans="1:16" hidden="1" x14ac:dyDescent="0.25">
      <c r="A212" s="19"/>
      <c r="B212" s="67"/>
      <c r="C212" s="68"/>
      <c r="D212" s="67"/>
      <c r="E212" s="18"/>
      <c r="F212" s="17"/>
      <c r="G212" s="18"/>
      <c r="H212" s="94"/>
      <c r="I212" s="94"/>
      <c r="J212" s="21" t="str">
        <f t="shared" si="1"/>
        <v/>
      </c>
      <c r="K212" s="70" t="s">
        <v>291</v>
      </c>
      <c r="L212" s="31" t="s">
        <v>19</v>
      </c>
      <c r="M212" s="34" t="s">
        <v>92</v>
      </c>
      <c r="N212" s="64"/>
      <c r="O212" s="159" t="s">
        <v>54</v>
      </c>
      <c r="P212" s="179" t="s">
        <v>53</v>
      </c>
    </row>
    <row r="213" spans="1:16" hidden="1" x14ac:dyDescent="0.25">
      <c r="A213" s="19"/>
      <c r="B213" s="67"/>
      <c r="C213" s="68"/>
      <c r="D213" s="67"/>
      <c r="E213" s="69"/>
      <c r="F213" s="15"/>
      <c r="G213" s="69"/>
      <c r="H213" s="15"/>
      <c r="I213" s="15"/>
      <c r="J213" s="21" t="str">
        <f t="shared" si="1"/>
        <v/>
      </c>
      <c r="K213" s="70" t="s">
        <v>291</v>
      </c>
      <c r="L213" s="31" t="s">
        <v>19</v>
      </c>
      <c r="M213" s="34" t="s">
        <v>92</v>
      </c>
      <c r="N213" s="64"/>
      <c r="O213" s="159" t="s">
        <v>56</v>
      </c>
      <c r="P213" s="179" t="s">
        <v>53</v>
      </c>
    </row>
    <row r="214" spans="1:16" hidden="1" x14ac:dyDescent="0.25">
      <c r="A214" s="19"/>
      <c r="B214" s="19"/>
      <c r="C214" s="69"/>
      <c r="D214" s="15"/>
      <c r="E214" s="69"/>
      <c r="F214" s="15"/>
      <c r="G214" s="69"/>
      <c r="H214" s="15"/>
      <c r="I214" s="15"/>
      <c r="J214" s="21" t="str">
        <f t="shared" si="1"/>
        <v/>
      </c>
      <c r="K214" s="70" t="s">
        <v>291</v>
      </c>
      <c r="L214" s="31" t="s">
        <v>19</v>
      </c>
      <c r="M214" s="34" t="s">
        <v>92</v>
      </c>
      <c r="N214" s="64"/>
      <c r="O214" s="159" t="s">
        <v>58</v>
      </c>
      <c r="P214" s="179" t="s">
        <v>47</v>
      </c>
    </row>
    <row r="215" spans="1:16" hidden="1" x14ac:dyDescent="0.25">
      <c r="A215" s="85"/>
      <c r="B215" s="86"/>
      <c r="C215" s="86"/>
      <c r="D215" s="57"/>
      <c r="E215" s="59" t="s">
        <v>55</v>
      </c>
      <c r="F215" s="57"/>
      <c r="G215" s="87"/>
      <c r="H215" s="88">
        <v>0</v>
      </c>
      <c r="I215" s="61">
        <f>H215*10</f>
        <v>0</v>
      </c>
      <c r="J215" s="62" t="e">
        <f>SUM(J216:J220)/I215</f>
        <v>#DIV/0!</v>
      </c>
      <c r="K215" s="63" t="str">
        <f>SUM(J216:J220)&amp;" "&amp;"Hrs"&amp;" "&amp;"GRUPO 2"</f>
        <v>0 Hrs GRUPO 2</v>
      </c>
      <c r="L215" s="31" t="s">
        <v>22</v>
      </c>
      <c r="M215" s="34" t="s">
        <v>92</v>
      </c>
      <c r="N215" s="64"/>
      <c r="O215" s="159" t="s">
        <v>59</v>
      </c>
      <c r="P215" s="179" t="s">
        <v>47</v>
      </c>
    </row>
    <row r="216" spans="1:16" hidden="1" x14ac:dyDescent="0.25">
      <c r="A216" s="95"/>
      <c r="B216" s="19"/>
      <c r="C216" s="91"/>
      <c r="D216" s="15"/>
      <c r="E216" s="69"/>
      <c r="F216" s="15"/>
      <c r="G216" s="69"/>
      <c r="H216" s="15"/>
      <c r="I216" s="15"/>
      <c r="J216" s="21" t="str">
        <f>IF(H216&lt;&gt;"",H216*I216,"")</f>
        <v/>
      </c>
      <c r="K216" s="70"/>
      <c r="L216" s="31" t="s">
        <v>22</v>
      </c>
      <c r="M216" s="34" t="s">
        <v>92</v>
      </c>
      <c r="N216" s="64"/>
      <c r="O216" s="159" t="s">
        <v>60</v>
      </c>
      <c r="P216" s="179" t="s">
        <v>47</v>
      </c>
    </row>
    <row r="217" spans="1:16" hidden="1" x14ac:dyDescent="0.25">
      <c r="A217" s="75"/>
      <c r="B217" s="109"/>
      <c r="C217" s="110"/>
      <c r="D217" s="111"/>
      <c r="E217" s="73"/>
      <c r="F217" s="92"/>
      <c r="G217" s="93"/>
      <c r="H217" s="94"/>
      <c r="I217" s="94"/>
      <c r="J217" s="21" t="str">
        <f>IF(H217&lt;&gt;"",H217*I217,"")</f>
        <v/>
      </c>
      <c r="K217" s="96"/>
      <c r="L217" s="31" t="s">
        <v>22</v>
      </c>
      <c r="M217" s="34" t="s">
        <v>92</v>
      </c>
      <c r="N217" s="64"/>
      <c r="O217" s="161" t="s">
        <v>61</v>
      </c>
      <c r="P217" s="179" t="s">
        <v>53</v>
      </c>
    </row>
    <row r="218" spans="1:16" hidden="1" x14ac:dyDescent="0.25">
      <c r="A218" s="75"/>
      <c r="B218" s="109"/>
      <c r="C218" s="110"/>
      <c r="D218" s="111"/>
      <c r="E218" s="73"/>
      <c r="F218" s="92"/>
      <c r="G218" s="93"/>
      <c r="H218" s="94"/>
      <c r="I218" s="94"/>
      <c r="J218" s="21" t="str">
        <f>IF(H218&lt;&gt;"",H218*I218,"")</f>
        <v/>
      </c>
      <c r="K218" s="96"/>
      <c r="L218" s="31" t="s">
        <v>22</v>
      </c>
      <c r="M218" s="34" t="s">
        <v>92</v>
      </c>
      <c r="N218" s="64"/>
      <c r="O218" s="161" t="s">
        <v>62</v>
      </c>
      <c r="P218" s="179" t="s">
        <v>47</v>
      </c>
    </row>
    <row r="219" spans="1:16" hidden="1" x14ac:dyDescent="0.25">
      <c r="A219" s="15"/>
      <c r="B219" s="19"/>
      <c r="C219" s="152"/>
      <c r="D219" s="15"/>
      <c r="E219" s="69"/>
      <c r="F219" s="15"/>
      <c r="G219" s="69"/>
      <c r="H219" s="15"/>
      <c r="I219" s="15"/>
      <c r="J219" s="21" t="str">
        <f>IF(H219&lt;&gt;"",H219*I219,"")</f>
        <v/>
      </c>
      <c r="K219" s="96"/>
      <c r="L219" s="31" t="s">
        <v>22</v>
      </c>
      <c r="M219" s="34" t="s">
        <v>92</v>
      </c>
      <c r="N219" s="64"/>
      <c r="O219" s="161" t="s">
        <v>64</v>
      </c>
      <c r="P219" s="179" t="s">
        <v>47</v>
      </c>
    </row>
    <row r="220" spans="1:16" hidden="1" x14ac:dyDescent="0.25">
      <c r="A220" s="166"/>
      <c r="B220" s="95"/>
      <c r="C220" s="152"/>
      <c r="D220" s="67"/>
      <c r="E220" s="69"/>
      <c r="F220" s="77"/>
      <c r="G220" s="76"/>
      <c r="H220" s="167"/>
      <c r="I220" s="167"/>
      <c r="J220" s="21" t="str">
        <f>IF(H220&lt;&gt;"",H220*I220,"")</f>
        <v/>
      </c>
      <c r="K220" s="96"/>
      <c r="L220" s="31" t="s">
        <v>22</v>
      </c>
      <c r="M220" s="34" t="s">
        <v>92</v>
      </c>
      <c r="N220" s="64"/>
      <c r="O220" s="161" t="s">
        <v>65</v>
      </c>
      <c r="P220" s="179" t="s">
        <v>47</v>
      </c>
    </row>
    <row r="221" spans="1:16" hidden="1" x14ac:dyDescent="0.25">
      <c r="A221" s="85"/>
      <c r="B221" s="86"/>
      <c r="C221" s="86"/>
      <c r="D221" s="57"/>
      <c r="E221" s="59" t="s">
        <v>63</v>
      </c>
      <c r="F221" s="57"/>
      <c r="G221" s="87"/>
      <c r="H221" s="88">
        <v>1E-3</v>
      </c>
      <c r="I221" s="61">
        <f>H221*10</f>
        <v>0.01</v>
      </c>
      <c r="J221" s="62">
        <f>SUM(J222:J226)/I221</f>
        <v>0</v>
      </c>
      <c r="K221" s="63" t="str">
        <f>SUM(J222:J226)&amp;" "&amp;"Hrs"&amp;" "&amp;"GRUPO 3"</f>
        <v>0 Hrs GRUPO 3</v>
      </c>
      <c r="L221" s="31" t="s">
        <v>24</v>
      </c>
      <c r="M221" s="34" t="s">
        <v>92</v>
      </c>
      <c r="N221" s="64"/>
      <c r="O221" s="161" t="s">
        <v>66</v>
      </c>
      <c r="P221" s="179" t="s">
        <v>47</v>
      </c>
    </row>
    <row r="222" spans="1:16" hidden="1" x14ac:dyDescent="0.25">
      <c r="A222" s="75"/>
      <c r="B222" s="67"/>
      <c r="C222" s="68"/>
      <c r="D222" s="67"/>
      <c r="E222" s="69"/>
      <c r="F222" s="92"/>
      <c r="G222" s="93"/>
      <c r="H222" s="94"/>
      <c r="I222" s="94"/>
      <c r="J222" s="21" t="str">
        <f>IF(H222&lt;&gt;"",H222*I222,"")</f>
        <v/>
      </c>
      <c r="K222" s="70"/>
      <c r="L222" s="31" t="s">
        <v>24</v>
      </c>
      <c r="M222" s="34" t="s">
        <v>92</v>
      </c>
      <c r="N222" s="64"/>
      <c r="O222" s="161" t="s">
        <v>67</v>
      </c>
      <c r="P222" s="184" t="s">
        <v>68</v>
      </c>
    </row>
    <row r="223" spans="1:16" hidden="1" x14ac:dyDescent="0.25">
      <c r="A223" s="75"/>
      <c r="B223" s="109"/>
      <c r="C223" s="110"/>
      <c r="D223" s="111"/>
      <c r="E223" s="73"/>
      <c r="F223" s="92"/>
      <c r="G223" s="93"/>
      <c r="H223" s="94"/>
      <c r="I223" s="94"/>
      <c r="J223" s="21" t="str">
        <f>IF(H223&lt;&gt;"",H223*I223,"")</f>
        <v/>
      </c>
      <c r="K223" s="70"/>
      <c r="L223" s="31" t="s">
        <v>24</v>
      </c>
      <c r="M223" s="34" t="s">
        <v>92</v>
      </c>
      <c r="N223" s="64"/>
      <c r="O223" s="180" t="s">
        <v>69</v>
      </c>
      <c r="P223" s="184" t="s">
        <v>68</v>
      </c>
    </row>
    <row r="224" spans="1:16" hidden="1" x14ac:dyDescent="0.25">
      <c r="A224" s="75"/>
      <c r="B224" s="109"/>
      <c r="C224" s="110"/>
      <c r="D224" s="111"/>
      <c r="E224" s="73"/>
      <c r="F224" s="92"/>
      <c r="G224" s="93"/>
      <c r="H224" s="94"/>
      <c r="I224" s="94"/>
      <c r="J224" s="21" t="str">
        <f>IF(H224&lt;&gt;"",H224*I224,"")</f>
        <v/>
      </c>
      <c r="K224" s="70"/>
      <c r="L224" s="31" t="s">
        <v>24</v>
      </c>
      <c r="M224" s="34" t="s">
        <v>92</v>
      </c>
      <c r="N224" s="64"/>
      <c r="O224" s="103"/>
    </row>
    <row r="225" spans="1:16" hidden="1" x14ac:dyDescent="0.25">
      <c r="A225" s="19"/>
      <c r="B225" s="19"/>
      <c r="C225" s="69"/>
      <c r="D225" s="19"/>
      <c r="E225" s="69"/>
      <c r="F225" s="19"/>
      <c r="G225" s="69"/>
      <c r="H225" s="19"/>
      <c r="I225" s="19"/>
      <c r="J225" s="21" t="str">
        <f>IF(H225&lt;&gt;"",H225*I225,"")</f>
        <v/>
      </c>
      <c r="K225" s="70"/>
      <c r="L225" s="31" t="s">
        <v>24</v>
      </c>
      <c r="M225" s="34" t="s">
        <v>92</v>
      </c>
      <c r="N225" s="64"/>
      <c r="O225" s="104"/>
      <c r="P225" s="104"/>
    </row>
    <row r="226" spans="1:16" hidden="1" x14ac:dyDescent="0.25">
      <c r="A226" s="100"/>
      <c r="B226" s="100"/>
      <c r="C226" s="100"/>
      <c r="D226" s="101"/>
      <c r="E226" s="102"/>
      <c r="F226" s="100"/>
      <c r="G226" s="100"/>
      <c r="H226" s="100"/>
      <c r="I226" s="100"/>
      <c r="J226" s="21" t="str">
        <f>IF(H226&lt;&gt;"",H226*I226,"")</f>
        <v/>
      </c>
      <c r="K226" s="70"/>
      <c r="L226" s="31" t="s">
        <v>24</v>
      </c>
      <c r="M226" s="34" t="s">
        <v>92</v>
      </c>
      <c r="N226" s="64"/>
      <c r="O226" s="107" t="s">
        <v>71</v>
      </c>
    </row>
    <row r="227" spans="1:16" hidden="1" x14ac:dyDescent="0.25">
      <c r="A227" s="85"/>
      <c r="B227" s="86"/>
      <c r="C227" s="86"/>
      <c r="D227" s="57"/>
      <c r="E227" s="59" t="s">
        <v>70</v>
      </c>
      <c r="F227" s="57"/>
      <c r="G227" s="87"/>
      <c r="H227" s="88">
        <v>1E-3</v>
      </c>
      <c r="I227" s="61">
        <f>H227*10</f>
        <v>0.01</v>
      </c>
      <c r="J227" s="62">
        <f>SUM(J228:J232)/I227</f>
        <v>0</v>
      </c>
      <c r="K227" s="63" t="str">
        <f>SUM(J228:J232)&amp;" "&amp;"Hrs"&amp;" "&amp;"GRUPO 4"</f>
        <v>0 Hrs GRUPO 4</v>
      </c>
      <c r="L227" s="31" t="s">
        <v>26</v>
      </c>
      <c r="M227" s="34" t="s">
        <v>92</v>
      </c>
      <c r="N227" s="64"/>
      <c r="O227" s="107" t="s">
        <v>72</v>
      </c>
    </row>
    <row r="228" spans="1:16" hidden="1" x14ac:dyDescent="0.25">
      <c r="A228" s="100"/>
      <c r="B228" s="100"/>
      <c r="C228" s="102"/>
      <c r="D228" s="101"/>
      <c r="E228" s="101"/>
      <c r="F228" s="101"/>
      <c r="G228" s="105"/>
      <c r="H228" s="101"/>
      <c r="I228" s="101"/>
      <c r="J228" s="21" t="str">
        <f>IF(H228&lt;&gt;"",H228*I228,"")</f>
        <v/>
      </c>
      <c r="K228" s="70"/>
      <c r="L228" s="31" t="s">
        <v>26</v>
      </c>
      <c r="M228" s="34" t="s">
        <v>92</v>
      </c>
      <c r="N228" s="64"/>
      <c r="O228" s="104"/>
    </row>
    <row r="229" spans="1:16" hidden="1" x14ac:dyDescent="0.25">
      <c r="A229" s="100"/>
      <c r="B229" s="100"/>
      <c r="C229" s="102"/>
      <c r="D229" s="101"/>
      <c r="E229" s="101"/>
      <c r="F229" s="101"/>
      <c r="G229" s="105"/>
      <c r="H229" s="101"/>
      <c r="I229" s="101"/>
      <c r="J229" s="21" t="str">
        <f>IF(H229&lt;&gt;"",H229*I229,"")</f>
        <v/>
      </c>
      <c r="K229" s="70"/>
      <c r="L229" s="31" t="s">
        <v>26</v>
      </c>
      <c r="M229" s="34" t="s">
        <v>92</v>
      </c>
      <c r="N229" s="64"/>
      <c r="O229" s="104"/>
    </row>
    <row r="230" spans="1:16" hidden="1" x14ac:dyDescent="0.25">
      <c r="A230" s="100"/>
      <c r="B230" s="100"/>
      <c r="C230" s="102"/>
      <c r="D230" s="101"/>
      <c r="E230" s="101"/>
      <c r="F230" s="101"/>
      <c r="G230" s="105"/>
      <c r="H230" s="101"/>
      <c r="I230" s="101"/>
      <c r="J230" s="21" t="str">
        <f>IF(H230&lt;&gt;"",H230*I230,"")</f>
        <v/>
      </c>
      <c r="K230" s="70"/>
      <c r="L230" s="31" t="s">
        <v>26</v>
      </c>
      <c r="M230" s="34" t="s">
        <v>92</v>
      </c>
      <c r="N230" s="64"/>
      <c r="O230" s="35"/>
    </row>
    <row r="231" spans="1:16" hidden="1" x14ac:dyDescent="0.25">
      <c r="A231" s="100"/>
      <c r="B231" s="100"/>
      <c r="C231" s="102"/>
      <c r="D231" s="101"/>
      <c r="E231" s="101"/>
      <c r="F231" s="101"/>
      <c r="G231" s="105"/>
      <c r="H231" s="101"/>
      <c r="I231" s="101"/>
      <c r="J231" s="21" t="str">
        <f>IF(H231&lt;&gt;"",H231*I231,"")</f>
        <v/>
      </c>
      <c r="K231" s="70"/>
      <c r="L231" s="31" t="s">
        <v>26</v>
      </c>
      <c r="M231" s="34" t="s">
        <v>92</v>
      </c>
      <c r="N231" s="64"/>
      <c r="O231" s="35"/>
    </row>
    <row r="232" spans="1:16" hidden="1" x14ac:dyDescent="0.25">
      <c r="A232" s="100"/>
      <c r="B232" s="100"/>
      <c r="C232" s="100"/>
      <c r="D232" s="101"/>
      <c r="E232" s="102"/>
      <c r="F232" s="100"/>
      <c r="G232" s="100"/>
      <c r="H232" s="100"/>
      <c r="I232" s="100"/>
      <c r="J232" s="21" t="str">
        <f>IF(H232&lt;&gt;"",H232*I232,"")</f>
        <v/>
      </c>
      <c r="K232" s="70"/>
      <c r="L232" s="31" t="s">
        <v>26</v>
      </c>
      <c r="M232" s="34" t="s">
        <v>92</v>
      </c>
      <c r="N232" s="156"/>
      <c r="O232" s="35"/>
    </row>
    <row r="233" spans="1:16" hidden="1" x14ac:dyDescent="0.25">
      <c r="A233" s="85"/>
      <c r="B233" s="86"/>
      <c r="C233" s="86"/>
      <c r="D233" s="86"/>
      <c r="E233" s="115" t="s">
        <v>75</v>
      </c>
      <c r="F233" s="116"/>
      <c r="G233" s="117"/>
      <c r="H233" s="165">
        <v>0</v>
      </c>
      <c r="I233" s="61">
        <f>H233*10</f>
        <v>0</v>
      </c>
      <c r="J233" s="62" t="e">
        <f>SUM(J234:J239)/I233</f>
        <v>#DIV/0!</v>
      </c>
      <c r="K233" s="63" t="str">
        <f>SUM(J234:J239)&amp;" "&amp;"Hrs"&amp;" "&amp;"TURNO"&amp;" "&amp;"DIURNO"</f>
        <v>0 Hrs TURNO DIURNO</v>
      </c>
      <c r="L233" s="74" t="s">
        <v>76</v>
      </c>
      <c r="M233" s="34" t="s">
        <v>92</v>
      </c>
      <c r="N233" s="34"/>
      <c r="O233" s="35"/>
    </row>
    <row r="234" spans="1:16" x14ac:dyDescent="0.25">
      <c r="A234" s="15"/>
      <c r="B234" s="17"/>
      <c r="C234" s="18"/>
      <c r="D234" s="19" t="s">
        <v>122</v>
      </c>
      <c r="E234" s="16" t="s">
        <v>419</v>
      </c>
      <c r="F234" s="15"/>
      <c r="G234" s="16"/>
      <c r="H234" s="94"/>
      <c r="I234" s="94"/>
      <c r="J234" s="21" t="str">
        <f t="shared" ref="J234:J239" si="2">IF(H234&lt;&gt;"",H234*I234,"")</f>
        <v/>
      </c>
      <c r="K234" s="70" t="s">
        <v>418</v>
      </c>
      <c r="L234" s="74" t="s">
        <v>76</v>
      </c>
      <c r="M234" s="34" t="s">
        <v>92</v>
      </c>
      <c r="N234" s="34"/>
      <c r="O234" s="35"/>
    </row>
    <row r="235" spans="1:16" x14ac:dyDescent="0.25">
      <c r="A235" s="15"/>
      <c r="B235" s="17"/>
      <c r="C235" s="18"/>
      <c r="D235" s="19" t="s">
        <v>122</v>
      </c>
      <c r="E235" s="16" t="s">
        <v>419</v>
      </c>
      <c r="F235" s="15"/>
      <c r="G235" s="16"/>
      <c r="H235" s="15"/>
      <c r="I235" s="15"/>
      <c r="J235" s="21" t="str">
        <f t="shared" si="2"/>
        <v/>
      </c>
      <c r="K235" s="70" t="s">
        <v>418</v>
      </c>
      <c r="L235" s="74" t="s">
        <v>76</v>
      </c>
      <c r="M235" s="34" t="s">
        <v>92</v>
      </c>
      <c r="N235" s="34"/>
      <c r="O235" s="35"/>
    </row>
    <row r="236" spans="1:16" hidden="1" x14ac:dyDescent="0.25">
      <c r="A236" s="95"/>
      <c r="B236" s="19"/>
      <c r="C236" s="91"/>
      <c r="D236" s="15"/>
      <c r="E236" s="69"/>
      <c r="F236" s="15"/>
      <c r="G236" s="69"/>
      <c r="H236" s="15"/>
      <c r="I236" s="15"/>
      <c r="J236" s="21" t="str">
        <f t="shared" si="2"/>
        <v/>
      </c>
      <c r="K236" s="70" t="s">
        <v>418</v>
      </c>
      <c r="L236" s="74" t="s">
        <v>76</v>
      </c>
      <c r="M236" s="34" t="s">
        <v>92</v>
      </c>
      <c r="N236" s="34"/>
      <c r="O236" s="35"/>
    </row>
    <row r="237" spans="1:16" hidden="1" x14ac:dyDescent="0.25">
      <c r="A237" s="95"/>
      <c r="B237" s="19"/>
      <c r="C237" s="91"/>
      <c r="D237" s="15"/>
      <c r="E237" s="69"/>
      <c r="F237" s="15"/>
      <c r="G237" s="69"/>
      <c r="H237" s="15"/>
      <c r="I237" s="15"/>
      <c r="J237" s="21" t="str">
        <f t="shared" si="2"/>
        <v/>
      </c>
      <c r="K237" s="70" t="s">
        <v>418</v>
      </c>
      <c r="L237" s="74" t="s">
        <v>76</v>
      </c>
      <c r="M237" s="34" t="s">
        <v>92</v>
      </c>
      <c r="N237" s="34"/>
      <c r="O237" s="35"/>
    </row>
    <row r="238" spans="1:16" hidden="1" x14ac:dyDescent="0.25">
      <c r="A238" s="95"/>
      <c r="B238" s="19"/>
      <c r="C238" s="91"/>
      <c r="D238" s="15"/>
      <c r="E238" s="69"/>
      <c r="F238" s="15"/>
      <c r="G238" s="69"/>
      <c r="H238" s="15"/>
      <c r="I238" s="15"/>
      <c r="J238" s="21" t="str">
        <f t="shared" si="2"/>
        <v/>
      </c>
      <c r="K238" s="70" t="s">
        <v>418</v>
      </c>
      <c r="L238" s="74" t="s">
        <v>76</v>
      </c>
      <c r="M238" s="34" t="s">
        <v>92</v>
      </c>
      <c r="N238" s="34"/>
      <c r="O238" s="35"/>
    </row>
    <row r="239" spans="1:16" hidden="1" x14ac:dyDescent="0.25">
      <c r="A239" s="100"/>
      <c r="B239" s="100"/>
      <c r="C239" s="100"/>
      <c r="D239" s="101"/>
      <c r="E239" s="69"/>
      <c r="F239" s="15"/>
      <c r="G239" s="69"/>
      <c r="H239" s="100"/>
      <c r="I239" s="100"/>
      <c r="J239" s="21" t="str">
        <f t="shared" si="2"/>
        <v/>
      </c>
      <c r="K239" s="70" t="s">
        <v>418</v>
      </c>
      <c r="L239" s="74" t="s">
        <v>76</v>
      </c>
      <c r="M239" s="34" t="s">
        <v>92</v>
      </c>
      <c r="N239" s="34"/>
      <c r="O239" s="35"/>
    </row>
    <row r="240" spans="1:16" x14ac:dyDescent="0.25">
      <c r="A240" s="126"/>
      <c r="B240" s="127"/>
      <c r="C240" s="127"/>
      <c r="D240" s="127"/>
      <c r="E240" s="128" t="s">
        <v>83</v>
      </c>
      <c r="F240" s="129"/>
      <c r="G240" s="157"/>
      <c r="H240" s="131">
        <v>2</v>
      </c>
      <c r="I240" s="132">
        <f>H240*10</f>
        <v>20</v>
      </c>
      <c r="J240" s="133">
        <f>SUM(J241:J245)/I240</f>
        <v>0.9</v>
      </c>
      <c r="K240" s="163" t="str">
        <f>SUM(J241:J245)&amp;" "&amp;"Hrs"&amp;" "&amp;"TURNO"&amp;" "&amp;"NOCTURNO"</f>
        <v>18 Hrs TURNO NOCTURNO</v>
      </c>
      <c r="L240" s="31" t="s">
        <v>84</v>
      </c>
      <c r="M240" s="34" t="s">
        <v>92</v>
      </c>
      <c r="N240" s="34"/>
      <c r="O240" s="35"/>
    </row>
    <row r="241" spans="1:16" x14ac:dyDescent="0.25">
      <c r="A241" s="15">
        <v>892402</v>
      </c>
      <c r="B241" s="17" t="s">
        <v>120</v>
      </c>
      <c r="C241" s="18" t="s">
        <v>121</v>
      </c>
      <c r="D241" s="19" t="s">
        <v>122</v>
      </c>
      <c r="E241" s="16" t="s">
        <v>130</v>
      </c>
      <c r="F241" s="15" t="s">
        <v>131</v>
      </c>
      <c r="G241" s="16" t="s">
        <v>132</v>
      </c>
      <c r="H241" s="94">
        <v>2</v>
      </c>
      <c r="I241" s="94">
        <v>4</v>
      </c>
      <c r="J241" s="21">
        <f>IF(H241&lt;&gt;"",H241*I241,"")</f>
        <v>8</v>
      </c>
      <c r="K241" s="120" t="s">
        <v>292</v>
      </c>
      <c r="L241" s="31" t="s">
        <v>84</v>
      </c>
      <c r="M241" s="34" t="s">
        <v>92</v>
      </c>
      <c r="N241" s="34"/>
      <c r="O241" s="35"/>
    </row>
    <row r="242" spans="1:16" x14ac:dyDescent="0.25">
      <c r="A242" s="15">
        <v>892400</v>
      </c>
      <c r="B242" s="17" t="s">
        <v>120</v>
      </c>
      <c r="C242" s="18" t="s">
        <v>121</v>
      </c>
      <c r="D242" s="19" t="s">
        <v>122</v>
      </c>
      <c r="E242" s="16" t="s">
        <v>123</v>
      </c>
      <c r="F242" s="15" t="s">
        <v>126</v>
      </c>
      <c r="G242" s="16" t="s">
        <v>127</v>
      </c>
      <c r="H242" s="94">
        <v>2</v>
      </c>
      <c r="I242" s="94">
        <v>2</v>
      </c>
      <c r="J242" s="21">
        <f>IF(H242&lt;&gt;"",H242*I242,"")</f>
        <v>4</v>
      </c>
      <c r="K242" s="120" t="s">
        <v>292</v>
      </c>
      <c r="L242" s="31" t="s">
        <v>84</v>
      </c>
      <c r="M242" s="34" t="s">
        <v>92</v>
      </c>
      <c r="N242" s="34"/>
      <c r="O242" s="35"/>
    </row>
    <row r="243" spans="1:16" x14ac:dyDescent="0.25">
      <c r="A243" s="15">
        <v>893448</v>
      </c>
      <c r="B243" s="17" t="s">
        <v>120</v>
      </c>
      <c r="C243" s="18" t="s">
        <v>121</v>
      </c>
      <c r="D243" s="19" t="s">
        <v>122</v>
      </c>
      <c r="E243" s="16" t="s">
        <v>141</v>
      </c>
      <c r="F243" s="15" t="s">
        <v>412</v>
      </c>
      <c r="G243" s="16" t="s">
        <v>203</v>
      </c>
      <c r="H243" s="15">
        <v>2</v>
      </c>
      <c r="I243" s="15">
        <v>3</v>
      </c>
      <c r="J243" s="21">
        <f>IF(H243&lt;&gt;"",H243*I243,"")</f>
        <v>6</v>
      </c>
      <c r="K243" s="120" t="s">
        <v>292</v>
      </c>
      <c r="L243" s="31" t="s">
        <v>84</v>
      </c>
      <c r="M243" s="34" t="s">
        <v>92</v>
      </c>
      <c r="N243" s="34"/>
      <c r="O243" s="35"/>
    </row>
    <row r="244" spans="1:16" hidden="1" x14ac:dyDescent="0.25">
      <c r="A244" s="75"/>
      <c r="B244" s="109"/>
      <c r="C244" s="110"/>
      <c r="D244" s="111"/>
      <c r="E244" s="73"/>
      <c r="F244" s="92"/>
      <c r="G244" s="93"/>
      <c r="H244" s="94"/>
      <c r="I244" s="94"/>
      <c r="J244" s="21" t="str">
        <f>IF(H244&lt;&gt;"",H244*I244,"")</f>
        <v/>
      </c>
      <c r="K244" s="120" t="s">
        <v>292</v>
      </c>
      <c r="L244" s="31" t="s">
        <v>84</v>
      </c>
      <c r="M244" s="34" t="s">
        <v>92</v>
      </c>
      <c r="N244" s="34"/>
      <c r="O244" s="35"/>
    </row>
    <row r="245" spans="1:16" hidden="1" x14ac:dyDescent="0.25">
      <c r="A245" s="95"/>
      <c r="B245" s="19"/>
      <c r="C245" s="91"/>
      <c r="D245" s="15"/>
      <c r="E245" s="69"/>
      <c r="F245" s="15"/>
      <c r="G245" s="69"/>
      <c r="H245" s="15"/>
      <c r="I245" s="15"/>
      <c r="J245" s="21" t="str">
        <f>IF(H245&lt;&gt;"",H245*I245,"")</f>
        <v/>
      </c>
      <c r="K245" s="120" t="s">
        <v>292</v>
      </c>
      <c r="L245" s="31" t="s">
        <v>84</v>
      </c>
      <c r="M245" s="34" t="s">
        <v>92</v>
      </c>
      <c r="N245" s="34"/>
      <c r="O245" s="35"/>
    </row>
    <row r="246" spans="1:16" ht="14.25" thickBot="1" x14ac:dyDescent="0.3">
      <c r="A246" s="135"/>
      <c r="B246" s="136"/>
      <c r="C246" s="136"/>
      <c r="D246" s="136"/>
      <c r="E246" s="137" t="s">
        <v>85</v>
      </c>
      <c r="F246" s="138"/>
      <c r="G246" s="139"/>
      <c r="H246" s="140">
        <f>H207+H215+H221+H227+H233+H240</f>
        <v>2.0019999999999998</v>
      </c>
      <c r="I246" s="141">
        <f>H246*10</f>
        <v>20.019999999999996</v>
      </c>
      <c r="J246" s="142">
        <f>SUM(J208:J214,J216:J220,J222:J226,J228:J232,J234:J239,J241:J245)</f>
        <v>18</v>
      </c>
      <c r="K246" s="143">
        <f>J246/I246</f>
        <v>0.8991008991008993</v>
      </c>
      <c r="L246" s="31" t="s">
        <v>86</v>
      </c>
      <c r="M246" s="34" t="s">
        <v>92</v>
      </c>
      <c r="N246" s="34"/>
      <c r="O246" s="35"/>
    </row>
    <row r="247" spans="1:16" ht="15" thickTop="1" thickBot="1" x14ac:dyDescent="0.3">
      <c r="A247" s="45"/>
      <c r="B247" s="46"/>
      <c r="C247" s="46"/>
      <c r="D247" s="46"/>
      <c r="E247" s="297">
        <f>E205+1</f>
        <v>46068</v>
      </c>
      <c r="F247" s="298"/>
      <c r="G247" s="158"/>
      <c r="H247" s="48"/>
      <c r="I247" s="46"/>
      <c r="J247" s="49"/>
      <c r="K247" s="50"/>
      <c r="L247" s="31" t="s">
        <v>35</v>
      </c>
      <c r="M247" s="34" t="s">
        <v>93</v>
      </c>
      <c r="N247" s="34"/>
      <c r="O247" s="35"/>
    </row>
    <row r="248" spans="1:16" ht="28.5" thickTop="1" thickBot="1" x14ac:dyDescent="0.3">
      <c r="A248" s="147" t="s">
        <v>37</v>
      </c>
      <c r="B248" s="148" t="s">
        <v>38</v>
      </c>
      <c r="C248" s="148" t="s">
        <v>39</v>
      </c>
      <c r="D248" s="148" t="s">
        <v>4</v>
      </c>
      <c r="E248" s="52" t="s">
        <v>40</v>
      </c>
      <c r="F248" s="148" t="s">
        <v>6</v>
      </c>
      <c r="G248" s="149" t="s">
        <v>7</v>
      </c>
      <c r="H248" s="148" t="s">
        <v>41</v>
      </c>
      <c r="I248" s="148" t="s">
        <v>9</v>
      </c>
      <c r="J248" s="150" t="s">
        <v>42</v>
      </c>
      <c r="K248" s="151" t="s">
        <v>43</v>
      </c>
      <c r="L248" s="31" t="s">
        <v>44</v>
      </c>
      <c r="M248" s="34" t="s">
        <v>93</v>
      </c>
      <c r="N248" s="34"/>
      <c r="O248" s="56">
        <f>E247</f>
        <v>46068</v>
      </c>
    </row>
    <row r="249" spans="1:16" ht="14.25" hidden="1" thickTop="1" x14ac:dyDescent="0.25">
      <c r="A249" s="57"/>
      <c r="B249" s="57"/>
      <c r="C249" s="58"/>
      <c r="D249" s="57"/>
      <c r="E249" s="59" t="s">
        <v>45</v>
      </c>
      <c r="F249" s="57"/>
      <c r="G249" s="58"/>
      <c r="H249" s="88">
        <v>1</v>
      </c>
      <c r="I249" s="61">
        <f>H249*10</f>
        <v>10</v>
      </c>
      <c r="J249" s="62">
        <f>SUM(J250:J254)/I249</f>
        <v>1</v>
      </c>
      <c r="K249" s="63" t="str">
        <f>SUM(J250:J254)&amp;" "&amp;"Hrs"&amp;" "&amp;"GRUPO 1"</f>
        <v>10 Hrs GRUPO 1</v>
      </c>
      <c r="L249" s="31" t="s">
        <v>19</v>
      </c>
      <c r="M249" s="34" t="s">
        <v>93</v>
      </c>
      <c r="N249" s="64"/>
      <c r="O249" s="159" t="s">
        <v>46</v>
      </c>
      <c r="P249" s="179" t="s">
        <v>53</v>
      </c>
    </row>
    <row r="250" spans="1:16" ht="14.25" thickTop="1" x14ac:dyDescent="0.25">
      <c r="A250" s="15">
        <v>905232</v>
      </c>
      <c r="B250" s="17" t="s">
        <v>209</v>
      </c>
      <c r="C250" s="18" t="s">
        <v>210</v>
      </c>
      <c r="D250" s="19">
        <v>3</v>
      </c>
      <c r="E250" s="16" t="s">
        <v>253</v>
      </c>
      <c r="F250" s="15" t="s">
        <v>254</v>
      </c>
      <c r="G250" s="16" t="s">
        <v>255</v>
      </c>
      <c r="H250" s="19">
        <v>1</v>
      </c>
      <c r="I250" s="19">
        <v>8</v>
      </c>
      <c r="J250" s="21">
        <f>IF(H250&lt;&gt;"",H250*I250,"")</f>
        <v>8</v>
      </c>
      <c r="K250" s="70" t="s">
        <v>291</v>
      </c>
      <c r="L250" s="31" t="s">
        <v>19</v>
      </c>
      <c r="M250" s="34" t="s">
        <v>93</v>
      </c>
      <c r="N250" s="56"/>
      <c r="O250" s="180" t="s">
        <v>48</v>
      </c>
      <c r="P250" s="179" t="s">
        <v>53</v>
      </c>
    </row>
    <row r="251" spans="1:16" x14ac:dyDescent="0.25">
      <c r="A251" s="15">
        <v>892966</v>
      </c>
      <c r="B251" s="17" t="s">
        <v>167</v>
      </c>
      <c r="C251" s="18" t="s">
        <v>168</v>
      </c>
      <c r="D251" s="19">
        <v>3</v>
      </c>
      <c r="E251" s="16" t="s">
        <v>169</v>
      </c>
      <c r="F251" s="15" t="s">
        <v>145</v>
      </c>
      <c r="G251" s="16" t="s">
        <v>146</v>
      </c>
      <c r="H251" s="15">
        <v>1</v>
      </c>
      <c r="I251" s="15">
        <v>2</v>
      </c>
      <c r="J251" s="21">
        <f t="shared" ref="J251:J252" si="3">IF(H251&lt;&gt;"",H251*I251,"")</f>
        <v>2</v>
      </c>
      <c r="K251" s="70" t="s">
        <v>291</v>
      </c>
      <c r="L251" s="31" t="s">
        <v>19</v>
      </c>
      <c r="M251" s="34" t="s">
        <v>93</v>
      </c>
      <c r="N251" s="56"/>
      <c r="O251" s="159" t="s">
        <v>50</v>
      </c>
      <c r="P251" s="179" t="s">
        <v>53</v>
      </c>
    </row>
    <row r="252" spans="1:16" hidden="1" x14ac:dyDescent="0.25">
      <c r="A252" s="75"/>
      <c r="B252" s="67"/>
      <c r="C252" s="68"/>
      <c r="D252" s="67"/>
      <c r="E252" s="73"/>
      <c r="F252" s="92"/>
      <c r="G252" s="93"/>
      <c r="H252" s="94"/>
      <c r="I252" s="94"/>
      <c r="J252" s="21" t="str">
        <f t="shared" si="3"/>
        <v/>
      </c>
      <c r="K252" s="70" t="s">
        <v>291</v>
      </c>
      <c r="L252" s="31" t="s">
        <v>19</v>
      </c>
      <c r="M252" s="34" t="s">
        <v>93</v>
      </c>
      <c r="N252" s="56"/>
      <c r="O252" s="159" t="s">
        <v>51</v>
      </c>
      <c r="P252" s="181" t="s">
        <v>57</v>
      </c>
    </row>
    <row r="253" spans="1:16" hidden="1" x14ac:dyDescent="0.25">
      <c r="A253" s="95"/>
      <c r="B253" s="19"/>
      <c r="C253" s="91"/>
      <c r="D253" s="15"/>
      <c r="E253" s="69"/>
      <c r="F253" s="15"/>
      <c r="G253" s="69"/>
      <c r="H253" s="15"/>
      <c r="I253" s="15"/>
      <c r="J253" s="21" t="str">
        <f>IF(H253&lt;&gt;"",H253*I253,"")</f>
        <v/>
      </c>
      <c r="K253" s="70" t="s">
        <v>291</v>
      </c>
      <c r="L253" s="31" t="s">
        <v>19</v>
      </c>
      <c r="M253" s="34" t="s">
        <v>93</v>
      </c>
      <c r="N253" s="56"/>
      <c r="O253" s="161" t="s">
        <v>52</v>
      </c>
      <c r="P253" s="181" t="s">
        <v>57</v>
      </c>
    </row>
    <row r="254" spans="1:16" hidden="1" x14ac:dyDescent="0.25">
      <c r="A254" s="95"/>
      <c r="B254" s="19"/>
      <c r="C254" s="91"/>
      <c r="D254" s="15"/>
      <c r="E254" s="69"/>
      <c r="F254" s="15"/>
      <c r="G254" s="69"/>
      <c r="H254" s="15"/>
      <c r="I254" s="15"/>
      <c r="J254" s="21" t="str">
        <f>IF(H254&lt;&gt;"",H254*I254,"")</f>
        <v/>
      </c>
      <c r="K254" s="70" t="s">
        <v>291</v>
      </c>
      <c r="L254" s="31" t="s">
        <v>19</v>
      </c>
      <c r="M254" s="34" t="s">
        <v>93</v>
      </c>
      <c r="N254" s="56"/>
      <c r="O254" s="159" t="s">
        <v>54</v>
      </c>
      <c r="P254" s="179" t="s">
        <v>53</v>
      </c>
    </row>
    <row r="255" spans="1:16" hidden="1" x14ac:dyDescent="0.25">
      <c r="A255" s="85"/>
      <c r="B255" s="86"/>
      <c r="C255" s="86"/>
      <c r="D255" s="57"/>
      <c r="E255" s="59" t="s">
        <v>55</v>
      </c>
      <c r="F255" s="57"/>
      <c r="G255" s="87"/>
      <c r="H255" s="88">
        <v>0</v>
      </c>
      <c r="I255" s="61">
        <f>H255*10</f>
        <v>0</v>
      </c>
      <c r="J255" s="62" t="e">
        <f>SUM(J256:J260)/I255</f>
        <v>#DIV/0!</v>
      </c>
      <c r="K255" s="63" t="str">
        <f>SUM(J256:J260)&amp;" "&amp;"Hrs"&amp;" "&amp;"GRUPO 2"</f>
        <v>0 Hrs GRUPO 2</v>
      </c>
      <c r="L255" s="31" t="s">
        <v>22</v>
      </c>
      <c r="M255" s="34" t="s">
        <v>93</v>
      </c>
      <c r="N255" s="64"/>
      <c r="O255" s="159" t="s">
        <v>56</v>
      </c>
      <c r="P255" s="179" t="s">
        <v>53</v>
      </c>
    </row>
    <row r="256" spans="1:16" hidden="1" x14ac:dyDescent="0.25">
      <c r="A256" s="19"/>
      <c r="B256" s="17"/>
      <c r="C256" s="18"/>
      <c r="D256" s="19"/>
      <c r="E256" s="18"/>
      <c r="F256" s="17"/>
      <c r="G256" s="18"/>
      <c r="H256" s="94"/>
      <c r="I256" s="94"/>
      <c r="J256" s="21" t="str">
        <f>IF(H256&lt;&gt;"",H256*I256,"")</f>
        <v/>
      </c>
      <c r="K256" s="70"/>
      <c r="L256" s="74" t="s">
        <v>22</v>
      </c>
      <c r="M256" s="34" t="s">
        <v>93</v>
      </c>
      <c r="N256" s="56"/>
      <c r="O256" s="159" t="s">
        <v>58</v>
      </c>
      <c r="P256" s="179" t="s">
        <v>47</v>
      </c>
    </row>
    <row r="257" spans="1:16" hidden="1" x14ac:dyDescent="0.25">
      <c r="A257" s="95"/>
      <c r="B257" s="19"/>
      <c r="C257" s="91"/>
      <c r="D257" s="15"/>
      <c r="E257" s="69"/>
      <c r="F257" s="15"/>
      <c r="G257" s="69"/>
      <c r="H257" s="15"/>
      <c r="I257" s="15"/>
      <c r="J257" s="21" t="str">
        <f>IF(H257&lt;&gt;"",H257*I257,"")</f>
        <v/>
      </c>
      <c r="K257" s="70"/>
      <c r="L257" s="74" t="s">
        <v>22</v>
      </c>
      <c r="M257" s="34" t="s">
        <v>93</v>
      </c>
      <c r="N257" s="56"/>
      <c r="O257" s="159" t="s">
        <v>59</v>
      </c>
      <c r="P257" s="179" t="s">
        <v>47</v>
      </c>
    </row>
    <row r="258" spans="1:16" hidden="1" x14ac:dyDescent="0.25">
      <c r="A258" s="75"/>
      <c r="B258" s="109"/>
      <c r="C258" s="110"/>
      <c r="D258" s="111"/>
      <c r="E258" s="73"/>
      <c r="F258" s="92"/>
      <c r="G258" s="93"/>
      <c r="H258" s="94"/>
      <c r="I258" s="94"/>
      <c r="J258" s="21" t="str">
        <f>IF(H258&lt;&gt;"",H258*I258,"")</f>
        <v/>
      </c>
      <c r="K258" s="96"/>
      <c r="L258" s="74" t="s">
        <v>22</v>
      </c>
      <c r="M258" s="34" t="s">
        <v>93</v>
      </c>
      <c r="N258" s="56"/>
      <c r="O258" s="159" t="s">
        <v>60</v>
      </c>
      <c r="P258" s="179" t="s">
        <v>47</v>
      </c>
    </row>
    <row r="259" spans="1:16" hidden="1" x14ac:dyDescent="0.25">
      <c r="A259" s="95"/>
      <c r="B259" s="19"/>
      <c r="C259" s="91"/>
      <c r="D259" s="15"/>
      <c r="E259" s="69"/>
      <c r="F259" s="15"/>
      <c r="G259" s="69"/>
      <c r="H259" s="15"/>
      <c r="I259" s="15"/>
      <c r="J259" s="21" t="str">
        <f>IF(H259&lt;&gt;"",H259*I259,"")</f>
        <v/>
      </c>
      <c r="K259" s="96"/>
      <c r="L259" s="74" t="s">
        <v>22</v>
      </c>
      <c r="M259" s="34" t="s">
        <v>93</v>
      </c>
      <c r="N259" s="64"/>
      <c r="O259" s="161" t="s">
        <v>61</v>
      </c>
      <c r="P259" s="179" t="s">
        <v>53</v>
      </c>
    </row>
    <row r="260" spans="1:16" hidden="1" x14ac:dyDescent="0.25">
      <c r="A260" s="95"/>
      <c r="B260" s="19"/>
      <c r="C260" s="91"/>
      <c r="D260" s="15"/>
      <c r="E260" s="69"/>
      <c r="F260" s="15"/>
      <c r="G260" s="69"/>
      <c r="H260" s="15"/>
      <c r="I260" s="15"/>
      <c r="J260" s="21" t="str">
        <f>IF(H260&lt;&gt;"",H260*I260,"")</f>
        <v/>
      </c>
      <c r="K260" s="96"/>
      <c r="L260" s="31" t="s">
        <v>22</v>
      </c>
      <c r="M260" s="34" t="s">
        <v>93</v>
      </c>
      <c r="N260" s="64"/>
      <c r="O260" s="161" t="s">
        <v>62</v>
      </c>
      <c r="P260" s="179" t="s">
        <v>47</v>
      </c>
    </row>
    <row r="261" spans="1:16" hidden="1" x14ac:dyDescent="0.25">
      <c r="A261" s="85"/>
      <c r="B261" s="86"/>
      <c r="C261" s="86"/>
      <c r="D261" s="57"/>
      <c r="E261" s="59" t="s">
        <v>63</v>
      </c>
      <c r="F261" s="57"/>
      <c r="G261" s="87"/>
      <c r="H261" s="88">
        <v>1E-3</v>
      </c>
      <c r="I261" s="61">
        <f>H261*10</f>
        <v>0.01</v>
      </c>
      <c r="J261" s="62">
        <f>SUM(J262:J266)/I261</f>
        <v>0</v>
      </c>
      <c r="K261" s="63" t="str">
        <f>SUM(J262:J266)&amp;" "&amp;"Hrs"&amp;" "&amp;"GRUPO 3"</f>
        <v>0 Hrs GRUPO 3</v>
      </c>
      <c r="L261" s="31" t="s">
        <v>24</v>
      </c>
      <c r="M261" s="34" t="s">
        <v>93</v>
      </c>
      <c r="N261" s="64"/>
      <c r="O261" s="161" t="s">
        <v>64</v>
      </c>
      <c r="P261" s="179" t="s">
        <v>47</v>
      </c>
    </row>
    <row r="262" spans="1:16" hidden="1" x14ac:dyDescent="0.25">
      <c r="A262" s="75"/>
      <c r="B262" s="109"/>
      <c r="C262" s="110"/>
      <c r="D262" s="111"/>
      <c r="E262" s="73"/>
      <c r="F262" s="92"/>
      <c r="G262" s="93"/>
      <c r="H262" s="94"/>
      <c r="I262" s="94"/>
      <c r="J262" s="21" t="str">
        <f>IF(H262&lt;&gt;"",H262*I262,"")</f>
        <v/>
      </c>
      <c r="K262" s="70"/>
      <c r="L262" s="31" t="s">
        <v>24</v>
      </c>
      <c r="M262" s="34" t="s">
        <v>93</v>
      </c>
      <c r="N262" s="64"/>
      <c r="O262" s="161" t="s">
        <v>65</v>
      </c>
      <c r="P262" s="179" t="s">
        <v>47</v>
      </c>
    </row>
    <row r="263" spans="1:16" hidden="1" x14ac:dyDescent="0.25">
      <c r="A263" s="95"/>
      <c r="B263" s="19"/>
      <c r="C263" s="91"/>
      <c r="D263" s="15"/>
      <c r="E263" s="69"/>
      <c r="F263" s="15"/>
      <c r="G263" s="69"/>
      <c r="H263" s="15"/>
      <c r="I263" s="15"/>
      <c r="J263" s="21" t="str">
        <f>IF(H263&lt;&gt;"",H263*I263,"")</f>
        <v/>
      </c>
      <c r="K263" s="70"/>
      <c r="L263" s="31" t="s">
        <v>24</v>
      </c>
      <c r="M263" s="34" t="s">
        <v>93</v>
      </c>
      <c r="N263" s="64"/>
      <c r="O263" s="161" t="s">
        <v>66</v>
      </c>
      <c r="P263" s="179" t="s">
        <v>47</v>
      </c>
    </row>
    <row r="264" spans="1:16" hidden="1" x14ac:dyDescent="0.25">
      <c r="A264" s="95"/>
      <c r="B264" s="19"/>
      <c r="C264" s="91"/>
      <c r="D264" s="15"/>
      <c r="E264" s="69"/>
      <c r="F264" s="15"/>
      <c r="G264" s="69"/>
      <c r="H264" s="15"/>
      <c r="I264" s="15"/>
      <c r="J264" s="21" t="str">
        <f>IF(H264&lt;&gt;"",H264*I264,"")</f>
        <v/>
      </c>
      <c r="K264" s="70"/>
      <c r="L264" s="31" t="s">
        <v>24</v>
      </c>
      <c r="M264" s="34" t="s">
        <v>93</v>
      </c>
      <c r="N264" s="64"/>
      <c r="O264" s="161" t="s">
        <v>67</v>
      </c>
      <c r="P264" s="184" t="s">
        <v>68</v>
      </c>
    </row>
    <row r="265" spans="1:16" hidden="1" x14ac:dyDescent="0.25">
      <c r="A265" s="95"/>
      <c r="B265" s="19"/>
      <c r="C265" s="91"/>
      <c r="D265" s="15"/>
      <c r="E265" s="69"/>
      <c r="F265" s="15"/>
      <c r="G265" s="69"/>
      <c r="H265" s="15"/>
      <c r="I265" s="15"/>
      <c r="J265" s="21" t="str">
        <f>IF(H265&lt;&gt;"",H265*I265,"")</f>
        <v/>
      </c>
      <c r="K265" s="70"/>
      <c r="L265" s="31" t="s">
        <v>24</v>
      </c>
      <c r="M265" s="34" t="s">
        <v>93</v>
      </c>
      <c r="N265" s="64"/>
      <c r="O265" s="180" t="s">
        <v>69</v>
      </c>
      <c r="P265" s="184" t="s">
        <v>68</v>
      </c>
    </row>
    <row r="266" spans="1:16" hidden="1" x14ac:dyDescent="0.25">
      <c r="A266" s="95"/>
      <c r="B266" s="19"/>
      <c r="C266" s="91"/>
      <c r="D266" s="15"/>
      <c r="E266" s="69"/>
      <c r="F266" s="15"/>
      <c r="G266" s="69"/>
      <c r="H266" s="15"/>
      <c r="I266" s="15"/>
      <c r="J266" s="21" t="str">
        <f>IF(H266&lt;&gt;"",H266*I266,"")</f>
        <v/>
      </c>
      <c r="K266" s="70"/>
      <c r="L266" s="31" t="s">
        <v>24</v>
      </c>
      <c r="M266" s="34" t="s">
        <v>93</v>
      </c>
      <c r="N266" s="64"/>
      <c r="O266" s="103"/>
    </row>
    <row r="267" spans="1:16" hidden="1" x14ac:dyDescent="0.25">
      <c r="A267" s="85"/>
      <c r="B267" s="86"/>
      <c r="C267" s="86"/>
      <c r="D267" s="57"/>
      <c r="E267" s="59" t="s">
        <v>70</v>
      </c>
      <c r="F267" s="57"/>
      <c r="G267" s="87"/>
      <c r="H267" s="88">
        <v>1E-3</v>
      </c>
      <c r="I267" s="61">
        <f>H267*10</f>
        <v>0.01</v>
      </c>
      <c r="J267" s="62">
        <f>SUM(J268:J272)/I267</f>
        <v>0</v>
      </c>
      <c r="K267" s="63" t="str">
        <f>SUM(J268:J272)&amp;" "&amp;"Hrs"&amp;" "&amp;"GRUPO 4"</f>
        <v>0 Hrs GRUPO 4</v>
      </c>
      <c r="L267" s="31" t="s">
        <v>26</v>
      </c>
      <c r="M267" s="34" t="s">
        <v>93</v>
      </c>
      <c r="N267" s="64"/>
      <c r="O267" s="104"/>
      <c r="P267" s="104"/>
    </row>
    <row r="268" spans="1:16" hidden="1" x14ac:dyDescent="0.25">
      <c r="A268" s="100"/>
      <c r="B268" s="100"/>
      <c r="C268" s="102"/>
      <c r="D268" s="101"/>
      <c r="E268" s="101"/>
      <c r="F268" s="101"/>
      <c r="G268" s="105"/>
      <c r="H268" s="101"/>
      <c r="I268" s="101"/>
      <c r="J268" s="21" t="str">
        <f>IF(H268&lt;&gt;"",H268*I268,"")</f>
        <v/>
      </c>
      <c r="K268" s="164"/>
      <c r="L268" s="31" t="s">
        <v>26</v>
      </c>
      <c r="M268" s="34" t="s">
        <v>93</v>
      </c>
      <c r="N268" s="64"/>
      <c r="O268" s="107" t="s">
        <v>71</v>
      </c>
    </row>
    <row r="269" spans="1:16" hidden="1" x14ac:dyDescent="0.25">
      <c r="A269" s="100"/>
      <c r="B269" s="100"/>
      <c r="C269" s="102"/>
      <c r="D269" s="101"/>
      <c r="E269" s="101"/>
      <c r="F269" s="101"/>
      <c r="G269" s="105"/>
      <c r="H269" s="101"/>
      <c r="I269" s="101"/>
      <c r="J269" s="21" t="str">
        <f>IF(H269&lt;&gt;"",H269*I269,"")</f>
        <v/>
      </c>
      <c r="K269" s="70"/>
      <c r="L269" s="31" t="s">
        <v>26</v>
      </c>
      <c r="M269" s="34" t="s">
        <v>93</v>
      </c>
      <c r="N269" s="64"/>
      <c r="O269" s="107" t="s">
        <v>72</v>
      </c>
    </row>
    <row r="270" spans="1:16" hidden="1" x14ac:dyDescent="0.25">
      <c r="A270" s="100"/>
      <c r="B270" s="100"/>
      <c r="C270" s="102"/>
      <c r="D270" s="101"/>
      <c r="E270" s="101"/>
      <c r="F270" s="101"/>
      <c r="G270" s="105"/>
      <c r="H270" s="101"/>
      <c r="I270" s="101"/>
      <c r="J270" s="21" t="str">
        <f>IF(H270&lt;&gt;"",H270*I270,"")</f>
        <v/>
      </c>
      <c r="K270" s="70"/>
      <c r="L270" s="31" t="s">
        <v>26</v>
      </c>
      <c r="M270" s="34" t="s">
        <v>93</v>
      </c>
      <c r="N270" s="64"/>
      <c r="O270" s="35"/>
    </row>
    <row r="271" spans="1:16" hidden="1" x14ac:dyDescent="0.25">
      <c r="A271" s="100"/>
      <c r="B271" s="100"/>
      <c r="C271" s="102"/>
      <c r="D271" s="101"/>
      <c r="E271" s="101"/>
      <c r="F271" s="101"/>
      <c r="G271" s="105"/>
      <c r="H271" s="101"/>
      <c r="I271" s="101"/>
      <c r="J271" s="21" t="str">
        <f>IF(H271&lt;&gt;"",H271*I271,"")</f>
        <v/>
      </c>
      <c r="K271" s="70"/>
      <c r="L271" s="31" t="s">
        <v>26</v>
      </c>
      <c r="M271" s="34" t="s">
        <v>93</v>
      </c>
      <c r="N271" s="64"/>
      <c r="O271" s="35"/>
    </row>
    <row r="272" spans="1:16" hidden="1" x14ac:dyDescent="0.25">
      <c r="A272" s="100"/>
      <c r="B272" s="100"/>
      <c r="C272" s="100"/>
      <c r="D272" s="101"/>
      <c r="E272" s="102"/>
      <c r="F272" s="100"/>
      <c r="G272" s="100"/>
      <c r="H272" s="100"/>
      <c r="I272" s="100"/>
      <c r="J272" s="21" t="str">
        <f>IF(H272&lt;&gt;"",H272*I272,"")</f>
        <v/>
      </c>
      <c r="K272" s="164"/>
      <c r="L272" s="31" t="s">
        <v>26</v>
      </c>
      <c r="M272" s="34" t="s">
        <v>93</v>
      </c>
      <c r="N272" s="156"/>
      <c r="O272" s="35"/>
    </row>
    <row r="273" spans="1:15" hidden="1" x14ac:dyDescent="0.25">
      <c r="A273" s="85"/>
      <c r="B273" s="86"/>
      <c r="C273" s="86"/>
      <c r="D273" s="86"/>
      <c r="E273" s="115" t="s">
        <v>75</v>
      </c>
      <c r="F273" s="116"/>
      <c r="G273" s="117"/>
      <c r="H273" s="165">
        <v>1</v>
      </c>
      <c r="I273" s="61">
        <f>H273*10</f>
        <v>10</v>
      </c>
      <c r="J273" s="62">
        <f>SUM(J274:J278)/I273</f>
        <v>2</v>
      </c>
      <c r="K273" s="63" t="str">
        <f>SUM(J274:J278)&amp;" "&amp;"Hrs"&amp;" "&amp;"TURNO"&amp;" "&amp;"DIURNO"</f>
        <v>20 Hrs TURNO DIURNO</v>
      </c>
      <c r="L273" s="74" t="s">
        <v>76</v>
      </c>
      <c r="M273" s="34" t="s">
        <v>93</v>
      </c>
      <c r="N273" s="34"/>
      <c r="O273" s="35"/>
    </row>
    <row r="274" spans="1:15" x14ac:dyDescent="0.25">
      <c r="A274" s="15">
        <v>892402</v>
      </c>
      <c r="B274" s="17" t="s">
        <v>120</v>
      </c>
      <c r="C274" s="18" t="s">
        <v>121</v>
      </c>
      <c r="D274" s="19" t="s">
        <v>122</v>
      </c>
      <c r="E274" s="16" t="s">
        <v>130</v>
      </c>
      <c r="F274" s="15" t="s">
        <v>131</v>
      </c>
      <c r="G274" s="16" t="s">
        <v>132</v>
      </c>
      <c r="H274" s="94">
        <v>2</v>
      </c>
      <c r="I274" s="94">
        <v>4</v>
      </c>
      <c r="J274" s="21">
        <f>IF(H274&lt;&gt;"",H274*I274,"")</f>
        <v>8</v>
      </c>
      <c r="K274" s="70" t="s">
        <v>418</v>
      </c>
      <c r="L274" s="74" t="s">
        <v>76</v>
      </c>
      <c r="M274" s="34" t="s">
        <v>93</v>
      </c>
      <c r="N274" s="34"/>
      <c r="O274" s="35"/>
    </row>
    <row r="275" spans="1:15" x14ac:dyDescent="0.25">
      <c r="A275" s="15">
        <v>892966</v>
      </c>
      <c r="B275" s="17" t="s">
        <v>167</v>
      </c>
      <c r="C275" s="18" t="s">
        <v>168</v>
      </c>
      <c r="D275" s="19">
        <v>3</v>
      </c>
      <c r="E275" s="16" t="s">
        <v>169</v>
      </c>
      <c r="F275" s="15" t="s">
        <v>145</v>
      </c>
      <c r="G275" s="16" t="s">
        <v>146</v>
      </c>
      <c r="H275" s="94">
        <v>2</v>
      </c>
      <c r="I275" s="94">
        <v>2</v>
      </c>
      <c r="J275" s="21">
        <f>IF(H275&lt;&gt;"",H275*I275,"")</f>
        <v>4</v>
      </c>
      <c r="K275" s="70" t="s">
        <v>418</v>
      </c>
      <c r="L275" s="74" t="s">
        <v>76</v>
      </c>
      <c r="M275" s="34" t="s">
        <v>93</v>
      </c>
      <c r="N275" s="34"/>
      <c r="O275" s="35"/>
    </row>
    <row r="276" spans="1:15" x14ac:dyDescent="0.25">
      <c r="A276" s="15">
        <v>893436</v>
      </c>
      <c r="B276" s="17" t="s">
        <v>120</v>
      </c>
      <c r="C276" s="18" t="s">
        <v>121</v>
      </c>
      <c r="D276" s="19" t="s">
        <v>122</v>
      </c>
      <c r="E276" s="16" t="s">
        <v>141</v>
      </c>
      <c r="F276" s="15" t="s">
        <v>410</v>
      </c>
      <c r="G276" s="16" t="s">
        <v>135</v>
      </c>
      <c r="H276" s="15">
        <v>2</v>
      </c>
      <c r="I276" s="15">
        <v>4</v>
      </c>
      <c r="J276" s="21">
        <f>IF(H276&lt;&gt;"",H276*I276,"")</f>
        <v>8</v>
      </c>
      <c r="K276" s="70" t="s">
        <v>418</v>
      </c>
      <c r="L276" s="74" t="s">
        <v>76</v>
      </c>
      <c r="M276" s="34" t="s">
        <v>93</v>
      </c>
      <c r="N276" s="34"/>
      <c r="O276" s="35"/>
    </row>
    <row r="277" spans="1:15" hidden="1" x14ac:dyDescent="0.25">
      <c r="A277" s="19"/>
      <c r="B277" s="19"/>
      <c r="C277" s="69"/>
      <c r="D277" s="15"/>
      <c r="E277" s="69"/>
      <c r="F277" s="19"/>
      <c r="G277" s="69"/>
      <c r="H277" s="19"/>
      <c r="I277" s="19"/>
      <c r="J277" s="21" t="str">
        <f>IF(H277&lt;&gt;"",H277*I277,"")</f>
        <v/>
      </c>
      <c r="K277" s="70" t="s">
        <v>418</v>
      </c>
      <c r="L277" s="74" t="s">
        <v>76</v>
      </c>
      <c r="M277" s="34" t="s">
        <v>93</v>
      </c>
      <c r="N277" s="34"/>
      <c r="O277" s="35"/>
    </row>
    <row r="278" spans="1:15" hidden="1" x14ac:dyDescent="0.25">
      <c r="A278" s="100"/>
      <c r="B278" s="100"/>
      <c r="C278" s="100"/>
      <c r="D278" s="101"/>
      <c r="E278" s="102"/>
      <c r="F278" s="100"/>
      <c r="G278" s="100"/>
      <c r="H278" s="100"/>
      <c r="I278" s="100"/>
      <c r="J278" s="21" t="str">
        <f>IF(H278&lt;&gt;"",H278*I278,"")</f>
        <v/>
      </c>
      <c r="K278" s="70" t="s">
        <v>418</v>
      </c>
      <c r="L278" s="74" t="s">
        <v>76</v>
      </c>
      <c r="M278" s="34" t="s">
        <v>93</v>
      </c>
      <c r="N278" s="34"/>
      <c r="O278" s="35"/>
    </row>
    <row r="279" spans="1:15" x14ac:dyDescent="0.25">
      <c r="A279" s="126"/>
      <c r="B279" s="127"/>
      <c r="C279" s="127"/>
      <c r="D279" s="127"/>
      <c r="E279" s="128" t="s">
        <v>83</v>
      </c>
      <c r="F279" s="129"/>
      <c r="G279" s="157"/>
      <c r="H279" s="131">
        <v>2</v>
      </c>
      <c r="I279" s="132">
        <f>H279*10</f>
        <v>20</v>
      </c>
      <c r="J279" s="133">
        <f>SUM(J280:J284)/I279</f>
        <v>1</v>
      </c>
      <c r="K279" s="163" t="str">
        <f>SUM(J280:J284)&amp;" "&amp;"Hrs"&amp;" "&amp;"TURNO"&amp;" "&amp;"NOCTURNO"</f>
        <v>20 Hrs TURNO NOCTURNO</v>
      </c>
      <c r="L279" s="31" t="s">
        <v>84</v>
      </c>
      <c r="M279" s="34" t="s">
        <v>93</v>
      </c>
      <c r="N279" s="34"/>
      <c r="O279" s="35"/>
    </row>
    <row r="280" spans="1:15" x14ac:dyDescent="0.25">
      <c r="A280" s="15">
        <v>892402</v>
      </c>
      <c r="B280" s="17" t="s">
        <v>120</v>
      </c>
      <c r="C280" s="18" t="s">
        <v>121</v>
      </c>
      <c r="D280" s="19" t="s">
        <v>122</v>
      </c>
      <c r="E280" s="16" t="s">
        <v>130</v>
      </c>
      <c r="F280" s="15" t="s">
        <v>131</v>
      </c>
      <c r="G280" s="16" t="s">
        <v>132</v>
      </c>
      <c r="H280" s="94">
        <v>2</v>
      </c>
      <c r="I280" s="94">
        <v>4</v>
      </c>
      <c r="J280" s="21">
        <f>IF(H280&lt;&gt;"",H280*I280,"")</f>
        <v>8</v>
      </c>
      <c r="K280" s="120" t="s">
        <v>292</v>
      </c>
      <c r="L280" s="31" t="s">
        <v>84</v>
      </c>
      <c r="M280" s="34" t="s">
        <v>93</v>
      </c>
      <c r="N280" s="34"/>
      <c r="O280" s="35"/>
    </row>
    <row r="281" spans="1:15" x14ac:dyDescent="0.25">
      <c r="A281" s="15">
        <v>892400</v>
      </c>
      <c r="B281" s="17" t="s">
        <v>120</v>
      </c>
      <c r="C281" s="18" t="s">
        <v>121</v>
      </c>
      <c r="D281" s="19" t="s">
        <v>122</v>
      </c>
      <c r="E281" s="16" t="s">
        <v>123</v>
      </c>
      <c r="F281" s="15" t="s">
        <v>126</v>
      </c>
      <c r="G281" s="16" t="s">
        <v>127</v>
      </c>
      <c r="H281" s="94">
        <v>2</v>
      </c>
      <c r="I281" s="94">
        <v>2</v>
      </c>
      <c r="J281" s="21">
        <f>IF(H281&lt;&gt;"",H281*I281,"")</f>
        <v>4</v>
      </c>
      <c r="K281" s="120" t="s">
        <v>292</v>
      </c>
      <c r="L281" s="31" t="s">
        <v>84</v>
      </c>
      <c r="M281" s="34" t="s">
        <v>93</v>
      </c>
      <c r="N281" s="34"/>
      <c r="O281" s="35"/>
    </row>
    <row r="282" spans="1:15" x14ac:dyDescent="0.25">
      <c r="A282" s="15">
        <v>893660</v>
      </c>
      <c r="B282" s="17" t="s">
        <v>120</v>
      </c>
      <c r="C282" s="18" t="s">
        <v>121</v>
      </c>
      <c r="D282" s="19" t="s">
        <v>122</v>
      </c>
      <c r="E282" s="16" t="s">
        <v>201</v>
      </c>
      <c r="F282" s="15" t="s">
        <v>414</v>
      </c>
      <c r="G282" s="16" t="s">
        <v>415</v>
      </c>
      <c r="H282" s="94">
        <v>2</v>
      </c>
      <c r="I282" s="94">
        <v>4</v>
      </c>
      <c r="J282" s="21">
        <f>IF(H282&lt;&gt;"",H282*I282,"")</f>
        <v>8</v>
      </c>
      <c r="K282" s="120" t="s">
        <v>292</v>
      </c>
      <c r="L282" s="31" t="s">
        <v>84</v>
      </c>
      <c r="M282" s="34" t="s">
        <v>93</v>
      </c>
      <c r="N282" s="34"/>
      <c r="O282" s="35"/>
    </row>
    <row r="283" spans="1:15" hidden="1" x14ac:dyDescent="0.25">
      <c r="A283" s="75"/>
      <c r="B283" s="109"/>
      <c r="C283" s="110"/>
      <c r="D283" s="111"/>
      <c r="E283" s="73"/>
      <c r="F283" s="92"/>
      <c r="G283" s="93"/>
      <c r="H283" s="94"/>
      <c r="I283" s="94"/>
      <c r="J283" s="21" t="str">
        <f>IF(H283&lt;&gt;"",H283*I283,"")</f>
        <v/>
      </c>
      <c r="K283" s="120" t="s">
        <v>292</v>
      </c>
      <c r="L283" s="31" t="s">
        <v>84</v>
      </c>
      <c r="M283" s="34" t="s">
        <v>93</v>
      </c>
      <c r="N283" s="34"/>
      <c r="O283" s="35"/>
    </row>
    <row r="284" spans="1:15" hidden="1" x14ac:dyDescent="0.25">
      <c r="A284" s="95"/>
      <c r="B284" s="19"/>
      <c r="C284" s="91"/>
      <c r="D284" s="15"/>
      <c r="E284" s="69"/>
      <c r="F284" s="15"/>
      <c r="G284" s="69"/>
      <c r="H284" s="15"/>
      <c r="I284" s="15"/>
      <c r="J284" s="21" t="str">
        <f>IF(H284&lt;&gt;"",H284*I284,"")</f>
        <v/>
      </c>
      <c r="K284" s="120" t="s">
        <v>292</v>
      </c>
      <c r="L284" s="31" t="s">
        <v>84</v>
      </c>
      <c r="M284" s="34" t="s">
        <v>93</v>
      </c>
      <c r="N284" s="34"/>
      <c r="O284" s="35"/>
    </row>
    <row r="285" spans="1:15" ht="14.25" thickBot="1" x14ac:dyDescent="0.3">
      <c r="A285" s="168"/>
      <c r="B285" s="169"/>
      <c r="C285" s="169"/>
      <c r="D285" s="169"/>
      <c r="E285" s="170" t="s">
        <v>85</v>
      </c>
      <c r="F285" s="171"/>
      <c r="G285" s="172"/>
      <c r="H285" s="140">
        <f>H249+H255+H261+H267+H273+H279</f>
        <v>4.0019999999999998</v>
      </c>
      <c r="I285" s="142">
        <f>H285*10</f>
        <v>40.019999999999996</v>
      </c>
      <c r="J285" s="142">
        <f>SUM(J250:J254,J256:J260,J262:J266,J268:J272,J274:J278,J280:J284)</f>
        <v>50</v>
      </c>
      <c r="K285" s="143">
        <f>J285/I285</f>
        <v>1.2493753123438283</v>
      </c>
      <c r="L285" s="31" t="s">
        <v>86</v>
      </c>
      <c r="M285" s="34" t="s">
        <v>93</v>
      </c>
      <c r="N285" s="34"/>
      <c r="O285" s="35"/>
    </row>
    <row r="286" spans="1:15" ht="14.25" thickTop="1" x14ac:dyDescent="0.25">
      <c r="A286" s="32"/>
      <c r="B286" s="32"/>
      <c r="C286" s="32"/>
      <c r="D286" s="173"/>
      <c r="E286" s="32"/>
      <c r="F286" s="174"/>
      <c r="G286" s="39"/>
      <c r="H286" s="32"/>
      <c r="I286" s="32"/>
      <c r="J286" s="29"/>
      <c r="K286" s="33"/>
      <c r="L286" s="31"/>
      <c r="M286" s="34"/>
      <c r="N286" s="34"/>
      <c r="O286" s="35"/>
    </row>
    <row r="287" spans="1:15" x14ac:dyDescent="0.25">
      <c r="A287" s="32"/>
      <c r="B287" s="32"/>
      <c r="C287" s="32"/>
      <c r="D287" s="173"/>
      <c r="E287" s="32"/>
      <c r="F287" s="174"/>
      <c r="G287" s="39"/>
      <c r="H287" s="32"/>
      <c r="I287" s="32"/>
      <c r="J287" s="29"/>
      <c r="K287" s="33"/>
      <c r="L287" s="31"/>
      <c r="M287" s="34"/>
      <c r="N287" s="34"/>
      <c r="O287" s="35"/>
    </row>
    <row r="288" spans="1:15" x14ac:dyDescent="0.25">
      <c r="A288" s="32"/>
      <c r="B288" s="32"/>
      <c r="C288" s="32"/>
      <c r="D288" s="173"/>
      <c r="E288" s="32"/>
      <c r="F288" s="174"/>
      <c r="G288" s="39"/>
      <c r="H288" s="32"/>
      <c r="I288" s="32"/>
      <c r="J288" s="29"/>
      <c r="K288" s="33"/>
      <c r="L288" s="31"/>
      <c r="M288" s="34"/>
      <c r="N288" s="34"/>
      <c r="O288" s="35"/>
    </row>
    <row r="289" spans="1:15" x14ac:dyDescent="0.25">
      <c r="A289" s="32"/>
      <c r="B289" s="32"/>
      <c r="C289" s="32"/>
      <c r="D289" s="173"/>
      <c r="E289" s="32"/>
      <c r="F289" s="174"/>
      <c r="G289" s="39"/>
      <c r="H289" s="32"/>
      <c r="I289" s="32"/>
      <c r="J289" s="29"/>
      <c r="K289" s="33"/>
      <c r="L289" s="31"/>
      <c r="M289" s="34"/>
      <c r="N289" s="34"/>
      <c r="O289" s="35"/>
    </row>
    <row r="290" spans="1:15" x14ac:dyDescent="0.25">
      <c r="A290" s="32"/>
      <c r="B290" s="32"/>
      <c r="C290" s="32"/>
      <c r="D290" s="173"/>
      <c r="E290" s="32"/>
      <c r="F290" s="174"/>
      <c r="G290" s="39"/>
      <c r="H290" s="32"/>
      <c r="I290" s="32"/>
      <c r="J290" s="29"/>
      <c r="K290" s="33"/>
      <c r="L290" s="31"/>
      <c r="M290" s="34"/>
      <c r="N290" s="34"/>
      <c r="O290" s="35"/>
    </row>
    <row r="291" spans="1:15" x14ac:dyDescent="0.25">
      <c r="A291" s="32"/>
      <c r="B291" s="32"/>
      <c r="C291" s="32"/>
      <c r="D291" s="173"/>
      <c r="E291" s="32"/>
      <c r="F291" s="174"/>
      <c r="G291" s="39"/>
      <c r="H291" s="32"/>
      <c r="I291" s="32"/>
      <c r="J291" s="29"/>
      <c r="K291" s="33"/>
      <c r="L291" s="31"/>
      <c r="M291" s="34"/>
      <c r="N291" s="34"/>
      <c r="O291" s="35"/>
    </row>
    <row r="292" spans="1:15" x14ac:dyDescent="0.25">
      <c r="A292" s="32"/>
      <c r="B292" s="32"/>
      <c r="C292" s="32"/>
      <c r="D292" s="173"/>
      <c r="E292" s="32"/>
      <c r="F292" s="174"/>
      <c r="G292" s="39"/>
      <c r="H292" s="32"/>
      <c r="I292" s="32"/>
      <c r="J292" s="29"/>
      <c r="K292" s="33"/>
      <c r="L292" s="31"/>
      <c r="M292" s="34"/>
      <c r="N292" s="34"/>
      <c r="O292" s="35"/>
    </row>
    <row r="293" spans="1:15" x14ac:dyDescent="0.25">
      <c r="A293" s="32"/>
      <c r="B293" s="32"/>
      <c r="C293" s="32"/>
      <c r="D293" s="173"/>
      <c r="E293" s="32"/>
      <c r="F293" s="174"/>
      <c r="G293" s="39"/>
      <c r="H293" s="32"/>
      <c r="I293" s="32"/>
      <c r="J293" s="29"/>
      <c r="K293" s="33"/>
      <c r="L293" s="31"/>
      <c r="M293" s="34"/>
      <c r="N293" s="34"/>
      <c r="O293" s="35"/>
    </row>
    <row r="294" spans="1:15" x14ac:dyDescent="0.25">
      <c r="A294" s="32"/>
      <c r="B294" s="32"/>
      <c r="C294" s="32"/>
      <c r="D294" s="173"/>
      <c r="E294" s="32"/>
      <c r="F294" s="174"/>
      <c r="G294" s="39"/>
      <c r="H294" s="32"/>
      <c r="I294" s="32"/>
      <c r="J294" s="29"/>
      <c r="K294" s="33"/>
      <c r="L294" s="31"/>
      <c r="M294" s="34"/>
      <c r="N294" s="34"/>
      <c r="O294" s="35"/>
    </row>
    <row r="295" spans="1:15" x14ac:dyDescent="0.25">
      <c r="A295" s="32"/>
      <c r="B295" s="32"/>
      <c r="C295" s="32"/>
      <c r="D295" s="173"/>
      <c r="E295" s="32"/>
      <c r="F295" s="174"/>
      <c r="G295" s="39"/>
      <c r="H295" s="32"/>
      <c r="I295" s="32"/>
      <c r="J295" s="29"/>
      <c r="K295" s="33"/>
      <c r="L295" s="31"/>
      <c r="M295" s="34"/>
      <c r="N295" s="34"/>
      <c r="O295" s="35"/>
    </row>
    <row r="296" spans="1:15" x14ac:dyDescent="0.25">
      <c r="A296" s="32"/>
      <c r="B296" s="32"/>
      <c r="C296" s="32"/>
      <c r="D296" s="173"/>
      <c r="E296" s="32"/>
      <c r="F296" s="174"/>
      <c r="G296" s="39"/>
      <c r="H296" s="32"/>
      <c r="I296" s="32"/>
      <c r="J296" s="29"/>
      <c r="K296" s="33"/>
      <c r="L296" s="31"/>
      <c r="M296" s="34"/>
      <c r="N296" s="34"/>
      <c r="O296" s="35"/>
    </row>
    <row r="297" spans="1:15" x14ac:dyDescent="0.25">
      <c r="A297" s="32"/>
      <c r="B297" s="32"/>
      <c r="C297" s="32"/>
      <c r="D297" s="173"/>
      <c r="E297" s="32"/>
      <c r="F297" s="174"/>
      <c r="G297" s="39"/>
      <c r="H297" s="32"/>
      <c r="I297" s="32"/>
      <c r="J297" s="29"/>
      <c r="K297" s="33"/>
      <c r="L297" s="31"/>
      <c r="M297" s="34"/>
      <c r="N297" s="34"/>
      <c r="O297" s="35"/>
    </row>
    <row r="298" spans="1:15" x14ac:dyDescent="0.25">
      <c r="A298" s="32"/>
      <c r="B298" s="32"/>
      <c r="C298" s="32"/>
      <c r="D298" s="173"/>
      <c r="E298" s="32"/>
      <c r="F298" s="174"/>
      <c r="G298" s="39"/>
      <c r="H298" s="32"/>
      <c r="I298" s="32"/>
      <c r="J298" s="29"/>
      <c r="K298" s="33"/>
      <c r="L298" s="31"/>
      <c r="M298" s="34"/>
      <c r="N298" s="34"/>
      <c r="O298" s="35"/>
    </row>
    <row r="299" spans="1:15" x14ac:dyDescent="0.25">
      <c r="A299" s="32"/>
      <c r="B299" s="32"/>
      <c r="C299" s="32"/>
      <c r="D299" s="173"/>
      <c r="E299" s="32"/>
      <c r="F299" s="174"/>
      <c r="G299" s="39"/>
      <c r="H299" s="32"/>
      <c r="I299" s="32"/>
      <c r="J299" s="29"/>
      <c r="K299" s="33"/>
      <c r="L299" s="31"/>
      <c r="M299" s="34"/>
      <c r="N299" s="34"/>
      <c r="O299" s="35"/>
    </row>
    <row r="300" spans="1:15" x14ac:dyDescent="0.25">
      <c r="A300" s="32"/>
      <c r="B300" s="32"/>
      <c r="C300" s="32"/>
      <c r="D300" s="173"/>
      <c r="E300" s="32"/>
      <c r="F300" s="174"/>
      <c r="G300" s="39"/>
      <c r="H300" s="32"/>
      <c r="I300" s="32"/>
      <c r="J300" s="29"/>
      <c r="K300" s="33"/>
      <c r="L300" s="31"/>
      <c r="M300" s="34"/>
      <c r="N300" s="34"/>
      <c r="O300" s="35"/>
    </row>
    <row r="301" spans="1:15" x14ac:dyDescent="0.25">
      <c r="A301" s="32"/>
      <c r="B301" s="32"/>
      <c r="C301" s="32"/>
      <c r="D301" s="173"/>
      <c r="E301" s="32"/>
      <c r="F301" s="174"/>
      <c r="G301" s="39"/>
      <c r="H301" s="32"/>
      <c r="I301" s="32"/>
      <c r="J301" s="29"/>
      <c r="K301" s="33"/>
      <c r="L301" s="31"/>
      <c r="M301" s="34"/>
      <c r="N301" s="34"/>
      <c r="O301" s="35"/>
    </row>
    <row r="302" spans="1:15" x14ac:dyDescent="0.25">
      <c r="A302" s="32"/>
      <c r="B302" s="32"/>
      <c r="C302" s="32"/>
      <c r="D302" s="173"/>
      <c r="E302" s="32"/>
      <c r="F302" s="174"/>
      <c r="G302" s="39"/>
      <c r="H302" s="32"/>
      <c r="I302" s="32"/>
      <c r="J302" s="29"/>
      <c r="K302" s="33"/>
      <c r="L302" s="31"/>
      <c r="M302" s="34"/>
      <c r="N302" s="34"/>
      <c r="O302" s="35"/>
    </row>
    <row r="303" spans="1:15" x14ac:dyDescent="0.25">
      <c r="A303" s="32"/>
      <c r="B303" s="32"/>
      <c r="C303" s="32"/>
      <c r="D303" s="173"/>
      <c r="E303" s="32"/>
      <c r="F303" s="174"/>
      <c r="G303" s="39"/>
      <c r="H303" s="32"/>
      <c r="I303" s="32"/>
      <c r="J303" s="29"/>
      <c r="K303" s="33"/>
      <c r="L303" s="31"/>
      <c r="M303" s="34"/>
      <c r="N303" s="34"/>
      <c r="O303" s="35"/>
    </row>
  </sheetData>
  <autoFilter ref="A10:P285" xr:uid="{88BC1B67-A28B-4E90-BBDC-3C7770403E7E}">
    <filterColumn colId="4">
      <filters>
        <filter val="13S Inspección - Eq Operando"/>
        <filter val="1S Inspección"/>
        <filter val="1S Inspección - Eq Operando"/>
        <filter val="1S Orden y Limpieza"/>
        <filter val="26S Inspección - Eq Operando"/>
        <filter val="Apoyo a Ingeniería"/>
        <filter val="Challa de CARNAVALES"/>
        <filter val="Descripcion de Trabajo"/>
        <filter val="Instalar sensor de nivel"/>
        <filter val="TURNO NOCTURNO"/>
        <filter val="UTILIZACION"/>
        <dateGroupItem year="2026" dateTimeGrouping="year"/>
      </filters>
    </filterColumn>
  </autoFilter>
  <mergeCells count="9">
    <mergeCell ref="E165:F165"/>
    <mergeCell ref="E205:F205"/>
    <mergeCell ref="E247:F247"/>
    <mergeCell ref="E8:G8"/>
    <mergeCell ref="I8:K8"/>
    <mergeCell ref="E9:F9"/>
    <mergeCell ref="E48:F48"/>
    <mergeCell ref="E87:F87"/>
    <mergeCell ref="E126:F126"/>
  </mergeCells>
  <conditionalFormatting sqref="B1:B7">
    <cfRule type="cellIs" dxfId="13" priority="1" stopIfTrue="1" operator="greaterThan">
      <formula>0.9</formula>
    </cfRule>
    <cfRule type="cellIs" dxfId="12" priority="2" stopIfTrue="1" operator="greaterThan">
      <formula>0.8</formula>
    </cfRule>
  </conditionalFormatting>
  <pageMargins left="0.31496062992125984" right="0.31496062992125984" top="0.15748031496062992" bottom="0.15748031496062992" header="0.31496062992125984" footer="0.31496062992125984"/>
  <pageSetup paperSize="17" scale="70" orientation="portrait" horizontalDpi="1200" verticalDpi="12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2E6F5-AEA3-4B42-8AD6-A9DC7208F2E3}">
  <sheetPr filterMode="1">
    <pageSetUpPr fitToPage="1"/>
  </sheetPr>
  <dimension ref="A1:P303"/>
  <sheetViews>
    <sheetView topLeftCell="A201" zoomScale="115" zoomScaleNormal="115" workbookViewId="0">
      <selection activeCell="A96" sqref="A96"/>
    </sheetView>
  </sheetViews>
  <sheetFormatPr defaultRowHeight="13.5" x14ac:dyDescent="0.25"/>
  <cols>
    <col min="1" max="1" width="10.140625" style="175" customWidth="1"/>
    <col min="2" max="2" width="9.7109375" style="175" customWidth="1"/>
    <col min="3" max="3" width="22" style="36" customWidth="1"/>
    <col min="4" max="4" width="11.42578125" style="36" customWidth="1"/>
    <col min="5" max="5" width="34.42578125" style="36" customWidth="1"/>
    <col min="6" max="6" width="15.7109375" style="175" customWidth="1"/>
    <col min="7" max="7" width="23.85546875" style="36" customWidth="1"/>
    <col min="8" max="8" width="6.5703125" style="36" customWidth="1"/>
    <col min="9" max="9" width="6.85546875" style="36" customWidth="1"/>
    <col min="10" max="10" width="10.85546875" style="36" customWidth="1"/>
    <col min="11" max="11" width="27.7109375" style="36" customWidth="1"/>
    <col min="12" max="12" width="13.7109375" style="36" customWidth="1"/>
    <col min="13" max="13" width="6" style="36" customWidth="1"/>
    <col min="14" max="14" width="3.7109375" style="36" customWidth="1"/>
    <col min="15" max="15" width="38.5703125" style="176" customWidth="1"/>
    <col min="16" max="217" width="9.140625" style="36"/>
    <col min="218" max="218" width="11.5703125" style="36" customWidth="1"/>
    <col min="219" max="219" width="12" style="36" customWidth="1"/>
    <col min="220" max="220" width="22.42578125" style="36" bestFit="1" customWidth="1"/>
    <col min="221" max="221" width="11.42578125" style="36" customWidth="1"/>
    <col min="222" max="222" width="46.42578125" style="36" bestFit="1" customWidth="1"/>
    <col min="223" max="223" width="15.7109375" style="36" customWidth="1"/>
    <col min="224" max="224" width="44" style="36" bestFit="1" customWidth="1"/>
    <col min="225" max="225" width="6.5703125" style="36" customWidth="1"/>
    <col min="226" max="226" width="6.85546875" style="36" customWidth="1"/>
    <col min="227" max="227" width="10.85546875" style="36" customWidth="1"/>
    <col min="228" max="228" width="38.28515625" style="36" customWidth="1"/>
    <col min="229" max="229" width="13.7109375" style="36" customWidth="1"/>
    <col min="230" max="230" width="6" style="36" customWidth="1"/>
    <col min="231" max="231" width="3.7109375" style="36" customWidth="1"/>
    <col min="232" max="232" width="38.5703125" style="36" customWidth="1"/>
    <col min="233" max="473" width="9.140625" style="36"/>
    <col min="474" max="474" width="11.5703125" style="36" customWidth="1"/>
    <col min="475" max="475" width="12" style="36" customWidth="1"/>
    <col min="476" max="476" width="22.42578125" style="36" bestFit="1" customWidth="1"/>
    <col min="477" max="477" width="11.42578125" style="36" customWidth="1"/>
    <col min="478" max="478" width="46.42578125" style="36" bestFit="1" customWidth="1"/>
    <col min="479" max="479" width="15.7109375" style="36" customWidth="1"/>
    <col min="480" max="480" width="44" style="36" bestFit="1" customWidth="1"/>
    <col min="481" max="481" width="6.5703125" style="36" customWidth="1"/>
    <col min="482" max="482" width="6.85546875" style="36" customWidth="1"/>
    <col min="483" max="483" width="10.85546875" style="36" customWidth="1"/>
    <col min="484" max="484" width="38.28515625" style="36" customWidth="1"/>
    <col min="485" max="485" width="13.7109375" style="36" customWidth="1"/>
    <col min="486" max="486" width="6" style="36" customWidth="1"/>
    <col min="487" max="487" width="3.7109375" style="36" customWidth="1"/>
    <col min="488" max="488" width="38.5703125" style="36" customWidth="1"/>
    <col min="489" max="729" width="9.140625" style="36"/>
    <col min="730" max="730" width="11.5703125" style="36" customWidth="1"/>
    <col min="731" max="731" width="12" style="36" customWidth="1"/>
    <col min="732" max="732" width="22.42578125" style="36" bestFit="1" customWidth="1"/>
    <col min="733" max="733" width="11.42578125" style="36" customWidth="1"/>
    <col min="734" max="734" width="46.42578125" style="36" bestFit="1" customWidth="1"/>
    <col min="735" max="735" width="15.7109375" style="36" customWidth="1"/>
    <col min="736" max="736" width="44" style="36" bestFit="1" customWidth="1"/>
    <col min="737" max="737" width="6.5703125" style="36" customWidth="1"/>
    <col min="738" max="738" width="6.85546875" style="36" customWidth="1"/>
    <col min="739" max="739" width="10.85546875" style="36" customWidth="1"/>
    <col min="740" max="740" width="38.28515625" style="36" customWidth="1"/>
    <col min="741" max="741" width="13.7109375" style="36" customWidth="1"/>
    <col min="742" max="742" width="6" style="36" customWidth="1"/>
    <col min="743" max="743" width="3.7109375" style="36" customWidth="1"/>
    <col min="744" max="744" width="38.5703125" style="36" customWidth="1"/>
    <col min="745" max="985" width="9.140625" style="36"/>
    <col min="986" max="986" width="11.5703125" style="36" customWidth="1"/>
    <col min="987" max="987" width="12" style="36" customWidth="1"/>
    <col min="988" max="988" width="22.42578125" style="36" bestFit="1" customWidth="1"/>
    <col min="989" max="989" width="11.42578125" style="36" customWidth="1"/>
    <col min="990" max="990" width="46.42578125" style="36" bestFit="1" customWidth="1"/>
    <col min="991" max="991" width="15.7109375" style="36" customWidth="1"/>
    <col min="992" max="992" width="44" style="36" bestFit="1" customWidth="1"/>
    <col min="993" max="993" width="6.5703125" style="36" customWidth="1"/>
    <col min="994" max="994" width="6.85546875" style="36" customWidth="1"/>
    <col min="995" max="995" width="10.85546875" style="36" customWidth="1"/>
    <col min="996" max="996" width="38.28515625" style="36" customWidth="1"/>
    <col min="997" max="997" width="13.7109375" style="36" customWidth="1"/>
    <col min="998" max="998" width="6" style="36" customWidth="1"/>
    <col min="999" max="999" width="3.7109375" style="36" customWidth="1"/>
    <col min="1000" max="1000" width="38.5703125" style="36" customWidth="1"/>
    <col min="1001" max="1241" width="9.140625" style="36"/>
    <col min="1242" max="1242" width="11.5703125" style="36" customWidth="1"/>
    <col min="1243" max="1243" width="12" style="36" customWidth="1"/>
    <col min="1244" max="1244" width="22.42578125" style="36" bestFit="1" customWidth="1"/>
    <col min="1245" max="1245" width="11.42578125" style="36" customWidth="1"/>
    <col min="1246" max="1246" width="46.42578125" style="36" bestFit="1" customWidth="1"/>
    <col min="1247" max="1247" width="15.7109375" style="36" customWidth="1"/>
    <col min="1248" max="1248" width="44" style="36" bestFit="1" customWidth="1"/>
    <col min="1249" max="1249" width="6.5703125" style="36" customWidth="1"/>
    <col min="1250" max="1250" width="6.85546875" style="36" customWidth="1"/>
    <col min="1251" max="1251" width="10.85546875" style="36" customWidth="1"/>
    <col min="1252" max="1252" width="38.28515625" style="36" customWidth="1"/>
    <col min="1253" max="1253" width="13.7109375" style="36" customWidth="1"/>
    <col min="1254" max="1254" width="6" style="36" customWidth="1"/>
    <col min="1255" max="1255" width="3.7109375" style="36" customWidth="1"/>
    <col min="1256" max="1256" width="38.5703125" style="36" customWidth="1"/>
    <col min="1257" max="1497" width="9.140625" style="36"/>
    <col min="1498" max="1498" width="11.5703125" style="36" customWidth="1"/>
    <col min="1499" max="1499" width="12" style="36" customWidth="1"/>
    <col min="1500" max="1500" width="22.42578125" style="36" bestFit="1" customWidth="1"/>
    <col min="1501" max="1501" width="11.42578125" style="36" customWidth="1"/>
    <col min="1502" max="1502" width="46.42578125" style="36" bestFit="1" customWidth="1"/>
    <col min="1503" max="1503" width="15.7109375" style="36" customWidth="1"/>
    <col min="1504" max="1504" width="44" style="36" bestFit="1" customWidth="1"/>
    <col min="1505" max="1505" width="6.5703125" style="36" customWidth="1"/>
    <col min="1506" max="1506" width="6.85546875" style="36" customWidth="1"/>
    <col min="1507" max="1507" width="10.85546875" style="36" customWidth="1"/>
    <col min="1508" max="1508" width="38.28515625" style="36" customWidth="1"/>
    <col min="1509" max="1509" width="13.7109375" style="36" customWidth="1"/>
    <col min="1510" max="1510" width="6" style="36" customWidth="1"/>
    <col min="1511" max="1511" width="3.7109375" style="36" customWidth="1"/>
    <col min="1512" max="1512" width="38.5703125" style="36" customWidth="1"/>
    <col min="1513" max="1753" width="9.140625" style="36"/>
    <col min="1754" max="1754" width="11.5703125" style="36" customWidth="1"/>
    <col min="1755" max="1755" width="12" style="36" customWidth="1"/>
    <col min="1756" max="1756" width="22.42578125" style="36" bestFit="1" customWidth="1"/>
    <col min="1757" max="1757" width="11.42578125" style="36" customWidth="1"/>
    <col min="1758" max="1758" width="46.42578125" style="36" bestFit="1" customWidth="1"/>
    <col min="1759" max="1759" width="15.7109375" style="36" customWidth="1"/>
    <col min="1760" max="1760" width="44" style="36" bestFit="1" customWidth="1"/>
    <col min="1761" max="1761" width="6.5703125" style="36" customWidth="1"/>
    <col min="1762" max="1762" width="6.85546875" style="36" customWidth="1"/>
    <col min="1763" max="1763" width="10.85546875" style="36" customWidth="1"/>
    <col min="1764" max="1764" width="38.28515625" style="36" customWidth="1"/>
    <col min="1765" max="1765" width="13.7109375" style="36" customWidth="1"/>
    <col min="1766" max="1766" width="6" style="36" customWidth="1"/>
    <col min="1767" max="1767" width="3.7109375" style="36" customWidth="1"/>
    <col min="1768" max="1768" width="38.5703125" style="36" customWidth="1"/>
    <col min="1769" max="2009" width="9.140625" style="36"/>
    <col min="2010" max="2010" width="11.5703125" style="36" customWidth="1"/>
    <col min="2011" max="2011" width="12" style="36" customWidth="1"/>
    <col min="2012" max="2012" width="22.42578125" style="36" bestFit="1" customWidth="1"/>
    <col min="2013" max="2013" width="11.42578125" style="36" customWidth="1"/>
    <col min="2014" max="2014" width="46.42578125" style="36" bestFit="1" customWidth="1"/>
    <col min="2015" max="2015" width="15.7109375" style="36" customWidth="1"/>
    <col min="2016" max="2016" width="44" style="36" bestFit="1" customWidth="1"/>
    <col min="2017" max="2017" width="6.5703125" style="36" customWidth="1"/>
    <col min="2018" max="2018" width="6.85546875" style="36" customWidth="1"/>
    <col min="2019" max="2019" width="10.85546875" style="36" customWidth="1"/>
    <col min="2020" max="2020" width="38.28515625" style="36" customWidth="1"/>
    <col min="2021" max="2021" width="13.7109375" style="36" customWidth="1"/>
    <col min="2022" max="2022" width="6" style="36" customWidth="1"/>
    <col min="2023" max="2023" width="3.7109375" style="36" customWidth="1"/>
    <col min="2024" max="2024" width="38.5703125" style="36" customWidth="1"/>
    <col min="2025" max="2265" width="9.140625" style="36"/>
    <col min="2266" max="2266" width="11.5703125" style="36" customWidth="1"/>
    <col min="2267" max="2267" width="12" style="36" customWidth="1"/>
    <col min="2268" max="2268" width="22.42578125" style="36" bestFit="1" customWidth="1"/>
    <col min="2269" max="2269" width="11.42578125" style="36" customWidth="1"/>
    <col min="2270" max="2270" width="46.42578125" style="36" bestFit="1" customWidth="1"/>
    <col min="2271" max="2271" width="15.7109375" style="36" customWidth="1"/>
    <col min="2272" max="2272" width="44" style="36" bestFit="1" customWidth="1"/>
    <col min="2273" max="2273" width="6.5703125" style="36" customWidth="1"/>
    <col min="2274" max="2274" width="6.85546875" style="36" customWidth="1"/>
    <col min="2275" max="2275" width="10.85546875" style="36" customWidth="1"/>
    <col min="2276" max="2276" width="38.28515625" style="36" customWidth="1"/>
    <col min="2277" max="2277" width="13.7109375" style="36" customWidth="1"/>
    <col min="2278" max="2278" width="6" style="36" customWidth="1"/>
    <col min="2279" max="2279" width="3.7109375" style="36" customWidth="1"/>
    <col min="2280" max="2280" width="38.5703125" style="36" customWidth="1"/>
    <col min="2281" max="2521" width="9.140625" style="36"/>
    <col min="2522" max="2522" width="11.5703125" style="36" customWidth="1"/>
    <col min="2523" max="2523" width="12" style="36" customWidth="1"/>
    <col min="2524" max="2524" width="22.42578125" style="36" bestFit="1" customWidth="1"/>
    <col min="2525" max="2525" width="11.42578125" style="36" customWidth="1"/>
    <col min="2526" max="2526" width="46.42578125" style="36" bestFit="1" customWidth="1"/>
    <col min="2527" max="2527" width="15.7109375" style="36" customWidth="1"/>
    <col min="2528" max="2528" width="44" style="36" bestFit="1" customWidth="1"/>
    <col min="2529" max="2529" width="6.5703125" style="36" customWidth="1"/>
    <col min="2530" max="2530" width="6.85546875" style="36" customWidth="1"/>
    <col min="2531" max="2531" width="10.85546875" style="36" customWidth="1"/>
    <col min="2532" max="2532" width="38.28515625" style="36" customWidth="1"/>
    <col min="2533" max="2533" width="13.7109375" style="36" customWidth="1"/>
    <col min="2534" max="2534" width="6" style="36" customWidth="1"/>
    <col min="2535" max="2535" width="3.7109375" style="36" customWidth="1"/>
    <col min="2536" max="2536" width="38.5703125" style="36" customWidth="1"/>
    <col min="2537" max="2777" width="9.140625" style="36"/>
    <col min="2778" max="2778" width="11.5703125" style="36" customWidth="1"/>
    <col min="2779" max="2779" width="12" style="36" customWidth="1"/>
    <col min="2780" max="2780" width="22.42578125" style="36" bestFit="1" customWidth="1"/>
    <col min="2781" max="2781" width="11.42578125" style="36" customWidth="1"/>
    <col min="2782" max="2782" width="46.42578125" style="36" bestFit="1" customWidth="1"/>
    <col min="2783" max="2783" width="15.7109375" style="36" customWidth="1"/>
    <col min="2784" max="2784" width="44" style="36" bestFit="1" customWidth="1"/>
    <col min="2785" max="2785" width="6.5703125" style="36" customWidth="1"/>
    <col min="2786" max="2786" width="6.85546875" style="36" customWidth="1"/>
    <col min="2787" max="2787" width="10.85546875" style="36" customWidth="1"/>
    <col min="2788" max="2788" width="38.28515625" style="36" customWidth="1"/>
    <col min="2789" max="2789" width="13.7109375" style="36" customWidth="1"/>
    <col min="2790" max="2790" width="6" style="36" customWidth="1"/>
    <col min="2791" max="2791" width="3.7109375" style="36" customWidth="1"/>
    <col min="2792" max="2792" width="38.5703125" style="36" customWidth="1"/>
    <col min="2793" max="3033" width="9.140625" style="36"/>
    <col min="3034" max="3034" width="11.5703125" style="36" customWidth="1"/>
    <col min="3035" max="3035" width="12" style="36" customWidth="1"/>
    <col min="3036" max="3036" width="22.42578125" style="36" bestFit="1" customWidth="1"/>
    <col min="3037" max="3037" width="11.42578125" style="36" customWidth="1"/>
    <col min="3038" max="3038" width="46.42578125" style="36" bestFit="1" customWidth="1"/>
    <col min="3039" max="3039" width="15.7109375" style="36" customWidth="1"/>
    <col min="3040" max="3040" width="44" style="36" bestFit="1" customWidth="1"/>
    <col min="3041" max="3041" width="6.5703125" style="36" customWidth="1"/>
    <col min="3042" max="3042" width="6.85546875" style="36" customWidth="1"/>
    <col min="3043" max="3043" width="10.85546875" style="36" customWidth="1"/>
    <col min="3044" max="3044" width="38.28515625" style="36" customWidth="1"/>
    <col min="3045" max="3045" width="13.7109375" style="36" customWidth="1"/>
    <col min="3046" max="3046" width="6" style="36" customWidth="1"/>
    <col min="3047" max="3047" width="3.7109375" style="36" customWidth="1"/>
    <col min="3048" max="3048" width="38.5703125" style="36" customWidth="1"/>
    <col min="3049" max="3289" width="9.140625" style="36"/>
    <col min="3290" max="3290" width="11.5703125" style="36" customWidth="1"/>
    <col min="3291" max="3291" width="12" style="36" customWidth="1"/>
    <col min="3292" max="3292" width="22.42578125" style="36" bestFit="1" customWidth="1"/>
    <col min="3293" max="3293" width="11.42578125" style="36" customWidth="1"/>
    <col min="3294" max="3294" width="46.42578125" style="36" bestFit="1" customWidth="1"/>
    <col min="3295" max="3295" width="15.7109375" style="36" customWidth="1"/>
    <col min="3296" max="3296" width="44" style="36" bestFit="1" customWidth="1"/>
    <col min="3297" max="3297" width="6.5703125" style="36" customWidth="1"/>
    <col min="3298" max="3298" width="6.85546875" style="36" customWidth="1"/>
    <col min="3299" max="3299" width="10.85546875" style="36" customWidth="1"/>
    <col min="3300" max="3300" width="38.28515625" style="36" customWidth="1"/>
    <col min="3301" max="3301" width="13.7109375" style="36" customWidth="1"/>
    <col min="3302" max="3302" width="6" style="36" customWidth="1"/>
    <col min="3303" max="3303" width="3.7109375" style="36" customWidth="1"/>
    <col min="3304" max="3304" width="38.5703125" style="36" customWidth="1"/>
    <col min="3305" max="3545" width="9.140625" style="36"/>
    <col min="3546" max="3546" width="11.5703125" style="36" customWidth="1"/>
    <col min="3547" max="3547" width="12" style="36" customWidth="1"/>
    <col min="3548" max="3548" width="22.42578125" style="36" bestFit="1" customWidth="1"/>
    <col min="3549" max="3549" width="11.42578125" style="36" customWidth="1"/>
    <col min="3550" max="3550" width="46.42578125" style="36" bestFit="1" customWidth="1"/>
    <col min="3551" max="3551" width="15.7109375" style="36" customWidth="1"/>
    <col min="3552" max="3552" width="44" style="36" bestFit="1" customWidth="1"/>
    <col min="3553" max="3553" width="6.5703125" style="36" customWidth="1"/>
    <col min="3554" max="3554" width="6.85546875" style="36" customWidth="1"/>
    <col min="3555" max="3555" width="10.85546875" style="36" customWidth="1"/>
    <col min="3556" max="3556" width="38.28515625" style="36" customWidth="1"/>
    <col min="3557" max="3557" width="13.7109375" style="36" customWidth="1"/>
    <col min="3558" max="3558" width="6" style="36" customWidth="1"/>
    <col min="3559" max="3559" width="3.7109375" style="36" customWidth="1"/>
    <col min="3560" max="3560" width="38.5703125" style="36" customWidth="1"/>
    <col min="3561" max="3801" width="9.140625" style="36"/>
    <col min="3802" max="3802" width="11.5703125" style="36" customWidth="1"/>
    <col min="3803" max="3803" width="12" style="36" customWidth="1"/>
    <col min="3804" max="3804" width="22.42578125" style="36" bestFit="1" customWidth="1"/>
    <col min="3805" max="3805" width="11.42578125" style="36" customWidth="1"/>
    <col min="3806" max="3806" width="46.42578125" style="36" bestFit="1" customWidth="1"/>
    <col min="3807" max="3807" width="15.7109375" style="36" customWidth="1"/>
    <col min="3808" max="3808" width="44" style="36" bestFit="1" customWidth="1"/>
    <col min="3809" max="3809" width="6.5703125" style="36" customWidth="1"/>
    <col min="3810" max="3810" width="6.85546875" style="36" customWidth="1"/>
    <col min="3811" max="3811" width="10.85546875" style="36" customWidth="1"/>
    <col min="3812" max="3812" width="38.28515625" style="36" customWidth="1"/>
    <col min="3813" max="3813" width="13.7109375" style="36" customWidth="1"/>
    <col min="3814" max="3814" width="6" style="36" customWidth="1"/>
    <col min="3815" max="3815" width="3.7109375" style="36" customWidth="1"/>
    <col min="3816" max="3816" width="38.5703125" style="36" customWidth="1"/>
    <col min="3817" max="4057" width="9.140625" style="36"/>
    <col min="4058" max="4058" width="11.5703125" style="36" customWidth="1"/>
    <col min="4059" max="4059" width="12" style="36" customWidth="1"/>
    <col min="4060" max="4060" width="22.42578125" style="36" bestFit="1" customWidth="1"/>
    <col min="4061" max="4061" width="11.42578125" style="36" customWidth="1"/>
    <col min="4062" max="4062" width="46.42578125" style="36" bestFit="1" customWidth="1"/>
    <col min="4063" max="4063" width="15.7109375" style="36" customWidth="1"/>
    <col min="4064" max="4064" width="44" style="36" bestFit="1" customWidth="1"/>
    <col min="4065" max="4065" width="6.5703125" style="36" customWidth="1"/>
    <col min="4066" max="4066" width="6.85546875" style="36" customWidth="1"/>
    <col min="4067" max="4067" width="10.85546875" style="36" customWidth="1"/>
    <col min="4068" max="4068" width="38.28515625" style="36" customWidth="1"/>
    <col min="4069" max="4069" width="13.7109375" style="36" customWidth="1"/>
    <col min="4070" max="4070" width="6" style="36" customWidth="1"/>
    <col min="4071" max="4071" width="3.7109375" style="36" customWidth="1"/>
    <col min="4072" max="4072" width="38.5703125" style="36" customWidth="1"/>
    <col min="4073" max="4313" width="9.140625" style="36"/>
    <col min="4314" max="4314" width="11.5703125" style="36" customWidth="1"/>
    <col min="4315" max="4315" width="12" style="36" customWidth="1"/>
    <col min="4316" max="4316" width="22.42578125" style="36" bestFit="1" customWidth="1"/>
    <col min="4317" max="4317" width="11.42578125" style="36" customWidth="1"/>
    <col min="4318" max="4318" width="46.42578125" style="36" bestFit="1" customWidth="1"/>
    <col min="4319" max="4319" width="15.7109375" style="36" customWidth="1"/>
    <col min="4320" max="4320" width="44" style="36" bestFit="1" customWidth="1"/>
    <col min="4321" max="4321" width="6.5703125" style="36" customWidth="1"/>
    <col min="4322" max="4322" width="6.85546875" style="36" customWidth="1"/>
    <col min="4323" max="4323" width="10.85546875" style="36" customWidth="1"/>
    <col min="4324" max="4324" width="38.28515625" style="36" customWidth="1"/>
    <col min="4325" max="4325" width="13.7109375" style="36" customWidth="1"/>
    <col min="4326" max="4326" width="6" style="36" customWidth="1"/>
    <col min="4327" max="4327" width="3.7109375" style="36" customWidth="1"/>
    <col min="4328" max="4328" width="38.5703125" style="36" customWidth="1"/>
    <col min="4329" max="4569" width="9.140625" style="36"/>
    <col min="4570" max="4570" width="11.5703125" style="36" customWidth="1"/>
    <col min="4571" max="4571" width="12" style="36" customWidth="1"/>
    <col min="4572" max="4572" width="22.42578125" style="36" bestFit="1" customWidth="1"/>
    <col min="4573" max="4573" width="11.42578125" style="36" customWidth="1"/>
    <col min="4574" max="4574" width="46.42578125" style="36" bestFit="1" customWidth="1"/>
    <col min="4575" max="4575" width="15.7109375" style="36" customWidth="1"/>
    <col min="4576" max="4576" width="44" style="36" bestFit="1" customWidth="1"/>
    <col min="4577" max="4577" width="6.5703125" style="36" customWidth="1"/>
    <col min="4578" max="4578" width="6.85546875" style="36" customWidth="1"/>
    <col min="4579" max="4579" width="10.85546875" style="36" customWidth="1"/>
    <col min="4580" max="4580" width="38.28515625" style="36" customWidth="1"/>
    <col min="4581" max="4581" width="13.7109375" style="36" customWidth="1"/>
    <col min="4582" max="4582" width="6" style="36" customWidth="1"/>
    <col min="4583" max="4583" width="3.7109375" style="36" customWidth="1"/>
    <col min="4584" max="4584" width="38.5703125" style="36" customWidth="1"/>
    <col min="4585" max="4825" width="9.140625" style="36"/>
    <col min="4826" max="4826" width="11.5703125" style="36" customWidth="1"/>
    <col min="4827" max="4827" width="12" style="36" customWidth="1"/>
    <col min="4828" max="4828" width="22.42578125" style="36" bestFit="1" customWidth="1"/>
    <col min="4829" max="4829" width="11.42578125" style="36" customWidth="1"/>
    <col min="4830" max="4830" width="46.42578125" style="36" bestFit="1" customWidth="1"/>
    <col min="4831" max="4831" width="15.7109375" style="36" customWidth="1"/>
    <col min="4832" max="4832" width="44" style="36" bestFit="1" customWidth="1"/>
    <col min="4833" max="4833" width="6.5703125" style="36" customWidth="1"/>
    <col min="4834" max="4834" width="6.85546875" style="36" customWidth="1"/>
    <col min="4835" max="4835" width="10.85546875" style="36" customWidth="1"/>
    <col min="4836" max="4836" width="38.28515625" style="36" customWidth="1"/>
    <col min="4837" max="4837" width="13.7109375" style="36" customWidth="1"/>
    <col min="4838" max="4838" width="6" style="36" customWidth="1"/>
    <col min="4839" max="4839" width="3.7109375" style="36" customWidth="1"/>
    <col min="4840" max="4840" width="38.5703125" style="36" customWidth="1"/>
    <col min="4841" max="5081" width="9.140625" style="36"/>
    <col min="5082" max="5082" width="11.5703125" style="36" customWidth="1"/>
    <col min="5083" max="5083" width="12" style="36" customWidth="1"/>
    <col min="5084" max="5084" width="22.42578125" style="36" bestFit="1" customWidth="1"/>
    <col min="5085" max="5085" width="11.42578125" style="36" customWidth="1"/>
    <col min="5086" max="5086" width="46.42578125" style="36" bestFit="1" customWidth="1"/>
    <col min="5087" max="5087" width="15.7109375" style="36" customWidth="1"/>
    <col min="5088" max="5088" width="44" style="36" bestFit="1" customWidth="1"/>
    <col min="5089" max="5089" width="6.5703125" style="36" customWidth="1"/>
    <col min="5090" max="5090" width="6.85546875" style="36" customWidth="1"/>
    <col min="5091" max="5091" width="10.85546875" style="36" customWidth="1"/>
    <col min="5092" max="5092" width="38.28515625" style="36" customWidth="1"/>
    <col min="5093" max="5093" width="13.7109375" style="36" customWidth="1"/>
    <col min="5094" max="5094" width="6" style="36" customWidth="1"/>
    <col min="5095" max="5095" width="3.7109375" style="36" customWidth="1"/>
    <col min="5096" max="5096" width="38.5703125" style="36" customWidth="1"/>
    <col min="5097" max="5337" width="9.140625" style="36"/>
    <col min="5338" max="5338" width="11.5703125" style="36" customWidth="1"/>
    <col min="5339" max="5339" width="12" style="36" customWidth="1"/>
    <col min="5340" max="5340" width="22.42578125" style="36" bestFit="1" customWidth="1"/>
    <col min="5341" max="5341" width="11.42578125" style="36" customWidth="1"/>
    <col min="5342" max="5342" width="46.42578125" style="36" bestFit="1" customWidth="1"/>
    <col min="5343" max="5343" width="15.7109375" style="36" customWidth="1"/>
    <col min="5344" max="5344" width="44" style="36" bestFit="1" customWidth="1"/>
    <col min="5345" max="5345" width="6.5703125" style="36" customWidth="1"/>
    <col min="5346" max="5346" width="6.85546875" style="36" customWidth="1"/>
    <col min="5347" max="5347" width="10.85546875" style="36" customWidth="1"/>
    <col min="5348" max="5348" width="38.28515625" style="36" customWidth="1"/>
    <col min="5349" max="5349" width="13.7109375" style="36" customWidth="1"/>
    <col min="5350" max="5350" width="6" style="36" customWidth="1"/>
    <col min="5351" max="5351" width="3.7109375" style="36" customWidth="1"/>
    <col min="5352" max="5352" width="38.5703125" style="36" customWidth="1"/>
    <col min="5353" max="5593" width="9.140625" style="36"/>
    <col min="5594" max="5594" width="11.5703125" style="36" customWidth="1"/>
    <col min="5595" max="5595" width="12" style="36" customWidth="1"/>
    <col min="5596" max="5596" width="22.42578125" style="36" bestFit="1" customWidth="1"/>
    <col min="5597" max="5597" width="11.42578125" style="36" customWidth="1"/>
    <col min="5598" max="5598" width="46.42578125" style="36" bestFit="1" customWidth="1"/>
    <col min="5599" max="5599" width="15.7109375" style="36" customWidth="1"/>
    <col min="5600" max="5600" width="44" style="36" bestFit="1" customWidth="1"/>
    <col min="5601" max="5601" width="6.5703125" style="36" customWidth="1"/>
    <col min="5602" max="5602" width="6.85546875" style="36" customWidth="1"/>
    <col min="5603" max="5603" width="10.85546875" style="36" customWidth="1"/>
    <col min="5604" max="5604" width="38.28515625" style="36" customWidth="1"/>
    <col min="5605" max="5605" width="13.7109375" style="36" customWidth="1"/>
    <col min="5606" max="5606" width="6" style="36" customWidth="1"/>
    <col min="5607" max="5607" width="3.7109375" style="36" customWidth="1"/>
    <col min="5608" max="5608" width="38.5703125" style="36" customWidth="1"/>
    <col min="5609" max="5849" width="9.140625" style="36"/>
    <col min="5850" max="5850" width="11.5703125" style="36" customWidth="1"/>
    <col min="5851" max="5851" width="12" style="36" customWidth="1"/>
    <col min="5852" max="5852" width="22.42578125" style="36" bestFit="1" customWidth="1"/>
    <col min="5853" max="5853" width="11.42578125" style="36" customWidth="1"/>
    <col min="5854" max="5854" width="46.42578125" style="36" bestFit="1" customWidth="1"/>
    <col min="5855" max="5855" width="15.7109375" style="36" customWidth="1"/>
    <col min="5856" max="5856" width="44" style="36" bestFit="1" customWidth="1"/>
    <col min="5857" max="5857" width="6.5703125" style="36" customWidth="1"/>
    <col min="5858" max="5858" width="6.85546875" style="36" customWidth="1"/>
    <col min="5859" max="5859" width="10.85546875" style="36" customWidth="1"/>
    <col min="5860" max="5860" width="38.28515625" style="36" customWidth="1"/>
    <col min="5861" max="5861" width="13.7109375" style="36" customWidth="1"/>
    <col min="5862" max="5862" width="6" style="36" customWidth="1"/>
    <col min="5863" max="5863" width="3.7109375" style="36" customWidth="1"/>
    <col min="5864" max="5864" width="38.5703125" style="36" customWidth="1"/>
    <col min="5865" max="6105" width="9.140625" style="36"/>
    <col min="6106" max="6106" width="11.5703125" style="36" customWidth="1"/>
    <col min="6107" max="6107" width="12" style="36" customWidth="1"/>
    <col min="6108" max="6108" width="22.42578125" style="36" bestFit="1" customWidth="1"/>
    <col min="6109" max="6109" width="11.42578125" style="36" customWidth="1"/>
    <col min="6110" max="6110" width="46.42578125" style="36" bestFit="1" customWidth="1"/>
    <col min="6111" max="6111" width="15.7109375" style="36" customWidth="1"/>
    <col min="6112" max="6112" width="44" style="36" bestFit="1" customWidth="1"/>
    <col min="6113" max="6113" width="6.5703125" style="36" customWidth="1"/>
    <col min="6114" max="6114" width="6.85546875" style="36" customWidth="1"/>
    <col min="6115" max="6115" width="10.85546875" style="36" customWidth="1"/>
    <col min="6116" max="6116" width="38.28515625" style="36" customWidth="1"/>
    <col min="6117" max="6117" width="13.7109375" style="36" customWidth="1"/>
    <col min="6118" max="6118" width="6" style="36" customWidth="1"/>
    <col min="6119" max="6119" width="3.7109375" style="36" customWidth="1"/>
    <col min="6120" max="6120" width="38.5703125" style="36" customWidth="1"/>
    <col min="6121" max="6361" width="9.140625" style="36"/>
    <col min="6362" max="6362" width="11.5703125" style="36" customWidth="1"/>
    <col min="6363" max="6363" width="12" style="36" customWidth="1"/>
    <col min="6364" max="6364" width="22.42578125" style="36" bestFit="1" customWidth="1"/>
    <col min="6365" max="6365" width="11.42578125" style="36" customWidth="1"/>
    <col min="6366" max="6366" width="46.42578125" style="36" bestFit="1" customWidth="1"/>
    <col min="6367" max="6367" width="15.7109375" style="36" customWidth="1"/>
    <col min="6368" max="6368" width="44" style="36" bestFit="1" customWidth="1"/>
    <col min="6369" max="6369" width="6.5703125" style="36" customWidth="1"/>
    <col min="6370" max="6370" width="6.85546875" style="36" customWidth="1"/>
    <col min="6371" max="6371" width="10.85546875" style="36" customWidth="1"/>
    <col min="6372" max="6372" width="38.28515625" style="36" customWidth="1"/>
    <col min="6373" max="6373" width="13.7109375" style="36" customWidth="1"/>
    <col min="6374" max="6374" width="6" style="36" customWidth="1"/>
    <col min="6375" max="6375" width="3.7109375" style="36" customWidth="1"/>
    <col min="6376" max="6376" width="38.5703125" style="36" customWidth="1"/>
    <col min="6377" max="6617" width="9.140625" style="36"/>
    <col min="6618" max="6618" width="11.5703125" style="36" customWidth="1"/>
    <col min="6619" max="6619" width="12" style="36" customWidth="1"/>
    <col min="6620" max="6620" width="22.42578125" style="36" bestFit="1" customWidth="1"/>
    <col min="6621" max="6621" width="11.42578125" style="36" customWidth="1"/>
    <col min="6622" max="6622" width="46.42578125" style="36" bestFit="1" customWidth="1"/>
    <col min="6623" max="6623" width="15.7109375" style="36" customWidth="1"/>
    <col min="6624" max="6624" width="44" style="36" bestFit="1" customWidth="1"/>
    <col min="6625" max="6625" width="6.5703125" style="36" customWidth="1"/>
    <col min="6626" max="6626" width="6.85546875" style="36" customWidth="1"/>
    <col min="6627" max="6627" width="10.85546875" style="36" customWidth="1"/>
    <col min="6628" max="6628" width="38.28515625" style="36" customWidth="1"/>
    <col min="6629" max="6629" width="13.7109375" style="36" customWidth="1"/>
    <col min="6630" max="6630" width="6" style="36" customWidth="1"/>
    <col min="6631" max="6631" width="3.7109375" style="36" customWidth="1"/>
    <col min="6632" max="6632" width="38.5703125" style="36" customWidth="1"/>
    <col min="6633" max="6873" width="9.140625" style="36"/>
    <col min="6874" max="6874" width="11.5703125" style="36" customWidth="1"/>
    <col min="6875" max="6875" width="12" style="36" customWidth="1"/>
    <col min="6876" max="6876" width="22.42578125" style="36" bestFit="1" customWidth="1"/>
    <col min="6877" max="6877" width="11.42578125" style="36" customWidth="1"/>
    <col min="6878" max="6878" width="46.42578125" style="36" bestFit="1" customWidth="1"/>
    <col min="6879" max="6879" width="15.7109375" style="36" customWidth="1"/>
    <col min="6880" max="6880" width="44" style="36" bestFit="1" customWidth="1"/>
    <col min="6881" max="6881" width="6.5703125" style="36" customWidth="1"/>
    <col min="6882" max="6882" width="6.85546875" style="36" customWidth="1"/>
    <col min="6883" max="6883" width="10.85546875" style="36" customWidth="1"/>
    <col min="6884" max="6884" width="38.28515625" style="36" customWidth="1"/>
    <col min="6885" max="6885" width="13.7109375" style="36" customWidth="1"/>
    <col min="6886" max="6886" width="6" style="36" customWidth="1"/>
    <col min="6887" max="6887" width="3.7109375" style="36" customWidth="1"/>
    <col min="6888" max="6888" width="38.5703125" style="36" customWidth="1"/>
    <col min="6889" max="7129" width="9.140625" style="36"/>
    <col min="7130" max="7130" width="11.5703125" style="36" customWidth="1"/>
    <col min="7131" max="7131" width="12" style="36" customWidth="1"/>
    <col min="7132" max="7132" width="22.42578125" style="36" bestFit="1" customWidth="1"/>
    <col min="7133" max="7133" width="11.42578125" style="36" customWidth="1"/>
    <col min="7134" max="7134" width="46.42578125" style="36" bestFit="1" customWidth="1"/>
    <col min="7135" max="7135" width="15.7109375" style="36" customWidth="1"/>
    <col min="7136" max="7136" width="44" style="36" bestFit="1" customWidth="1"/>
    <col min="7137" max="7137" width="6.5703125" style="36" customWidth="1"/>
    <col min="7138" max="7138" width="6.85546875" style="36" customWidth="1"/>
    <col min="7139" max="7139" width="10.85546875" style="36" customWidth="1"/>
    <col min="7140" max="7140" width="38.28515625" style="36" customWidth="1"/>
    <col min="7141" max="7141" width="13.7109375" style="36" customWidth="1"/>
    <col min="7142" max="7142" width="6" style="36" customWidth="1"/>
    <col min="7143" max="7143" width="3.7109375" style="36" customWidth="1"/>
    <col min="7144" max="7144" width="38.5703125" style="36" customWidth="1"/>
    <col min="7145" max="7385" width="9.140625" style="36"/>
    <col min="7386" max="7386" width="11.5703125" style="36" customWidth="1"/>
    <col min="7387" max="7387" width="12" style="36" customWidth="1"/>
    <col min="7388" max="7388" width="22.42578125" style="36" bestFit="1" customWidth="1"/>
    <col min="7389" max="7389" width="11.42578125" style="36" customWidth="1"/>
    <col min="7390" max="7390" width="46.42578125" style="36" bestFit="1" customWidth="1"/>
    <col min="7391" max="7391" width="15.7109375" style="36" customWidth="1"/>
    <col min="7392" max="7392" width="44" style="36" bestFit="1" customWidth="1"/>
    <col min="7393" max="7393" width="6.5703125" style="36" customWidth="1"/>
    <col min="7394" max="7394" width="6.85546875" style="36" customWidth="1"/>
    <col min="7395" max="7395" width="10.85546875" style="36" customWidth="1"/>
    <col min="7396" max="7396" width="38.28515625" style="36" customWidth="1"/>
    <col min="7397" max="7397" width="13.7109375" style="36" customWidth="1"/>
    <col min="7398" max="7398" width="6" style="36" customWidth="1"/>
    <col min="7399" max="7399" width="3.7109375" style="36" customWidth="1"/>
    <col min="7400" max="7400" width="38.5703125" style="36" customWidth="1"/>
    <col min="7401" max="7641" width="9.140625" style="36"/>
    <col min="7642" max="7642" width="11.5703125" style="36" customWidth="1"/>
    <col min="7643" max="7643" width="12" style="36" customWidth="1"/>
    <col min="7644" max="7644" width="22.42578125" style="36" bestFit="1" customWidth="1"/>
    <col min="7645" max="7645" width="11.42578125" style="36" customWidth="1"/>
    <col min="7646" max="7646" width="46.42578125" style="36" bestFit="1" customWidth="1"/>
    <col min="7647" max="7647" width="15.7109375" style="36" customWidth="1"/>
    <col min="7648" max="7648" width="44" style="36" bestFit="1" customWidth="1"/>
    <col min="7649" max="7649" width="6.5703125" style="36" customWidth="1"/>
    <col min="7650" max="7650" width="6.85546875" style="36" customWidth="1"/>
    <col min="7651" max="7651" width="10.85546875" style="36" customWidth="1"/>
    <col min="7652" max="7652" width="38.28515625" style="36" customWidth="1"/>
    <col min="7653" max="7653" width="13.7109375" style="36" customWidth="1"/>
    <col min="7654" max="7654" width="6" style="36" customWidth="1"/>
    <col min="7655" max="7655" width="3.7109375" style="36" customWidth="1"/>
    <col min="7656" max="7656" width="38.5703125" style="36" customWidth="1"/>
    <col min="7657" max="7897" width="9.140625" style="36"/>
    <col min="7898" max="7898" width="11.5703125" style="36" customWidth="1"/>
    <col min="7899" max="7899" width="12" style="36" customWidth="1"/>
    <col min="7900" max="7900" width="22.42578125" style="36" bestFit="1" customWidth="1"/>
    <col min="7901" max="7901" width="11.42578125" style="36" customWidth="1"/>
    <col min="7902" max="7902" width="46.42578125" style="36" bestFit="1" customWidth="1"/>
    <col min="7903" max="7903" width="15.7109375" style="36" customWidth="1"/>
    <col min="7904" max="7904" width="44" style="36" bestFit="1" customWidth="1"/>
    <col min="7905" max="7905" width="6.5703125" style="36" customWidth="1"/>
    <col min="7906" max="7906" width="6.85546875" style="36" customWidth="1"/>
    <col min="7907" max="7907" width="10.85546875" style="36" customWidth="1"/>
    <col min="7908" max="7908" width="38.28515625" style="36" customWidth="1"/>
    <col min="7909" max="7909" width="13.7109375" style="36" customWidth="1"/>
    <col min="7910" max="7910" width="6" style="36" customWidth="1"/>
    <col min="7911" max="7911" width="3.7109375" style="36" customWidth="1"/>
    <col min="7912" max="7912" width="38.5703125" style="36" customWidth="1"/>
    <col min="7913" max="8153" width="9.140625" style="36"/>
    <col min="8154" max="8154" width="11.5703125" style="36" customWidth="1"/>
    <col min="8155" max="8155" width="12" style="36" customWidth="1"/>
    <col min="8156" max="8156" width="22.42578125" style="36" bestFit="1" customWidth="1"/>
    <col min="8157" max="8157" width="11.42578125" style="36" customWidth="1"/>
    <col min="8158" max="8158" width="46.42578125" style="36" bestFit="1" customWidth="1"/>
    <col min="8159" max="8159" width="15.7109375" style="36" customWidth="1"/>
    <col min="8160" max="8160" width="44" style="36" bestFit="1" customWidth="1"/>
    <col min="8161" max="8161" width="6.5703125" style="36" customWidth="1"/>
    <col min="8162" max="8162" width="6.85546875" style="36" customWidth="1"/>
    <col min="8163" max="8163" width="10.85546875" style="36" customWidth="1"/>
    <col min="8164" max="8164" width="38.28515625" style="36" customWidth="1"/>
    <col min="8165" max="8165" width="13.7109375" style="36" customWidth="1"/>
    <col min="8166" max="8166" width="6" style="36" customWidth="1"/>
    <col min="8167" max="8167" width="3.7109375" style="36" customWidth="1"/>
    <col min="8168" max="8168" width="38.5703125" style="36" customWidth="1"/>
    <col min="8169" max="8409" width="9.140625" style="36"/>
    <col min="8410" max="8410" width="11.5703125" style="36" customWidth="1"/>
    <col min="8411" max="8411" width="12" style="36" customWidth="1"/>
    <col min="8412" max="8412" width="22.42578125" style="36" bestFit="1" customWidth="1"/>
    <col min="8413" max="8413" width="11.42578125" style="36" customWidth="1"/>
    <col min="8414" max="8414" width="46.42578125" style="36" bestFit="1" customWidth="1"/>
    <col min="8415" max="8415" width="15.7109375" style="36" customWidth="1"/>
    <col min="8416" max="8416" width="44" style="36" bestFit="1" customWidth="1"/>
    <col min="8417" max="8417" width="6.5703125" style="36" customWidth="1"/>
    <col min="8418" max="8418" width="6.85546875" style="36" customWidth="1"/>
    <col min="8419" max="8419" width="10.85546875" style="36" customWidth="1"/>
    <col min="8420" max="8420" width="38.28515625" style="36" customWidth="1"/>
    <col min="8421" max="8421" width="13.7109375" style="36" customWidth="1"/>
    <col min="8422" max="8422" width="6" style="36" customWidth="1"/>
    <col min="8423" max="8423" width="3.7109375" style="36" customWidth="1"/>
    <col min="8424" max="8424" width="38.5703125" style="36" customWidth="1"/>
    <col min="8425" max="8665" width="9.140625" style="36"/>
    <col min="8666" max="8666" width="11.5703125" style="36" customWidth="1"/>
    <col min="8667" max="8667" width="12" style="36" customWidth="1"/>
    <col min="8668" max="8668" width="22.42578125" style="36" bestFit="1" customWidth="1"/>
    <col min="8669" max="8669" width="11.42578125" style="36" customWidth="1"/>
    <col min="8670" max="8670" width="46.42578125" style="36" bestFit="1" customWidth="1"/>
    <col min="8671" max="8671" width="15.7109375" style="36" customWidth="1"/>
    <col min="8672" max="8672" width="44" style="36" bestFit="1" customWidth="1"/>
    <col min="8673" max="8673" width="6.5703125" style="36" customWidth="1"/>
    <col min="8674" max="8674" width="6.85546875" style="36" customWidth="1"/>
    <col min="8675" max="8675" width="10.85546875" style="36" customWidth="1"/>
    <col min="8676" max="8676" width="38.28515625" style="36" customWidth="1"/>
    <col min="8677" max="8677" width="13.7109375" style="36" customWidth="1"/>
    <col min="8678" max="8678" width="6" style="36" customWidth="1"/>
    <col min="8679" max="8679" width="3.7109375" style="36" customWidth="1"/>
    <col min="8680" max="8680" width="38.5703125" style="36" customWidth="1"/>
    <col min="8681" max="8921" width="9.140625" style="36"/>
    <col min="8922" max="8922" width="11.5703125" style="36" customWidth="1"/>
    <col min="8923" max="8923" width="12" style="36" customWidth="1"/>
    <col min="8924" max="8924" width="22.42578125" style="36" bestFit="1" customWidth="1"/>
    <col min="8925" max="8925" width="11.42578125" style="36" customWidth="1"/>
    <col min="8926" max="8926" width="46.42578125" style="36" bestFit="1" customWidth="1"/>
    <col min="8927" max="8927" width="15.7109375" style="36" customWidth="1"/>
    <col min="8928" max="8928" width="44" style="36" bestFit="1" customWidth="1"/>
    <col min="8929" max="8929" width="6.5703125" style="36" customWidth="1"/>
    <col min="8930" max="8930" width="6.85546875" style="36" customWidth="1"/>
    <col min="8931" max="8931" width="10.85546875" style="36" customWidth="1"/>
    <col min="8932" max="8932" width="38.28515625" style="36" customWidth="1"/>
    <col min="8933" max="8933" width="13.7109375" style="36" customWidth="1"/>
    <col min="8934" max="8934" width="6" style="36" customWidth="1"/>
    <col min="8935" max="8935" width="3.7109375" style="36" customWidth="1"/>
    <col min="8936" max="8936" width="38.5703125" style="36" customWidth="1"/>
    <col min="8937" max="9177" width="9.140625" style="36"/>
    <col min="9178" max="9178" width="11.5703125" style="36" customWidth="1"/>
    <col min="9179" max="9179" width="12" style="36" customWidth="1"/>
    <col min="9180" max="9180" width="22.42578125" style="36" bestFit="1" customWidth="1"/>
    <col min="9181" max="9181" width="11.42578125" style="36" customWidth="1"/>
    <col min="9182" max="9182" width="46.42578125" style="36" bestFit="1" customWidth="1"/>
    <col min="9183" max="9183" width="15.7109375" style="36" customWidth="1"/>
    <col min="9184" max="9184" width="44" style="36" bestFit="1" customWidth="1"/>
    <col min="9185" max="9185" width="6.5703125" style="36" customWidth="1"/>
    <col min="9186" max="9186" width="6.85546875" style="36" customWidth="1"/>
    <col min="9187" max="9187" width="10.85546875" style="36" customWidth="1"/>
    <col min="9188" max="9188" width="38.28515625" style="36" customWidth="1"/>
    <col min="9189" max="9189" width="13.7109375" style="36" customWidth="1"/>
    <col min="9190" max="9190" width="6" style="36" customWidth="1"/>
    <col min="9191" max="9191" width="3.7109375" style="36" customWidth="1"/>
    <col min="9192" max="9192" width="38.5703125" style="36" customWidth="1"/>
    <col min="9193" max="9433" width="9.140625" style="36"/>
    <col min="9434" max="9434" width="11.5703125" style="36" customWidth="1"/>
    <col min="9435" max="9435" width="12" style="36" customWidth="1"/>
    <col min="9436" max="9436" width="22.42578125" style="36" bestFit="1" customWidth="1"/>
    <col min="9437" max="9437" width="11.42578125" style="36" customWidth="1"/>
    <col min="9438" max="9438" width="46.42578125" style="36" bestFit="1" customWidth="1"/>
    <col min="9439" max="9439" width="15.7109375" style="36" customWidth="1"/>
    <col min="9440" max="9440" width="44" style="36" bestFit="1" customWidth="1"/>
    <col min="9441" max="9441" width="6.5703125" style="36" customWidth="1"/>
    <col min="9442" max="9442" width="6.85546875" style="36" customWidth="1"/>
    <col min="9443" max="9443" width="10.85546875" style="36" customWidth="1"/>
    <col min="9444" max="9444" width="38.28515625" style="36" customWidth="1"/>
    <col min="9445" max="9445" width="13.7109375" style="36" customWidth="1"/>
    <col min="9446" max="9446" width="6" style="36" customWidth="1"/>
    <col min="9447" max="9447" width="3.7109375" style="36" customWidth="1"/>
    <col min="9448" max="9448" width="38.5703125" style="36" customWidth="1"/>
    <col min="9449" max="9689" width="9.140625" style="36"/>
    <col min="9690" max="9690" width="11.5703125" style="36" customWidth="1"/>
    <col min="9691" max="9691" width="12" style="36" customWidth="1"/>
    <col min="9692" max="9692" width="22.42578125" style="36" bestFit="1" customWidth="1"/>
    <col min="9693" max="9693" width="11.42578125" style="36" customWidth="1"/>
    <col min="9694" max="9694" width="46.42578125" style="36" bestFit="1" customWidth="1"/>
    <col min="9695" max="9695" width="15.7109375" style="36" customWidth="1"/>
    <col min="9696" max="9696" width="44" style="36" bestFit="1" customWidth="1"/>
    <col min="9697" max="9697" width="6.5703125" style="36" customWidth="1"/>
    <col min="9698" max="9698" width="6.85546875" style="36" customWidth="1"/>
    <col min="9699" max="9699" width="10.85546875" style="36" customWidth="1"/>
    <col min="9700" max="9700" width="38.28515625" style="36" customWidth="1"/>
    <col min="9701" max="9701" width="13.7109375" style="36" customWidth="1"/>
    <col min="9702" max="9702" width="6" style="36" customWidth="1"/>
    <col min="9703" max="9703" width="3.7109375" style="36" customWidth="1"/>
    <col min="9704" max="9704" width="38.5703125" style="36" customWidth="1"/>
    <col min="9705" max="9945" width="9.140625" style="36"/>
    <col min="9946" max="9946" width="11.5703125" style="36" customWidth="1"/>
    <col min="9947" max="9947" width="12" style="36" customWidth="1"/>
    <col min="9948" max="9948" width="22.42578125" style="36" bestFit="1" customWidth="1"/>
    <col min="9949" max="9949" width="11.42578125" style="36" customWidth="1"/>
    <col min="9950" max="9950" width="46.42578125" style="36" bestFit="1" customWidth="1"/>
    <col min="9951" max="9951" width="15.7109375" style="36" customWidth="1"/>
    <col min="9952" max="9952" width="44" style="36" bestFit="1" customWidth="1"/>
    <col min="9953" max="9953" width="6.5703125" style="36" customWidth="1"/>
    <col min="9954" max="9954" width="6.85546875" style="36" customWidth="1"/>
    <col min="9955" max="9955" width="10.85546875" style="36" customWidth="1"/>
    <col min="9956" max="9956" width="38.28515625" style="36" customWidth="1"/>
    <col min="9957" max="9957" width="13.7109375" style="36" customWidth="1"/>
    <col min="9958" max="9958" width="6" style="36" customWidth="1"/>
    <col min="9959" max="9959" width="3.7109375" style="36" customWidth="1"/>
    <col min="9960" max="9960" width="38.5703125" style="36" customWidth="1"/>
    <col min="9961" max="10201" width="9.140625" style="36"/>
    <col min="10202" max="10202" width="11.5703125" style="36" customWidth="1"/>
    <col min="10203" max="10203" width="12" style="36" customWidth="1"/>
    <col min="10204" max="10204" width="22.42578125" style="36" bestFit="1" customWidth="1"/>
    <col min="10205" max="10205" width="11.42578125" style="36" customWidth="1"/>
    <col min="10206" max="10206" width="46.42578125" style="36" bestFit="1" customWidth="1"/>
    <col min="10207" max="10207" width="15.7109375" style="36" customWidth="1"/>
    <col min="10208" max="10208" width="44" style="36" bestFit="1" customWidth="1"/>
    <col min="10209" max="10209" width="6.5703125" style="36" customWidth="1"/>
    <col min="10210" max="10210" width="6.85546875" style="36" customWidth="1"/>
    <col min="10211" max="10211" width="10.85546875" style="36" customWidth="1"/>
    <col min="10212" max="10212" width="38.28515625" style="36" customWidth="1"/>
    <col min="10213" max="10213" width="13.7109375" style="36" customWidth="1"/>
    <col min="10214" max="10214" width="6" style="36" customWidth="1"/>
    <col min="10215" max="10215" width="3.7109375" style="36" customWidth="1"/>
    <col min="10216" max="10216" width="38.5703125" style="36" customWidth="1"/>
    <col min="10217" max="10457" width="9.140625" style="36"/>
    <col min="10458" max="10458" width="11.5703125" style="36" customWidth="1"/>
    <col min="10459" max="10459" width="12" style="36" customWidth="1"/>
    <col min="10460" max="10460" width="22.42578125" style="36" bestFit="1" customWidth="1"/>
    <col min="10461" max="10461" width="11.42578125" style="36" customWidth="1"/>
    <col min="10462" max="10462" width="46.42578125" style="36" bestFit="1" customWidth="1"/>
    <col min="10463" max="10463" width="15.7109375" style="36" customWidth="1"/>
    <col min="10464" max="10464" width="44" style="36" bestFit="1" customWidth="1"/>
    <col min="10465" max="10465" width="6.5703125" style="36" customWidth="1"/>
    <col min="10466" max="10466" width="6.85546875" style="36" customWidth="1"/>
    <col min="10467" max="10467" width="10.85546875" style="36" customWidth="1"/>
    <col min="10468" max="10468" width="38.28515625" style="36" customWidth="1"/>
    <col min="10469" max="10469" width="13.7109375" style="36" customWidth="1"/>
    <col min="10470" max="10470" width="6" style="36" customWidth="1"/>
    <col min="10471" max="10471" width="3.7109375" style="36" customWidth="1"/>
    <col min="10472" max="10472" width="38.5703125" style="36" customWidth="1"/>
    <col min="10473" max="10713" width="9.140625" style="36"/>
    <col min="10714" max="10714" width="11.5703125" style="36" customWidth="1"/>
    <col min="10715" max="10715" width="12" style="36" customWidth="1"/>
    <col min="10716" max="10716" width="22.42578125" style="36" bestFit="1" customWidth="1"/>
    <col min="10717" max="10717" width="11.42578125" style="36" customWidth="1"/>
    <col min="10718" max="10718" width="46.42578125" style="36" bestFit="1" customWidth="1"/>
    <col min="10719" max="10719" width="15.7109375" style="36" customWidth="1"/>
    <col min="10720" max="10720" width="44" style="36" bestFit="1" customWidth="1"/>
    <col min="10721" max="10721" width="6.5703125" style="36" customWidth="1"/>
    <col min="10722" max="10722" width="6.85546875" style="36" customWidth="1"/>
    <col min="10723" max="10723" width="10.85546875" style="36" customWidth="1"/>
    <col min="10724" max="10724" width="38.28515625" style="36" customWidth="1"/>
    <col min="10725" max="10725" width="13.7109375" style="36" customWidth="1"/>
    <col min="10726" max="10726" width="6" style="36" customWidth="1"/>
    <col min="10727" max="10727" width="3.7109375" style="36" customWidth="1"/>
    <col min="10728" max="10728" width="38.5703125" style="36" customWidth="1"/>
    <col min="10729" max="10969" width="9.140625" style="36"/>
    <col min="10970" max="10970" width="11.5703125" style="36" customWidth="1"/>
    <col min="10971" max="10971" width="12" style="36" customWidth="1"/>
    <col min="10972" max="10972" width="22.42578125" style="36" bestFit="1" customWidth="1"/>
    <col min="10973" max="10973" width="11.42578125" style="36" customWidth="1"/>
    <col min="10974" max="10974" width="46.42578125" style="36" bestFit="1" customWidth="1"/>
    <col min="10975" max="10975" width="15.7109375" style="36" customWidth="1"/>
    <col min="10976" max="10976" width="44" style="36" bestFit="1" customWidth="1"/>
    <col min="10977" max="10977" width="6.5703125" style="36" customWidth="1"/>
    <col min="10978" max="10978" width="6.85546875" style="36" customWidth="1"/>
    <col min="10979" max="10979" width="10.85546875" style="36" customWidth="1"/>
    <col min="10980" max="10980" width="38.28515625" style="36" customWidth="1"/>
    <col min="10981" max="10981" width="13.7109375" style="36" customWidth="1"/>
    <col min="10982" max="10982" width="6" style="36" customWidth="1"/>
    <col min="10983" max="10983" width="3.7109375" style="36" customWidth="1"/>
    <col min="10984" max="10984" width="38.5703125" style="36" customWidth="1"/>
    <col min="10985" max="11225" width="9.140625" style="36"/>
    <col min="11226" max="11226" width="11.5703125" style="36" customWidth="1"/>
    <col min="11227" max="11227" width="12" style="36" customWidth="1"/>
    <col min="11228" max="11228" width="22.42578125" style="36" bestFit="1" customWidth="1"/>
    <col min="11229" max="11229" width="11.42578125" style="36" customWidth="1"/>
    <col min="11230" max="11230" width="46.42578125" style="36" bestFit="1" customWidth="1"/>
    <col min="11231" max="11231" width="15.7109375" style="36" customWidth="1"/>
    <col min="11232" max="11232" width="44" style="36" bestFit="1" customWidth="1"/>
    <col min="11233" max="11233" width="6.5703125" style="36" customWidth="1"/>
    <col min="11234" max="11234" width="6.85546875" style="36" customWidth="1"/>
    <col min="11235" max="11235" width="10.85546875" style="36" customWidth="1"/>
    <col min="11236" max="11236" width="38.28515625" style="36" customWidth="1"/>
    <col min="11237" max="11237" width="13.7109375" style="36" customWidth="1"/>
    <col min="11238" max="11238" width="6" style="36" customWidth="1"/>
    <col min="11239" max="11239" width="3.7109375" style="36" customWidth="1"/>
    <col min="11240" max="11240" width="38.5703125" style="36" customWidth="1"/>
    <col min="11241" max="11481" width="9.140625" style="36"/>
    <col min="11482" max="11482" width="11.5703125" style="36" customWidth="1"/>
    <col min="11483" max="11483" width="12" style="36" customWidth="1"/>
    <col min="11484" max="11484" width="22.42578125" style="36" bestFit="1" customWidth="1"/>
    <col min="11485" max="11485" width="11.42578125" style="36" customWidth="1"/>
    <col min="11486" max="11486" width="46.42578125" style="36" bestFit="1" customWidth="1"/>
    <col min="11487" max="11487" width="15.7109375" style="36" customWidth="1"/>
    <col min="11488" max="11488" width="44" style="36" bestFit="1" customWidth="1"/>
    <col min="11489" max="11489" width="6.5703125" style="36" customWidth="1"/>
    <col min="11490" max="11490" width="6.85546875" style="36" customWidth="1"/>
    <col min="11491" max="11491" width="10.85546875" style="36" customWidth="1"/>
    <col min="11492" max="11492" width="38.28515625" style="36" customWidth="1"/>
    <col min="11493" max="11493" width="13.7109375" style="36" customWidth="1"/>
    <col min="11494" max="11494" width="6" style="36" customWidth="1"/>
    <col min="11495" max="11495" width="3.7109375" style="36" customWidth="1"/>
    <col min="11496" max="11496" width="38.5703125" style="36" customWidth="1"/>
    <col min="11497" max="11737" width="9.140625" style="36"/>
    <col min="11738" max="11738" width="11.5703125" style="36" customWidth="1"/>
    <col min="11739" max="11739" width="12" style="36" customWidth="1"/>
    <col min="11740" max="11740" width="22.42578125" style="36" bestFit="1" customWidth="1"/>
    <col min="11741" max="11741" width="11.42578125" style="36" customWidth="1"/>
    <col min="11742" max="11742" width="46.42578125" style="36" bestFit="1" customWidth="1"/>
    <col min="11743" max="11743" width="15.7109375" style="36" customWidth="1"/>
    <col min="11744" max="11744" width="44" style="36" bestFit="1" customWidth="1"/>
    <col min="11745" max="11745" width="6.5703125" style="36" customWidth="1"/>
    <col min="11746" max="11746" width="6.85546875" style="36" customWidth="1"/>
    <col min="11747" max="11747" width="10.85546875" style="36" customWidth="1"/>
    <col min="11748" max="11748" width="38.28515625" style="36" customWidth="1"/>
    <col min="11749" max="11749" width="13.7109375" style="36" customWidth="1"/>
    <col min="11750" max="11750" width="6" style="36" customWidth="1"/>
    <col min="11751" max="11751" width="3.7109375" style="36" customWidth="1"/>
    <col min="11752" max="11752" width="38.5703125" style="36" customWidth="1"/>
    <col min="11753" max="11993" width="9.140625" style="36"/>
    <col min="11994" max="11994" width="11.5703125" style="36" customWidth="1"/>
    <col min="11995" max="11995" width="12" style="36" customWidth="1"/>
    <col min="11996" max="11996" width="22.42578125" style="36" bestFit="1" customWidth="1"/>
    <col min="11997" max="11997" width="11.42578125" style="36" customWidth="1"/>
    <col min="11998" max="11998" width="46.42578125" style="36" bestFit="1" customWidth="1"/>
    <col min="11999" max="11999" width="15.7109375" style="36" customWidth="1"/>
    <col min="12000" max="12000" width="44" style="36" bestFit="1" customWidth="1"/>
    <col min="12001" max="12001" width="6.5703125" style="36" customWidth="1"/>
    <col min="12002" max="12002" width="6.85546875" style="36" customWidth="1"/>
    <col min="12003" max="12003" width="10.85546875" style="36" customWidth="1"/>
    <col min="12004" max="12004" width="38.28515625" style="36" customWidth="1"/>
    <col min="12005" max="12005" width="13.7109375" style="36" customWidth="1"/>
    <col min="12006" max="12006" width="6" style="36" customWidth="1"/>
    <col min="12007" max="12007" width="3.7109375" style="36" customWidth="1"/>
    <col min="12008" max="12008" width="38.5703125" style="36" customWidth="1"/>
    <col min="12009" max="12249" width="9.140625" style="36"/>
    <col min="12250" max="12250" width="11.5703125" style="36" customWidth="1"/>
    <col min="12251" max="12251" width="12" style="36" customWidth="1"/>
    <col min="12252" max="12252" width="22.42578125" style="36" bestFit="1" customWidth="1"/>
    <col min="12253" max="12253" width="11.42578125" style="36" customWidth="1"/>
    <col min="12254" max="12254" width="46.42578125" style="36" bestFit="1" customWidth="1"/>
    <col min="12255" max="12255" width="15.7109375" style="36" customWidth="1"/>
    <col min="12256" max="12256" width="44" style="36" bestFit="1" customWidth="1"/>
    <col min="12257" max="12257" width="6.5703125" style="36" customWidth="1"/>
    <col min="12258" max="12258" width="6.85546875" style="36" customWidth="1"/>
    <col min="12259" max="12259" width="10.85546875" style="36" customWidth="1"/>
    <col min="12260" max="12260" width="38.28515625" style="36" customWidth="1"/>
    <col min="12261" max="12261" width="13.7109375" style="36" customWidth="1"/>
    <col min="12262" max="12262" width="6" style="36" customWidth="1"/>
    <col min="12263" max="12263" width="3.7109375" style="36" customWidth="1"/>
    <col min="12264" max="12264" width="38.5703125" style="36" customWidth="1"/>
    <col min="12265" max="12505" width="9.140625" style="36"/>
    <col min="12506" max="12506" width="11.5703125" style="36" customWidth="1"/>
    <col min="12507" max="12507" width="12" style="36" customWidth="1"/>
    <col min="12508" max="12508" width="22.42578125" style="36" bestFit="1" customWidth="1"/>
    <col min="12509" max="12509" width="11.42578125" style="36" customWidth="1"/>
    <col min="12510" max="12510" width="46.42578125" style="36" bestFit="1" customWidth="1"/>
    <col min="12511" max="12511" width="15.7109375" style="36" customWidth="1"/>
    <col min="12512" max="12512" width="44" style="36" bestFit="1" customWidth="1"/>
    <col min="12513" max="12513" width="6.5703125" style="36" customWidth="1"/>
    <col min="12514" max="12514" width="6.85546875" style="36" customWidth="1"/>
    <col min="12515" max="12515" width="10.85546875" style="36" customWidth="1"/>
    <col min="12516" max="12516" width="38.28515625" style="36" customWidth="1"/>
    <col min="12517" max="12517" width="13.7109375" style="36" customWidth="1"/>
    <col min="12518" max="12518" width="6" style="36" customWidth="1"/>
    <col min="12519" max="12519" width="3.7109375" style="36" customWidth="1"/>
    <col min="12520" max="12520" width="38.5703125" style="36" customWidth="1"/>
    <col min="12521" max="12761" width="9.140625" style="36"/>
    <col min="12762" max="12762" width="11.5703125" style="36" customWidth="1"/>
    <col min="12763" max="12763" width="12" style="36" customWidth="1"/>
    <col min="12764" max="12764" width="22.42578125" style="36" bestFit="1" customWidth="1"/>
    <col min="12765" max="12765" width="11.42578125" style="36" customWidth="1"/>
    <col min="12766" max="12766" width="46.42578125" style="36" bestFit="1" customWidth="1"/>
    <col min="12767" max="12767" width="15.7109375" style="36" customWidth="1"/>
    <col min="12768" max="12768" width="44" style="36" bestFit="1" customWidth="1"/>
    <col min="12769" max="12769" width="6.5703125" style="36" customWidth="1"/>
    <col min="12770" max="12770" width="6.85546875" style="36" customWidth="1"/>
    <col min="12771" max="12771" width="10.85546875" style="36" customWidth="1"/>
    <col min="12772" max="12772" width="38.28515625" style="36" customWidth="1"/>
    <col min="12773" max="12773" width="13.7109375" style="36" customWidth="1"/>
    <col min="12774" max="12774" width="6" style="36" customWidth="1"/>
    <col min="12775" max="12775" width="3.7109375" style="36" customWidth="1"/>
    <col min="12776" max="12776" width="38.5703125" style="36" customWidth="1"/>
    <col min="12777" max="13017" width="9.140625" style="36"/>
    <col min="13018" max="13018" width="11.5703125" style="36" customWidth="1"/>
    <col min="13019" max="13019" width="12" style="36" customWidth="1"/>
    <col min="13020" max="13020" width="22.42578125" style="36" bestFit="1" customWidth="1"/>
    <col min="13021" max="13021" width="11.42578125" style="36" customWidth="1"/>
    <col min="13022" max="13022" width="46.42578125" style="36" bestFit="1" customWidth="1"/>
    <col min="13023" max="13023" width="15.7109375" style="36" customWidth="1"/>
    <col min="13024" max="13024" width="44" style="36" bestFit="1" customWidth="1"/>
    <col min="13025" max="13025" width="6.5703125" style="36" customWidth="1"/>
    <col min="13026" max="13026" width="6.85546875" style="36" customWidth="1"/>
    <col min="13027" max="13027" width="10.85546875" style="36" customWidth="1"/>
    <col min="13028" max="13028" width="38.28515625" style="36" customWidth="1"/>
    <col min="13029" max="13029" width="13.7109375" style="36" customWidth="1"/>
    <col min="13030" max="13030" width="6" style="36" customWidth="1"/>
    <col min="13031" max="13031" width="3.7109375" style="36" customWidth="1"/>
    <col min="13032" max="13032" width="38.5703125" style="36" customWidth="1"/>
    <col min="13033" max="13273" width="9.140625" style="36"/>
    <col min="13274" max="13274" width="11.5703125" style="36" customWidth="1"/>
    <col min="13275" max="13275" width="12" style="36" customWidth="1"/>
    <col min="13276" max="13276" width="22.42578125" style="36" bestFit="1" customWidth="1"/>
    <col min="13277" max="13277" width="11.42578125" style="36" customWidth="1"/>
    <col min="13278" max="13278" width="46.42578125" style="36" bestFit="1" customWidth="1"/>
    <col min="13279" max="13279" width="15.7109375" style="36" customWidth="1"/>
    <col min="13280" max="13280" width="44" style="36" bestFit="1" customWidth="1"/>
    <col min="13281" max="13281" width="6.5703125" style="36" customWidth="1"/>
    <col min="13282" max="13282" width="6.85546875" style="36" customWidth="1"/>
    <col min="13283" max="13283" width="10.85546875" style="36" customWidth="1"/>
    <col min="13284" max="13284" width="38.28515625" style="36" customWidth="1"/>
    <col min="13285" max="13285" width="13.7109375" style="36" customWidth="1"/>
    <col min="13286" max="13286" width="6" style="36" customWidth="1"/>
    <col min="13287" max="13287" width="3.7109375" style="36" customWidth="1"/>
    <col min="13288" max="13288" width="38.5703125" style="36" customWidth="1"/>
    <col min="13289" max="13529" width="9.140625" style="36"/>
    <col min="13530" max="13530" width="11.5703125" style="36" customWidth="1"/>
    <col min="13531" max="13531" width="12" style="36" customWidth="1"/>
    <col min="13532" max="13532" width="22.42578125" style="36" bestFit="1" customWidth="1"/>
    <col min="13533" max="13533" width="11.42578125" style="36" customWidth="1"/>
    <col min="13534" max="13534" width="46.42578125" style="36" bestFit="1" customWidth="1"/>
    <col min="13535" max="13535" width="15.7109375" style="36" customWidth="1"/>
    <col min="13536" max="13536" width="44" style="36" bestFit="1" customWidth="1"/>
    <col min="13537" max="13537" width="6.5703125" style="36" customWidth="1"/>
    <col min="13538" max="13538" width="6.85546875" style="36" customWidth="1"/>
    <col min="13539" max="13539" width="10.85546875" style="36" customWidth="1"/>
    <col min="13540" max="13540" width="38.28515625" style="36" customWidth="1"/>
    <col min="13541" max="13541" width="13.7109375" style="36" customWidth="1"/>
    <col min="13542" max="13542" width="6" style="36" customWidth="1"/>
    <col min="13543" max="13543" width="3.7109375" style="36" customWidth="1"/>
    <col min="13544" max="13544" width="38.5703125" style="36" customWidth="1"/>
    <col min="13545" max="13785" width="9.140625" style="36"/>
    <col min="13786" max="13786" width="11.5703125" style="36" customWidth="1"/>
    <col min="13787" max="13787" width="12" style="36" customWidth="1"/>
    <col min="13788" max="13788" width="22.42578125" style="36" bestFit="1" customWidth="1"/>
    <col min="13789" max="13789" width="11.42578125" style="36" customWidth="1"/>
    <col min="13790" max="13790" width="46.42578125" style="36" bestFit="1" customWidth="1"/>
    <col min="13791" max="13791" width="15.7109375" style="36" customWidth="1"/>
    <col min="13792" max="13792" width="44" style="36" bestFit="1" customWidth="1"/>
    <col min="13793" max="13793" width="6.5703125" style="36" customWidth="1"/>
    <col min="13794" max="13794" width="6.85546875" style="36" customWidth="1"/>
    <col min="13795" max="13795" width="10.85546875" style="36" customWidth="1"/>
    <col min="13796" max="13796" width="38.28515625" style="36" customWidth="1"/>
    <col min="13797" max="13797" width="13.7109375" style="36" customWidth="1"/>
    <col min="13798" max="13798" width="6" style="36" customWidth="1"/>
    <col min="13799" max="13799" width="3.7109375" style="36" customWidth="1"/>
    <col min="13800" max="13800" width="38.5703125" style="36" customWidth="1"/>
    <col min="13801" max="14041" width="9.140625" style="36"/>
    <col min="14042" max="14042" width="11.5703125" style="36" customWidth="1"/>
    <col min="14043" max="14043" width="12" style="36" customWidth="1"/>
    <col min="14044" max="14044" width="22.42578125" style="36" bestFit="1" customWidth="1"/>
    <col min="14045" max="14045" width="11.42578125" style="36" customWidth="1"/>
    <col min="14046" max="14046" width="46.42578125" style="36" bestFit="1" customWidth="1"/>
    <col min="14047" max="14047" width="15.7109375" style="36" customWidth="1"/>
    <col min="14048" max="14048" width="44" style="36" bestFit="1" customWidth="1"/>
    <col min="14049" max="14049" width="6.5703125" style="36" customWidth="1"/>
    <col min="14050" max="14050" width="6.85546875" style="36" customWidth="1"/>
    <col min="14051" max="14051" width="10.85546875" style="36" customWidth="1"/>
    <col min="14052" max="14052" width="38.28515625" style="36" customWidth="1"/>
    <col min="14053" max="14053" width="13.7109375" style="36" customWidth="1"/>
    <col min="14054" max="14054" width="6" style="36" customWidth="1"/>
    <col min="14055" max="14055" width="3.7109375" style="36" customWidth="1"/>
    <col min="14056" max="14056" width="38.5703125" style="36" customWidth="1"/>
    <col min="14057" max="14297" width="9.140625" style="36"/>
    <col min="14298" max="14298" width="11.5703125" style="36" customWidth="1"/>
    <col min="14299" max="14299" width="12" style="36" customWidth="1"/>
    <col min="14300" max="14300" width="22.42578125" style="36" bestFit="1" customWidth="1"/>
    <col min="14301" max="14301" width="11.42578125" style="36" customWidth="1"/>
    <col min="14302" max="14302" width="46.42578125" style="36" bestFit="1" customWidth="1"/>
    <col min="14303" max="14303" width="15.7109375" style="36" customWidth="1"/>
    <col min="14304" max="14304" width="44" style="36" bestFit="1" customWidth="1"/>
    <col min="14305" max="14305" width="6.5703125" style="36" customWidth="1"/>
    <col min="14306" max="14306" width="6.85546875" style="36" customWidth="1"/>
    <col min="14307" max="14307" width="10.85546875" style="36" customWidth="1"/>
    <col min="14308" max="14308" width="38.28515625" style="36" customWidth="1"/>
    <col min="14309" max="14309" width="13.7109375" style="36" customWidth="1"/>
    <col min="14310" max="14310" width="6" style="36" customWidth="1"/>
    <col min="14311" max="14311" width="3.7109375" style="36" customWidth="1"/>
    <col min="14312" max="14312" width="38.5703125" style="36" customWidth="1"/>
    <col min="14313" max="14553" width="9.140625" style="36"/>
    <col min="14554" max="14554" width="11.5703125" style="36" customWidth="1"/>
    <col min="14555" max="14555" width="12" style="36" customWidth="1"/>
    <col min="14556" max="14556" width="22.42578125" style="36" bestFit="1" customWidth="1"/>
    <col min="14557" max="14557" width="11.42578125" style="36" customWidth="1"/>
    <col min="14558" max="14558" width="46.42578125" style="36" bestFit="1" customWidth="1"/>
    <col min="14559" max="14559" width="15.7109375" style="36" customWidth="1"/>
    <col min="14560" max="14560" width="44" style="36" bestFit="1" customWidth="1"/>
    <col min="14561" max="14561" width="6.5703125" style="36" customWidth="1"/>
    <col min="14562" max="14562" width="6.85546875" style="36" customWidth="1"/>
    <col min="14563" max="14563" width="10.85546875" style="36" customWidth="1"/>
    <col min="14564" max="14564" width="38.28515625" style="36" customWidth="1"/>
    <col min="14565" max="14565" width="13.7109375" style="36" customWidth="1"/>
    <col min="14566" max="14566" width="6" style="36" customWidth="1"/>
    <col min="14567" max="14567" width="3.7109375" style="36" customWidth="1"/>
    <col min="14568" max="14568" width="38.5703125" style="36" customWidth="1"/>
    <col min="14569" max="14809" width="9.140625" style="36"/>
    <col min="14810" max="14810" width="11.5703125" style="36" customWidth="1"/>
    <col min="14811" max="14811" width="12" style="36" customWidth="1"/>
    <col min="14812" max="14812" width="22.42578125" style="36" bestFit="1" customWidth="1"/>
    <col min="14813" max="14813" width="11.42578125" style="36" customWidth="1"/>
    <col min="14814" max="14814" width="46.42578125" style="36" bestFit="1" customWidth="1"/>
    <col min="14815" max="14815" width="15.7109375" style="36" customWidth="1"/>
    <col min="14816" max="14816" width="44" style="36" bestFit="1" customWidth="1"/>
    <col min="14817" max="14817" width="6.5703125" style="36" customWidth="1"/>
    <col min="14818" max="14818" width="6.85546875" style="36" customWidth="1"/>
    <col min="14819" max="14819" width="10.85546875" style="36" customWidth="1"/>
    <col min="14820" max="14820" width="38.28515625" style="36" customWidth="1"/>
    <col min="14821" max="14821" width="13.7109375" style="36" customWidth="1"/>
    <col min="14822" max="14822" width="6" style="36" customWidth="1"/>
    <col min="14823" max="14823" width="3.7109375" style="36" customWidth="1"/>
    <col min="14824" max="14824" width="38.5703125" style="36" customWidth="1"/>
    <col min="14825" max="15065" width="9.140625" style="36"/>
    <col min="15066" max="15066" width="11.5703125" style="36" customWidth="1"/>
    <col min="15067" max="15067" width="12" style="36" customWidth="1"/>
    <col min="15068" max="15068" width="22.42578125" style="36" bestFit="1" customWidth="1"/>
    <col min="15069" max="15069" width="11.42578125" style="36" customWidth="1"/>
    <col min="15070" max="15070" width="46.42578125" style="36" bestFit="1" customWidth="1"/>
    <col min="15071" max="15071" width="15.7109375" style="36" customWidth="1"/>
    <col min="15072" max="15072" width="44" style="36" bestFit="1" customWidth="1"/>
    <col min="15073" max="15073" width="6.5703125" style="36" customWidth="1"/>
    <col min="15074" max="15074" width="6.85546875" style="36" customWidth="1"/>
    <col min="15075" max="15075" width="10.85546875" style="36" customWidth="1"/>
    <col min="15076" max="15076" width="38.28515625" style="36" customWidth="1"/>
    <col min="15077" max="15077" width="13.7109375" style="36" customWidth="1"/>
    <col min="15078" max="15078" width="6" style="36" customWidth="1"/>
    <col min="15079" max="15079" width="3.7109375" style="36" customWidth="1"/>
    <col min="15080" max="15080" width="38.5703125" style="36" customWidth="1"/>
    <col min="15081" max="15321" width="9.140625" style="36"/>
    <col min="15322" max="15322" width="11.5703125" style="36" customWidth="1"/>
    <col min="15323" max="15323" width="12" style="36" customWidth="1"/>
    <col min="15324" max="15324" width="22.42578125" style="36" bestFit="1" customWidth="1"/>
    <col min="15325" max="15325" width="11.42578125" style="36" customWidth="1"/>
    <col min="15326" max="15326" width="46.42578125" style="36" bestFit="1" customWidth="1"/>
    <col min="15327" max="15327" width="15.7109375" style="36" customWidth="1"/>
    <col min="15328" max="15328" width="44" style="36" bestFit="1" customWidth="1"/>
    <col min="15329" max="15329" width="6.5703125" style="36" customWidth="1"/>
    <col min="15330" max="15330" width="6.85546875" style="36" customWidth="1"/>
    <col min="15331" max="15331" width="10.85546875" style="36" customWidth="1"/>
    <col min="15332" max="15332" width="38.28515625" style="36" customWidth="1"/>
    <col min="15333" max="15333" width="13.7109375" style="36" customWidth="1"/>
    <col min="15334" max="15334" width="6" style="36" customWidth="1"/>
    <col min="15335" max="15335" width="3.7109375" style="36" customWidth="1"/>
    <col min="15336" max="15336" width="38.5703125" style="36" customWidth="1"/>
    <col min="15337" max="15577" width="9.140625" style="36"/>
    <col min="15578" max="15578" width="11.5703125" style="36" customWidth="1"/>
    <col min="15579" max="15579" width="12" style="36" customWidth="1"/>
    <col min="15580" max="15580" width="22.42578125" style="36" bestFit="1" customWidth="1"/>
    <col min="15581" max="15581" width="11.42578125" style="36" customWidth="1"/>
    <col min="15582" max="15582" width="46.42578125" style="36" bestFit="1" customWidth="1"/>
    <col min="15583" max="15583" width="15.7109375" style="36" customWidth="1"/>
    <col min="15584" max="15584" width="44" style="36" bestFit="1" customWidth="1"/>
    <col min="15585" max="15585" width="6.5703125" style="36" customWidth="1"/>
    <col min="15586" max="15586" width="6.85546875" style="36" customWidth="1"/>
    <col min="15587" max="15587" width="10.85546875" style="36" customWidth="1"/>
    <col min="15588" max="15588" width="38.28515625" style="36" customWidth="1"/>
    <col min="15589" max="15589" width="13.7109375" style="36" customWidth="1"/>
    <col min="15590" max="15590" width="6" style="36" customWidth="1"/>
    <col min="15591" max="15591" width="3.7109375" style="36" customWidth="1"/>
    <col min="15592" max="15592" width="38.5703125" style="36" customWidth="1"/>
    <col min="15593" max="15833" width="9.140625" style="36"/>
    <col min="15834" max="15834" width="11.5703125" style="36" customWidth="1"/>
    <col min="15835" max="15835" width="12" style="36" customWidth="1"/>
    <col min="15836" max="15836" width="22.42578125" style="36" bestFit="1" customWidth="1"/>
    <col min="15837" max="15837" width="11.42578125" style="36" customWidth="1"/>
    <col min="15838" max="15838" width="46.42578125" style="36" bestFit="1" customWidth="1"/>
    <col min="15839" max="15839" width="15.7109375" style="36" customWidth="1"/>
    <col min="15840" max="15840" width="44" style="36" bestFit="1" customWidth="1"/>
    <col min="15841" max="15841" width="6.5703125" style="36" customWidth="1"/>
    <col min="15842" max="15842" width="6.85546875" style="36" customWidth="1"/>
    <col min="15843" max="15843" width="10.85546875" style="36" customWidth="1"/>
    <col min="15844" max="15844" width="38.28515625" style="36" customWidth="1"/>
    <col min="15845" max="15845" width="13.7109375" style="36" customWidth="1"/>
    <col min="15846" max="15846" width="6" style="36" customWidth="1"/>
    <col min="15847" max="15847" width="3.7109375" style="36" customWidth="1"/>
    <col min="15848" max="15848" width="38.5703125" style="36" customWidth="1"/>
    <col min="15849" max="16089" width="9.140625" style="36"/>
    <col min="16090" max="16090" width="11.5703125" style="36" customWidth="1"/>
    <col min="16091" max="16091" width="12" style="36" customWidth="1"/>
    <col min="16092" max="16092" width="22.42578125" style="36" bestFit="1" customWidth="1"/>
    <col min="16093" max="16093" width="11.42578125" style="36" customWidth="1"/>
    <col min="16094" max="16094" width="46.42578125" style="36" bestFit="1" customWidth="1"/>
    <col min="16095" max="16095" width="15.7109375" style="36" customWidth="1"/>
    <col min="16096" max="16096" width="44" style="36" bestFit="1" customWidth="1"/>
    <col min="16097" max="16097" width="6.5703125" style="36" customWidth="1"/>
    <col min="16098" max="16098" width="6.85546875" style="36" customWidth="1"/>
    <col min="16099" max="16099" width="10.85546875" style="36" customWidth="1"/>
    <col min="16100" max="16100" width="38.28515625" style="36" customWidth="1"/>
    <col min="16101" max="16101" width="13.7109375" style="36" customWidth="1"/>
    <col min="16102" max="16102" width="6" style="36" customWidth="1"/>
    <col min="16103" max="16103" width="3.7109375" style="36" customWidth="1"/>
    <col min="16104" max="16104" width="38.5703125" style="36" customWidth="1"/>
    <col min="16105" max="16364" width="9.140625" style="36"/>
    <col min="16365" max="16384" width="9.140625" style="36" customWidth="1"/>
  </cols>
  <sheetData>
    <row r="1" spans="1:16" x14ac:dyDescent="0.25">
      <c r="A1" s="26" t="s">
        <v>18</v>
      </c>
      <c r="B1" s="27">
        <f>K47</f>
        <v>0.99990000999899986</v>
      </c>
      <c r="C1" s="28">
        <f>AVERAGE(B1:B7)</f>
        <v>0.99614486250658252</v>
      </c>
      <c r="D1" s="29">
        <f>H47</f>
        <v>10.001000000000001</v>
      </c>
      <c r="E1" s="30">
        <f>AVERAGE(F1:F6)</f>
        <v>0.64047619047619053</v>
      </c>
      <c r="F1" s="30">
        <f>AVERAGE(J11,J50,J89,J128,J167,J207,J249)</f>
        <v>1</v>
      </c>
      <c r="G1" s="31" t="s">
        <v>19</v>
      </c>
      <c r="H1" s="32"/>
      <c r="I1" s="32"/>
      <c r="J1" s="29"/>
      <c r="K1" s="33"/>
      <c r="L1" s="31"/>
      <c r="M1" s="34"/>
      <c r="N1" s="34"/>
      <c r="O1" s="35"/>
    </row>
    <row r="2" spans="1:16" x14ac:dyDescent="0.25">
      <c r="A2" s="26" t="s">
        <v>20</v>
      </c>
      <c r="B2" s="27">
        <f>K86</f>
        <v>0.99975006248437881</v>
      </c>
      <c r="C2" s="37" t="s">
        <v>21</v>
      </c>
      <c r="D2" s="29">
        <f>H86</f>
        <v>8.0020000000000007</v>
      </c>
      <c r="E2" s="32" t="str">
        <f>SUM(D1:D7)*10&amp;" "&amp;"Horas"&amp;" "&amp;"Hombre"&amp;" "&amp;"Disponibles"&amp;" "&amp;"Semana"</f>
        <v>550,15 Horas Hombre Disponibles Semana</v>
      </c>
      <c r="F2" s="30">
        <f>AVERAGE(J17,J56,J95,J134,J173,J215,J255)</f>
        <v>0.7142857142857143</v>
      </c>
      <c r="G2" s="31" t="s">
        <v>22</v>
      </c>
      <c r="H2" s="32"/>
      <c r="I2" s="32"/>
      <c r="J2" s="29"/>
      <c r="K2" s="33"/>
      <c r="L2" s="31"/>
      <c r="M2" s="34"/>
      <c r="N2" s="34"/>
      <c r="O2" s="35"/>
    </row>
    <row r="3" spans="1:16" x14ac:dyDescent="0.25">
      <c r="A3" s="26" t="s">
        <v>23</v>
      </c>
      <c r="B3" s="27">
        <f>K125</f>
        <v>0.97475631092226933</v>
      </c>
      <c r="C3" s="32"/>
      <c r="D3" s="29">
        <f>H125</f>
        <v>8.0020000000000007</v>
      </c>
      <c r="E3" s="32" t="str">
        <f>SUM(J47,J86,J125,J164,J204,J246,J285)&amp;" "&amp;"Horas"&amp;" "&amp;"Hombre"&amp;" "&amp;"Programadas"</f>
        <v>548 Horas Hombre Programadas</v>
      </c>
      <c r="F3" s="30">
        <f>AVERAGE(J23,J62,J101,J140,J179,J221,J261)</f>
        <v>0.14285714285714285</v>
      </c>
      <c r="G3" s="31" t="s">
        <v>24</v>
      </c>
      <c r="H3" s="32"/>
      <c r="I3" s="32"/>
      <c r="J3" s="29"/>
      <c r="K3" s="33"/>
      <c r="L3" s="31"/>
      <c r="M3" s="34"/>
      <c r="N3" s="34"/>
      <c r="O3" s="35"/>
    </row>
    <row r="4" spans="1:16" ht="12.75" customHeight="1" x14ac:dyDescent="0.25">
      <c r="A4" s="26" t="s">
        <v>25</v>
      </c>
      <c r="B4" s="27">
        <f>K164</f>
        <v>0.99975006248437881</v>
      </c>
      <c r="C4" s="28">
        <f>1-C1</f>
        <v>3.855137493417482E-3</v>
      </c>
      <c r="D4" s="29">
        <f>H164</f>
        <v>8.0020000000000007</v>
      </c>
      <c r="E4" s="32" t="str">
        <f>(SUM(D1:D7)*10)-(SUM(J47,J86,J125,J164,J204,J246,J285))&amp;" "&amp;"Horas"&amp;" "&amp;"Atención"&amp;" "&amp;"OT"&amp;" "&amp;"Reactivo"</f>
        <v>2,15000000000009 Horas Atención OT Reactivo</v>
      </c>
      <c r="F4" s="38">
        <f>AVERAGE(J29,J68,J107,J146,J185,J227,J267)</f>
        <v>0</v>
      </c>
      <c r="G4" s="31" t="s">
        <v>26</v>
      </c>
      <c r="H4" s="32"/>
      <c r="I4" s="32"/>
      <c r="J4" s="29"/>
      <c r="K4" s="33"/>
      <c r="L4" s="31"/>
      <c r="M4" s="34"/>
      <c r="N4" s="34"/>
      <c r="O4" s="35"/>
    </row>
    <row r="5" spans="1:16" x14ac:dyDescent="0.25">
      <c r="A5" s="26" t="s">
        <v>27</v>
      </c>
      <c r="B5" s="27">
        <f>K204</f>
        <v>0.99957161216621448</v>
      </c>
      <c r="C5" s="37" t="s">
        <v>28</v>
      </c>
      <c r="D5" s="29">
        <f>H204</f>
        <v>7.0030000000000001</v>
      </c>
      <c r="E5" s="32"/>
      <c r="F5" s="30">
        <f>AVERAGE(J35,J74,J113,J152,J191,J233,J273)</f>
        <v>1</v>
      </c>
      <c r="G5" s="39" t="s">
        <v>29</v>
      </c>
      <c r="H5" s="32"/>
      <c r="I5" s="32"/>
      <c r="J5" s="29"/>
      <c r="K5" s="33"/>
      <c r="L5" s="31"/>
      <c r="M5" s="34"/>
      <c r="N5" s="34"/>
      <c r="O5" s="35"/>
    </row>
    <row r="6" spans="1:16" x14ac:dyDescent="0.25">
      <c r="A6" s="26" t="s">
        <v>30</v>
      </c>
      <c r="B6" s="27">
        <f>K246</f>
        <v>0.99957161216621448</v>
      </c>
      <c r="C6" s="32"/>
      <c r="D6" s="29">
        <f>H246</f>
        <v>7.0030000000000001</v>
      </c>
      <c r="E6" s="32"/>
      <c r="F6" s="30">
        <f>AVERAGE(J41,J80,J119,J158,J198,J240,J279)</f>
        <v>0.98571428571428577</v>
      </c>
      <c r="G6" s="39" t="s">
        <v>31</v>
      </c>
      <c r="H6" s="32"/>
      <c r="I6" s="32"/>
      <c r="J6" s="29"/>
      <c r="K6" s="33"/>
      <c r="L6" s="31"/>
      <c r="M6" s="34"/>
      <c r="N6" s="34"/>
      <c r="O6" s="35"/>
    </row>
    <row r="7" spans="1:16" x14ac:dyDescent="0.25">
      <c r="A7" s="26" t="s">
        <v>32</v>
      </c>
      <c r="B7" s="27">
        <f>K285</f>
        <v>0.99971436732362184</v>
      </c>
      <c r="C7" s="32"/>
      <c r="D7" s="29">
        <f>H285</f>
        <v>7.0019999999999998</v>
      </c>
      <c r="E7" s="32"/>
      <c r="F7" s="29"/>
      <c r="G7" s="39"/>
      <c r="H7" s="32"/>
      <c r="I7" s="32"/>
      <c r="J7" s="29"/>
      <c r="K7" s="33"/>
      <c r="L7" s="31"/>
      <c r="M7" s="34"/>
      <c r="N7" s="34"/>
      <c r="O7" s="35"/>
    </row>
    <row r="8" spans="1:16" ht="28.5" customHeight="1" thickBot="1" x14ac:dyDescent="0.3">
      <c r="A8" s="40"/>
      <c r="B8" s="41"/>
      <c r="C8" s="42" t="s">
        <v>14</v>
      </c>
      <c r="D8" s="43" t="s">
        <v>376</v>
      </c>
      <c r="E8" s="299" t="s">
        <v>33</v>
      </c>
      <c r="F8" s="300"/>
      <c r="G8" s="301"/>
      <c r="H8" s="44"/>
      <c r="I8" s="302" t="s">
        <v>34</v>
      </c>
      <c r="J8" s="303"/>
      <c r="K8" s="304"/>
      <c r="L8" s="31"/>
      <c r="M8" s="34"/>
      <c r="N8" s="34"/>
      <c r="O8" s="35"/>
    </row>
    <row r="9" spans="1:16" ht="15" thickTop="1" thickBot="1" x14ac:dyDescent="0.3">
      <c r="A9" s="45"/>
      <c r="B9" s="46"/>
      <c r="C9" s="46"/>
      <c r="D9" s="46"/>
      <c r="E9" s="305">
        <v>46055</v>
      </c>
      <c r="F9" s="305"/>
      <c r="G9" s="47"/>
      <c r="H9" s="48"/>
      <c r="I9" s="46"/>
      <c r="J9" s="49"/>
      <c r="K9" s="50"/>
      <c r="L9" s="31" t="s">
        <v>35</v>
      </c>
      <c r="M9" s="34" t="s">
        <v>36</v>
      </c>
      <c r="N9" s="34"/>
      <c r="O9" s="35"/>
    </row>
    <row r="10" spans="1:16" ht="27.75" thickTop="1" x14ac:dyDescent="0.25">
      <c r="A10" s="51" t="s">
        <v>37</v>
      </c>
      <c r="B10" s="52" t="s">
        <v>38</v>
      </c>
      <c r="C10" s="52" t="s">
        <v>39</v>
      </c>
      <c r="D10" s="52" t="s">
        <v>4</v>
      </c>
      <c r="E10" s="52" t="s">
        <v>40</v>
      </c>
      <c r="F10" s="52" t="s">
        <v>6</v>
      </c>
      <c r="G10" s="53" t="s">
        <v>7</v>
      </c>
      <c r="H10" s="52" t="s">
        <v>41</v>
      </c>
      <c r="I10" s="52" t="s">
        <v>9</v>
      </c>
      <c r="J10" s="54" t="s">
        <v>42</v>
      </c>
      <c r="K10" s="55" t="s">
        <v>43</v>
      </c>
      <c r="L10" s="31" t="s">
        <v>44</v>
      </c>
      <c r="M10" s="34" t="s">
        <v>36</v>
      </c>
      <c r="N10" s="34"/>
      <c r="O10" s="56">
        <f>E9</f>
        <v>46055</v>
      </c>
    </row>
    <row r="11" spans="1:16" x14ac:dyDescent="0.25">
      <c r="A11" s="57"/>
      <c r="B11" s="57"/>
      <c r="C11" s="58"/>
      <c r="D11" s="57"/>
      <c r="E11" s="59" t="s">
        <v>45</v>
      </c>
      <c r="F11" s="57"/>
      <c r="G11" s="58"/>
      <c r="H11" s="60">
        <v>1</v>
      </c>
      <c r="I11" s="61">
        <f>H11*10</f>
        <v>10</v>
      </c>
      <c r="J11" s="62">
        <f>SUM(J12:J16)/I11</f>
        <v>1</v>
      </c>
      <c r="K11" s="63" t="str">
        <f>SUM(J12:J16)&amp;" "&amp;"Hrs"&amp;" "&amp;"GRUPO 1"</f>
        <v>10 Hrs GRUPO 1</v>
      </c>
      <c r="L11" s="31" t="s">
        <v>19</v>
      </c>
      <c r="M11" s="34" t="s">
        <v>36</v>
      </c>
      <c r="N11" s="64"/>
      <c r="O11" s="97" t="s">
        <v>46</v>
      </c>
      <c r="P11" s="84" t="s">
        <v>53</v>
      </c>
    </row>
    <row r="12" spans="1:16" x14ac:dyDescent="0.25">
      <c r="A12" s="19">
        <v>905232</v>
      </c>
      <c r="B12" s="19" t="s">
        <v>209</v>
      </c>
      <c r="C12" s="91" t="s">
        <v>210</v>
      </c>
      <c r="D12" s="15">
        <v>3</v>
      </c>
      <c r="E12" s="69" t="s">
        <v>253</v>
      </c>
      <c r="F12" s="19" t="s">
        <v>254</v>
      </c>
      <c r="G12" s="69" t="s">
        <v>255</v>
      </c>
      <c r="H12" s="19">
        <v>1</v>
      </c>
      <c r="I12" s="19">
        <v>10</v>
      </c>
      <c r="J12" s="21">
        <f>IF(H12&lt;&gt;"",H12*I12,"")</f>
        <v>10</v>
      </c>
      <c r="K12" s="70" t="s">
        <v>113</v>
      </c>
      <c r="L12" s="31" t="s">
        <v>19</v>
      </c>
      <c r="M12" s="34" t="s">
        <v>36</v>
      </c>
      <c r="N12" s="64"/>
      <c r="O12" s="180" t="s">
        <v>48</v>
      </c>
      <c r="P12" s="160" t="s">
        <v>53</v>
      </c>
    </row>
    <row r="13" spans="1:16" hidden="1" x14ac:dyDescent="0.25">
      <c r="A13" s="19"/>
      <c r="B13" s="67"/>
      <c r="C13" s="68"/>
      <c r="D13" s="67"/>
      <c r="E13" s="73"/>
      <c r="F13" s="19"/>
      <c r="G13" s="69"/>
      <c r="H13" s="19"/>
      <c r="I13" s="19"/>
      <c r="J13" s="21" t="str">
        <f>IF(H13&lt;&gt;"",H13*I13,"")</f>
        <v/>
      </c>
      <c r="K13" s="70"/>
      <c r="L13" s="74" t="s">
        <v>19</v>
      </c>
      <c r="M13" s="34" t="s">
        <v>36</v>
      </c>
      <c r="N13" s="34"/>
      <c r="O13" s="159" t="s">
        <v>50</v>
      </c>
      <c r="P13" s="160" t="s">
        <v>53</v>
      </c>
    </row>
    <row r="14" spans="1:16" hidden="1" x14ac:dyDescent="0.25">
      <c r="A14" s="75"/>
      <c r="B14" s="67"/>
      <c r="C14" s="68"/>
      <c r="D14" s="67"/>
      <c r="E14" s="76"/>
      <c r="F14" s="77"/>
      <c r="G14" s="76"/>
      <c r="H14" s="78"/>
      <c r="I14" s="78"/>
      <c r="J14" s="21"/>
      <c r="K14" s="70"/>
      <c r="L14" s="31" t="s">
        <v>19</v>
      </c>
      <c r="M14" s="34" t="s">
        <v>36</v>
      </c>
      <c r="N14" s="64"/>
      <c r="O14" s="89" t="s">
        <v>51</v>
      </c>
      <c r="P14" s="90" t="s">
        <v>57</v>
      </c>
    </row>
    <row r="15" spans="1:16" hidden="1" x14ac:dyDescent="0.25">
      <c r="A15" s="75"/>
      <c r="B15" s="79"/>
      <c r="C15" s="80"/>
      <c r="D15" s="81"/>
      <c r="E15" s="76"/>
      <c r="F15" s="77"/>
      <c r="G15" s="76"/>
      <c r="H15" s="82"/>
      <c r="I15" s="82"/>
      <c r="J15" s="21" t="str">
        <f>IF(H15&lt;&gt;"",H15*I15,"")</f>
        <v/>
      </c>
      <c r="K15" s="70"/>
      <c r="L15" s="31" t="s">
        <v>19</v>
      </c>
      <c r="M15" s="34" t="s">
        <v>36</v>
      </c>
      <c r="N15" s="64"/>
      <c r="O15" s="98" t="s">
        <v>52</v>
      </c>
      <c r="P15" s="66" t="s">
        <v>47</v>
      </c>
    </row>
    <row r="16" spans="1:16" hidden="1" x14ac:dyDescent="0.25">
      <c r="A16" s="19"/>
      <c r="B16" s="19"/>
      <c r="C16" s="69"/>
      <c r="D16" s="15"/>
      <c r="E16" s="69"/>
      <c r="F16" s="15"/>
      <c r="G16" s="69"/>
      <c r="H16" s="15"/>
      <c r="I16" s="15"/>
      <c r="J16" s="21" t="str">
        <f>IF(H16&lt;&gt;"",H16*I16,"")</f>
        <v/>
      </c>
      <c r="K16" s="70"/>
      <c r="L16" s="31" t="s">
        <v>19</v>
      </c>
      <c r="M16" s="34" t="s">
        <v>36</v>
      </c>
      <c r="N16" s="64"/>
      <c r="O16" s="65" t="s">
        <v>54</v>
      </c>
      <c r="P16" s="66" t="s">
        <v>47</v>
      </c>
    </row>
    <row r="17" spans="1:16" x14ac:dyDescent="0.25">
      <c r="A17" s="85"/>
      <c r="B17" s="86"/>
      <c r="C17" s="86"/>
      <c r="D17" s="57"/>
      <c r="E17" s="59" t="s">
        <v>55</v>
      </c>
      <c r="F17" s="57"/>
      <c r="G17" s="87"/>
      <c r="H17" s="88">
        <v>3</v>
      </c>
      <c r="I17" s="61">
        <f>H17*10</f>
        <v>30</v>
      </c>
      <c r="J17" s="62">
        <f>SUM(J18:J22)/I17</f>
        <v>1</v>
      </c>
      <c r="K17" s="63" t="str">
        <f>SUM(J18:J22)&amp;" "&amp;"Hrs"&amp;" "&amp;"GRUPO 2"</f>
        <v>30 Hrs GRUPO 2</v>
      </c>
      <c r="L17" s="31" t="s">
        <v>22</v>
      </c>
      <c r="M17" s="34" t="s">
        <v>36</v>
      </c>
      <c r="N17" s="64"/>
      <c r="O17" s="65" t="s">
        <v>56</v>
      </c>
      <c r="P17" s="66" t="s">
        <v>47</v>
      </c>
    </row>
    <row r="18" spans="1:16" x14ac:dyDescent="0.25">
      <c r="A18" s="199">
        <v>892393</v>
      </c>
      <c r="B18" s="193" t="s">
        <v>207</v>
      </c>
      <c r="C18" s="200" t="s">
        <v>208</v>
      </c>
      <c r="D18" s="201">
        <v>3</v>
      </c>
      <c r="E18" s="196" t="s">
        <v>123</v>
      </c>
      <c r="F18" s="201" t="s">
        <v>133</v>
      </c>
      <c r="G18" s="196" t="s">
        <v>125</v>
      </c>
      <c r="H18" s="201">
        <v>1</v>
      </c>
      <c r="I18" s="201">
        <v>10</v>
      </c>
      <c r="J18" s="197">
        <f>IF(H18&lt;&gt;"",H18*I18,"")</f>
        <v>10</v>
      </c>
      <c r="K18" s="198" t="s">
        <v>248</v>
      </c>
      <c r="L18" s="31" t="s">
        <v>22</v>
      </c>
      <c r="M18" s="34" t="s">
        <v>36</v>
      </c>
      <c r="N18" s="64"/>
      <c r="O18" s="65" t="s">
        <v>58</v>
      </c>
      <c r="P18" s="66" t="s">
        <v>47</v>
      </c>
    </row>
    <row r="19" spans="1:16" x14ac:dyDescent="0.25">
      <c r="A19" s="202">
        <v>892386</v>
      </c>
      <c r="B19" s="203" t="s">
        <v>207</v>
      </c>
      <c r="C19" s="204" t="s">
        <v>208</v>
      </c>
      <c r="D19" s="205">
        <v>3</v>
      </c>
      <c r="E19" s="206" t="s">
        <v>123</v>
      </c>
      <c r="F19" s="207" t="s">
        <v>124</v>
      </c>
      <c r="G19" s="208" t="s">
        <v>125</v>
      </c>
      <c r="H19" s="209">
        <v>1</v>
      </c>
      <c r="I19" s="209">
        <v>7</v>
      </c>
      <c r="J19" s="197">
        <f>IF(H19&lt;&gt;"",H19*I19,"")</f>
        <v>7</v>
      </c>
      <c r="K19" s="242" t="s">
        <v>354</v>
      </c>
      <c r="L19" s="31" t="s">
        <v>22</v>
      </c>
      <c r="M19" s="34" t="s">
        <v>36</v>
      </c>
      <c r="N19" s="64"/>
      <c r="O19" s="65" t="s">
        <v>59</v>
      </c>
      <c r="P19" s="66" t="s">
        <v>47</v>
      </c>
    </row>
    <row r="20" spans="1:16" x14ac:dyDescent="0.25">
      <c r="A20" s="202">
        <v>892403</v>
      </c>
      <c r="B20" s="203" t="s">
        <v>207</v>
      </c>
      <c r="C20" s="204" t="s">
        <v>208</v>
      </c>
      <c r="D20" s="205">
        <v>3</v>
      </c>
      <c r="E20" s="206" t="s">
        <v>123</v>
      </c>
      <c r="F20" s="207" t="s">
        <v>136</v>
      </c>
      <c r="G20" s="208" t="s">
        <v>137</v>
      </c>
      <c r="H20" s="209">
        <v>1</v>
      </c>
      <c r="I20" s="209">
        <v>3</v>
      </c>
      <c r="J20" s="197">
        <f>IF(H20&lt;&gt;"",H20*I20,"")</f>
        <v>3</v>
      </c>
      <c r="K20" s="242" t="s">
        <v>354</v>
      </c>
      <c r="L20" s="31" t="s">
        <v>22</v>
      </c>
      <c r="M20" s="34" t="s">
        <v>36</v>
      </c>
      <c r="N20" s="64"/>
      <c r="O20" s="65" t="s">
        <v>60</v>
      </c>
      <c r="P20" s="66" t="s">
        <v>47</v>
      </c>
    </row>
    <row r="21" spans="1:16" x14ac:dyDescent="0.25">
      <c r="A21" s="95">
        <v>920126</v>
      </c>
      <c r="B21" s="19" t="s">
        <v>209</v>
      </c>
      <c r="C21" s="91" t="s">
        <v>210</v>
      </c>
      <c r="D21" s="15">
        <v>3</v>
      </c>
      <c r="E21" s="69" t="s">
        <v>217</v>
      </c>
      <c r="F21" s="15" t="s">
        <v>394</v>
      </c>
      <c r="G21" s="69" t="s">
        <v>395</v>
      </c>
      <c r="H21" s="15">
        <v>1</v>
      </c>
      <c r="I21" s="15">
        <v>10</v>
      </c>
      <c r="J21" s="21">
        <f>IF(H21&lt;&gt;"",H21*I21,"")</f>
        <v>10</v>
      </c>
      <c r="K21" s="96" t="s">
        <v>392</v>
      </c>
      <c r="L21" s="31" t="s">
        <v>22</v>
      </c>
      <c r="M21" s="34" t="s">
        <v>36</v>
      </c>
      <c r="N21" s="64"/>
      <c r="O21" s="161" t="s">
        <v>61</v>
      </c>
      <c r="P21" s="160" t="s">
        <v>53</v>
      </c>
    </row>
    <row r="22" spans="1:16" hidden="1" x14ac:dyDescent="0.25">
      <c r="A22" s="95"/>
      <c r="B22" s="19"/>
      <c r="C22" s="91"/>
      <c r="D22" s="15"/>
      <c r="E22" s="69"/>
      <c r="F22" s="15"/>
      <c r="G22" s="69"/>
      <c r="H22" s="15"/>
      <c r="I22" s="15"/>
      <c r="J22" s="21" t="str">
        <f>IF(H22&lt;&gt;"",H22*I22,"")</f>
        <v/>
      </c>
      <c r="K22" s="96"/>
      <c r="L22" s="31" t="s">
        <v>22</v>
      </c>
      <c r="M22" s="34" t="s">
        <v>36</v>
      </c>
      <c r="N22" s="64"/>
      <c r="O22" s="98" t="s">
        <v>62</v>
      </c>
      <c r="P22" s="66" t="s">
        <v>47</v>
      </c>
    </row>
    <row r="23" spans="1:16" x14ac:dyDescent="0.25">
      <c r="A23" s="85"/>
      <c r="B23" s="86"/>
      <c r="C23" s="86"/>
      <c r="D23" s="57"/>
      <c r="E23" s="59" t="s">
        <v>63</v>
      </c>
      <c r="F23" s="57"/>
      <c r="G23" s="87"/>
      <c r="H23" s="60">
        <v>2</v>
      </c>
      <c r="I23" s="61">
        <f>H23*10</f>
        <v>20</v>
      </c>
      <c r="J23" s="62">
        <f>SUM(J24:J28)/I23</f>
        <v>1</v>
      </c>
      <c r="K23" s="63" t="str">
        <f>SUM(J24:J28)&amp;" "&amp;"Hrs"&amp;" "&amp;"GRUPO 3"</f>
        <v>20 Hrs GRUPO 3</v>
      </c>
      <c r="L23" s="31" t="s">
        <v>24</v>
      </c>
      <c r="M23" s="34" t="s">
        <v>36</v>
      </c>
      <c r="N23" s="64"/>
      <c r="O23" s="162" t="s">
        <v>64</v>
      </c>
      <c r="P23" s="90" t="s">
        <v>57</v>
      </c>
    </row>
    <row r="24" spans="1:16" x14ac:dyDescent="0.25">
      <c r="A24" s="232">
        <v>924326</v>
      </c>
      <c r="B24" s="232" t="s">
        <v>209</v>
      </c>
      <c r="C24" s="233" t="s">
        <v>210</v>
      </c>
      <c r="D24" s="217">
        <v>1</v>
      </c>
      <c r="E24" s="234" t="s">
        <v>396</v>
      </c>
      <c r="F24" s="232" t="s">
        <v>397</v>
      </c>
      <c r="G24" s="234" t="s">
        <v>398</v>
      </c>
      <c r="H24" s="232">
        <v>2</v>
      </c>
      <c r="I24" s="232">
        <v>10</v>
      </c>
      <c r="J24" s="235">
        <f>IF(H24&lt;&gt;"",H24*I24,"")</f>
        <v>20</v>
      </c>
      <c r="K24" s="241" t="s">
        <v>393</v>
      </c>
      <c r="L24" s="31" t="s">
        <v>24</v>
      </c>
      <c r="M24" s="34" t="s">
        <v>36</v>
      </c>
      <c r="N24" s="64"/>
      <c r="O24" s="161" t="s">
        <v>65</v>
      </c>
      <c r="P24" s="160" t="s">
        <v>53</v>
      </c>
    </row>
    <row r="25" spans="1:16" hidden="1" x14ac:dyDescent="0.25">
      <c r="A25" s="95"/>
      <c r="B25" s="19"/>
      <c r="C25" s="91"/>
      <c r="D25" s="15"/>
      <c r="E25" s="69"/>
      <c r="F25" s="15"/>
      <c r="G25" s="69"/>
      <c r="H25" s="15"/>
      <c r="I25" s="15"/>
      <c r="J25" s="21" t="str">
        <f>IF(H25&lt;&gt;"",H25*I25,"")</f>
        <v/>
      </c>
      <c r="K25" s="70"/>
      <c r="L25" s="31" t="s">
        <v>24</v>
      </c>
      <c r="M25" s="34" t="s">
        <v>36</v>
      </c>
      <c r="N25" s="64"/>
      <c r="O25" s="83" t="s">
        <v>66</v>
      </c>
      <c r="P25" s="84" t="s">
        <v>53</v>
      </c>
    </row>
    <row r="26" spans="1:16" hidden="1" x14ac:dyDescent="0.25">
      <c r="A26" s="95"/>
      <c r="B26" s="19"/>
      <c r="C26" s="91"/>
      <c r="D26" s="15"/>
      <c r="E26" s="69"/>
      <c r="F26" s="15"/>
      <c r="G26" s="69"/>
      <c r="H26" s="15"/>
      <c r="I26" s="15"/>
      <c r="J26" s="21" t="str">
        <f>IF(H26&lt;&gt;"",H26*I26,"")</f>
        <v/>
      </c>
      <c r="K26" s="70"/>
      <c r="L26" s="31" t="s">
        <v>24</v>
      </c>
      <c r="M26" s="34" t="s">
        <v>36</v>
      </c>
      <c r="N26" s="64"/>
      <c r="O26" s="98" t="s">
        <v>67</v>
      </c>
      <c r="P26" s="182" t="s">
        <v>68</v>
      </c>
    </row>
    <row r="27" spans="1:16" hidden="1" x14ac:dyDescent="0.25">
      <c r="A27" s="19"/>
      <c r="B27" s="19"/>
      <c r="C27" s="69"/>
      <c r="D27" s="19"/>
      <c r="E27" s="69"/>
      <c r="F27" s="19"/>
      <c r="G27" s="69"/>
      <c r="H27" s="19"/>
      <c r="I27" s="19"/>
      <c r="J27" s="21" t="str">
        <f>IF(H27&lt;&gt;"",H27*I27,"")</f>
        <v/>
      </c>
      <c r="K27" s="70"/>
      <c r="L27" s="31" t="s">
        <v>24</v>
      </c>
      <c r="M27" s="34" t="s">
        <v>36</v>
      </c>
      <c r="N27" s="64"/>
      <c r="O27" s="71" t="s">
        <v>69</v>
      </c>
      <c r="P27" s="182" t="s">
        <v>68</v>
      </c>
    </row>
    <row r="28" spans="1:16" hidden="1" x14ac:dyDescent="0.25">
      <c r="A28" s="100"/>
      <c r="B28" s="100"/>
      <c r="C28" s="100"/>
      <c r="D28" s="101"/>
      <c r="E28" s="102"/>
      <c r="F28" s="100"/>
      <c r="G28" s="100"/>
      <c r="H28" s="100"/>
      <c r="I28" s="100"/>
      <c r="J28" s="21" t="str">
        <f>IF(H28&lt;&gt;"",H28*I28,"")</f>
        <v/>
      </c>
      <c r="K28" s="70"/>
      <c r="L28" s="31" t="s">
        <v>24</v>
      </c>
      <c r="M28" s="34" t="s">
        <v>36</v>
      </c>
      <c r="N28" s="64"/>
      <c r="O28" s="103"/>
    </row>
    <row r="29" spans="1:16" hidden="1" x14ac:dyDescent="0.25">
      <c r="A29" s="85"/>
      <c r="B29" s="86"/>
      <c r="C29" s="86"/>
      <c r="D29" s="57"/>
      <c r="E29" s="59" t="s">
        <v>70</v>
      </c>
      <c r="F29" s="57"/>
      <c r="G29" s="87"/>
      <c r="H29" s="88">
        <v>1E-3</v>
      </c>
      <c r="I29" s="61">
        <f>H29*10</f>
        <v>0.01</v>
      </c>
      <c r="J29" s="62">
        <f>SUM(J30:J34)/I29</f>
        <v>0</v>
      </c>
      <c r="K29" s="63" t="str">
        <f>SUM(J30:J34)&amp;" "&amp;"Hrs"&amp;" "&amp;"GRUPO 4"</f>
        <v>0 Hrs GRUPO 4</v>
      </c>
      <c r="L29" s="31" t="s">
        <v>26</v>
      </c>
      <c r="M29" s="34" t="s">
        <v>36</v>
      </c>
      <c r="N29" s="64"/>
      <c r="O29" s="104"/>
    </row>
    <row r="30" spans="1:16" hidden="1" x14ac:dyDescent="0.25">
      <c r="A30" s="100"/>
      <c r="B30" s="100"/>
      <c r="C30" s="102"/>
      <c r="D30" s="101"/>
      <c r="E30" s="101"/>
      <c r="F30" s="101"/>
      <c r="G30" s="105"/>
      <c r="H30" s="101"/>
      <c r="I30" s="101"/>
      <c r="J30" s="21" t="str">
        <f>IF(H30&lt;&gt;"",H30*I30,"")</f>
        <v/>
      </c>
      <c r="K30" s="96"/>
      <c r="L30" s="31" t="s">
        <v>26</v>
      </c>
      <c r="M30" s="34" t="s">
        <v>36</v>
      </c>
      <c r="N30" s="106"/>
      <c r="O30" s="107" t="s">
        <v>71</v>
      </c>
    </row>
    <row r="31" spans="1:16" hidden="1" x14ac:dyDescent="0.25">
      <c r="A31" s="100"/>
      <c r="B31" s="100"/>
      <c r="C31" s="102"/>
      <c r="D31" s="101"/>
      <c r="E31" s="101"/>
      <c r="F31" s="101"/>
      <c r="G31" s="105"/>
      <c r="H31" s="101"/>
      <c r="I31" s="101"/>
      <c r="J31" s="21" t="str">
        <f>IF(H31&lt;&gt;"",H31*I31,"")</f>
        <v/>
      </c>
      <c r="K31" s="96"/>
      <c r="L31" s="31" t="s">
        <v>26</v>
      </c>
      <c r="M31" s="34" t="s">
        <v>36</v>
      </c>
      <c r="N31" s="108"/>
      <c r="O31" s="107" t="s">
        <v>72</v>
      </c>
    </row>
    <row r="32" spans="1:16" hidden="1" x14ac:dyDescent="0.25">
      <c r="A32" s="95"/>
      <c r="B32" s="109"/>
      <c r="C32" s="110"/>
      <c r="D32" s="111"/>
      <c r="E32" s="69"/>
      <c r="F32" s="15"/>
      <c r="G32" s="69"/>
      <c r="H32" s="15"/>
      <c r="I32" s="15"/>
      <c r="J32" s="21" t="str">
        <f>IF(H32&lt;&gt;"",H32*I32,"")</f>
        <v/>
      </c>
      <c r="K32" s="70"/>
      <c r="L32" s="31" t="s">
        <v>26</v>
      </c>
      <c r="M32" s="34" t="s">
        <v>36</v>
      </c>
      <c r="N32" s="112"/>
      <c r="O32" s="107"/>
    </row>
    <row r="33" spans="1:15" hidden="1" x14ac:dyDescent="0.25">
      <c r="A33" s="100"/>
      <c r="B33" s="100"/>
      <c r="C33" s="102"/>
      <c r="D33" s="101"/>
      <c r="E33" s="101"/>
      <c r="F33" s="101"/>
      <c r="G33" s="105"/>
      <c r="H33" s="101"/>
      <c r="I33" s="101"/>
      <c r="J33" s="21" t="str">
        <f>IF(H33&lt;&gt;"",H33*I33,"")</f>
        <v/>
      </c>
      <c r="K33" s="70"/>
      <c r="L33" s="31" t="s">
        <v>26</v>
      </c>
      <c r="M33" s="34" t="s">
        <v>36</v>
      </c>
      <c r="N33" s="113"/>
      <c r="O33" s="107" t="s">
        <v>73</v>
      </c>
    </row>
    <row r="34" spans="1:15" hidden="1" x14ac:dyDescent="0.25">
      <c r="A34" s="100"/>
      <c r="B34" s="100"/>
      <c r="C34" s="100"/>
      <c r="D34" s="101"/>
      <c r="E34" s="102"/>
      <c r="F34" s="100"/>
      <c r="G34" s="100"/>
      <c r="H34" s="100"/>
      <c r="I34" s="100"/>
      <c r="J34" s="21" t="str">
        <f>IF(H34&lt;&gt;"",H34*I34,"")</f>
        <v/>
      </c>
      <c r="K34" s="70"/>
      <c r="L34" s="31" t="s">
        <v>26</v>
      </c>
      <c r="M34" s="34" t="s">
        <v>36</v>
      </c>
      <c r="N34" s="114"/>
      <c r="O34" s="107" t="s">
        <v>74</v>
      </c>
    </row>
    <row r="35" spans="1:15" x14ac:dyDescent="0.25">
      <c r="A35" s="85"/>
      <c r="B35" s="86"/>
      <c r="C35" s="86"/>
      <c r="D35" s="86"/>
      <c r="E35" s="115" t="s">
        <v>75</v>
      </c>
      <c r="F35" s="116"/>
      <c r="G35" s="117"/>
      <c r="H35" s="118">
        <v>2</v>
      </c>
      <c r="I35" s="61">
        <f>H35*10</f>
        <v>20</v>
      </c>
      <c r="J35" s="62">
        <f>SUM(J36:J40)/I35</f>
        <v>1</v>
      </c>
      <c r="K35" s="63" t="str">
        <f>SUM(J36:J40)&amp;" "&amp;"Hrs"&amp;" "&amp;"TURNO"&amp;" "&amp;"DIURNO"</f>
        <v>20 Hrs TURNO DIURNO</v>
      </c>
      <c r="L35" s="74" t="s">
        <v>76</v>
      </c>
      <c r="M35" s="34" t="s">
        <v>36</v>
      </c>
      <c r="N35" s="119"/>
      <c r="O35" s="107" t="s">
        <v>77</v>
      </c>
    </row>
    <row r="36" spans="1:15" x14ac:dyDescent="0.25">
      <c r="A36" s="19">
        <v>892391</v>
      </c>
      <c r="B36" s="17" t="s">
        <v>207</v>
      </c>
      <c r="C36" s="18" t="s">
        <v>208</v>
      </c>
      <c r="D36" s="19">
        <v>3</v>
      </c>
      <c r="E36" s="18" t="s">
        <v>130</v>
      </c>
      <c r="F36" s="17" t="s">
        <v>131</v>
      </c>
      <c r="G36" s="18" t="s">
        <v>132</v>
      </c>
      <c r="H36" s="94">
        <v>2</v>
      </c>
      <c r="I36" s="94">
        <v>5</v>
      </c>
      <c r="J36" s="21">
        <f>IF(H36&lt;&gt;"",H36*I36,"")</f>
        <v>10</v>
      </c>
      <c r="K36" s="120" t="s">
        <v>377</v>
      </c>
      <c r="L36" s="74" t="s">
        <v>76</v>
      </c>
      <c r="M36" s="34" t="s">
        <v>36</v>
      </c>
      <c r="N36" s="121"/>
      <c r="O36" s="107" t="s">
        <v>78</v>
      </c>
    </row>
    <row r="37" spans="1:15" ht="14.25" thickBot="1" x14ac:dyDescent="0.3">
      <c r="A37" s="75">
        <v>892394</v>
      </c>
      <c r="B37" s="109" t="s">
        <v>207</v>
      </c>
      <c r="C37" s="110" t="s">
        <v>208</v>
      </c>
      <c r="D37" s="111">
        <v>3</v>
      </c>
      <c r="E37" s="73" t="s">
        <v>123</v>
      </c>
      <c r="F37" s="92" t="s">
        <v>134</v>
      </c>
      <c r="G37" s="93" t="s">
        <v>135</v>
      </c>
      <c r="H37" s="94">
        <v>2</v>
      </c>
      <c r="I37" s="94">
        <v>2</v>
      </c>
      <c r="J37" s="21">
        <f>IF(H37&lt;&gt;"",H37*I37,"")</f>
        <v>4</v>
      </c>
      <c r="K37" s="120" t="s">
        <v>377</v>
      </c>
      <c r="L37" s="74" t="s">
        <v>76</v>
      </c>
      <c r="M37" s="34" t="s">
        <v>36</v>
      </c>
      <c r="N37" s="122"/>
      <c r="O37" s="107" t="s">
        <v>79</v>
      </c>
    </row>
    <row r="38" spans="1:15" ht="14.25" thickBot="1" x14ac:dyDescent="0.3">
      <c r="A38" s="95">
        <v>893453</v>
      </c>
      <c r="B38" s="109" t="s">
        <v>207</v>
      </c>
      <c r="C38" s="110" t="s">
        <v>208</v>
      </c>
      <c r="D38" s="111">
        <v>3</v>
      </c>
      <c r="E38" s="69" t="s">
        <v>141</v>
      </c>
      <c r="F38" s="15" t="s">
        <v>384</v>
      </c>
      <c r="G38" s="69" t="s">
        <v>385</v>
      </c>
      <c r="H38" s="15">
        <v>2</v>
      </c>
      <c r="I38" s="15">
        <v>3</v>
      </c>
      <c r="J38" s="21">
        <f>IF(H38&lt;&gt;"",H38*I38,"")</f>
        <v>6</v>
      </c>
      <c r="K38" s="120" t="s">
        <v>377</v>
      </c>
      <c r="L38" s="74" t="s">
        <v>76</v>
      </c>
      <c r="M38" s="34" t="s">
        <v>36</v>
      </c>
      <c r="N38" s="123"/>
      <c r="O38" s="107" t="s">
        <v>80</v>
      </c>
    </row>
    <row r="39" spans="1:15" hidden="1" x14ac:dyDescent="0.25">
      <c r="A39" s="95"/>
      <c r="B39" s="19"/>
      <c r="C39" s="91"/>
      <c r="D39" s="15"/>
      <c r="E39" s="69"/>
      <c r="F39" s="15"/>
      <c r="G39" s="69"/>
      <c r="H39" s="15"/>
      <c r="I39" s="15"/>
      <c r="J39" s="21" t="str">
        <f>IF(H39&lt;&gt;"",H39*I39,"")</f>
        <v/>
      </c>
      <c r="K39" s="120"/>
      <c r="L39" s="74" t="s">
        <v>76</v>
      </c>
      <c r="M39" s="34" t="s">
        <v>36</v>
      </c>
      <c r="N39" s="124"/>
      <c r="O39" s="107" t="s">
        <v>81</v>
      </c>
    </row>
    <row r="40" spans="1:15" hidden="1" x14ac:dyDescent="0.25">
      <c r="A40" s="95"/>
      <c r="B40" s="19"/>
      <c r="C40" s="91"/>
      <c r="D40" s="15"/>
      <c r="E40" s="69"/>
      <c r="F40" s="15"/>
      <c r="G40" s="69"/>
      <c r="H40" s="15"/>
      <c r="I40" s="15"/>
      <c r="J40" s="21" t="str">
        <f>IF(H40&lt;&gt;"",H40*I40,"")</f>
        <v/>
      </c>
      <c r="K40" s="120"/>
      <c r="L40" s="74" t="s">
        <v>76</v>
      </c>
      <c r="M40" s="34" t="s">
        <v>36</v>
      </c>
      <c r="N40" s="125">
        <v>20</v>
      </c>
      <c r="O40" s="107" t="s">
        <v>82</v>
      </c>
    </row>
    <row r="41" spans="1:15" x14ac:dyDescent="0.25">
      <c r="A41" s="126"/>
      <c r="B41" s="127"/>
      <c r="C41" s="127"/>
      <c r="D41" s="127"/>
      <c r="E41" s="128" t="s">
        <v>83</v>
      </c>
      <c r="F41" s="129"/>
      <c r="G41" s="130"/>
      <c r="H41" s="131">
        <v>2</v>
      </c>
      <c r="I41" s="132">
        <f>H41*10</f>
        <v>20</v>
      </c>
      <c r="J41" s="133">
        <f>SUM(J42:J46)/I41</f>
        <v>1</v>
      </c>
      <c r="K41" s="134" t="str">
        <f>SUM(J42:J46)&amp;" "&amp;"Hrs"&amp;" "&amp;"TURNO"&amp;" "&amp;"NOCTURNO"</f>
        <v>20 Hrs TURNO NOCTURNO</v>
      </c>
      <c r="L41" s="31" t="s">
        <v>84</v>
      </c>
      <c r="M41" s="34" t="s">
        <v>36</v>
      </c>
      <c r="N41" s="34"/>
      <c r="O41" s="35"/>
    </row>
    <row r="42" spans="1:15" x14ac:dyDescent="0.25">
      <c r="A42" s="19">
        <v>892391</v>
      </c>
      <c r="B42" s="17" t="s">
        <v>207</v>
      </c>
      <c r="C42" s="18" t="s">
        <v>208</v>
      </c>
      <c r="D42" s="19">
        <v>3</v>
      </c>
      <c r="E42" s="18" t="s">
        <v>130</v>
      </c>
      <c r="F42" s="17" t="s">
        <v>131</v>
      </c>
      <c r="G42" s="18" t="s">
        <v>132</v>
      </c>
      <c r="H42" s="94">
        <v>2</v>
      </c>
      <c r="I42" s="94">
        <v>5</v>
      </c>
      <c r="J42" s="21">
        <f>IF(H42&lt;&gt;"",H42*I42,"")</f>
        <v>10</v>
      </c>
      <c r="K42" s="120" t="s">
        <v>378</v>
      </c>
      <c r="L42" s="31" t="s">
        <v>84</v>
      </c>
      <c r="M42" s="34" t="s">
        <v>36</v>
      </c>
      <c r="N42" s="34"/>
      <c r="O42" s="35"/>
    </row>
    <row r="43" spans="1:15" x14ac:dyDescent="0.25">
      <c r="A43" s="75">
        <v>892389</v>
      </c>
      <c r="B43" s="109" t="s">
        <v>207</v>
      </c>
      <c r="C43" s="110" t="s">
        <v>208</v>
      </c>
      <c r="D43" s="111">
        <v>3</v>
      </c>
      <c r="E43" s="73" t="s">
        <v>123</v>
      </c>
      <c r="F43" s="92" t="s">
        <v>126</v>
      </c>
      <c r="G43" s="93" t="s">
        <v>127</v>
      </c>
      <c r="H43" s="94">
        <v>2</v>
      </c>
      <c r="I43" s="94">
        <v>2</v>
      </c>
      <c r="J43" s="21">
        <f>IF(H43&lt;&gt;"",H43*I43,"")</f>
        <v>4</v>
      </c>
      <c r="K43" s="120" t="s">
        <v>378</v>
      </c>
      <c r="L43" s="31" t="s">
        <v>84</v>
      </c>
      <c r="M43" s="34" t="s">
        <v>36</v>
      </c>
      <c r="N43" s="34"/>
      <c r="O43" s="35"/>
    </row>
    <row r="44" spans="1:15" ht="14.25" thickBot="1" x14ac:dyDescent="0.3">
      <c r="A44" s="75">
        <v>893461</v>
      </c>
      <c r="B44" s="109" t="s">
        <v>207</v>
      </c>
      <c r="C44" s="110" t="s">
        <v>208</v>
      </c>
      <c r="D44" s="111">
        <v>3</v>
      </c>
      <c r="E44" s="73" t="s">
        <v>141</v>
      </c>
      <c r="F44" s="92" t="s">
        <v>383</v>
      </c>
      <c r="G44" s="93" t="s">
        <v>324</v>
      </c>
      <c r="H44" s="94">
        <v>2</v>
      </c>
      <c r="I44" s="94">
        <v>3</v>
      </c>
      <c r="J44" s="21">
        <f>IF(H44&lt;&gt;"",H44*I44,"")</f>
        <v>6</v>
      </c>
      <c r="K44" s="120" t="s">
        <v>378</v>
      </c>
      <c r="L44" s="31" t="s">
        <v>84</v>
      </c>
      <c r="M44" s="34" t="s">
        <v>36</v>
      </c>
      <c r="N44" s="34"/>
      <c r="O44" s="35"/>
    </row>
    <row r="45" spans="1:15" ht="14.25" hidden="1" thickBot="1" x14ac:dyDescent="0.3">
      <c r="A45" s="75"/>
      <c r="B45" s="109"/>
      <c r="C45" s="110"/>
      <c r="D45" s="111"/>
      <c r="E45" s="73"/>
      <c r="F45" s="92"/>
      <c r="G45" s="93"/>
      <c r="H45" s="94"/>
      <c r="I45" s="94"/>
      <c r="J45" s="21" t="str">
        <f>IF(H45&lt;&gt;"",H45*I45,"")</f>
        <v/>
      </c>
      <c r="K45" s="120"/>
      <c r="L45" s="31" t="s">
        <v>84</v>
      </c>
      <c r="M45" s="34" t="s">
        <v>36</v>
      </c>
      <c r="N45" s="34"/>
      <c r="O45" s="35"/>
    </row>
    <row r="46" spans="1:15" ht="14.25" hidden="1" thickBot="1" x14ac:dyDescent="0.3">
      <c r="A46" s="95"/>
      <c r="B46" s="19"/>
      <c r="C46" s="91"/>
      <c r="D46" s="15"/>
      <c r="E46" s="69"/>
      <c r="F46" s="15"/>
      <c r="G46" s="69"/>
      <c r="H46" s="15"/>
      <c r="I46" s="15"/>
      <c r="J46" s="21" t="str">
        <f>IF(H46&lt;&gt;"",H46*I46,"")</f>
        <v/>
      </c>
      <c r="K46" s="120"/>
      <c r="L46" s="31" t="s">
        <v>84</v>
      </c>
      <c r="M46" s="34" t="s">
        <v>36</v>
      </c>
      <c r="N46" s="34"/>
      <c r="O46" s="35"/>
    </row>
    <row r="47" spans="1:15" ht="14.25" hidden="1" thickBot="1" x14ac:dyDescent="0.3">
      <c r="A47" s="135"/>
      <c r="B47" s="136"/>
      <c r="C47" s="136"/>
      <c r="D47" s="136"/>
      <c r="E47" s="137" t="s">
        <v>85</v>
      </c>
      <c r="F47" s="138"/>
      <c r="G47" s="139"/>
      <c r="H47" s="140">
        <f>H11+H17+H23+H29+H35+H41</f>
        <v>10.001000000000001</v>
      </c>
      <c r="I47" s="141">
        <f>H47*10</f>
        <v>100.01000000000002</v>
      </c>
      <c r="J47" s="142">
        <f>SUM(J12:J16,J18:J22,J24:J28,J30:J34,J36:J40,J42:J46)</f>
        <v>100</v>
      </c>
      <c r="K47" s="143">
        <f>J47/I47</f>
        <v>0.99990000999899986</v>
      </c>
      <c r="L47" s="31" t="s">
        <v>86</v>
      </c>
      <c r="M47" s="34" t="s">
        <v>36</v>
      </c>
      <c r="N47" s="34"/>
      <c r="O47" s="35"/>
    </row>
    <row r="48" spans="1:15" ht="15" thickTop="1" thickBot="1" x14ac:dyDescent="0.3">
      <c r="A48" s="144"/>
      <c r="B48" s="145"/>
      <c r="C48" s="145"/>
      <c r="D48" s="145"/>
      <c r="E48" s="306">
        <f>E9+1</f>
        <v>46056</v>
      </c>
      <c r="F48" s="307"/>
      <c r="G48" s="146"/>
      <c r="H48" s="48"/>
      <c r="I48" s="46"/>
      <c r="J48" s="49"/>
      <c r="K48" s="50"/>
      <c r="L48" s="31" t="s">
        <v>35</v>
      </c>
      <c r="M48" s="34" t="s">
        <v>87</v>
      </c>
      <c r="N48" s="34"/>
      <c r="O48" s="35"/>
    </row>
    <row r="49" spans="1:16" ht="28.5" thickTop="1" thickBot="1" x14ac:dyDescent="0.3">
      <c r="A49" s="147" t="s">
        <v>37</v>
      </c>
      <c r="B49" s="148" t="s">
        <v>38</v>
      </c>
      <c r="C49" s="148" t="s">
        <v>39</v>
      </c>
      <c r="D49" s="148" t="s">
        <v>4</v>
      </c>
      <c r="E49" s="52" t="s">
        <v>40</v>
      </c>
      <c r="F49" s="148" t="s">
        <v>6</v>
      </c>
      <c r="G49" s="149" t="s">
        <v>7</v>
      </c>
      <c r="H49" s="148" t="s">
        <v>41</v>
      </c>
      <c r="I49" s="148" t="s">
        <v>9</v>
      </c>
      <c r="J49" s="150" t="s">
        <v>42</v>
      </c>
      <c r="K49" s="151" t="s">
        <v>43</v>
      </c>
      <c r="L49" s="31" t="s">
        <v>44</v>
      </c>
      <c r="M49" s="34" t="s">
        <v>87</v>
      </c>
      <c r="N49" s="34"/>
      <c r="O49" s="56">
        <f>E48</f>
        <v>46056</v>
      </c>
    </row>
    <row r="50" spans="1:16" ht="14.25" thickTop="1" x14ac:dyDescent="0.25">
      <c r="A50" s="57"/>
      <c r="B50" s="57"/>
      <c r="C50" s="58"/>
      <c r="D50" s="57"/>
      <c r="E50" s="59" t="s">
        <v>45</v>
      </c>
      <c r="F50" s="57"/>
      <c r="G50" s="58"/>
      <c r="H50" s="88">
        <v>1</v>
      </c>
      <c r="I50" s="61">
        <f>H50*10</f>
        <v>10</v>
      </c>
      <c r="J50" s="62">
        <f>SUM(J51:J55)/I50</f>
        <v>1</v>
      </c>
      <c r="K50" s="63" t="str">
        <f>SUM(J51:J55)&amp;" "&amp;"Hrs"&amp;" "&amp;"GRUPO 1"</f>
        <v>10 Hrs GRUPO 1</v>
      </c>
      <c r="L50" s="31" t="s">
        <v>19</v>
      </c>
      <c r="M50" s="34" t="s">
        <v>87</v>
      </c>
      <c r="N50" s="64"/>
      <c r="O50" s="97" t="s">
        <v>46</v>
      </c>
      <c r="P50" s="84" t="s">
        <v>53</v>
      </c>
    </row>
    <row r="51" spans="1:16" x14ac:dyDescent="0.25">
      <c r="A51" s="19">
        <v>905232</v>
      </c>
      <c r="B51" s="19" t="s">
        <v>209</v>
      </c>
      <c r="C51" s="91" t="s">
        <v>210</v>
      </c>
      <c r="D51" s="15">
        <v>3</v>
      </c>
      <c r="E51" s="69" t="s">
        <v>253</v>
      </c>
      <c r="F51" s="19" t="s">
        <v>254</v>
      </c>
      <c r="G51" s="69" t="s">
        <v>255</v>
      </c>
      <c r="H51" s="19">
        <v>1</v>
      </c>
      <c r="I51" s="19">
        <v>10</v>
      </c>
      <c r="J51" s="21">
        <f>IF(H51&lt;&gt;"",H51*I51,"")</f>
        <v>10</v>
      </c>
      <c r="K51" s="70" t="s">
        <v>113</v>
      </c>
      <c r="L51" s="31" t="s">
        <v>19</v>
      </c>
      <c r="M51" s="34" t="s">
        <v>87</v>
      </c>
      <c r="N51" s="64"/>
      <c r="O51" s="180" t="s">
        <v>48</v>
      </c>
      <c r="P51" s="160" t="s">
        <v>53</v>
      </c>
    </row>
    <row r="52" spans="1:16" hidden="1" x14ac:dyDescent="0.25">
      <c r="A52" s="95"/>
      <c r="B52" s="67"/>
      <c r="C52" s="68"/>
      <c r="D52" s="15"/>
      <c r="E52" s="69"/>
      <c r="F52" s="15"/>
      <c r="G52" s="69"/>
      <c r="H52" s="15"/>
      <c r="I52" s="15"/>
      <c r="J52" s="21" t="str">
        <f>IF(H52&lt;&gt;"",H52*I52,"")</f>
        <v/>
      </c>
      <c r="K52" s="70"/>
      <c r="L52" s="31" t="s">
        <v>19</v>
      </c>
      <c r="M52" s="34" t="s">
        <v>87</v>
      </c>
      <c r="N52" s="64"/>
      <c r="O52" s="159" t="s">
        <v>50</v>
      </c>
      <c r="P52" s="160" t="s">
        <v>53</v>
      </c>
    </row>
    <row r="53" spans="1:16" hidden="1" x14ac:dyDescent="0.25">
      <c r="A53" s="75"/>
      <c r="B53" s="109"/>
      <c r="C53" s="110"/>
      <c r="D53" s="111"/>
      <c r="E53" s="73"/>
      <c r="F53" s="92"/>
      <c r="G53" s="93"/>
      <c r="H53" s="94"/>
      <c r="I53" s="94"/>
      <c r="J53" s="21" t="str">
        <f>IF(H53&lt;&gt;"",H53*I53,"")</f>
        <v/>
      </c>
      <c r="K53" s="70"/>
      <c r="L53" s="31" t="s">
        <v>19</v>
      </c>
      <c r="M53" s="34" t="s">
        <v>87</v>
      </c>
      <c r="N53" s="64"/>
      <c r="O53" s="89" t="s">
        <v>51</v>
      </c>
      <c r="P53" s="90" t="s">
        <v>57</v>
      </c>
    </row>
    <row r="54" spans="1:16" hidden="1" x14ac:dyDescent="0.25">
      <c r="A54" s="95"/>
      <c r="B54" s="19"/>
      <c r="C54" s="91"/>
      <c r="D54" s="15"/>
      <c r="E54" s="69"/>
      <c r="F54" s="15"/>
      <c r="G54" s="69"/>
      <c r="H54" s="15"/>
      <c r="I54" s="15"/>
      <c r="J54" s="21" t="str">
        <f>IF(H54&lt;&gt;"",H54*I54,"")</f>
        <v/>
      </c>
      <c r="K54" s="70"/>
      <c r="L54" s="31" t="s">
        <v>19</v>
      </c>
      <c r="M54" s="34" t="s">
        <v>87</v>
      </c>
      <c r="N54" s="64"/>
      <c r="O54" s="98" t="s">
        <v>52</v>
      </c>
      <c r="P54" s="66" t="s">
        <v>47</v>
      </c>
    </row>
    <row r="55" spans="1:16" hidden="1" x14ac:dyDescent="0.25">
      <c r="A55" s="19"/>
      <c r="B55" s="19"/>
      <c r="C55" s="69"/>
      <c r="D55" s="15"/>
      <c r="E55" s="69"/>
      <c r="F55" s="15"/>
      <c r="G55" s="69"/>
      <c r="H55" s="15"/>
      <c r="I55" s="15"/>
      <c r="J55" s="21" t="str">
        <f>IF(H55&lt;&gt;"",H55*I55,"")</f>
        <v/>
      </c>
      <c r="K55" s="70"/>
      <c r="L55" s="31" t="s">
        <v>19</v>
      </c>
      <c r="M55" s="34" t="s">
        <v>87</v>
      </c>
      <c r="N55" s="64"/>
      <c r="O55" s="65" t="s">
        <v>54</v>
      </c>
      <c r="P55" s="66" t="s">
        <v>47</v>
      </c>
    </row>
    <row r="56" spans="1:16" x14ac:dyDescent="0.25">
      <c r="A56" s="85"/>
      <c r="B56" s="86"/>
      <c r="C56" s="86"/>
      <c r="D56" s="57"/>
      <c r="E56" s="59" t="s">
        <v>55</v>
      </c>
      <c r="F56" s="57"/>
      <c r="G56" s="87"/>
      <c r="H56" s="88">
        <v>3</v>
      </c>
      <c r="I56" s="61">
        <f>H56*10</f>
        <v>30</v>
      </c>
      <c r="J56" s="62">
        <f>SUM(J57:J61)/I56</f>
        <v>1</v>
      </c>
      <c r="K56" s="63" t="str">
        <f>SUM(J57:J61)&amp;" "&amp;"Hrs"&amp;" "&amp;"GRUPO 2"</f>
        <v>30 Hrs GRUPO 2</v>
      </c>
      <c r="L56" s="31" t="s">
        <v>22</v>
      </c>
      <c r="M56" s="34" t="s">
        <v>87</v>
      </c>
      <c r="N56" s="64"/>
      <c r="O56" s="65" t="s">
        <v>56</v>
      </c>
      <c r="P56" s="66" t="s">
        <v>47</v>
      </c>
    </row>
    <row r="57" spans="1:16" x14ac:dyDescent="0.25">
      <c r="A57" s="95">
        <v>920126</v>
      </c>
      <c r="B57" s="19" t="s">
        <v>209</v>
      </c>
      <c r="C57" s="91" t="s">
        <v>210</v>
      </c>
      <c r="D57" s="15">
        <v>3</v>
      </c>
      <c r="E57" s="69" t="s">
        <v>217</v>
      </c>
      <c r="F57" s="15" t="s">
        <v>394</v>
      </c>
      <c r="G57" s="69" t="s">
        <v>395</v>
      </c>
      <c r="H57" s="15">
        <v>1</v>
      </c>
      <c r="I57" s="15">
        <v>10</v>
      </c>
      <c r="J57" s="21">
        <f>IF(H57&lt;&gt;"",H57*I57,"")</f>
        <v>10</v>
      </c>
      <c r="K57" s="96" t="s">
        <v>392</v>
      </c>
      <c r="L57" s="31" t="s">
        <v>22</v>
      </c>
      <c r="M57" s="34" t="s">
        <v>87</v>
      </c>
      <c r="N57" s="64"/>
      <c r="O57" s="65" t="s">
        <v>58</v>
      </c>
      <c r="P57" s="66" t="s">
        <v>47</v>
      </c>
    </row>
    <row r="58" spans="1:16" x14ac:dyDescent="0.25">
      <c r="A58" s="232">
        <v>924326</v>
      </c>
      <c r="B58" s="232" t="s">
        <v>209</v>
      </c>
      <c r="C58" s="233" t="s">
        <v>210</v>
      </c>
      <c r="D58" s="217">
        <v>1</v>
      </c>
      <c r="E58" s="234" t="s">
        <v>396</v>
      </c>
      <c r="F58" s="232" t="s">
        <v>397</v>
      </c>
      <c r="G58" s="234" t="s">
        <v>398</v>
      </c>
      <c r="H58" s="232">
        <v>2</v>
      </c>
      <c r="I58" s="232">
        <v>10</v>
      </c>
      <c r="J58" s="235">
        <f>IF(H58&lt;&gt;"",H58*I58,"")</f>
        <v>20</v>
      </c>
      <c r="K58" s="241" t="s">
        <v>393</v>
      </c>
      <c r="L58" s="31" t="s">
        <v>22</v>
      </c>
      <c r="M58" s="34" t="s">
        <v>87</v>
      </c>
      <c r="N58" s="64"/>
      <c r="O58" s="65" t="s">
        <v>59</v>
      </c>
      <c r="P58" s="66" t="s">
        <v>47</v>
      </c>
    </row>
    <row r="59" spans="1:16" hidden="1" x14ac:dyDescent="0.25">
      <c r="A59" s="95"/>
      <c r="B59" s="19"/>
      <c r="C59" s="152"/>
      <c r="D59" s="15"/>
      <c r="E59" s="69"/>
      <c r="F59" s="15"/>
      <c r="G59" s="69"/>
      <c r="H59" s="15"/>
      <c r="I59" s="15"/>
      <c r="J59" s="21" t="str">
        <f>IF(H59&lt;&gt;"",H59*I59,"")</f>
        <v/>
      </c>
      <c r="K59" s="96"/>
      <c r="L59" s="31" t="s">
        <v>22</v>
      </c>
      <c r="M59" s="34" t="s">
        <v>87</v>
      </c>
      <c r="N59" s="64"/>
      <c r="O59" s="65" t="s">
        <v>60</v>
      </c>
      <c r="P59" s="66" t="s">
        <v>47</v>
      </c>
    </row>
    <row r="60" spans="1:16" hidden="1" x14ac:dyDescent="0.25">
      <c r="A60" s="19"/>
      <c r="B60" s="19"/>
      <c r="C60" s="69"/>
      <c r="D60" s="19"/>
      <c r="E60" s="69"/>
      <c r="F60" s="19"/>
      <c r="G60" s="69"/>
      <c r="H60" s="19"/>
      <c r="I60" s="19"/>
      <c r="J60" s="21" t="str">
        <f>IF(H60&lt;&gt;"",H60*I60,"")</f>
        <v/>
      </c>
      <c r="K60" s="96"/>
      <c r="L60" s="31" t="s">
        <v>22</v>
      </c>
      <c r="M60" s="34" t="s">
        <v>87</v>
      </c>
      <c r="N60" s="64"/>
      <c r="O60" s="161" t="s">
        <v>61</v>
      </c>
      <c r="P60" s="160" t="s">
        <v>53</v>
      </c>
    </row>
    <row r="61" spans="1:16" hidden="1" x14ac:dyDescent="0.25">
      <c r="A61" s="19"/>
      <c r="B61" s="19"/>
      <c r="C61" s="69"/>
      <c r="D61" s="15"/>
      <c r="E61" s="153"/>
      <c r="F61" s="19"/>
      <c r="G61" s="69"/>
      <c r="H61" s="19"/>
      <c r="I61" s="19"/>
      <c r="J61" s="21" t="str">
        <f>IF(H61&lt;&gt;"",H61*I61,"")</f>
        <v/>
      </c>
      <c r="K61" s="96"/>
      <c r="L61" s="31" t="s">
        <v>22</v>
      </c>
      <c r="M61" s="34" t="s">
        <v>87</v>
      </c>
      <c r="N61" s="64"/>
      <c r="O61" s="98" t="s">
        <v>62</v>
      </c>
      <c r="P61" s="66" t="s">
        <v>47</v>
      </c>
    </row>
    <row r="62" spans="1:16" hidden="1" x14ac:dyDescent="0.25">
      <c r="A62" s="85"/>
      <c r="B62" s="86"/>
      <c r="C62" s="86"/>
      <c r="D62" s="57"/>
      <c r="E62" s="59" t="s">
        <v>63</v>
      </c>
      <c r="F62" s="57"/>
      <c r="G62" s="87"/>
      <c r="H62" s="88">
        <v>1E-3</v>
      </c>
      <c r="I62" s="61">
        <f>H62*10</f>
        <v>0.01</v>
      </c>
      <c r="J62" s="62">
        <f>SUM(J63:J67)/I62</f>
        <v>0</v>
      </c>
      <c r="K62" s="63" t="str">
        <f>SUM(J63:J67)&amp;" "&amp;"Hrs"&amp;" "&amp;"GRUPO 3"</f>
        <v>0 Hrs GRUPO 3</v>
      </c>
      <c r="L62" s="31" t="s">
        <v>24</v>
      </c>
      <c r="M62" s="34" t="s">
        <v>87</v>
      </c>
      <c r="N62" s="64"/>
      <c r="O62" s="162" t="s">
        <v>64</v>
      </c>
      <c r="P62" s="90" t="s">
        <v>57</v>
      </c>
    </row>
    <row r="63" spans="1:16" hidden="1" x14ac:dyDescent="0.25">
      <c r="A63" s="95"/>
      <c r="B63" s="19"/>
      <c r="C63" s="91"/>
      <c r="D63" s="15"/>
      <c r="E63" s="69"/>
      <c r="F63" s="15"/>
      <c r="G63" s="69"/>
      <c r="H63" s="15"/>
      <c r="I63" s="15"/>
      <c r="J63" s="21" t="str">
        <f>IF(H63&lt;&gt;"",H63*I63,"")</f>
        <v/>
      </c>
      <c r="K63" s="70"/>
      <c r="L63" s="31" t="s">
        <v>24</v>
      </c>
      <c r="M63" s="34" t="s">
        <v>87</v>
      </c>
      <c r="N63" s="64"/>
      <c r="O63" s="161" t="s">
        <v>65</v>
      </c>
      <c r="P63" s="160" t="s">
        <v>53</v>
      </c>
    </row>
    <row r="64" spans="1:16" hidden="1" x14ac:dyDescent="0.25">
      <c r="A64" s="100"/>
      <c r="B64" s="67"/>
      <c r="C64" s="68"/>
      <c r="D64" s="67"/>
      <c r="E64" s="105"/>
      <c r="F64" s="101"/>
      <c r="G64" s="105"/>
      <c r="H64" s="82"/>
      <c r="I64" s="82"/>
      <c r="J64" s="21" t="str">
        <f>IF(H64&lt;&gt;"",H64*I64,"")</f>
        <v/>
      </c>
      <c r="K64" s="70"/>
      <c r="L64" s="31" t="s">
        <v>24</v>
      </c>
      <c r="M64" s="34" t="s">
        <v>87</v>
      </c>
      <c r="N64" s="64"/>
      <c r="O64" s="83" t="s">
        <v>66</v>
      </c>
      <c r="P64" s="84" t="s">
        <v>53</v>
      </c>
    </row>
    <row r="65" spans="1:16" hidden="1" x14ac:dyDescent="0.25">
      <c r="A65" s="75"/>
      <c r="B65" s="79"/>
      <c r="C65" s="80"/>
      <c r="D65" s="81"/>
      <c r="E65" s="76"/>
      <c r="F65" s="77"/>
      <c r="G65" s="76"/>
      <c r="H65" s="82"/>
      <c r="I65" s="82"/>
      <c r="J65" s="21" t="str">
        <f>IF(H65&lt;&gt;"",H65*I65,"")</f>
        <v/>
      </c>
      <c r="K65" s="70"/>
      <c r="L65" s="31" t="s">
        <v>24</v>
      </c>
      <c r="M65" s="34" t="s">
        <v>87</v>
      </c>
      <c r="N65" s="64"/>
      <c r="O65" s="98" t="s">
        <v>67</v>
      </c>
      <c r="P65" s="182" t="s">
        <v>68</v>
      </c>
    </row>
    <row r="66" spans="1:16" hidden="1" x14ac:dyDescent="0.25">
      <c r="A66" s="19"/>
      <c r="B66" s="19"/>
      <c r="C66" s="69"/>
      <c r="D66" s="19"/>
      <c r="E66" s="69"/>
      <c r="F66" s="19"/>
      <c r="G66" s="69"/>
      <c r="H66" s="19"/>
      <c r="I66" s="19"/>
      <c r="J66" s="21" t="str">
        <f>IF(H66&lt;&gt;"",H66*I66,"")</f>
        <v/>
      </c>
      <c r="K66" s="70"/>
      <c r="L66" s="31" t="s">
        <v>24</v>
      </c>
      <c r="M66" s="34" t="s">
        <v>87</v>
      </c>
      <c r="N66" s="64"/>
      <c r="O66" s="71" t="s">
        <v>69</v>
      </c>
      <c r="P66" s="182" t="s">
        <v>68</v>
      </c>
    </row>
    <row r="67" spans="1:16" hidden="1" x14ac:dyDescent="0.25">
      <c r="A67" s="19"/>
      <c r="B67" s="19"/>
      <c r="C67" s="69"/>
      <c r="D67" s="19"/>
      <c r="E67" s="69"/>
      <c r="F67" s="19"/>
      <c r="G67" s="69"/>
      <c r="H67" s="19"/>
      <c r="I67" s="19"/>
      <c r="J67" s="21" t="str">
        <f>IF(H67&lt;&gt;"",H67*I67,"")</f>
        <v/>
      </c>
      <c r="K67" s="70"/>
      <c r="L67" s="31" t="s">
        <v>24</v>
      </c>
      <c r="M67" s="34" t="s">
        <v>87</v>
      </c>
      <c r="N67" s="64"/>
      <c r="O67" s="103"/>
    </row>
    <row r="68" spans="1:16" hidden="1" x14ac:dyDescent="0.25">
      <c r="A68" s="85"/>
      <c r="B68" s="86"/>
      <c r="C68" s="86"/>
      <c r="D68" s="57"/>
      <c r="E68" s="59" t="s">
        <v>70</v>
      </c>
      <c r="F68" s="57"/>
      <c r="G68" s="87"/>
      <c r="H68" s="88">
        <v>1E-3</v>
      </c>
      <c r="I68" s="61">
        <f>H68*10</f>
        <v>0.01</v>
      </c>
      <c r="J68" s="62">
        <f>SUM(J69:J73)/I68</f>
        <v>0</v>
      </c>
      <c r="K68" s="63" t="str">
        <f>SUM(J69:J73)&amp;" "&amp;"Hrs"&amp;" "&amp;"GRUPO 4"</f>
        <v>0 Hrs GRUPO 4</v>
      </c>
      <c r="L68" s="31" t="s">
        <v>26</v>
      </c>
      <c r="M68" s="34" t="s">
        <v>87</v>
      </c>
      <c r="N68" s="64"/>
      <c r="O68" s="104"/>
    </row>
    <row r="69" spans="1:16" hidden="1" x14ac:dyDescent="0.25">
      <c r="A69" s="19"/>
      <c r="B69" s="19"/>
      <c r="C69" s="91"/>
      <c r="D69" s="15"/>
      <c r="E69" s="69"/>
      <c r="F69" s="19"/>
      <c r="G69" s="69"/>
      <c r="H69" s="19"/>
      <c r="I69" s="19"/>
      <c r="J69" s="21" t="str">
        <f>IF(H69&lt;&gt;"",H69*I69,"")</f>
        <v/>
      </c>
      <c r="K69" s="96"/>
      <c r="L69" s="31" t="s">
        <v>26</v>
      </c>
      <c r="M69" s="34" t="s">
        <v>87</v>
      </c>
      <c r="N69" s="64"/>
      <c r="O69" s="107" t="s">
        <v>71</v>
      </c>
    </row>
    <row r="70" spans="1:16" hidden="1" x14ac:dyDescent="0.25">
      <c r="A70" s="75"/>
      <c r="B70" s="19"/>
      <c r="C70" s="91"/>
      <c r="D70" s="15"/>
      <c r="E70" s="73"/>
      <c r="F70" s="92"/>
      <c r="G70" s="93"/>
      <c r="H70" s="94"/>
      <c r="I70" s="94"/>
      <c r="J70" s="21" t="str">
        <f>IF(H70&lt;&gt;"",H70*I70,"")</f>
        <v/>
      </c>
      <c r="K70" s="96"/>
      <c r="L70" s="31" t="s">
        <v>26</v>
      </c>
      <c r="M70" s="34" t="s">
        <v>87</v>
      </c>
      <c r="N70" s="64"/>
      <c r="O70" s="107" t="s">
        <v>72</v>
      </c>
    </row>
    <row r="71" spans="1:16" hidden="1" x14ac:dyDescent="0.25">
      <c r="A71" s="94"/>
      <c r="B71" s="67"/>
      <c r="C71" s="68"/>
      <c r="D71" s="67"/>
      <c r="E71" s="154"/>
      <c r="F71" s="111"/>
      <c r="G71" s="154"/>
      <c r="H71" s="111"/>
      <c r="I71" s="111"/>
      <c r="J71" s="21" t="str">
        <f>IF(H71&lt;&gt;"",H71*I71,"")</f>
        <v/>
      </c>
      <c r="K71" s="70"/>
      <c r="L71" s="31" t="s">
        <v>26</v>
      </c>
      <c r="M71" s="34" t="s">
        <v>87</v>
      </c>
      <c r="N71" s="64"/>
      <c r="O71" s="35"/>
    </row>
    <row r="72" spans="1:16" hidden="1" x14ac:dyDescent="0.25">
      <c r="A72" s="95"/>
      <c r="B72" s="19"/>
      <c r="C72" s="91"/>
      <c r="D72" s="15"/>
      <c r="E72" s="69"/>
      <c r="F72" s="15"/>
      <c r="G72" s="69"/>
      <c r="H72" s="15"/>
      <c r="I72" s="15"/>
      <c r="J72" s="21" t="str">
        <f>IF(H72&lt;&gt;"",H72*I72,"")</f>
        <v/>
      </c>
      <c r="K72" s="70"/>
      <c r="L72" s="31" t="s">
        <v>26</v>
      </c>
      <c r="M72" s="34" t="s">
        <v>87</v>
      </c>
      <c r="N72" s="64"/>
      <c r="O72" s="35"/>
    </row>
    <row r="73" spans="1:16" hidden="1" x14ac:dyDescent="0.25">
      <c r="A73" s="94"/>
      <c r="B73" s="94"/>
      <c r="C73" s="94"/>
      <c r="D73" s="111"/>
      <c r="E73" s="155"/>
      <c r="F73" s="94"/>
      <c r="G73" s="94"/>
      <c r="H73" s="94"/>
      <c r="I73" s="94"/>
      <c r="J73" s="21" t="str">
        <f>IF(H73&lt;&gt;"",H73*I73,"")</f>
        <v/>
      </c>
      <c r="K73" s="70"/>
      <c r="L73" s="31" t="s">
        <v>26</v>
      </c>
      <c r="M73" s="34" t="s">
        <v>87</v>
      </c>
      <c r="N73" s="156"/>
      <c r="O73" s="35"/>
    </row>
    <row r="74" spans="1:16" x14ac:dyDescent="0.25">
      <c r="A74" s="85"/>
      <c r="B74" s="86"/>
      <c r="C74" s="86"/>
      <c r="D74" s="86"/>
      <c r="E74" s="115" t="s">
        <v>75</v>
      </c>
      <c r="F74" s="116"/>
      <c r="G74" s="117"/>
      <c r="H74" s="118">
        <v>2</v>
      </c>
      <c r="I74" s="61">
        <f>H74*10</f>
        <v>20</v>
      </c>
      <c r="J74" s="62">
        <f>SUM(J75:J79)/I74</f>
        <v>1</v>
      </c>
      <c r="K74" s="63" t="str">
        <f>SUM(J75:J79)&amp;" "&amp;"Hrs"&amp;" "&amp;"TURNO"&amp;" "&amp;"DIURNO"</f>
        <v>20 Hrs TURNO DIURNO</v>
      </c>
      <c r="L74" s="74" t="s">
        <v>76</v>
      </c>
      <c r="M74" s="34" t="s">
        <v>87</v>
      </c>
      <c r="N74" s="34"/>
      <c r="O74" s="35"/>
    </row>
    <row r="75" spans="1:16" x14ac:dyDescent="0.25">
      <c r="A75" s="19">
        <v>892391</v>
      </c>
      <c r="B75" s="17" t="s">
        <v>207</v>
      </c>
      <c r="C75" s="18" t="s">
        <v>208</v>
      </c>
      <c r="D75" s="19">
        <v>3</v>
      </c>
      <c r="E75" s="18" t="s">
        <v>130</v>
      </c>
      <c r="F75" s="17" t="s">
        <v>131</v>
      </c>
      <c r="G75" s="18" t="s">
        <v>132</v>
      </c>
      <c r="H75" s="94">
        <v>2</v>
      </c>
      <c r="I75" s="94">
        <v>5</v>
      </c>
      <c r="J75" s="21">
        <f>IF(H75&lt;&gt;"",H75*I75,"")</f>
        <v>10</v>
      </c>
      <c r="K75" s="120" t="s">
        <v>377</v>
      </c>
      <c r="L75" s="74" t="s">
        <v>76</v>
      </c>
      <c r="M75" s="34" t="s">
        <v>87</v>
      </c>
      <c r="N75" s="34"/>
      <c r="O75" s="35"/>
    </row>
    <row r="76" spans="1:16" x14ac:dyDescent="0.25">
      <c r="A76" s="95">
        <v>893453</v>
      </c>
      <c r="B76" s="109" t="s">
        <v>207</v>
      </c>
      <c r="C76" s="110" t="s">
        <v>208</v>
      </c>
      <c r="D76" s="111">
        <v>3</v>
      </c>
      <c r="E76" s="69" t="s">
        <v>141</v>
      </c>
      <c r="F76" s="15" t="s">
        <v>384</v>
      </c>
      <c r="G76" s="69" t="s">
        <v>385</v>
      </c>
      <c r="H76" s="15">
        <v>2</v>
      </c>
      <c r="I76" s="15">
        <v>5</v>
      </c>
      <c r="J76" s="21">
        <f>IF(H76&lt;&gt;"",H76*I76,"")</f>
        <v>10</v>
      </c>
      <c r="K76" s="120" t="s">
        <v>377</v>
      </c>
      <c r="L76" s="74" t="s">
        <v>76</v>
      </c>
      <c r="M76" s="34" t="s">
        <v>87</v>
      </c>
      <c r="N76" s="34"/>
      <c r="O76" s="35"/>
    </row>
    <row r="77" spans="1:16" hidden="1" x14ac:dyDescent="0.25">
      <c r="A77" s="95"/>
      <c r="B77" s="17"/>
      <c r="C77" s="18"/>
      <c r="D77" s="15"/>
      <c r="E77" s="69"/>
      <c r="F77" s="15"/>
      <c r="G77" s="69"/>
      <c r="H77" s="15"/>
      <c r="I77" s="15"/>
      <c r="J77" s="21" t="str">
        <f>IF(H77&lt;&gt;"",H77*I77,"")</f>
        <v/>
      </c>
      <c r="K77" s="120"/>
      <c r="L77" s="74" t="s">
        <v>76</v>
      </c>
      <c r="M77" s="34" t="s">
        <v>87</v>
      </c>
      <c r="N77" s="34"/>
      <c r="O77" s="35"/>
    </row>
    <row r="78" spans="1:16" hidden="1" x14ac:dyDescent="0.25">
      <c r="A78" s="19"/>
      <c r="B78" s="19"/>
      <c r="C78" s="91"/>
      <c r="D78" s="15"/>
      <c r="E78" s="69"/>
      <c r="F78" s="19"/>
      <c r="G78" s="69"/>
      <c r="H78" s="19"/>
      <c r="I78" s="19"/>
      <c r="J78" s="21" t="str">
        <f>IF(H78&lt;&gt;"",H78*I78,"")</f>
        <v/>
      </c>
      <c r="K78" s="120"/>
      <c r="L78" s="74" t="s">
        <v>76</v>
      </c>
      <c r="M78" s="34" t="s">
        <v>87</v>
      </c>
      <c r="N78" s="34"/>
      <c r="O78" s="35"/>
    </row>
    <row r="79" spans="1:16" hidden="1" x14ac:dyDescent="0.25">
      <c r="A79" s="100"/>
      <c r="B79" s="100"/>
      <c r="C79" s="100"/>
      <c r="D79" s="101"/>
      <c r="E79" s="102"/>
      <c r="F79" s="100"/>
      <c r="G79" s="100"/>
      <c r="H79" s="100"/>
      <c r="I79" s="100"/>
      <c r="J79" s="21" t="str">
        <f>IF(H79&lt;&gt;"",H79*I79,"")</f>
        <v/>
      </c>
      <c r="K79" s="120"/>
      <c r="L79" s="74" t="s">
        <v>76</v>
      </c>
      <c r="M79" s="34" t="s">
        <v>87</v>
      </c>
      <c r="N79" s="34"/>
      <c r="O79" s="35"/>
    </row>
    <row r="80" spans="1:16" x14ac:dyDescent="0.25">
      <c r="A80" s="126"/>
      <c r="B80" s="127"/>
      <c r="C80" s="127"/>
      <c r="D80" s="127"/>
      <c r="E80" s="128" t="s">
        <v>83</v>
      </c>
      <c r="F80" s="129"/>
      <c r="G80" s="157"/>
      <c r="H80" s="131">
        <v>2</v>
      </c>
      <c r="I80" s="132">
        <f>H80*10</f>
        <v>20</v>
      </c>
      <c r="J80" s="133">
        <f>SUM(J81:J85)/I80</f>
        <v>1</v>
      </c>
      <c r="K80" s="134" t="str">
        <f>SUM(J81:J85)&amp;" "&amp;"Hrs"&amp;" "&amp;"TURNO"&amp;" "&amp;"NOCTURNO"</f>
        <v>20 Hrs TURNO NOCTURNO</v>
      </c>
      <c r="L80" s="31" t="s">
        <v>84</v>
      </c>
      <c r="M80" s="34" t="s">
        <v>87</v>
      </c>
      <c r="N80" s="34"/>
      <c r="O80" s="35"/>
    </row>
    <row r="81" spans="1:16" x14ac:dyDescent="0.25">
      <c r="A81" s="19">
        <v>892391</v>
      </c>
      <c r="B81" s="17" t="s">
        <v>207</v>
      </c>
      <c r="C81" s="18" t="s">
        <v>208</v>
      </c>
      <c r="D81" s="19">
        <v>3</v>
      </c>
      <c r="E81" s="18" t="s">
        <v>130</v>
      </c>
      <c r="F81" s="17" t="s">
        <v>131</v>
      </c>
      <c r="G81" s="18" t="s">
        <v>132</v>
      </c>
      <c r="H81" s="94">
        <v>2</v>
      </c>
      <c r="I81" s="94">
        <v>5</v>
      </c>
      <c r="J81" s="21">
        <f>IF(H81&lt;&gt;"",H81*I81,"")</f>
        <v>10</v>
      </c>
      <c r="K81" s="120" t="s">
        <v>378</v>
      </c>
      <c r="L81" s="31" t="s">
        <v>84</v>
      </c>
      <c r="M81" s="34" t="s">
        <v>87</v>
      </c>
      <c r="N81" s="34"/>
      <c r="O81" s="35"/>
    </row>
    <row r="82" spans="1:16" ht="14.25" thickBot="1" x14ac:dyDescent="0.3">
      <c r="A82" s="75">
        <v>893461</v>
      </c>
      <c r="B82" s="109" t="s">
        <v>207</v>
      </c>
      <c r="C82" s="110" t="s">
        <v>208</v>
      </c>
      <c r="D82" s="111">
        <v>3</v>
      </c>
      <c r="E82" s="73" t="s">
        <v>141</v>
      </c>
      <c r="F82" s="92" t="s">
        <v>383</v>
      </c>
      <c r="G82" s="93" t="s">
        <v>324</v>
      </c>
      <c r="H82" s="94">
        <v>2</v>
      </c>
      <c r="I82" s="94">
        <v>5</v>
      </c>
      <c r="J82" s="21">
        <f>IF(H82&lt;&gt;"",H82*I82,"")</f>
        <v>10</v>
      </c>
      <c r="K82" s="120" t="s">
        <v>378</v>
      </c>
      <c r="L82" s="31" t="s">
        <v>84</v>
      </c>
      <c r="M82" s="34" t="s">
        <v>87</v>
      </c>
      <c r="N82" s="34"/>
      <c r="O82" s="35"/>
    </row>
    <row r="83" spans="1:16" ht="14.25" hidden="1" thickBot="1" x14ac:dyDescent="0.3">
      <c r="A83" s="75"/>
      <c r="B83" s="109"/>
      <c r="C83" s="110"/>
      <c r="D83" s="111"/>
      <c r="E83" s="73"/>
      <c r="F83" s="92"/>
      <c r="G83" s="93"/>
      <c r="H83" s="94"/>
      <c r="I83" s="94"/>
      <c r="J83" s="21" t="str">
        <f>IF(H83&lt;&gt;"",H83*I83,"")</f>
        <v/>
      </c>
      <c r="K83" s="120"/>
      <c r="L83" s="31" t="s">
        <v>84</v>
      </c>
      <c r="M83" s="34" t="s">
        <v>87</v>
      </c>
      <c r="N83" s="34"/>
      <c r="O83" s="35"/>
    </row>
    <row r="84" spans="1:16" ht="14.25" hidden="1" thickBot="1" x14ac:dyDescent="0.3">
      <c r="A84" s="95"/>
      <c r="B84" s="19"/>
      <c r="C84" s="91"/>
      <c r="D84" s="15"/>
      <c r="E84" s="69"/>
      <c r="F84" s="15"/>
      <c r="G84" s="69"/>
      <c r="H84" s="15"/>
      <c r="I84" s="15"/>
      <c r="J84" s="21" t="str">
        <f>IF(H84&lt;&gt;"",H84*I84,"")</f>
        <v/>
      </c>
      <c r="K84" s="120"/>
      <c r="L84" s="31" t="s">
        <v>84</v>
      </c>
      <c r="M84" s="34" t="s">
        <v>87</v>
      </c>
      <c r="N84" s="34"/>
      <c r="O84" s="35"/>
    </row>
    <row r="85" spans="1:16" ht="14.25" hidden="1" thickBot="1" x14ac:dyDescent="0.3">
      <c r="A85" s="95"/>
      <c r="B85" s="19"/>
      <c r="C85" s="91"/>
      <c r="D85" s="15"/>
      <c r="E85" s="69"/>
      <c r="F85" s="15"/>
      <c r="G85" s="69"/>
      <c r="H85" s="15"/>
      <c r="I85" s="15"/>
      <c r="J85" s="21" t="str">
        <f>IF(H85&lt;&gt;"",H85*I85,"")</f>
        <v/>
      </c>
      <c r="K85" s="120"/>
      <c r="L85" s="31" t="s">
        <v>84</v>
      </c>
      <c r="M85" s="34" t="s">
        <v>87</v>
      </c>
      <c r="N85" s="34"/>
      <c r="O85" s="35"/>
    </row>
    <row r="86" spans="1:16" ht="14.25" hidden="1" thickBot="1" x14ac:dyDescent="0.3">
      <c r="A86" s="135"/>
      <c r="B86" s="136"/>
      <c r="C86" s="136"/>
      <c r="D86" s="136"/>
      <c r="E86" s="137" t="s">
        <v>85</v>
      </c>
      <c r="F86" s="138"/>
      <c r="G86" s="139"/>
      <c r="H86" s="140">
        <f>H50+H56+H62+H68+H74+H80</f>
        <v>8.0020000000000007</v>
      </c>
      <c r="I86" s="141">
        <f>H86*10</f>
        <v>80.02000000000001</v>
      </c>
      <c r="J86" s="142">
        <f>SUM(J51:J55,J57:J61,J63:J67,J69:J73,J75:J79,J81:J85)</f>
        <v>80</v>
      </c>
      <c r="K86" s="143">
        <f>J86/I86</f>
        <v>0.99975006248437881</v>
      </c>
      <c r="L86" s="31" t="s">
        <v>86</v>
      </c>
      <c r="M86" s="34" t="s">
        <v>87</v>
      </c>
      <c r="N86" s="34"/>
      <c r="O86" s="35"/>
    </row>
    <row r="87" spans="1:16" ht="15" thickTop="1" thickBot="1" x14ac:dyDescent="0.3">
      <c r="A87" s="45"/>
      <c r="B87" s="46"/>
      <c r="C87" s="46"/>
      <c r="D87" s="46"/>
      <c r="E87" s="297">
        <f>E48+1</f>
        <v>46057</v>
      </c>
      <c r="F87" s="298"/>
      <c r="G87" s="158"/>
      <c r="H87" s="48"/>
      <c r="I87" s="46"/>
      <c r="J87" s="49"/>
      <c r="K87" s="50"/>
      <c r="L87" s="31" t="s">
        <v>35</v>
      </c>
      <c r="M87" s="34" t="s">
        <v>88</v>
      </c>
      <c r="N87" s="34"/>
      <c r="O87" s="35"/>
    </row>
    <row r="88" spans="1:16" ht="28.5" thickTop="1" thickBot="1" x14ac:dyDescent="0.3">
      <c r="A88" s="147" t="s">
        <v>37</v>
      </c>
      <c r="B88" s="148" t="s">
        <v>38</v>
      </c>
      <c r="C88" s="148" t="s">
        <v>39</v>
      </c>
      <c r="D88" s="148" t="s">
        <v>4</v>
      </c>
      <c r="E88" s="52" t="s">
        <v>40</v>
      </c>
      <c r="F88" s="148" t="s">
        <v>6</v>
      </c>
      <c r="G88" s="149" t="s">
        <v>7</v>
      </c>
      <c r="H88" s="148" t="s">
        <v>41</v>
      </c>
      <c r="I88" s="148" t="s">
        <v>9</v>
      </c>
      <c r="J88" s="150" t="s">
        <v>42</v>
      </c>
      <c r="K88" s="151" t="s">
        <v>43</v>
      </c>
      <c r="L88" s="31" t="s">
        <v>44</v>
      </c>
      <c r="M88" s="34" t="s">
        <v>88</v>
      </c>
      <c r="N88" s="34"/>
      <c r="O88" s="56">
        <f>E87</f>
        <v>46057</v>
      </c>
    </row>
    <row r="89" spans="1:16" ht="14.25" thickTop="1" x14ac:dyDescent="0.25">
      <c r="A89" s="57"/>
      <c r="B89" s="57"/>
      <c r="C89" s="58"/>
      <c r="D89" s="57"/>
      <c r="E89" s="59" t="s">
        <v>45</v>
      </c>
      <c r="F89" s="57"/>
      <c r="G89" s="58"/>
      <c r="H89" s="88">
        <v>1</v>
      </c>
      <c r="I89" s="61">
        <f>H89*10</f>
        <v>10</v>
      </c>
      <c r="J89" s="62">
        <f>SUM(J90:J94)/I89</f>
        <v>1</v>
      </c>
      <c r="K89" s="63" t="str">
        <f>SUM(J90:J94)&amp;" "&amp;"Hrs"&amp;" "&amp;"GRUPO 1"</f>
        <v>10 Hrs GRUPO 1</v>
      </c>
      <c r="L89" s="31" t="s">
        <v>19</v>
      </c>
      <c r="M89" s="34" t="s">
        <v>88</v>
      </c>
      <c r="N89" s="64"/>
      <c r="O89" s="97" t="s">
        <v>46</v>
      </c>
      <c r="P89" s="84" t="s">
        <v>53</v>
      </c>
    </row>
    <row r="90" spans="1:16" x14ac:dyDescent="0.25">
      <c r="A90" s="19">
        <v>905232</v>
      </c>
      <c r="B90" s="19" t="s">
        <v>209</v>
      </c>
      <c r="C90" s="91" t="s">
        <v>210</v>
      </c>
      <c r="D90" s="15">
        <v>3</v>
      </c>
      <c r="E90" s="69" t="s">
        <v>253</v>
      </c>
      <c r="F90" s="19" t="s">
        <v>254</v>
      </c>
      <c r="G90" s="69" t="s">
        <v>255</v>
      </c>
      <c r="H90" s="19">
        <v>1</v>
      </c>
      <c r="I90" s="19">
        <v>10</v>
      </c>
      <c r="J90" s="21">
        <f>IF(H90&lt;&gt;"",H90*I90,"")</f>
        <v>10</v>
      </c>
      <c r="K90" s="70" t="s">
        <v>113</v>
      </c>
      <c r="L90" s="31" t="s">
        <v>19</v>
      </c>
      <c r="M90" s="34" t="s">
        <v>88</v>
      </c>
      <c r="N90" s="64"/>
      <c r="O90" s="180" t="s">
        <v>48</v>
      </c>
      <c r="P90" s="160" t="s">
        <v>53</v>
      </c>
    </row>
    <row r="91" spans="1:16" hidden="1" x14ac:dyDescent="0.25">
      <c r="A91" s="95"/>
      <c r="B91" s="67"/>
      <c r="C91" s="68"/>
      <c r="D91" s="15"/>
      <c r="E91" s="69"/>
      <c r="F91" s="15"/>
      <c r="G91" s="69"/>
      <c r="H91" s="15"/>
      <c r="I91" s="15"/>
      <c r="J91" s="21" t="str">
        <f>IF(H91&lt;&gt;"",H91*I91,"")</f>
        <v/>
      </c>
      <c r="K91" s="70"/>
      <c r="L91" s="31" t="s">
        <v>19</v>
      </c>
      <c r="M91" s="34" t="s">
        <v>88</v>
      </c>
      <c r="N91" s="64"/>
      <c r="O91" s="159" t="s">
        <v>50</v>
      </c>
      <c r="P91" s="160" t="s">
        <v>53</v>
      </c>
    </row>
    <row r="92" spans="1:16" hidden="1" x14ac:dyDescent="0.25">
      <c r="A92" s="75"/>
      <c r="B92" s="109"/>
      <c r="C92" s="110"/>
      <c r="D92" s="111"/>
      <c r="E92" s="73"/>
      <c r="F92" s="92"/>
      <c r="G92" s="93"/>
      <c r="H92" s="94"/>
      <c r="I92" s="94"/>
      <c r="J92" s="21" t="str">
        <f>IF(H92&lt;&gt;"",H92*I92,"")</f>
        <v/>
      </c>
      <c r="K92" s="70"/>
      <c r="L92" s="31" t="s">
        <v>19</v>
      </c>
      <c r="M92" s="34" t="s">
        <v>88</v>
      </c>
      <c r="N92" s="64"/>
      <c r="O92" s="89" t="s">
        <v>51</v>
      </c>
      <c r="P92" s="90" t="s">
        <v>57</v>
      </c>
    </row>
    <row r="93" spans="1:16" hidden="1" x14ac:dyDescent="0.25">
      <c r="A93" s="95"/>
      <c r="B93" s="19"/>
      <c r="C93" s="91"/>
      <c r="D93" s="15"/>
      <c r="E93" s="69"/>
      <c r="F93" s="15"/>
      <c r="G93" s="69"/>
      <c r="H93" s="15"/>
      <c r="I93" s="15"/>
      <c r="J93" s="21" t="str">
        <f>IF(H93&lt;&gt;"",H93*I93,"")</f>
        <v/>
      </c>
      <c r="K93" s="70"/>
      <c r="L93" s="31" t="s">
        <v>19</v>
      </c>
      <c r="M93" s="34" t="s">
        <v>88</v>
      </c>
      <c r="N93" s="64"/>
      <c r="O93" s="98" t="s">
        <v>52</v>
      </c>
      <c r="P93" s="66" t="s">
        <v>47</v>
      </c>
    </row>
    <row r="94" spans="1:16" hidden="1" x14ac:dyDescent="0.25">
      <c r="A94" s="95"/>
      <c r="B94" s="19"/>
      <c r="C94" s="91"/>
      <c r="D94" s="15"/>
      <c r="E94" s="69"/>
      <c r="F94" s="15"/>
      <c r="G94" s="69"/>
      <c r="H94" s="15"/>
      <c r="I94" s="15"/>
      <c r="J94" s="21" t="str">
        <f>IF(H94&lt;&gt;"",H94*I94,"")</f>
        <v/>
      </c>
      <c r="K94" s="70"/>
      <c r="L94" s="31" t="s">
        <v>19</v>
      </c>
      <c r="M94" s="34" t="s">
        <v>88</v>
      </c>
      <c r="N94" s="64"/>
      <c r="O94" s="65" t="s">
        <v>54</v>
      </c>
      <c r="P94" s="66" t="s">
        <v>47</v>
      </c>
    </row>
    <row r="95" spans="1:16" x14ac:dyDescent="0.25">
      <c r="A95" s="85"/>
      <c r="B95" s="86"/>
      <c r="C95" s="86"/>
      <c r="D95" s="57"/>
      <c r="E95" s="59" t="s">
        <v>55</v>
      </c>
      <c r="F95" s="57"/>
      <c r="G95" s="87"/>
      <c r="H95" s="88">
        <v>3</v>
      </c>
      <c r="I95" s="61">
        <f>H95*10</f>
        <v>30</v>
      </c>
      <c r="J95" s="62">
        <f>SUM(J96:J100)/I95</f>
        <v>1</v>
      </c>
      <c r="K95" s="63" t="str">
        <f>SUM(J96:J100)&amp;" "&amp;"Hrs"&amp;" "&amp;"GRUPO 2"</f>
        <v>30 Hrs GRUPO 2</v>
      </c>
      <c r="L95" s="31" t="s">
        <v>22</v>
      </c>
      <c r="M95" s="34" t="s">
        <v>88</v>
      </c>
      <c r="N95" s="64"/>
      <c r="O95" s="65" t="s">
        <v>56</v>
      </c>
      <c r="P95" s="66" t="s">
        <v>47</v>
      </c>
    </row>
    <row r="96" spans="1:16" x14ac:dyDescent="0.25">
      <c r="A96" s="95">
        <v>920126</v>
      </c>
      <c r="B96" s="19" t="s">
        <v>209</v>
      </c>
      <c r="C96" s="91" t="s">
        <v>210</v>
      </c>
      <c r="D96" s="15">
        <v>3</v>
      </c>
      <c r="E96" s="69" t="s">
        <v>217</v>
      </c>
      <c r="F96" s="15" t="s">
        <v>394</v>
      </c>
      <c r="G96" s="69" t="s">
        <v>395</v>
      </c>
      <c r="H96" s="15">
        <v>1</v>
      </c>
      <c r="I96" s="15">
        <v>10</v>
      </c>
      <c r="J96" s="21">
        <f>IF(H96&lt;&gt;"",H96*I96,"")</f>
        <v>10</v>
      </c>
      <c r="K96" s="96" t="s">
        <v>392</v>
      </c>
      <c r="L96" s="31" t="s">
        <v>22</v>
      </c>
      <c r="M96" s="34" t="s">
        <v>88</v>
      </c>
      <c r="N96" s="64"/>
      <c r="O96" s="65" t="s">
        <v>58</v>
      </c>
      <c r="P96" s="66" t="s">
        <v>47</v>
      </c>
    </row>
    <row r="97" spans="1:16" x14ac:dyDescent="0.25">
      <c r="A97" s="232">
        <v>924326</v>
      </c>
      <c r="B97" s="232" t="s">
        <v>209</v>
      </c>
      <c r="C97" s="233" t="s">
        <v>210</v>
      </c>
      <c r="D97" s="217">
        <v>1</v>
      </c>
      <c r="E97" s="234" t="s">
        <v>396</v>
      </c>
      <c r="F97" s="232" t="s">
        <v>397</v>
      </c>
      <c r="G97" s="234" t="s">
        <v>398</v>
      </c>
      <c r="H97" s="232">
        <v>2</v>
      </c>
      <c r="I97" s="232">
        <v>10</v>
      </c>
      <c r="J97" s="235">
        <f>IF(H97&lt;&gt;"",H97*I97,"")</f>
        <v>20</v>
      </c>
      <c r="K97" s="241" t="s">
        <v>393</v>
      </c>
      <c r="L97" s="31" t="s">
        <v>22</v>
      </c>
      <c r="M97" s="34" t="s">
        <v>88</v>
      </c>
      <c r="N97" s="64"/>
      <c r="O97" s="65" t="s">
        <v>59</v>
      </c>
      <c r="P97" s="66" t="s">
        <v>47</v>
      </c>
    </row>
    <row r="98" spans="1:16" hidden="1" x14ac:dyDescent="0.25">
      <c r="A98" s="95"/>
      <c r="B98" s="19"/>
      <c r="C98" s="91"/>
      <c r="D98" s="15"/>
      <c r="E98" s="69"/>
      <c r="F98" s="15"/>
      <c r="G98" s="69"/>
      <c r="H98" s="15"/>
      <c r="I98" s="15"/>
      <c r="J98" s="21" t="str">
        <f>IF(H98&lt;&gt;"",H98*I98,"")</f>
        <v/>
      </c>
      <c r="K98" s="96"/>
      <c r="L98" s="31" t="s">
        <v>22</v>
      </c>
      <c r="M98" s="34" t="s">
        <v>88</v>
      </c>
      <c r="N98" s="64"/>
      <c r="O98" s="65" t="s">
        <v>60</v>
      </c>
      <c r="P98" s="66" t="s">
        <v>47</v>
      </c>
    </row>
    <row r="99" spans="1:16" hidden="1" x14ac:dyDescent="0.25">
      <c r="A99" s="95"/>
      <c r="B99" s="19"/>
      <c r="C99" s="91"/>
      <c r="D99" s="15"/>
      <c r="E99" s="69"/>
      <c r="F99" s="15"/>
      <c r="G99" s="69"/>
      <c r="H99" s="15"/>
      <c r="I99" s="15"/>
      <c r="J99" s="21" t="str">
        <f>IF(H99&lt;&gt;"",H99*I99,"")</f>
        <v/>
      </c>
      <c r="K99" s="96"/>
      <c r="L99" s="31" t="s">
        <v>22</v>
      </c>
      <c r="M99" s="34" t="s">
        <v>88</v>
      </c>
      <c r="N99" s="64"/>
      <c r="O99" s="161" t="s">
        <v>61</v>
      </c>
      <c r="P99" s="160" t="s">
        <v>53</v>
      </c>
    </row>
    <row r="100" spans="1:16" hidden="1" x14ac:dyDescent="0.25">
      <c r="A100" s="19"/>
      <c r="B100" s="19"/>
      <c r="C100" s="69"/>
      <c r="D100" s="15"/>
      <c r="E100" s="69"/>
      <c r="F100" s="19"/>
      <c r="G100" s="69"/>
      <c r="H100" s="19"/>
      <c r="I100" s="19"/>
      <c r="J100" s="21" t="str">
        <f>IF(H100&lt;&gt;"",H100*I100,"")</f>
        <v/>
      </c>
      <c r="K100" s="96"/>
      <c r="L100" s="31" t="s">
        <v>22</v>
      </c>
      <c r="M100" s="34" t="s">
        <v>88</v>
      </c>
      <c r="N100" s="64"/>
      <c r="O100" s="98" t="s">
        <v>62</v>
      </c>
      <c r="P100" s="66" t="s">
        <v>47</v>
      </c>
    </row>
    <row r="101" spans="1:16" hidden="1" x14ac:dyDescent="0.25">
      <c r="A101" s="85"/>
      <c r="B101" s="86"/>
      <c r="C101" s="86"/>
      <c r="D101" s="57"/>
      <c r="E101" s="59" t="s">
        <v>63</v>
      </c>
      <c r="F101" s="57"/>
      <c r="G101" s="87"/>
      <c r="H101" s="88">
        <v>1E-3</v>
      </c>
      <c r="I101" s="61">
        <f>H101*10</f>
        <v>0.01</v>
      </c>
      <c r="J101" s="62">
        <f>SUM(J102:J106)/I101</f>
        <v>0</v>
      </c>
      <c r="K101" s="63" t="str">
        <f>SUM(J102:J106)&amp;" "&amp;"Hrs"&amp;" "&amp;"GRUPO 3"</f>
        <v>0 Hrs GRUPO 3</v>
      </c>
      <c r="L101" s="31" t="s">
        <v>24</v>
      </c>
      <c r="M101" s="34" t="s">
        <v>88</v>
      </c>
      <c r="N101" s="64"/>
      <c r="O101" s="162" t="s">
        <v>64</v>
      </c>
      <c r="P101" s="90" t="s">
        <v>57</v>
      </c>
    </row>
    <row r="102" spans="1:16" hidden="1" x14ac:dyDescent="0.25">
      <c r="A102" s="95"/>
      <c r="B102" s="19"/>
      <c r="C102" s="91"/>
      <c r="D102" s="15"/>
      <c r="E102" s="69"/>
      <c r="F102" s="15"/>
      <c r="G102" s="69"/>
      <c r="H102" s="15"/>
      <c r="I102" s="15"/>
      <c r="J102" s="21" t="str">
        <f>IF(H102&lt;&gt;"",H102*I102,"")</f>
        <v/>
      </c>
      <c r="K102" s="70"/>
      <c r="L102" s="31" t="s">
        <v>24</v>
      </c>
      <c r="M102" s="34" t="s">
        <v>88</v>
      </c>
      <c r="N102" s="64"/>
      <c r="O102" s="161" t="s">
        <v>65</v>
      </c>
      <c r="P102" s="160" t="s">
        <v>53</v>
      </c>
    </row>
    <row r="103" spans="1:16" hidden="1" x14ac:dyDescent="0.25">
      <c r="A103" s="100"/>
      <c r="B103" s="67"/>
      <c r="C103" s="68"/>
      <c r="D103" s="67"/>
      <c r="E103" s="105"/>
      <c r="F103" s="101"/>
      <c r="G103" s="105"/>
      <c r="H103" s="101"/>
      <c r="I103" s="101"/>
      <c r="J103" s="21" t="str">
        <f>IF(H103&lt;&gt;"",H103*I103,"")</f>
        <v/>
      </c>
      <c r="K103" s="70"/>
      <c r="L103" s="31" t="s">
        <v>24</v>
      </c>
      <c r="M103" s="34" t="s">
        <v>88</v>
      </c>
      <c r="N103" s="64"/>
      <c r="O103" s="83" t="s">
        <v>66</v>
      </c>
      <c r="P103" s="84" t="s">
        <v>53</v>
      </c>
    </row>
    <row r="104" spans="1:16" hidden="1" x14ac:dyDescent="0.25">
      <c r="A104" s="100"/>
      <c r="B104" s="67"/>
      <c r="C104" s="68"/>
      <c r="D104" s="67"/>
      <c r="E104" s="105"/>
      <c r="F104" s="101"/>
      <c r="G104" s="105"/>
      <c r="H104" s="101"/>
      <c r="I104" s="101"/>
      <c r="J104" s="21" t="str">
        <f>IF(H104&lt;&gt;"",H104*I104,"")</f>
        <v/>
      </c>
      <c r="K104" s="70"/>
      <c r="L104" s="31" t="s">
        <v>24</v>
      </c>
      <c r="M104" s="34" t="s">
        <v>88</v>
      </c>
      <c r="N104" s="64"/>
      <c r="O104" s="98" t="s">
        <v>67</v>
      </c>
      <c r="P104" s="182" t="s">
        <v>68</v>
      </c>
    </row>
    <row r="105" spans="1:16" hidden="1" x14ac:dyDescent="0.25">
      <c r="A105" s="19"/>
      <c r="B105" s="19"/>
      <c r="C105" s="69"/>
      <c r="D105" s="15"/>
      <c r="E105" s="69"/>
      <c r="F105" s="19"/>
      <c r="G105" s="69"/>
      <c r="H105" s="19"/>
      <c r="I105" s="19"/>
      <c r="J105" s="21" t="str">
        <f>IF(H105&lt;&gt;"",H105*I105,"")</f>
        <v/>
      </c>
      <c r="K105" s="70"/>
      <c r="L105" s="31" t="s">
        <v>24</v>
      </c>
      <c r="M105" s="34" t="s">
        <v>88</v>
      </c>
      <c r="N105" s="64"/>
      <c r="O105" s="71" t="s">
        <v>69</v>
      </c>
      <c r="P105" s="182" t="s">
        <v>68</v>
      </c>
    </row>
    <row r="106" spans="1:16" hidden="1" x14ac:dyDescent="0.25">
      <c r="A106" s="100"/>
      <c r="B106" s="100"/>
      <c r="C106" s="100"/>
      <c r="D106" s="101"/>
      <c r="E106" s="102"/>
      <c r="F106" s="100"/>
      <c r="G106" s="100"/>
      <c r="H106" s="100"/>
      <c r="I106" s="100"/>
      <c r="J106" s="21" t="str">
        <f>IF(H106&lt;&gt;"",H106*I106,"")</f>
        <v/>
      </c>
      <c r="K106" s="70"/>
      <c r="L106" s="31" t="s">
        <v>24</v>
      </c>
      <c r="M106" s="34" t="s">
        <v>88</v>
      </c>
      <c r="N106" s="64"/>
      <c r="O106" s="103"/>
    </row>
    <row r="107" spans="1:16" hidden="1" x14ac:dyDescent="0.25">
      <c r="A107" s="85"/>
      <c r="B107" s="86"/>
      <c r="C107" s="86"/>
      <c r="D107" s="57"/>
      <c r="E107" s="59" t="s">
        <v>70</v>
      </c>
      <c r="F107" s="57"/>
      <c r="G107" s="87"/>
      <c r="H107" s="88">
        <v>1E-3</v>
      </c>
      <c r="I107" s="61">
        <f>H107*10</f>
        <v>0.01</v>
      </c>
      <c r="J107" s="62">
        <f>SUM(J108:J112)/I107</f>
        <v>0</v>
      </c>
      <c r="K107" s="63" t="str">
        <f>SUM(J108:J112)&amp;" "&amp;"Hrs"&amp;" "&amp;"GRUPO 4"</f>
        <v>0 Hrs GRUPO 4</v>
      </c>
      <c r="L107" s="31" t="s">
        <v>26</v>
      </c>
      <c r="M107" s="34" t="s">
        <v>88</v>
      </c>
      <c r="N107" s="64"/>
      <c r="O107" s="104"/>
    </row>
    <row r="108" spans="1:16" hidden="1" x14ac:dyDescent="0.25">
      <c r="A108" s="75"/>
      <c r="B108" s="79"/>
      <c r="C108" s="80"/>
      <c r="D108" s="81"/>
      <c r="E108" s="76"/>
      <c r="F108" s="77"/>
      <c r="G108" s="76"/>
      <c r="H108" s="82"/>
      <c r="I108" s="82"/>
      <c r="J108" s="21" t="str">
        <f>IF(H108&lt;&gt;"",H108*I108,"")</f>
        <v/>
      </c>
      <c r="K108" s="70"/>
      <c r="L108" s="31" t="s">
        <v>26</v>
      </c>
      <c r="M108" s="34" t="s">
        <v>88</v>
      </c>
      <c r="N108" s="64"/>
      <c r="O108" s="107" t="s">
        <v>71</v>
      </c>
    </row>
    <row r="109" spans="1:16" hidden="1" x14ac:dyDescent="0.25">
      <c r="A109" s="75"/>
      <c r="B109" s="79"/>
      <c r="C109" s="80"/>
      <c r="D109" s="81"/>
      <c r="E109" s="76"/>
      <c r="F109" s="77"/>
      <c r="G109" s="76"/>
      <c r="H109" s="82"/>
      <c r="I109" s="82"/>
      <c r="J109" s="21" t="str">
        <f>IF(H109&lt;&gt;"",H109*I109,"")</f>
        <v/>
      </c>
      <c r="K109" s="70"/>
      <c r="L109" s="31" t="s">
        <v>26</v>
      </c>
      <c r="M109" s="34" t="s">
        <v>88</v>
      </c>
      <c r="N109" s="64"/>
      <c r="O109" s="107" t="s">
        <v>72</v>
      </c>
    </row>
    <row r="110" spans="1:16" hidden="1" x14ac:dyDescent="0.25">
      <c r="A110" s="19"/>
      <c r="B110" s="19"/>
      <c r="C110" s="69"/>
      <c r="D110" s="15"/>
      <c r="E110" s="69"/>
      <c r="F110" s="19"/>
      <c r="G110" s="69"/>
      <c r="H110" s="19"/>
      <c r="I110" s="19"/>
      <c r="J110" s="21" t="str">
        <f>IF(H110&lt;&gt;"",H110*I110,"")</f>
        <v/>
      </c>
      <c r="K110" s="70"/>
      <c r="L110" s="31" t="s">
        <v>26</v>
      </c>
      <c r="M110" s="34" t="s">
        <v>88</v>
      </c>
      <c r="N110" s="64"/>
      <c r="O110" s="35"/>
    </row>
    <row r="111" spans="1:16" hidden="1" x14ac:dyDescent="0.25">
      <c r="A111" s="100"/>
      <c r="B111" s="100"/>
      <c r="C111" s="102"/>
      <c r="D111" s="101"/>
      <c r="E111" s="101"/>
      <c r="F111" s="101"/>
      <c r="G111" s="105"/>
      <c r="H111" s="101"/>
      <c r="I111" s="101"/>
      <c r="J111" s="21" t="str">
        <f>IF(H111&lt;&gt;"",H111*I111,"")</f>
        <v/>
      </c>
      <c r="K111" s="70"/>
      <c r="L111" s="31" t="s">
        <v>26</v>
      </c>
      <c r="M111" s="34" t="s">
        <v>88</v>
      </c>
      <c r="N111" s="64"/>
      <c r="O111" s="35"/>
    </row>
    <row r="112" spans="1:16" hidden="1" x14ac:dyDescent="0.25">
      <c r="A112" s="100"/>
      <c r="B112" s="100"/>
      <c r="C112" s="100"/>
      <c r="D112" s="101"/>
      <c r="E112" s="102"/>
      <c r="F112" s="100"/>
      <c r="G112" s="100"/>
      <c r="H112" s="100"/>
      <c r="I112" s="100"/>
      <c r="J112" s="21" t="str">
        <f>IF(H112&lt;&gt;"",H112*I112,"")</f>
        <v/>
      </c>
      <c r="K112" s="70"/>
      <c r="L112" s="31" t="s">
        <v>26</v>
      </c>
      <c r="M112" s="34" t="s">
        <v>88</v>
      </c>
      <c r="N112" s="156"/>
      <c r="O112" s="35"/>
    </row>
    <row r="113" spans="1:16" x14ac:dyDescent="0.25">
      <c r="A113" s="85"/>
      <c r="B113" s="86"/>
      <c r="C113" s="86"/>
      <c r="D113" s="86"/>
      <c r="E113" s="115" t="s">
        <v>75</v>
      </c>
      <c r="F113" s="116"/>
      <c r="G113" s="117"/>
      <c r="H113" s="118">
        <v>2</v>
      </c>
      <c r="I113" s="61">
        <f>H113*10</f>
        <v>20</v>
      </c>
      <c r="J113" s="62">
        <f>SUM(J114:J118)/I113</f>
        <v>1</v>
      </c>
      <c r="K113" s="63" t="str">
        <f>SUM(J114:J118)&amp;" "&amp;"Hrs"&amp;" "&amp;"TURNO"&amp;" "&amp;"DIURNO"</f>
        <v>20 Hrs TURNO DIURNO</v>
      </c>
      <c r="L113" s="74" t="s">
        <v>76</v>
      </c>
      <c r="M113" s="34" t="s">
        <v>88</v>
      </c>
      <c r="N113" s="34"/>
      <c r="O113" s="35"/>
    </row>
    <row r="114" spans="1:16" x14ac:dyDescent="0.25">
      <c r="A114" s="19">
        <v>892391</v>
      </c>
      <c r="B114" s="17" t="s">
        <v>207</v>
      </c>
      <c r="C114" s="18" t="s">
        <v>208</v>
      </c>
      <c r="D114" s="19">
        <v>3</v>
      </c>
      <c r="E114" s="18" t="s">
        <v>130</v>
      </c>
      <c r="F114" s="17" t="s">
        <v>131</v>
      </c>
      <c r="G114" s="18" t="s">
        <v>132</v>
      </c>
      <c r="H114" s="94">
        <v>2</v>
      </c>
      <c r="I114" s="94">
        <v>5</v>
      </c>
      <c r="J114" s="21">
        <f>IF(H114&lt;&gt;"",H114*I114,"")</f>
        <v>10</v>
      </c>
      <c r="K114" s="120" t="s">
        <v>377</v>
      </c>
      <c r="L114" s="74" t="s">
        <v>76</v>
      </c>
      <c r="M114" s="34" t="s">
        <v>88</v>
      </c>
      <c r="N114" s="34"/>
      <c r="O114" s="35"/>
    </row>
    <row r="115" spans="1:16" x14ac:dyDescent="0.25">
      <c r="A115" s="95">
        <v>893018</v>
      </c>
      <c r="B115" s="109" t="s">
        <v>207</v>
      </c>
      <c r="C115" s="110" t="s">
        <v>208</v>
      </c>
      <c r="D115" s="111">
        <v>3</v>
      </c>
      <c r="E115" s="69" t="s">
        <v>138</v>
      </c>
      <c r="F115" s="15" t="s">
        <v>268</v>
      </c>
      <c r="G115" s="69" t="s">
        <v>140</v>
      </c>
      <c r="H115" s="15">
        <v>2</v>
      </c>
      <c r="I115" s="15">
        <v>5</v>
      </c>
      <c r="J115" s="21">
        <f>IF(H115&lt;&gt;"",H115*I115,"")</f>
        <v>10</v>
      </c>
      <c r="K115" s="120" t="s">
        <v>377</v>
      </c>
      <c r="L115" s="74" t="s">
        <v>76</v>
      </c>
      <c r="M115" s="34" t="s">
        <v>88</v>
      </c>
      <c r="N115" s="34"/>
      <c r="O115" s="35"/>
    </row>
    <row r="116" spans="1:16" hidden="1" x14ac:dyDescent="0.25">
      <c r="A116" s="19"/>
      <c r="B116" s="19"/>
      <c r="C116" s="69"/>
      <c r="D116" s="15"/>
      <c r="E116" s="69"/>
      <c r="F116" s="15"/>
      <c r="G116" s="69"/>
      <c r="H116" s="15"/>
      <c r="I116" s="15"/>
      <c r="J116" s="21" t="str">
        <f>IF(H116&lt;&gt;"",H116*I116,"")</f>
        <v/>
      </c>
      <c r="K116" s="120"/>
      <c r="L116" s="74" t="s">
        <v>76</v>
      </c>
      <c r="M116" s="34" t="s">
        <v>88</v>
      </c>
      <c r="N116" s="34"/>
      <c r="O116" s="35"/>
    </row>
    <row r="117" spans="1:16" hidden="1" x14ac:dyDescent="0.25">
      <c r="A117" s="100"/>
      <c r="B117" s="100"/>
      <c r="C117" s="102"/>
      <c r="D117" s="101"/>
      <c r="E117" s="101"/>
      <c r="F117" s="101"/>
      <c r="G117" s="105"/>
      <c r="H117" s="101"/>
      <c r="I117" s="101"/>
      <c r="J117" s="21" t="str">
        <f>IF(H117&lt;&gt;"",H117*I117,"")</f>
        <v/>
      </c>
      <c r="K117" s="120"/>
      <c r="L117" s="74" t="s">
        <v>76</v>
      </c>
      <c r="M117" s="34" t="s">
        <v>88</v>
      </c>
      <c r="N117" s="34"/>
      <c r="O117" s="35"/>
    </row>
    <row r="118" spans="1:16" hidden="1" x14ac:dyDescent="0.25">
      <c r="A118" s="100"/>
      <c r="B118" s="100"/>
      <c r="C118" s="100"/>
      <c r="D118" s="101"/>
      <c r="E118" s="102"/>
      <c r="F118" s="100"/>
      <c r="G118" s="100"/>
      <c r="H118" s="100"/>
      <c r="I118" s="100"/>
      <c r="J118" s="21" t="str">
        <f>IF(H118&lt;&gt;"",H118*I118,"")</f>
        <v/>
      </c>
      <c r="K118" s="120"/>
      <c r="L118" s="74" t="s">
        <v>76</v>
      </c>
      <c r="M118" s="34" t="s">
        <v>88</v>
      </c>
      <c r="N118" s="34"/>
      <c r="O118" s="35"/>
    </row>
    <row r="119" spans="1:16" x14ac:dyDescent="0.25">
      <c r="A119" s="126"/>
      <c r="B119" s="127"/>
      <c r="C119" s="127"/>
      <c r="D119" s="127"/>
      <c r="E119" s="128" t="s">
        <v>83</v>
      </c>
      <c r="F119" s="129"/>
      <c r="G119" s="157"/>
      <c r="H119" s="131">
        <v>2</v>
      </c>
      <c r="I119" s="132">
        <f>H119*10</f>
        <v>20</v>
      </c>
      <c r="J119" s="133">
        <f>SUM(J120:J124)/I119</f>
        <v>0.9</v>
      </c>
      <c r="K119" s="134" t="str">
        <f>SUM(J120:J124)&amp;" "&amp;"Hrs"&amp;" "&amp;"TURNO"&amp;" "&amp;"NOCTURNO"</f>
        <v>18 Hrs TURNO NOCTURNO</v>
      </c>
      <c r="L119" s="31" t="s">
        <v>84</v>
      </c>
      <c r="M119" s="34" t="s">
        <v>88</v>
      </c>
      <c r="N119" s="34"/>
      <c r="O119" s="35"/>
    </row>
    <row r="120" spans="1:16" x14ac:dyDescent="0.25">
      <c r="A120" s="19">
        <v>892391</v>
      </c>
      <c r="B120" s="17" t="s">
        <v>207</v>
      </c>
      <c r="C120" s="18" t="s">
        <v>208</v>
      </c>
      <c r="D120" s="19">
        <v>3</v>
      </c>
      <c r="E120" s="18" t="s">
        <v>130</v>
      </c>
      <c r="F120" s="17" t="s">
        <v>131</v>
      </c>
      <c r="G120" s="18" t="s">
        <v>132</v>
      </c>
      <c r="H120" s="94">
        <v>2</v>
      </c>
      <c r="I120" s="94">
        <v>5</v>
      </c>
      <c r="J120" s="21">
        <f>IF(H120&lt;&gt;"",H120*I120,"")</f>
        <v>10</v>
      </c>
      <c r="K120" s="120" t="s">
        <v>378</v>
      </c>
      <c r="L120" s="31" t="s">
        <v>84</v>
      </c>
      <c r="M120" s="34" t="s">
        <v>88</v>
      </c>
      <c r="N120" s="34"/>
      <c r="O120" s="35"/>
    </row>
    <row r="121" spans="1:16" x14ac:dyDescent="0.25">
      <c r="A121" s="75">
        <v>892389</v>
      </c>
      <c r="B121" s="109" t="s">
        <v>207</v>
      </c>
      <c r="C121" s="110" t="s">
        <v>208</v>
      </c>
      <c r="D121" s="111">
        <v>3</v>
      </c>
      <c r="E121" s="73" t="s">
        <v>123</v>
      </c>
      <c r="F121" s="92" t="s">
        <v>126</v>
      </c>
      <c r="G121" s="93" t="s">
        <v>127</v>
      </c>
      <c r="H121" s="94">
        <v>2</v>
      </c>
      <c r="I121" s="94">
        <v>2</v>
      </c>
      <c r="J121" s="21">
        <f>IF(H121&lt;&gt;"",H121*I121,"")</f>
        <v>4</v>
      </c>
      <c r="K121" s="120" t="s">
        <v>378</v>
      </c>
      <c r="L121" s="31" t="s">
        <v>84</v>
      </c>
      <c r="M121" s="34" t="s">
        <v>88</v>
      </c>
      <c r="N121" s="34"/>
      <c r="O121" s="35"/>
    </row>
    <row r="122" spans="1:16" ht="14.25" thickBot="1" x14ac:dyDescent="0.3">
      <c r="A122" s="75">
        <v>893435</v>
      </c>
      <c r="B122" s="109" t="s">
        <v>207</v>
      </c>
      <c r="C122" s="110" t="s">
        <v>208</v>
      </c>
      <c r="D122" s="111">
        <v>3</v>
      </c>
      <c r="E122" s="73" t="s">
        <v>141</v>
      </c>
      <c r="F122" s="92" t="s">
        <v>386</v>
      </c>
      <c r="G122" s="93" t="s">
        <v>387</v>
      </c>
      <c r="H122" s="94">
        <v>2</v>
      </c>
      <c r="I122" s="15">
        <v>2</v>
      </c>
      <c r="J122" s="21">
        <f>IF(H122&lt;&gt;"",H122*I122,"")</f>
        <v>4</v>
      </c>
      <c r="K122" s="120" t="s">
        <v>378</v>
      </c>
      <c r="L122" s="31" t="s">
        <v>84</v>
      </c>
      <c r="M122" s="34" t="s">
        <v>88</v>
      </c>
      <c r="N122" s="34"/>
      <c r="O122" s="35"/>
    </row>
    <row r="123" spans="1:16" ht="14.25" hidden="1" thickBot="1" x14ac:dyDescent="0.3">
      <c r="A123" s="75"/>
      <c r="B123" s="109"/>
      <c r="C123" s="110"/>
      <c r="D123" s="111"/>
      <c r="E123" s="73"/>
      <c r="F123" s="92"/>
      <c r="G123" s="93"/>
      <c r="H123" s="94"/>
      <c r="I123" s="94"/>
      <c r="J123" s="21" t="str">
        <f>IF(H123&lt;&gt;"",H123*I123,"")</f>
        <v/>
      </c>
      <c r="K123" s="120"/>
      <c r="L123" s="31" t="s">
        <v>84</v>
      </c>
      <c r="M123" s="34" t="s">
        <v>88</v>
      </c>
      <c r="N123" s="34"/>
      <c r="O123" s="35"/>
    </row>
    <row r="124" spans="1:16" ht="14.25" hidden="1" thickBot="1" x14ac:dyDescent="0.3">
      <c r="A124" s="95"/>
      <c r="B124" s="19"/>
      <c r="C124" s="91"/>
      <c r="D124" s="15"/>
      <c r="E124" s="69"/>
      <c r="F124" s="15"/>
      <c r="G124" s="69"/>
      <c r="H124" s="15"/>
      <c r="I124" s="15"/>
      <c r="J124" s="21" t="str">
        <f>IF(H124&lt;&gt;"",H124*I124,"")</f>
        <v/>
      </c>
      <c r="K124" s="120"/>
      <c r="L124" s="31" t="s">
        <v>84</v>
      </c>
      <c r="M124" s="34" t="s">
        <v>88</v>
      </c>
      <c r="N124" s="34"/>
      <c r="O124" s="35"/>
    </row>
    <row r="125" spans="1:16" ht="14.25" hidden="1" thickBot="1" x14ac:dyDescent="0.3">
      <c r="A125" s="135"/>
      <c r="B125" s="136"/>
      <c r="C125" s="136"/>
      <c r="D125" s="136"/>
      <c r="E125" s="137" t="s">
        <v>85</v>
      </c>
      <c r="F125" s="138"/>
      <c r="G125" s="139"/>
      <c r="H125" s="140">
        <f>H89+H95+H101+H107+H113+H119</f>
        <v>8.0020000000000007</v>
      </c>
      <c r="I125" s="141">
        <f>H125*10</f>
        <v>80.02000000000001</v>
      </c>
      <c r="J125" s="142">
        <f>SUM(J90:J94,J96:J100,J102:J106,J108:J112,J114:J118,J120:J124)</f>
        <v>78</v>
      </c>
      <c r="K125" s="143">
        <f>J125/I125</f>
        <v>0.97475631092226933</v>
      </c>
      <c r="L125" s="31" t="s">
        <v>86</v>
      </c>
      <c r="M125" s="34" t="s">
        <v>88</v>
      </c>
      <c r="N125" s="34"/>
      <c r="O125" s="35"/>
    </row>
    <row r="126" spans="1:16" ht="15" thickTop="1" thickBot="1" x14ac:dyDescent="0.3">
      <c r="A126" s="45"/>
      <c r="B126" s="46"/>
      <c r="C126" s="46"/>
      <c r="D126" s="46"/>
      <c r="E126" s="297">
        <f>E87+1</f>
        <v>46058</v>
      </c>
      <c r="F126" s="298"/>
      <c r="G126" s="158"/>
      <c r="H126" s="48"/>
      <c r="I126" s="46"/>
      <c r="J126" s="49"/>
      <c r="K126" s="50"/>
      <c r="L126" s="31" t="s">
        <v>35</v>
      </c>
      <c r="M126" s="34" t="s">
        <v>89</v>
      </c>
      <c r="N126" s="34"/>
      <c r="O126" s="35"/>
    </row>
    <row r="127" spans="1:16" ht="28.5" thickTop="1" thickBot="1" x14ac:dyDescent="0.3">
      <c r="A127" s="147" t="s">
        <v>37</v>
      </c>
      <c r="B127" s="148" t="s">
        <v>38</v>
      </c>
      <c r="C127" s="148" t="s">
        <v>39</v>
      </c>
      <c r="D127" s="148" t="s">
        <v>4</v>
      </c>
      <c r="E127" s="52" t="s">
        <v>40</v>
      </c>
      <c r="F127" s="148" t="s">
        <v>6</v>
      </c>
      <c r="G127" s="149" t="s">
        <v>7</v>
      </c>
      <c r="H127" s="148" t="s">
        <v>41</v>
      </c>
      <c r="I127" s="148" t="s">
        <v>9</v>
      </c>
      <c r="J127" s="150" t="s">
        <v>42</v>
      </c>
      <c r="K127" s="151" t="s">
        <v>43</v>
      </c>
      <c r="L127" s="31" t="s">
        <v>44</v>
      </c>
      <c r="M127" s="34" t="s">
        <v>89</v>
      </c>
      <c r="N127" s="34"/>
      <c r="O127" s="56">
        <f>E126</f>
        <v>46058</v>
      </c>
    </row>
    <row r="128" spans="1:16" ht="14.25" thickTop="1" x14ac:dyDescent="0.25">
      <c r="A128" s="57"/>
      <c r="B128" s="57"/>
      <c r="C128" s="58"/>
      <c r="D128" s="57"/>
      <c r="E128" s="59" t="s">
        <v>45</v>
      </c>
      <c r="F128" s="57"/>
      <c r="G128" s="58"/>
      <c r="H128" s="88">
        <v>2</v>
      </c>
      <c r="I128" s="61">
        <f>H128*10</f>
        <v>20</v>
      </c>
      <c r="J128" s="62">
        <f>SUM(J129:J133)/I128</f>
        <v>1</v>
      </c>
      <c r="K128" s="63" t="str">
        <f>SUM(J129:J133)&amp;" "&amp;"Hrs"&amp;" "&amp;"GRUPO 1"</f>
        <v>20 Hrs GRUPO 1</v>
      </c>
      <c r="L128" s="31" t="s">
        <v>19</v>
      </c>
      <c r="M128" s="34" t="s">
        <v>89</v>
      </c>
      <c r="N128" s="64"/>
      <c r="O128" s="97" t="s">
        <v>46</v>
      </c>
      <c r="P128" s="84" t="s">
        <v>53</v>
      </c>
    </row>
    <row r="129" spans="1:16" x14ac:dyDescent="0.25">
      <c r="A129" s="19">
        <v>905232</v>
      </c>
      <c r="B129" s="19" t="s">
        <v>209</v>
      </c>
      <c r="C129" s="91" t="s">
        <v>210</v>
      </c>
      <c r="D129" s="15">
        <v>3</v>
      </c>
      <c r="E129" s="69" t="s">
        <v>253</v>
      </c>
      <c r="F129" s="19" t="s">
        <v>254</v>
      </c>
      <c r="G129" s="69" t="s">
        <v>255</v>
      </c>
      <c r="H129" s="19">
        <v>1</v>
      </c>
      <c r="I129" s="19">
        <v>10</v>
      </c>
      <c r="J129" s="21">
        <f>IF(H129&lt;&gt;"",H129*I129,"")</f>
        <v>10</v>
      </c>
      <c r="K129" s="70" t="s">
        <v>113</v>
      </c>
      <c r="L129" s="31" t="s">
        <v>19</v>
      </c>
      <c r="M129" s="34" t="s">
        <v>89</v>
      </c>
      <c r="N129" s="64"/>
      <c r="O129" s="180" t="s">
        <v>48</v>
      </c>
      <c r="P129" s="160" t="s">
        <v>53</v>
      </c>
    </row>
    <row r="130" spans="1:16" x14ac:dyDescent="0.25">
      <c r="A130" s="219">
        <v>770331</v>
      </c>
      <c r="B130" s="219" t="s">
        <v>209</v>
      </c>
      <c r="C130" s="220" t="s">
        <v>210</v>
      </c>
      <c r="D130" s="221">
        <v>3</v>
      </c>
      <c r="E130" s="243" t="s">
        <v>400</v>
      </c>
      <c r="F130" s="219" t="s">
        <v>128</v>
      </c>
      <c r="G130" s="222" t="s">
        <v>129</v>
      </c>
      <c r="H130" s="219">
        <v>1</v>
      </c>
      <c r="I130" s="219">
        <v>10</v>
      </c>
      <c r="J130" s="223">
        <f>IF(H130&lt;&gt;"",H130*I130,"")</f>
        <v>10</v>
      </c>
      <c r="K130" s="244" t="s">
        <v>332</v>
      </c>
      <c r="L130" s="31" t="s">
        <v>19</v>
      </c>
      <c r="M130" s="34" t="s">
        <v>89</v>
      </c>
      <c r="N130" s="34"/>
      <c r="O130" s="159" t="s">
        <v>50</v>
      </c>
      <c r="P130" s="160" t="s">
        <v>53</v>
      </c>
    </row>
    <row r="131" spans="1:16" x14ac:dyDescent="0.25">
      <c r="A131" s="75"/>
      <c r="B131" s="67"/>
      <c r="C131" s="68"/>
      <c r="D131" s="67"/>
      <c r="E131" s="76" t="s">
        <v>407</v>
      </c>
      <c r="F131" s="77"/>
      <c r="G131" s="76"/>
      <c r="H131" s="78"/>
      <c r="I131" s="78"/>
      <c r="J131" s="21" t="str">
        <f>IF(H131&lt;&gt;"",H131*I131,"")</f>
        <v/>
      </c>
      <c r="K131" s="70"/>
      <c r="L131" s="31" t="s">
        <v>19</v>
      </c>
      <c r="M131" s="34" t="s">
        <v>89</v>
      </c>
      <c r="N131" s="64"/>
      <c r="O131" s="89" t="s">
        <v>51</v>
      </c>
      <c r="P131" s="90" t="s">
        <v>57</v>
      </c>
    </row>
    <row r="132" spans="1:16" hidden="1" x14ac:dyDescent="0.25">
      <c r="A132" s="75"/>
      <c r="B132" s="109"/>
      <c r="C132" s="110"/>
      <c r="D132" s="111"/>
      <c r="E132" s="73"/>
      <c r="F132" s="92"/>
      <c r="G132" s="93"/>
      <c r="H132" s="94"/>
      <c r="I132" s="94"/>
      <c r="J132" s="21" t="str">
        <f>IF(H132&lt;&gt;"",H132*I132,"")</f>
        <v/>
      </c>
      <c r="K132" s="70"/>
      <c r="L132" s="31" t="s">
        <v>19</v>
      </c>
      <c r="M132" s="34" t="s">
        <v>89</v>
      </c>
      <c r="N132" s="64"/>
      <c r="O132" s="162" t="s">
        <v>52</v>
      </c>
      <c r="P132" s="90" t="s">
        <v>57</v>
      </c>
    </row>
    <row r="133" spans="1:16" hidden="1" x14ac:dyDescent="0.25">
      <c r="A133" s="75"/>
      <c r="B133" s="109"/>
      <c r="C133" s="110"/>
      <c r="D133" s="111"/>
      <c r="E133" s="73"/>
      <c r="F133" s="92"/>
      <c r="G133" s="93"/>
      <c r="H133" s="94"/>
      <c r="I133" s="94"/>
      <c r="J133" s="21" t="str">
        <f>IF(H133&lt;&gt;"",H133*I133,"")</f>
        <v/>
      </c>
      <c r="K133" s="70"/>
      <c r="L133" s="31" t="s">
        <v>19</v>
      </c>
      <c r="M133" s="34" t="s">
        <v>89</v>
      </c>
      <c r="N133" s="64"/>
      <c r="O133" s="159" t="s">
        <v>54</v>
      </c>
      <c r="P133" s="160" t="s">
        <v>53</v>
      </c>
    </row>
    <row r="134" spans="1:16" x14ac:dyDescent="0.25">
      <c r="A134" s="85"/>
      <c r="B134" s="86"/>
      <c r="C134" s="86"/>
      <c r="D134" s="57"/>
      <c r="E134" s="59" t="s">
        <v>55</v>
      </c>
      <c r="F134" s="57"/>
      <c r="G134" s="87"/>
      <c r="H134" s="88">
        <v>2</v>
      </c>
      <c r="I134" s="61">
        <f>H134*10</f>
        <v>20</v>
      </c>
      <c r="J134" s="62">
        <f>SUM(J135:J139)/I134</f>
        <v>1</v>
      </c>
      <c r="K134" s="63" t="str">
        <f>SUM(J135:J139)&amp;" "&amp;"Hrs"&amp;" "&amp;"GRUPO 2"</f>
        <v>20 Hrs GRUPO 2</v>
      </c>
      <c r="L134" s="31" t="s">
        <v>22</v>
      </c>
      <c r="M134" s="34" t="s">
        <v>89</v>
      </c>
      <c r="N134" s="64"/>
      <c r="O134" s="97" t="s">
        <v>56</v>
      </c>
      <c r="P134" s="84" t="s">
        <v>53</v>
      </c>
    </row>
    <row r="135" spans="1:16" x14ac:dyDescent="0.25">
      <c r="A135" s="199">
        <v>892393</v>
      </c>
      <c r="B135" s="193" t="s">
        <v>207</v>
      </c>
      <c r="C135" s="200" t="s">
        <v>208</v>
      </c>
      <c r="D135" s="201">
        <v>3</v>
      </c>
      <c r="E135" s="196" t="s">
        <v>123</v>
      </c>
      <c r="F135" s="201" t="s">
        <v>133</v>
      </c>
      <c r="G135" s="196" t="s">
        <v>125</v>
      </c>
      <c r="H135" s="201">
        <v>1</v>
      </c>
      <c r="I135" s="201">
        <v>10</v>
      </c>
      <c r="J135" s="197">
        <f>IF(H135&lt;&gt;"",H135*I135,"")</f>
        <v>10</v>
      </c>
      <c r="K135" s="242" t="s">
        <v>399</v>
      </c>
      <c r="L135" s="31" t="s">
        <v>22</v>
      </c>
      <c r="M135" s="34" t="s">
        <v>89</v>
      </c>
      <c r="N135" s="64"/>
      <c r="O135" s="65" t="s">
        <v>58</v>
      </c>
      <c r="P135" s="66" t="s">
        <v>47</v>
      </c>
    </row>
    <row r="136" spans="1:16" x14ac:dyDescent="0.25">
      <c r="A136" s="202">
        <v>892386</v>
      </c>
      <c r="B136" s="203" t="s">
        <v>207</v>
      </c>
      <c r="C136" s="204" t="s">
        <v>208</v>
      </c>
      <c r="D136" s="205">
        <v>3</v>
      </c>
      <c r="E136" s="206" t="s">
        <v>123</v>
      </c>
      <c r="F136" s="207" t="s">
        <v>124</v>
      </c>
      <c r="G136" s="208" t="s">
        <v>125</v>
      </c>
      <c r="H136" s="209">
        <v>1</v>
      </c>
      <c r="I136" s="209">
        <v>7</v>
      </c>
      <c r="J136" s="197">
        <f>IF(H136&lt;&gt;"",H136*I136,"")</f>
        <v>7</v>
      </c>
      <c r="K136" s="198" t="s">
        <v>248</v>
      </c>
      <c r="L136" s="31" t="s">
        <v>22</v>
      </c>
      <c r="M136" s="34" t="s">
        <v>89</v>
      </c>
      <c r="N136" s="64"/>
      <c r="O136" s="65" t="s">
        <v>59</v>
      </c>
      <c r="P136" s="66" t="s">
        <v>47</v>
      </c>
    </row>
    <row r="137" spans="1:16" x14ac:dyDescent="0.25">
      <c r="A137" s="202">
        <v>892403</v>
      </c>
      <c r="B137" s="203" t="s">
        <v>207</v>
      </c>
      <c r="C137" s="204" t="s">
        <v>208</v>
      </c>
      <c r="D137" s="205">
        <v>3</v>
      </c>
      <c r="E137" s="206" t="s">
        <v>123</v>
      </c>
      <c r="F137" s="207" t="s">
        <v>136</v>
      </c>
      <c r="G137" s="208" t="s">
        <v>137</v>
      </c>
      <c r="H137" s="209">
        <v>1</v>
      </c>
      <c r="I137" s="209">
        <v>3</v>
      </c>
      <c r="J137" s="197">
        <f>IF(H137&lt;&gt;"",H137*I137,"")</f>
        <v>3</v>
      </c>
      <c r="K137" s="198" t="s">
        <v>248</v>
      </c>
      <c r="L137" s="31" t="s">
        <v>22</v>
      </c>
      <c r="M137" s="34" t="s">
        <v>89</v>
      </c>
      <c r="N137" s="64"/>
      <c r="O137" s="65" t="s">
        <v>60</v>
      </c>
      <c r="P137" s="66" t="s">
        <v>47</v>
      </c>
    </row>
    <row r="138" spans="1:16" hidden="1" x14ac:dyDescent="0.25">
      <c r="A138" s="95"/>
      <c r="B138" s="19"/>
      <c r="C138" s="91"/>
      <c r="D138" s="15"/>
      <c r="E138" s="69"/>
      <c r="F138" s="15"/>
      <c r="G138" s="69"/>
      <c r="H138" s="15"/>
      <c r="I138" s="15"/>
      <c r="J138" s="21" t="str">
        <f>IF(H138&lt;&gt;"",H138*I138,"")</f>
        <v/>
      </c>
      <c r="K138" s="96"/>
      <c r="L138" s="31" t="s">
        <v>22</v>
      </c>
      <c r="M138" s="34" t="s">
        <v>89</v>
      </c>
      <c r="N138" s="64"/>
      <c r="O138" s="161" t="s">
        <v>61</v>
      </c>
      <c r="P138" s="160" t="s">
        <v>53</v>
      </c>
    </row>
    <row r="139" spans="1:16" hidden="1" x14ac:dyDescent="0.25">
      <c r="A139" s="100"/>
      <c r="B139" s="100"/>
      <c r="C139" s="100"/>
      <c r="D139" s="101"/>
      <c r="E139" s="102"/>
      <c r="F139" s="100"/>
      <c r="G139" s="100"/>
      <c r="H139" s="100"/>
      <c r="I139" s="100"/>
      <c r="J139" s="21" t="str">
        <f>IF(H139&lt;&gt;"",H139*I139,"")</f>
        <v/>
      </c>
      <c r="K139" s="96"/>
      <c r="L139" s="31" t="s">
        <v>22</v>
      </c>
      <c r="M139" s="34" t="s">
        <v>89</v>
      </c>
      <c r="N139" s="64"/>
      <c r="O139" s="98" t="s">
        <v>62</v>
      </c>
      <c r="P139" s="66" t="s">
        <v>47</v>
      </c>
    </row>
    <row r="140" spans="1:16" hidden="1" x14ac:dyDescent="0.25">
      <c r="A140" s="85"/>
      <c r="B140" s="86"/>
      <c r="C140" s="86"/>
      <c r="D140" s="57"/>
      <c r="E140" s="59" t="s">
        <v>63</v>
      </c>
      <c r="F140" s="57"/>
      <c r="G140" s="87"/>
      <c r="H140" s="88">
        <v>1E-3</v>
      </c>
      <c r="I140" s="61">
        <f>H140*10</f>
        <v>0.01</v>
      </c>
      <c r="J140" s="62">
        <f>SUM(J141:J145)/I140</f>
        <v>0</v>
      </c>
      <c r="K140" s="63" t="str">
        <f>SUM(J141:J145)&amp;" "&amp;"Hrs"&amp;" "&amp;"GRUPO 3"</f>
        <v>0 Hrs GRUPO 3</v>
      </c>
      <c r="L140" s="31" t="s">
        <v>24</v>
      </c>
      <c r="M140" s="34" t="s">
        <v>89</v>
      </c>
      <c r="N140" s="64"/>
      <c r="O140" s="98" t="s">
        <v>64</v>
      </c>
      <c r="P140" s="66" t="s">
        <v>47</v>
      </c>
    </row>
    <row r="141" spans="1:16" hidden="1" x14ac:dyDescent="0.25">
      <c r="A141" s="95"/>
      <c r="B141" s="19"/>
      <c r="C141" s="91"/>
      <c r="D141" s="15"/>
      <c r="E141" s="69"/>
      <c r="F141" s="15"/>
      <c r="G141" s="69"/>
      <c r="H141" s="15"/>
      <c r="I141" s="15"/>
      <c r="J141" s="21" t="str">
        <f>IF(H141&lt;&gt;"",H141*I141,"")</f>
        <v/>
      </c>
      <c r="K141" s="70"/>
      <c r="L141" s="31" t="s">
        <v>24</v>
      </c>
      <c r="M141" s="34" t="s">
        <v>89</v>
      </c>
      <c r="N141" s="64"/>
      <c r="O141" s="98" t="s">
        <v>65</v>
      </c>
      <c r="P141" s="66" t="s">
        <v>47</v>
      </c>
    </row>
    <row r="142" spans="1:16" hidden="1" x14ac:dyDescent="0.25">
      <c r="A142" s="75"/>
      <c r="B142" s="109"/>
      <c r="C142" s="110"/>
      <c r="D142" s="111"/>
      <c r="E142" s="73"/>
      <c r="F142" s="92"/>
      <c r="G142" s="93"/>
      <c r="H142" s="94"/>
      <c r="I142" s="94"/>
      <c r="J142" s="21" t="str">
        <f>IF(H142&lt;&gt;"",H142*I142,"")</f>
        <v/>
      </c>
      <c r="K142" s="70"/>
      <c r="L142" s="31" t="s">
        <v>24</v>
      </c>
      <c r="M142" s="34" t="s">
        <v>89</v>
      </c>
      <c r="N142" s="64"/>
      <c r="O142" s="98" t="s">
        <v>66</v>
      </c>
      <c r="P142" s="66" t="s">
        <v>47</v>
      </c>
    </row>
    <row r="143" spans="1:16" hidden="1" x14ac:dyDescent="0.25">
      <c r="A143" s="75"/>
      <c r="B143" s="109"/>
      <c r="C143" s="110"/>
      <c r="D143" s="111"/>
      <c r="E143" s="73"/>
      <c r="F143" s="92"/>
      <c r="G143" s="93"/>
      <c r="H143" s="94"/>
      <c r="I143" s="94"/>
      <c r="J143" s="21" t="str">
        <f>IF(H143&lt;&gt;"",H143*I143,"")</f>
        <v/>
      </c>
      <c r="K143" s="70"/>
      <c r="L143" s="31" t="s">
        <v>24</v>
      </c>
      <c r="M143" s="34" t="s">
        <v>89</v>
      </c>
      <c r="N143" s="64"/>
      <c r="O143" s="98" t="s">
        <v>67</v>
      </c>
      <c r="P143" s="182" t="s">
        <v>68</v>
      </c>
    </row>
    <row r="144" spans="1:16" hidden="1" x14ac:dyDescent="0.25">
      <c r="A144" s="95"/>
      <c r="B144" s="19"/>
      <c r="C144" s="91"/>
      <c r="D144" s="15"/>
      <c r="E144" s="69"/>
      <c r="F144" s="15"/>
      <c r="G144" s="69"/>
      <c r="H144" s="15"/>
      <c r="I144" s="15"/>
      <c r="J144" s="21" t="str">
        <f>IF(H144&lt;&gt;"",H144*I144,"")</f>
        <v/>
      </c>
      <c r="K144" s="70"/>
      <c r="L144" s="31" t="s">
        <v>24</v>
      </c>
      <c r="M144" s="34" t="s">
        <v>89</v>
      </c>
      <c r="N144" s="64"/>
      <c r="O144" s="71" t="s">
        <v>69</v>
      </c>
      <c r="P144" s="182" t="s">
        <v>68</v>
      </c>
    </row>
    <row r="145" spans="1:15" hidden="1" x14ac:dyDescent="0.25">
      <c r="A145" s="100"/>
      <c r="B145" s="100"/>
      <c r="C145" s="100"/>
      <c r="D145" s="101"/>
      <c r="E145" s="102"/>
      <c r="F145" s="100"/>
      <c r="G145" s="100"/>
      <c r="H145" s="100"/>
      <c r="I145" s="100"/>
      <c r="J145" s="21" t="str">
        <f>IF(H145&lt;&gt;"",H145*I145,"")</f>
        <v/>
      </c>
      <c r="K145" s="70"/>
      <c r="L145" s="31" t="s">
        <v>24</v>
      </c>
      <c r="M145" s="34" t="s">
        <v>89</v>
      </c>
      <c r="N145" s="64"/>
      <c r="O145" s="103"/>
    </row>
    <row r="146" spans="1:15" hidden="1" x14ac:dyDescent="0.25">
      <c r="A146" s="85"/>
      <c r="B146" s="86"/>
      <c r="C146" s="86"/>
      <c r="D146" s="57"/>
      <c r="E146" s="59" t="s">
        <v>70</v>
      </c>
      <c r="F146" s="57"/>
      <c r="G146" s="87"/>
      <c r="H146" s="88">
        <v>1E-3</v>
      </c>
      <c r="I146" s="61">
        <f>H146*10</f>
        <v>0.01</v>
      </c>
      <c r="J146" s="62">
        <f>SUM(J147:J151)/I146</f>
        <v>0</v>
      </c>
      <c r="K146" s="63" t="str">
        <f>SUM(J147:J151)&amp;" "&amp;"Hrs"&amp;" "&amp;"GRUPO 4"</f>
        <v>0 Hrs GRUPO 4</v>
      </c>
      <c r="L146" s="31" t="s">
        <v>26</v>
      </c>
      <c r="M146" s="34" t="s">
        <v>89</v>
      </c>
      <c r="N146" s="64"/>
      <c r="O146" s="104"/>
    </row>
    <row r="147" spans="1:15" hidden="1" x14ac:dyDescent="0.25">
      <c r="A147" s="100"/>
      <c r="B147" s="100"/>
      <c r="C147" s="102"/>
      <c r="D147" s="101"/>
      <c r="E147" s="101"/>
      <c r="F147" s="101"/>
      <c r="G147" s="105"/>
      <c r="H147" s="101"/>
      <c r="I147" s="101"/>
      <c r="J147" s="21" t="str">
        <f>IF(H147&lt;&gt;"",H147*I147,"")</f>
        <v/>
      </c>
      <c r="K147" s="70"/>
      <c r="L147" s="31" t="s">
        <v>26</v>
      </c>
      <c r="M147" s="34" t="s">
        <v>89</v>
      </c>
      <c r="N147" s="106"/>
      <c r="O147" s="107" t="s">
        <v>71</v>
      </c>
    </row>
    <row r="148" spans="1:15" hidden="1" x14ac:dyDescent="0.25">
      <c r="A148" s="100"/>
      <c r="B148" s="100"/>
      <c r="C148" s="102"/>
      <c r="D148" s="101"/>
      <c r="E148" s="101"/>
      <c r="F148" s="101"/>
      <c r="G148" s="105"/>
      <c r="H148" s="101"/>
      <c r="I148" s="101"/>
      <c r="J148" s="21" t="str">
        <f>IF(H148&lt;&gt;"",H148*I148,"")</f>
        <v/>
      </c>
      <c r="K148" s="70"/>
      <c r="L148" s="31" t="s">
        <v>26</v>
      </c>
      <c r="M148" s="34" t="s">
        <v>89</v>
      </c>
      <c r="N148" s="108"/>
      <c r="O148" s="107" t="s">
        <v>72</v>
      </c>
    </row>
    <row r="149" spans="1:15" hidden="1" x14ac:dyDescent="0.25">
      <c r="A149" s="100"/>
      <c r="B149" s="100"/>
      <c r="C149" s="102"/>
      <c r="D149" s="101"/>
      <c r="E149" s="101"/>
      <c r="F149" s="101"/>
      <c r="G149" s="105"/>
      <c r="H149" s="101"/>
      <c r="I149" s="101"/>
      <c r="J149" s="21" t="str">
        <f>IF(H149&lt;&gt;"",H149*I149,"")</f>
        <v/>
      </c>
      <c r="K149" s="70"/>
      <c r="L149" s="31" t="s">
        <v>26</v>
      </c>
      <c r="M149" s="34" t="s">
        <v>89</v>
      </c>
      <c r="N149" s="112"/>
      <c r="O149" s="107" t="s">
        <v>90</v>
      </c>
    </row>
    <row r="150" spans="1:15" hidden="1" x14ac:dyDescent="0.25">
      <c r="A150" s="100"/>
      <c r="B150" s="100"/>
      <c r="C150" s="102"/>
      <c r="D150" s="101"/>
      <c r="E150" s="101"/>
      <c r="F150" s="101"/>
      <c r="G150" s="105"/>
      <c r="H150" s="101"/>
      <c r="I150" s="101"/>
      <c r="J150" s="21" t="str">
        <f>IF(H150&lt;&gt;"",H150*I150,"")</f>
        <v/>
      </c>
      <c r="K150" s="70"/>
      <c r="L150" s="31" t="s">
        <v>26</v>
      </c>
      <c r="M150" s="34" t="s">
        <v>89</v>
      </c>
      <c r="N150" s="113"/>
      <c r="O150" s="107" t="s">
        <v>73</v>
      </c>
    </row>
    <row r="151" spans="1:15" hidden="1" x14ac:dyDescent="0.25">
      <c r="A151" s="100"/>
      <c r="B151" s="100"/>
      <c r="C151" s="100"/>
      <c r="D151" s="101"/>
      <c r="E151" s="102"/>
      <c r="F151" s="100"/>
      <c r="G151" s="100"/>
      <c r="H151" s="100"/>
      <c r="I151" s="100"/>
      <c r="J151" s="21" t="str">
        <f>IF(H151&lt;&gt;"",H151*I151,"")</f>
        <v/>
      </c>
      <c r="K151" s="70"/>
      <c r="L151" s="31" t="s">
        <v>26</v>
      </c>
      <c r="M151" s="34" t="s">
        <v>89</v>
      </c>
      <c r="N151" s="114"/>
      <c r="O151" s="107" t="s">
        <v>74</v>
      </c>
    </row>
    <row r="152" spans="1:15" x14ac:dyDescent="0.25">
      <c r="A152" s="85"/>
      <c r="B152" s="86"/>
      <c r="C152" s="86"/>
      <c r="D152" s="86"/>
      <c r="E152" s="115" t="s">
        <v>75</v>
      </c>
      <c r="F152" s="116"/>
      <c r="G152" s="117"/>
      <c r="H152" s="118">
        <v>2</v>
      </c>
      <c r="I152" s="61">
        <f>H152*10</f>
        <v>20</v>
      </c>
      <c r="J152" s="62">
        <f>SUM(J153:J157)/I152</f>
        <v>1</v>
      </c>
      <c r="K152" s="63" t="str">
        <f>SUM(J153:J157)&amp;" "&amp;"Hrs"&amp;" "&amp;"TURNO"&amp;" "&amp;"DIURNO"</f>
        <v>20 Hrs TURNO DIURNO</v>
      </c>
      <c r="L152" s="74" t="s">
        <v>76</v>
      </c>
      <c r="M152" s="34" t="s">
        <v>89</v>
      </c>
      <c r="N152" s="119"/>
      <c r="O152" s="107" t="s">
        <v>77</v>
      </c>
    </row>
    <row r="153" spans="1:15" x14ac:dyDescent="0.25">
      <c r="A153" s="19">
        <v>892391</v>
      </c>
      <c r="B153" s="17" t="s">
        <v>207</v>
      </c>
      <c r="C153" s="18" t="s">
        <v>208</v>
      </c>
      <c r="D153" s="19">
        <v>3</v>
      </c>
      <c r="E153" s="18" t="s">
        <v>130</v>
      </c>
      <c r="F153" s="17" t="s">
        <v>131</v>
      </c>
      <c r="G153" s="18" t="s">
        <v>132</v>
      </c>
      <c r="H153" s="94">
        <v>2</v>
      </c>
      <c r="I153" s="94">
        <v>5</v>
      </c>
      <c r="J153" s="21">
        <f>IF(H153&lt;&gt;"",H153*I153,"")</f>
        <v>10</v>
      </c>
      <c r="K153" s="70" t="s">
        <v>379</v>
      </c>
      <c r="L153" s="74" t="s">
        <v>76</v>
      </c>
      <c r="M153" s="34" t="s">
        <v>89</v>
      </c>
      <c r="N153" s="121"/>
      <c r="O153" s="107" t="s">
        <v>78</v>
      </c>
    </row>
    <row r="154" spans="1:15" x14ac:dyDescent="0.25">
      <c r="A154" s="95">
        <v>925663</v>
      </c>
      <c r="B154" s="109" t="s">
        <v>209</v>
      </c>
      <c r="C154" s="110" t="s">
        <v>210</v>
      </c>
      <c r="D154" s="111">
        <v>3</v>
      </c>
      <c r="E154" s="69" t="s">
        <v>402</v>
      </c>
      <c r="F154" s="15" t="s">
        <v>403</v>
      </c>
      <c r="G154" s="69" t="s">
        <v>404</v>
      </c>
      <c r="H154" s="15">
        <v>2</v>
      </c>
      <c r="I154" s="15">
        <v>5</v>
      </c>
      <c r="J154" s="21">
        <f>IF(H154&lt;&gt;"",H154*I154,"")</f>
        <v>10</v>
      </c>
      <c r="K154" s="70" t="s">
        <v>379</v>
      </c>
      <c r="L154" s="74" t="s">
        <v>76</v>
      </c>
      <c r="M154" s="34" t="s">
        <v>89</v>
      </c>
      <c r="N154" s="122"/>
      <c r="O154" s="107" t="s">
        <v>79</v>
      </c>
    </row>
    <row r="155" spans="1:15" ht="14.25" hidden="1" thickBot="1" x14ac:dyDescent="0.3">
      <c r="A155" s="100"/>
      <c r="B155" s="100"/>
      <c r="C155" s="100"/>
      <c r="D155" s="101"/>
      <c r="E155" s="102"/>
      <c r="F155" s="100"/>
      <c r="G155" s="100"/>
      <c r="H155" s="100"/>
      <c r="I155" s="100"/>
      <c r="J155" s="21" t="str">
        <f>IF(H155&lt;&gt;"",H155*I155,"")</f>
        <v/>
      </c>
      <c r="K155" s="70"/>
      <c r="L155" s="74" t="s">
        <v>76</v>
      </c>
      <c r="M155" s="34" t="s">
        <v>89</v>
      </c>
      <c r="N155" s="123"/>
      <c r="O155" s="107" t="s">
        <v>80</v>
      </c>
    </row>
    <row r="156" spans="1:15" hidden="1" x14ac:dyDescent="0.25">
      <c r="A156" s="100"/>
      <c r="B156" s="100"/>
      <c r="C156" s="100"/>
      <c r="D156" s="101"/>
      <c r="E156" s="102"/>
      <c r="F156" s="100"/>
      <c r="G156" s="100"/>
      <c r="H156" s="100"/>
      <c r="I156" s="100"/>
      <c r="J156" s="21" t="str">
        <f>IF(H156&lt;&gt;"",H156*I156,"")</f>
        <v/>
      </c>
      <c r="K156" s="70"/>
      <c r="L156" s="74" t="s">
        <v>76</v>
      </c>
      <c r="M156" s="34" t="s">
        <v>89</v>
      </c>
      <c r="N156" s="124"/>
      <c r="O156" s="107" t="s">
        <v>81</v>
      </c>
    </row>
    <row r="157" spans="1:15" hidden="1" x14ac:dyDescent="0.25">
      <c r="A157" s="100"/>
      <c r="B157" s="100"/>
      <c r="C157" s="100"/>
      <c r="D157" s="101"/>
      <c r="E157" s="102"/>
      <c r="F157" s="100"/>
      <c r="G157" s="100"/>
      <c r="H157" s="100"/>
      <c r="I157" s="100"/>
      <c r="J157" s="21" t="str">
        <f>IF(H157&lt;&gt;"",H157*I157,"")</f>
        <v/>
      </c>
      <c r="K157" s="70"/>
      <c r="L157" s="74" t="s">
        <v>76</v>
      </c>
      <c r="M157" s="34" t="s">
        <v>89</v>
      </c>
      <c r="N157" s="125">
        <v>20</v>
      </c>
      <c r="O157" s="107" t="s">
        <v>82</v>
      </c>
    </row>
    <row r="158" spans="1:15" x14ac:dyDescent="0.25">
      <c r="A158" s="126"/>
      <c r="B158" s="127"/>
      <c r="C158" s="127"/>
      <c r="D158" s="127"/>
      <c r="E158" s="128" t="s">
        <v>83</v>
      </c>
      <c r="F158" s="129"/>
      <c r="G158" s="157"/>
      <c r="H158" s="131">
        <v>2</v>
      </c>
      <c r="I158" s="132">
        <f>H158*10</f>
        <v>20</v>
      </c>
      <c r="J158" s="133">
        <f>SUM(J159:J163)/I158</f>
        <v>1</v>
      </c>
      <c r="K158" s="163" t="str">
        <f>SUM(J159:J163)&amp;" "&amp;"Hrs"&amp;" "&amp;"TURNO"&amp;" "&amp;"NOCTURNO"</f>
        <v>20 Hrs TURNO NOCTURNO</v>
      </c>
      <c r="L158" s="31" t="s">
        <v>84</v>
      </c>
      <c r="M158" s="34" t="s">
        <v>89</v>
      </c>
      <c r="N158" s="34"/>
      <c r="O158" s="35"/>
    </row>
    <row r="159" spans="1:15" x14ac:dyDescent="0.25">
      <c r="A159" s="19">
        <v>892391</v>
      </c>
      <c r="B159" s="17" t="s">
        <v>207</v>
      </c>
      <c r="C159" s="18" t="s">
        <v>208</v>
      </c>
      <c r="D159" s="19">
        <v>3</v>
      </c>
      <c r="E159" s="18" t="s">
        <v>130</v>
      </c>
      <c r="F159" s="17" t="s">
        <v>131</v>
      </c>
      <c r="G159" s="18" t="s">
        <v>132</v>
      </c>
      <c r="H159" s="94">
        <v>2</v>
      </c>
      <c r="I159" s="94">
        <v>5</v>
      </c>
      <c r="J159" s="21">
        <f>IF(H159&lt;&gt;"",H159*I159,"")</f>
        <v>10</v>
      </c>
      <c r="K159" s="120" t="s">
        <v>380</v>
      </c>
      <c r="L159" s="31" t="s">
        <v>84</v>
      </c>
      <c r="M159" s="34" t="s">
        <v>89</v>
      </c>
      <c r="N159" s="34"/>
      <c r="O159" s="35"/>
    </row>
    <row r="160" spans="1:15" ht="14.25" thickBot="1" x14ac:dyDescent="0.3">
      <c r="A160" s="95">
        <v>893459</v>
      </c>
      <c r="B160" s="17" t="s">
        <v>207</v>
      </c>
      <c r="C160" s="18" t="s">
        <v>208</v>
      </c>
      <c r="D160" s="19">
        <v>3</v>
      </c>
      <c r="E160" s="69" t="s">
        <v>141</v>
      </c>
      <c r="F160" s="15" t="s">
        <v>257</v>
      </c>
      <c r="G160" s="69" t="s">
        <v>258</v>
      </c>
      <c r="H160" s="15">
        <v>2</v>
      </c>
      <c r="I160" s="15">
        <v>5</v>
      </c>
      <c r="J160" s="21">
        <f>IF(H160&lt;&gt;"",H160*I160,"")</f>
        <v>10</v>
      </c>
      <c r="K160" s="120" t="s">
        <v>380</v>
      </c>
      <c r="L160" s="31" t="s">
        <v>84</v>
      </c>
      <c r="M160" s="34" t="s">
        <v>89</v>
      </c>
      <c r="N160" s="34"/>
      <c r="O160" s="35"/>
    </row>
    <row r="161" spans="1:16" ht="14.25" hidden="1" thickBot="1" x14ac:dyDescent="0.3">
      <c r="A161" s="95"/>
      <c r="B161" s="109"/>
      <c r="C161" s="110"/>
      <c r="D161" s="111"/>
      <c r="E161" s="69"/>
      <c r="F161" s="15"/>
      <c r="G161" s="69"/>
      <c r="H161" s="94"/>
      <c r="I161" s="94"/>
      <c r="J161" s="21" t="str">
        <f>IF(H161&lt;&gt;"",H161*I161,"")</f>
        <v/>
      </c>
      <c r="K161" s="120"/>
      <c r="L161" s="31" t="s">
        <v>84</v>
      </c>
      <c r="M161" s="34" t="s">
        <v>89</v>
      </c>
      <c r="N161" s="34"/>
      <c r="O161" s="35"/>
    </row>
    <row r="162" spans="1:16" ht="14.25" hidden="1" thickBot="1" x14ac:dyDescent="0.3">
      <c r="A162" s="75"/>
      <c r="B162" s="109"/>
      <c r="C162" s="110"/>
      <c r="D162" s="111"/>
      <c r="E162" s="73"/>
      <c r="F162" s="92"/>
      <c r="G162" s="93"/>
      <c r="H162" s="94"/>
      <c r="I162" s="94"/>
      <c r="J162" s="21" t="str">
        <f>IF(H162&lt;&gt;"",H162*I162,"")</f>
        <v/>
      </c>
      <c r="K162" s="120"/>
      <c r="L162" s="31" t="s">
        <v>84</v>
      </c>
      <c r="M162" s="34" t="s">
        <v>89</v>
      </c>
      <c r="N162" s="34"/>
      <c r="O162" s="35"/>
    </row>
    <row r="163" spans="1:16" ht="14.25" hidden="1" thickBot="1" x14ac:dyDescent="0.3">
      <c r="A163" s="95"/>
      <c r="B163" s="19"/>
      <c r="C163" s="91"/>
      <c r="D163" s="15"/>
      <c r="E163" s="69"/>
      <c r="F163" s="15"/>
      <c r="G163" s="69"/>
      <c r="H163" s="15"/>
      <c r="I163" s="15"/>
      <c r="J163" s="21" t="str">
        <f>IF(H163&lt;&gt;"",H163*I163,"")</f>
        <v/>
      </c>
      <c r="K163" s="120"/>
      <c r="L163" s="31" t="s">
        <v>84</v>
      </c>
      <c r="M163" s="34" t="s">
        <v>89</v>
      </c>
      <c r="N163" s="34"/>
      <c r="O163" s="35"/>
    </row>
    <row r="164" spans="1:16" ht="14.25" hidden="1" thickBot="1" x14ac:dyDescent="0.3">
      <c r="A164" s="135"/>
      <c r="B164" s="136"/>
      <c r="C164" s="136"/>
      <c r="D164" s="136"/>
      <c r="E164" s="137" t="s">
        <v>85</v>
      </c>
      <c r="F164" s="138"/>
      <c r="G164" s="139"/>
      <c r="H164" s="140">
        <f>H128+H134+H140+H146+H152+H158</f>
        <v>8.0020000000000007</v>
      </c>
      <c r="I164" s="141">
        <f>H164*10</f>
        <v>80.02000000000001</v>
      </c>
      <c r="J164" s="142">
        <f>SUM(J129:J133,J135:J139,J141:J145,J147:J151,J153:J157,J159:J163)</f>
        <v>80</v>
      </c>
      <c r="K164" s="143">
        <f>J164/I164</f>
        <v>0.99975006248437881</v>
      </c>
      <c r="L164" s="31" t="s">
        <v>86</v>
      </c>
      <c r="M164" s="34" t="s">
        <v>89</v>
      </c>
      <c r="N164" s="34"/>
      <c r="O164" s="35"/>
    </row>
    <row r="165" spans="1:16" ht="15" thickTop="1" thickBot="1" x14ac:dyDescent="0.3">
      <c r="A165" s="45"/>
      <c r="B165" s="46"/>
      <c r="C165" s="46"/>
      <c r="D165" s="46"/>
      <c r="E165" s="297">
        <f>E126+1</f>
        <v>46059</v>
      </c>
      <c r="F165" s="298"/>
      <c r="G165" s="158"/>
      <c r="H165" s="48"/>
      <c r="I165" s="46"/>
      <c r="J165" s="49"/>
      <c r="K165" s="50"/>
      <c r="L165" s="31" t="s">
        <v>35</v>
      </c>
      <c r="M165" s="34" t="s">
        <v>91</v>
      </c>
      <c r="N165" s="34"/>
      <c r="O165" s="35"/>
    </row>
    <row r="166" spans="1:16" ht="28.5" thickTop="1" thickBot="1" x14ac:dyDescent="0.3">
      <c r="A166" s="147" t="s">
        <v>37</v>
      </c>
      <c r="B166" s="148" t="s">
        <v>38</v>
      </c>
      <c r="C166" s="148" t="s">
        <v>39</v>
      </c>
      <c r="D166" s="148" t="s">
        <v>4</v>
      </c>
      <c r="E166" s="52" t="s">
        <v>40</v>
      </c>
      <c r="F166" s="148" t="s">
        <v>6</v>
      </c>
      <c r="G166" s="149" t="s">
        <v>7</v>
      </c>
      <c r="H166" s="148" t="s">
        <v>41</v>
      </c>
      <c r="I166" s="148" t="s">
        <v>9</v>
      </c>
      <c r="J166" s="150" t="s">
        <v>42</v>
      </c>
      <c r="K166" s="151" t="s">
        <v>43</v>
      </c>
      <c r="L166" s="31" t="s">
        <v>44</v>
      </c>
      <c r="M166" s="34" t="s">
        <v>91</v>
      </c>
      <c r="N166" s="34"/>
      <c r="O166" s="56">
        <f>E165</f>
        <v>46059</v>
      </c>
    </row>
    <row r="167" spans="1:16" ht="14.25" thickTop="1" x14ac:dyDescent="0.25">
      <c r="A167" s="57"/>
      <c r="B167" s="57"/>
      <c r="C167" s="58"/>
      <c r="D167" s="57"/>
      <c r="E167" s="59" t="s">
        <v>45</v>
      </c>
      <c r="F167" s="57"/>
      <c r="G167" s="58"/>
      <c r="H167" s="88">
        <v>3</v>
      </c>
      <c r="I167" s="61">
        <f>H167*10</f>
        <v>30</v>
      </c>
      <c r="J167" s="62">
        <f>SUM(J168:J172)/I167</f>
        <v>1</v>
      </c>
      <c r="K167" s="63" t="str">
        <f>SUM(J168:J172)&amp;" "&amp;"Hrs"&amp;" "&amp;"GRUPO 1"</f>
        <v>30 Hrs GRUPO 1</v>
      </c>
      <c r="L167" s="31" t="s">
        <v>19</v>
      </c>
      <c r="M167" s="34" t="s">
        <v>91</v>
      </c>
      <c r="N167" s="64"/>
      <c r="O167" s="97" t="s">
        <v>46</v>
      </c>
      <c r="P167" s="84" t="s">
        <v>53</v>
      </c>
    </row>
    <row r="168" spans="1:16" x14ac:dyDescent="0.25">
      <c r="A168" s="19">
        <v>905232</v>
      </c>
      <c r="B168" s="19" t="s">
        <v>209</v>
      </c>
      <c r="C168" s="91" t="s">
        <v>210</v>
      </c>
      <c r="D168" s="15">
        <v>3</v>
      </c>
      <c r="E168" s="69" t="s">
        <v>253</v>
      </c>
      <c r="F168" s="19" t="s">
        <v>254</v>
      </c>
      <c r="G168" s="69" t="s">
        <v>255</v>
      </c>
      <c r="H168" s="19">
        <v>1</v>
      </c>
      <c r="I168" s="19">
        <v>10</v>
      </c>
      <c r="J168" s="21">
        <f>IF(H168&lt;&gt;"",H168*I168,"")</f>
        <v>10</v>
      </c>
      <c r="K168" s="70" t="s">
        <v>113</v>
      </c>
      <c r="L168" s="31" t="s">
        <v>19</v>
      </c>
      <c r="M168" s="34" t="s">
        <v>91</v>
      </c>
      <c r="N168" s="64"/>
      <c r="O168" s="180" t="s">
        <v>48</v>
      </c>
      <c r="P168" s="160" t="s">
        <v>53</v>
      </c>
    </row>
    <row r="169" spans="1:16" x14ac:dyDescent="0.25">
      <c r="A169" s="219">
        <v>770331</v>
      </c>
      <c r="B169" s="219" t="s">
        <v>209</v>
      </c>
      <c r="C169" s="220" t="s">
        <v>210</v>
      </c>
      <c r="D169" s="221">
        <v>3</v>
      </c>
      <c r="E169" s="243" t="s">
        <v>400</v>
      </c>
      <c r="F169" s="219" t="s">
        <v>128</v>
      </c>
      <c r="G169" s="222" t="s">
        <v>129</v>
      </c>
      <c r="H169" s="219">
        <v>2</v>
      </c>
      <c r="I169" s="219">
        <v>10</v>
      </c>
      <c r="J169" s="223">
        <f>IF(H169&lt;&gt;"",H169*I169,"")</f>
        <v>20</v>
      </c>
      <c r="K169" s="244" t="s">
        <v>401</v>
      </c>
      <c r="L169" s="31" t="s">
        <v>19</v>
      </c>
      <c r="M169" s="34" t="s">
        <v>91</v>
      </c>
      <c r="N169" s="64"/>
      <c r="O169" s="159" t="s">
        <v>50</v>
      </c>
      <c r="P169" s="160" t="s">
        <v>53</v>
      </c>
    </row>
    <row r="170" spans="1:16" hidden="1" x14ac:dyDescent="0.25">
      <c r="A170" s="75"/>
      <c r="B170" s="109"/>
      <c r="C170" s="110"/>
      <c r="D170" s="111"/>
      <c r="E170" s="73"/>
      <c r="F170" s="92"/>
      <c r="G170" s="93"/>
      <c r="H170" s="94"/>
      <c r="I170" s="94"/>
      <c r="J170" s="21" t="str">
        <f>IF(H170&lt;&gt;"",H170*I170,"")</f>
        <v/>
      </c>
      <c r="K170" s="70"/>
      <c r="L170" s="31" t="s">
        <v>19</v>
      </c>
      <c r="M170" s="34" t="s">
        <v>91</v>
      </c>
      <c r="N170" s="64"/>
      <c r="O170" s="89" t="s">
        <v>51</v>
      </c>
      <c r="P170" s="90" t="s">
        <v>57</v>
      </c>
    </row>
    <row r="171" spans="1:16" hidden="1" x14ac:dyDescent="0.25">
      <c r="A171" s="75"/>
      <c r="B171" s="109"/>
      <c r="C171" s="110"/>
      <c r="D171" s="111"/>
      <c r="E171" s="73"/>
      <c r="F171" s="92"/>
      <c r="G171" s="93"/>
      <c r="H171" s="94"/>
      <c r="I171" s="94"/>
      <c r="J171" s="21" t="str">
        <f>IF(H171&lt;&gt;"",H171*I171,"")</f>
        <v/>
      </c>
      <c r="K171" s="70"/>
      <c r="L171" s="31" t="s">
        <v>19</v>
      </c>
      <c r="M171" s="34" t="s">
        <v>91</v>
      </c>
      <c r="N171" s="64"/>
      <c r="O171" s="162" t="s">
        <v>52</v>
      </c>
      <c r="P171" s="90" t="s">
        <v>57</v>
      </c>
    </row>
    <row r="172" spans="1:16" hidden="1" x14ac:dyDescent="0.25">
      <c r="A172" s="95"/>
      <c r="B172" s="19"/>
      <c r="C172" s="91"/>
      <c r="D172" s="15"/>
      <c r="E172" s="69"/>
      <c r="F172" s="15"/>
      <c r="G172" s="69"/>
      <c r="H172" s="15"/>
      <c r="I172" s="15"/>
      <c r="J172" s="21" t="str">
        <f>IF(H172&lt;&gt;"",H172*I172,"")</f>
        <v/>
      </c>
      <c r="K172" s="70"/>
      <c r="L172" s="31" t="s">
        <v>19</v>
      </c>
      <c r="M172" s="34" t="s">
        <v>91</v>
      </c>
      <c r="N172" s="64"/>
      <c r="O172" s="159" t="s">
        <v>54</v>
      </c>
      <c r="P172" s="160" t="s">
        <v>53</v>
      </c>
    </row>
    <row r="173" spans="1:16" hidden="1" x14ac:dyDescent="0.25">
      <c r="A173" s="85"/>
      <c r="B173" s="86"/>
      <c r="C173" s="86"/>
      <c r="D173" s="57"/>
      <c r="E173" s="59" t="s">
        <v>55</v>
      </c>
      <c r="F173" s="57"/>
      <c r="G173" s="87"/>
      <c r="H173" s="88">
        <v>1E-3</v>
      </c>
      <c r="I173" s="61">
        <f>H173*10</f>
        <v>0.01</v>
      </c>
      <c r="J173" s="62">
        <f>SUM(J174:J178)/I173</f>
        <v>0</v>
      </c>
      <c r="K173" s="63" t="str">
        <f>SUM(J174:J178)&amp;" "&amp;"Hrs"&amp;" "&amp;"GRUPO 2"</f>
        <v>0 Hrs GRUPO 2</v>
      </c>
      <c r="L173" s="31" t="s">
        <v>22</v>
      </c>
      <c r="M173" s="34" t="s">
        <v>91</v>
      </c>
      <c r="N173" s="64"/>
      <c r="O173" s="97" t="s">
        <v>56</v>
      </c>
      <c r="P173" s="84" t="s">
        <v>53</v>
      </c>
    </row>
    <row r="174" spans="1:16" hidden="1" x14ac:dyDescent="0.25">
      <c r="A174" s="95"/>
      <c r="B174" s="19"/>
      <c r="C174" s="91"/>
      <c r="D174" s="15"/>
      <c r="E174" s="69"/>
      <c r="F174" s="15"/>
      <c r="G174" s="69"/>
      <c r="H174" s="15"/>
      <c r="I174" s="15"/>
      <c r="J174" s="21" t="str">
        <f>IF(H174&lt;&gt;"",H174*I174,"")</f>
        <v/>
      </c>
      <c r="K174" s="70"/>
      <c r="L174" s="31" t="s">
        <v>22</v>
      </c>
      <c r="M174" s="34" t="s">
        <v>91</v>
      </c>
      <c r="N174" s="56"/>
      <c r="O174" s="65" t="s">
        <v>58</v>
      </c>
      <c r="P174" s="66" t="s">
        <v>47</v>
      </c>
    </row>
    <row r="175" spans="1:16" hidden="1" x14ac:dyDescent="0.25">
      <c r="A175" s="75"/>
      <c r="B175" s="19"/>
      <c r="C175" s="69"/>
      <c r="D175" s="19"/>
      <c r="E175" s="69"/>
      <c r="F175" s="19"/>
      <c r="G175" s="69"/>
      <c r="H175" s="19"/>
      <c r="I175" s="19"/>
      <c r="J175" s="21" t="str">
        <f>IF(H175&lt;&gt;"",H175*I175,"")</f>
        <v/>
      </c>
      <c r="K175" s="96"/>
      <c r="L175" s="31" t="s">
        <v>22</v>
      </c>
      <c r="M175" s="34" t="s">
        <v>91</v>
      </c>
      <c r="N175" s="56"/>
      <c r="O175" s="65" t="s">
        <v>59</v>
      </c>
      <c r="P175" s="66" t="s">
        <v>47</v>
      </c>
    </row>
    <row r="176" spans="1:16" hidden="1" x14ac:dyDescent="0.25">
      <c r="A176" s="75"/>
      <c r="B176" s="19"/>
      <c r="C176" s="69"/>
      <c r="D176" s="19"/>
      <c r="E176" s="69"/>
      <c r="F176" s="19"/>
      <c r="G176" s="69"/>
      <c r="H176" s="19"/>
      <c r="I176" s="19"/>
      <c r="J176" s="21" t="str">
        <f>IF(H176&lt;&gt;"",H176*I176,"")</f>
        <v/>
      </c>
      <c r="K176" s="96"/>
      <c r="L176" s="31" t="s">
        <v>22</v>
      </c>
      <c r="M176" s="34" t="s">
        <v>91</v>
      </c>
      <c r="N176" s="64"/>
      <c r="O176" s="65" t="s">
        <v>60</v>
      </c>
      <c r="P176" s="66" t="s">
        <v>47</v>
      </c>
    </row>
    <row r="177" spans="1:16" hidden="1" x14ac:dyDescent="0.25">
      <c r="A177" s="95"/>
      <c r="B177" s="19"/>
      <c r="C177" s="91"/>
      <c r="D177" s="15"/>
      <c r="E177" s="69"/>
      <c r="F177" s="15"/>
      <c r="G177" s="69"/>
      <c r="H177" s="15"/>
      <c r="I177" s="15"/>
      <c r="J177" s="21" t="str">
        <f>IF(H177&lt;&gt;"",H177*I177,"")</f>
        <v/>
      </c>
      <c r="K177" s="96"/>
      <c r="L177" s="31" t="s">
        <v>22</v>
      </c>
      <c r="M177" s="34" t="s">
        <v>91</v>
      </c>
      <c r="N177" s="64"/>
      <c r="O177" s="161" t="s">
        <v>61</v>
      </c>
      <c r="P177" s="160" t="s">
        <v>53</v>
      </c>
    </row>
    <row r="178" spans="1:16" hidden="1" x14ac:dyDescent="0.25">
      <c r="A178" s="95"/>
      <c r="B178" s="19"/>
      <c r="C178" s="152"/>
      <c r="D178" s="81"/>
      <c r="E178" s="69"/>
      <c r="F178" s="15"/>
      <c r="G178" s="69"/>
      <c r="H178" s="82"/>
      <c r="I178" s="82"/>
      <c r="J178" s="21" t="str">
        <f>IF(H178&lt;&gt;"",H178*I178,"")</f>
        <v/>
      </c>
      <c r="K178" s="96"/>
      <c r="L178" s="31" t="s">
        <v>22</v>
      </c>
      <c r="M178" s="34" t="s">
        <v>91</v>
      </c>
      <c r="N178" s="64"/>
      <c r="O178" s="98" t="s">
        <v>62</v>
      </c>
      <c r="P178" s="66" t="s">
        <v>47</v>
      </c>
    </row>
    <row r="179" spans="1:16" hidden="1" x14ac:dyDescent="0.25">
      <c r="A179" s="85"/>
      <c r="B179" s="86"/>
      <c r="C179" s="86"/>
      <c r="D179" s="57"/>
      <c r="E179" s="59" t="s">
        <v>63</v>
      </c>
      <c r="F179" s="57"/>
      <c r="G179" s="87"/>
      <c r="H179" s="88">
        <v>1E-3</v>
      </c>
      <c r="I179" s="61">
        <f>H179*10</f>
        <v>0.01</v>
      </c>
      <c r="J179" s="62">
        <f>SUM(J180:J184)/I179</f>
        <v>0</v>
      </c>
      <c r="K179" s="63" t="str">
        <f>SUM(J180:J184)&amp;" "&amp;"Hrs"&amp;" "&amp;"GRUPO 3"</f>
        <v>0 Hrs GRUPO 3</v>
      </c>
      <c r="L179" s="31" t="s">
        <v>24</v>
      </c>
      <c r="M179" s="34" t="s">
        <v>91</v>
      </c>
      <c r="N179" s="64"/>
      <c r="O179" s="98" t="s">
        <v>64</v>
      </c>
      <c r="P179" s="66" t="s">
        <v>47</v>
      </c>
    </row>
    <row r="180" spans="1:16" hidden="1" x14ac:dyDescent="0.25">
      <c r="A180" s="95"/>
      <c r="B180" s="67"/>
      <c r="C180" s="68"/>
      <c r="D180" s="67"/>
      <c r="E180" s="69"/>
      <c r="F180" s="15"/>
      <c r="G180" s="69"/>
      <c r="H180" s="15"/>
      <c r="I180" s="15"/>
      <c r="J180" s="21" t="str">
        <f>IF(H180&lt;&gt;"",H180*I180,"")</f>
        <v/>
      </c>
      <c r="K180" s="70"/>
      <c r="L180" s="31" t="s">
        <v>24</v>
      </c>
      <c r="M180" s="34" t="s">
        <v>91</v>
      </c>
      <c r="N180" s="64"/>
      <c r="O180" s="98" t="s">
        <v>65</v>
      </c>
      <c r="P180" s="66" t="s">
        <v>47</v>
      </c>
    </row>
    <row r="181" spans="1:16" hidden="1" x14ac:dyDescent="0.25">
      <c r="A181" s="75"/>
      <c r="B181" s="109"/>
      <c r="C181" s="110"/>
      <c r="D181" s="111"/>
      <c r="E181" s="73"/>
      <c r="F181" s="92"/>
      <c r="G181" s="93"/>
      <c r="H181" s="94"/>
      <c r="I181" s="94"/>
      <c r="J181" s="21" t="str">
        <f>IF(H181&lt;&gt;"",H181*I181,"")</f>
        <v/>
      </c>
      <c r="K181" s="70"/>
      <c r="L181" s="31" t="s">
        <v>24</v>
      </c>
      <c r="M181" s="34" t="s">
        <v>91</v>
      </c>
      <c r="N181" s="64"/>
      <c r="O181" s="98" t="s">
        <v>66</v>
      </c>
      <c r="P181" s="66" t="s">
        <v>47</v>
      </c>
    </row>
    <row r="182" spans="1:16" hidden="1" x14ac:dyDescent="0.25">
      <c r="A182" s="75"/>
      <c r="B182" s="67"/>
      <c r="C182" s="68"/>
      <c r="D182" s="67"/>
      <c r="E182" s="73"/>
      <c r="F182" s="92"/>
      <c r="G182" s="93"/>
      <c r="H182" s="94"/>
      <c r="I182" s="94"/>
      <c r="J182" s="21" t="str">
        <f>IF(H182&lt;&gt;"",H182*I182,"")</f>
        <v/>
      </c>
      <c r="K182" s="70"/>
      <c r="L182" s="31" t="s">
        <v>24</v>
      </c>
      <c r="M182" s="34" t="s">
        <v>91</v>
      </c>
      <c r="N182" s="64"/>
      <c r="O182" s="98" t="s">
        <v>67</v>
      </c>
      <c r="P182" s="182" t="s">
        <v>68</v>
      </c>
    </row>
    <row r="183" spans="1:16" hidden="1" x14ac:dyDescent="0.25">
      <c r="A183" s="75"/>
      <c r="B183" s="19"/>
      <c r="C183" s="69"/>
      <c r="D183" s="19"/>
      <c r="E183" s="73"/>
      <c r="F183" s="19"/>
      <c r="G183" s="69"/>
      <c r="H183" s="19"/>
      <c r="I183" s="19"/>
      <c r="J183" s="21" t="str">
        <f>IF(H183&lt;&gt;"",H183*I183,"")</f>
        <v/>
      </c>
      <c r="K183" s="70"/>
      <c r="L183" s="31" t="s">
        <v>24</v>
      </c>
      <c r="M183" s="34" t="s">
        <v>91</v>
      </c>
      <c r="N183" s="64"/>
      <c r="O183" s="71" t="s">
        <v>69</v>
      </c>
      <c r="P183" s="182" t="s">
        <v>68</v>
      </c>
    </row>
    <row r="184" spans="1:16" hidden="1" x14ac:dyDescent="0.25">
      <c r="A184" s="19"/>
      <c r="B184" s="19"/>
      <c r="C184" s="69"/>
      <c r="D184" s="15"/>
      <c r="E184" s="69"/>
      <c r="F184" s="19"/>
      <c r="G184" s="69"/>
      <c r="H184" s="19"/>
      <c r="I184" s="19"/>
      <c r="J184" s="21" t="str">
        <f>IF(H184&lt;&gt;"",H184*I184,"")</f>
        <v/>
      </c>
      <c r="K184" s="70"/>
      <c r="L184" s="31" t="s">
        <v>24</v>
      </c>
      <c r="M184" s="34" t="s">
        <v>91</v>
      </c>
      <c r="N184" s="64"/>
      <c r="O184" s="103"/>
    </row>
    <row r="185" spans="1:16" hidden="1" x14ac:dyDescent="0.25">
      <c r="A185" s="85"/>
      <c r="B185" s="86"/>
      <c r="C185" s="86"/>
      <c r="D185" s="57"/>
      <c r="E185" s="59" t="s">
        <v>70</v>
      </c>
      <c r="F185" s="57"/>
      <c r="G185" s="87"/>
      <c r="H185" s="88">
        <v>1E-3</v>
      </c>
      <c r="I185" s="61">
        <f>H185*10</f>
        <v>0.01</v>
      </c>
      <c r="J185" s="62">
        <f>SUM(J186:J190)/I185</f>
        <v>0</v>
      </c>
      <c r="K185" s="63" t="str">
        <f>SUM(J186:J190)&amp;" "&amp;"Hrs"&amp;" "&amp;"GRUPO 4"</f>
        <v>0 Hrs GRUPO 4</v>
      </c>
      <c r="L185" s="31" t="s">
        <v>26</v>
      </c>
      <c r="M185" s="34" t="s">
        <v>91</v>
      </c>
      <c r="N185" s="64"/>
      <c r="O185" s="104"/>
    </row>
    <row r="186" spans="1:16" hidden="1" x14ac:dyDescent="0.25">
      <c r="A186" s="95"/>
      <c r="B186" s="67"/>
      <c r="C186" s="68"/>
      <c r="D186" s="67"/>
      <c r="E186" s="73"/>
      <c r="F186" s="15"/>
      <c r="G186" s="69"/>
      <c r="H186" s="15"/>
      <c r="I186" s="15"/>
      <c r="J186" s="21" t="str">
        <f>IF(H186&lt;&gt;"",H186*I186,"")</f>
        <v/>
      </c>
      <c r="K186" s="164"/>
      <c r="L186" s="31" t="s">
        <v>26</v>
      </c>
      <c r="M186" s="34" t="s">
        <v>91</v>
      </c>
      <c r="N186" s="64"/>
      <c r="O186" s="107" t="s">
        <v>71</v>
      </c>
    </row>
    <row r="187" spans="1:16" hidden="1" x14ac:dyDescent="0.25">
      <c r="A187" s="95"/>
      <c r="B187" s="19"/>
      <c r="C187" s="91"/>
      <c r="D187" s="15"/>
      <c r="E187" s="73"/>
      <c r="F187" s="15"/>
      <c r="G187" s="69"/>
      <c r="H187" s="15"/>
      <c r="I187" s="15"/>
      <c r="J187" s="21" t="str">
        <f>IF(H187&lt;&gt;"",H187*I187,"")</f>
        <v/>
      </c>
      <c r="K187" s="164"/>
      <c r="L187" s="31" t="s">
        <v>26</v>
      </c>
      <c r="M187" s="34" t="s">
        <v>91</v>
      </c>
      <c r="N187" s="64"/>
      <c r="O187" s="107" t="s">
        <v>72</v>
      </c>
    </row>
    <row r="188" spans="1:16" hidden="1" x14ac:dyDescent="0.25">
      <c r="A188" s="19"/>
      <c r="B188" s="19"/>
      <c r="C188" s="69"/>
      <c r="D188" s="15"/>
      <c r="E188" s="69"/>
      <c r="F188" s="19"/>
      <c r="G188" s="69"/>
      <c r="H188" s="19"/>
      <c r="I188" s="19"/>
      <c r="J188" s="21" t="str">
        <f>IF(H188&lt;&gt;"",H188*I188,"")</f>
        <v/>
      </c>
      <c r="K188" s="164"/>
      <c r="L188" s="31" t="s">
        <v>26</v>
      </c>
      <c r="M188" s="34" t="s">
        <v>91</v>
      </c>
      <c r="N188" s="64"/>
      <c r="O188" s="35"/>
    </row>
    <row r="189" spans="1:16" hidden="1" x14ac:dyDescent="0.25">
      <c r="A189" s="19"/>
      <c r="B189" s="19"/>
      <c r="C189" s="69"/>
      <c r="D189" s="15"/>
      <c r="E189" s="69"/>
      <c r="F189" s="19"/>
      <c r="G189" s="69"/>
      <c r="H189" s="19"/>
      <c r="I189" s="19"/>
      <c r="J189" s="21" t="str">
        <f>IF(H189&lt;&gt;"",H189*I189,"")</f>
        <v/>
      </c>
      <c r="K189" s="164"/>
      <c r="L189" s="31" t="s">
        <v>26</v>
      </c>
      <c r="M189" s="34" t="s">
        <v>91</v>
      </c>
      <c r="N189" s="64"/>
      <c r="O189" s="35"/>
    </row>
    <row r="190" spans="1:16" hidden="1" x14ac:dyDescent="0.25">
      <c r="A190" s="100"/>
      <c r="B190" s="100"/>
      <c r="C190" s="100"/>
      <c r="D190" s="101"/>
      <c r="E190" s="102"/>
      <c r="F190" s="100"/>
      <c r="G190" s="100"/>
      <c r="H190" s="100"/>
      <c r="I190" s="100"/>
      <c r="J190" s="21" t="str">
        <f>IF(H190&lt;&gt;"",H190*I190,"")</f>
        <v/>
      </c>
      <c r="K190" s="70"/>
      <c r="L190" s="31" t="s">
        <v>26</v>
      </c>
      <c r="M190" s="34" t="s">
        <v>91</v>
      </c>
      <c r="N190" s="156"/>
      <c r="O190" s="35"/>
    </row>
    <row r="191" spans="1:16" x14ac:dyDescent="0.25">
      <c r="A191" s="85"/>
      <c r="B191" s="86"/>
      <c r="C191" s="86"/>
      <c r="D191" s="86"/>
      <c r="E191" s="115" t="s">
        <v>75</v>
      </c>
      <c r="F191" s="116"/>
      <c r="G191" s="117"/>
      <c r="H191" s="165">
        <v>2</v>
      </c>
      <c r="I191" s="61">
        <f>H191*10</f>
        <v>20</v>
      </c>
      <c r="J191" s="62">
        <f>SUM(J192:J197)/I191</f>
        <v>1</v>
      </c>
      <c r="K191" s="63" t="str">
        <f>SUM(J192:J197)&amp;" "&amp;"Hrs"&amp;" "&amp;"TURNO"&amp;" "&amp;"DIURNO"</f>
        <v>20 Hrs TURNO DIURNO</v>
      </c>
      <c r="L191" s="74" t="s">
        <v>76</v>
      </c>
      <c r="M191" s="34" t="s">
        <v>91</v>
      </c>
      <c r="N191" s="34"/>
      <c r="O191" s="35"/>
    </row>
    <row r="192" spans="1:16" x14ac:dyDescent="0.25">
      <c r="A192" s="19">
        <v>892391</v>
      </c>
      <c r="B192" s="17" t="s">
        <v>207</v>
      </c>
      <c r="C192" s="18" t="s">
        <v>208</v>
      </c>
      <c r="D192" s="19">
        <v>3</v>
      </c>
      <c r="E192" s="18" t="s">
        <v>130</v>
      </c>
      <c r="F192" s="17" t="s">
        <v>131</v>
      </c>
      <c r="G192" s="18" t="s">
        <v>132</v>
      </c>
      <c r="H192" s="94">
        <v>2</v>
      </c>
      <c r="I192" s="94">
        <v>5</v>
      </c>
      <c r="J192" s="21">
        <f t="shared" ref="J192:J197" si="0">IF(H192&lt;&gt;"",H192*I192,"")</f>
        <v>10</v>
      </c>
      <c r="K192" s="70" t="s">
        <v>379</v>
      </c>
      <c r="L192" s="74" t="s">
        <v>76</v>
      </c>
      <c r="M192" s="34" t="s">
        <v>91</v>
      </c>
      <c r="N192" s="34"/>
      <c r="O192" s="35"/>
    </row>
    <row r="193" spans="1:16" x14ac:dyDescent="0.25">
      <c r="A193" s="75">
        <v>892390</v>
      </c>
      <c r="B193" s="109" t="s">
        <v>207</v>
      </c>
      <c r="C193" s="110" t="s">
        <v>208</v>
      </c>
      <c r="D193" s="111">
        <v>3</v>
      </c>
      <c r="E193" s="73" t="s">
        <v>123</v>
      </c>
      <c r="F193" s="92" t="s">
        <v>128</v>
      </c>
      <c r="G193" s="93" t="s">
        <v>129</v>
      </c>
      <c r="H193" s="94">
        <v>2</v>
      </c>
      <c r="I193" s="94">
        <v>2</v>
      </c>
      <c r="J193" s="21">
        <f t="shared" si="0"/>
        <v>4</v>
      </c>
      <c r="K193" s="70" t="s">
        <v>379</v>
      </c>
      <c r="L193" s="74" t="s">
        <v>76</v>
      </c>
      <c r="M193" s="34" t="s">
        <v>91</v>
      </c>
      <c r="N193" s="34"/>
      <c r="O193" s="35"/>
    </row>
    <row r="194" spans="1:16" x14ac:dyDescent="0.25">
      <c r="A194" s="95">
        <v>925663</v>
      </c>
      <c r="B194" s="109" t="s">
        <v>209</v>
      </c>
      <c r="C194" s="110" t="s">
        <v>210</v>
      </c>
      <c r="D194" s="111">
        <v>3</v>
      </c>
      <c r="E194" s="69" t="s">
        <v>402</v>
      </c>
      <c r="F194" s="15" t="s">
        <v>403</v>
      </c>
      <c r="G194" s="69" t="s">
        <v>404</v>
      </c>
      <c r="H194" s="15">
        <v>2</v>
      </c>
      <c r="I194" s="15">
        <v>3</v>
      </c>
      <c r="J194" s="21">
        <f t="shared" si="0"/>
        <v>6</v>
      </c>
      <c r="K194" s="70" t="s">
        <v>379</v>
      </c>
      <c r="L194" s="74" t="s">
        <v>76</v>
      </c>
      <c r="M194" s="34" t="s">
        <v>91</v>
      </c>
      <c r="N194" s="34"/>
      <c r="O194" s="35"/>
    </row>
    <row r="195" spans="1:16" hidden="1" x14ac:dyDescent="0.25">
      <c r="A195" s="95"/>
      <c r="B195" s="109"/>
      <c r="C195" s="110"/>
      <c r="D195" s="111"/>
      <c r="E195" s="69"/>
      <c r="F195" s="15"/>
      <c r="G195" s="69"/>
      <c r="H195" s="15"/>
      <c r="I195" s="15"/>
      <c r="J195" s="21" t="str">
        <f t="shared" si="0"/>
        <v/>
      </c>
      <c r="K195" s="70"/>
      <c r="L195" s="74" t="s">
        <v>76</v>
      </c>
      <c r="M195" s="34" t="s">
        <v>91</v>
      </c>
      <c r="N195" s="34"/>
      <c r="O195" s="35"/>
    </row>
    <row r="196" spans="1:16" hidden="1" x14ac:dyDescent="0.25">
      <c r="A196" s="100"/>
      <c r="B196" s="100"/>
      <c r="C196" s="102"/>
      <c r="D196" s="101"/>
      <c r="E196" s="101"/>
      <c r="F196" s="101"/>
      <c r="G196" s="105"/>
      <c r="H196" s="101"/>
      <c r="I196" s="101"/>
      <c r="J196" s="21" t="str">
        <f t="shared" si="0"/>
        <v/>
      </c>
      <c r="K196" s="70"/>
      <c r="L196" s="74" t="s">
        <v>76</v>
      </c>
      <c r="M196" s="34" t="s">
        <v>91</v>
      </c>
      <c r="N196" s="34"/>
      <c r="O196" s="35"/>
    </row>
    <row r="197" spans="1:16" hidden="1" x14ac:dyDescent="0.25">
      <c r="A197" s="100"/>
      <c r="B197" s="100"/>
      <c r="C197" s="100"/>
      <c r="D197" s="101"/>
      <c r="E197" s="102"/>
      <c r="F197" s="100"/>
      <c r="G197" s="100"/>
      <c r="H197" s="100"/>
      <c r="I197" s="100"/>
      <c r="J197" s="21" t="str">
        <f t="shared" si="0"/>
        <v/>
      </c>
      <c r="K197" s="70"/>
      <c r="L197" s="74" t="s">
        <v>76</v>
      </c>
      <c r="M197" s="34" t="s">
        <v>91</v>
      </c>
      <c r="N197" s="34"/>
      <c r="O197" s="35"/>
    </row>
    <row r="198" spans="1:16" x14ac:dyDescent="0.25">
      <c r="A198" s="126"/>
      <c r="B198" s="127"/>
      <c r="C198" s="127"/>
      <c r="D198" s="127"/>
      <c r="E198" s="128" t="s">
        <v>83</v>
      </c>
      <c r="F198" s="129"/>
      <c r="G198" s="157"/>
      <c r="H198" s="131">
        <v>2</v>
      </c>
      <c r="I198" s="132">
        <f>H198*10</f>
        <v>20</v>
      </c>
      <c r="J198" s="133">
        <f>SUM(J199:J203)/I198</f>
        <v>1</v>
      </c>
      <c r="K198" s="163" t="str">
        <f>SUM(J199:J203)&amp;" "&amp;"Hrs"&amp;" "&amp;"TURNO"&amp;" "&amp;"NOCTURNO"</f>
        <v>20 Hrs TURNO NOCTURNO</v>
      </c>
      <c r="L198" s="31" t="s">
        <v>84</v>
      </c>
      <c r="M198" s="34" t="s">
        <v>91</v>
      </c>
      <c r="N198" s="34"/>
      <c r="O198" s="35"/>
    </row>
    <row r="199" spans="1:16" x14ac:dyDescent="0.25">
      <c r="A199" s="19">
        <v>892391</v>
      </c>
      <c r="B199" s="17" t="s">
        <v>207</v>
      </c>
      <c r="C199" s="18" t="s">
        <v>208</v>
      </c>
      <c r="D199" s="19">
        <v>3</v>
      </c>
      <c r="E199" s="18" t="s">
        <v>130</v>
      </c>
      <c r="F199" s="17" t="s">
        <v>131</v>
      </c>
      <c r="G199" s="18" t="s">
        <v>132</v>
      </c>
      <c r="H199" s="94">
        <v>2</v>
      </c>
      <c r="I199" s="94">
        <v>5</v>
      </c>
      <c r="J199" s="21">
        <f>IF(H199&lt;&gt;"",H199*I199,"")</f>
        <v>10</v>
      </c>
      <c r="K199" s="120" t="s">
        <v>380</v>
      </c>
      <c r="L199" s="31" t="s">
        <v>84</v>
      </c>
      <c r="M199" s="34" t="s">
        <v>91</v>
      </c>
      <c r="N199" s="34"/>
      <c r="O199" s="35"/>
    </row>
    <row r="200" spans="1:16" x14ac:dyDescent="0.25">
      <c r="A200" s="75">
        <v>892389</v>
      </c>
      <c r="B200" s="109" t="s">
        <v>207</v>
      </c>
      <c r="C200" s="110" t="s">
        <v>208</v>
      </c>
      <c r="D200" s="111">
        <v>3</v>
      </c>
      <c r="E200" s="73" t="s">
        <v>123</v>
      </c>
      <c r="F200" s="92" t="s">
        <v>126</v>
      </c>
      <c r="G200" s="93" t="s">
        <v>127</v>
      </c>
      <c r="H200" s="94">
        <v>2</v>
      </c>
      <c r="I200" s="94">
        <v>2</v>
      </c>
      <c r="J200" s="21">
        <f>IF(H200&lt;&gt;"",H200*I200,"")</f>
        <v>4</v>
      </c>
      <c r="K200" s="120" t="s">
        <v>380</v>
      </c>
      <c r="L200" s="31" t="s">
        <v>84</v>
      </c>
      <c r="M200" s="34" t="s">
        <v>91</v>
      </c>
      <c r="N200" s="34"/>
      <c r="O200" s="35"/>
    </row>
    <row r="201" spans="1:16" ht="14.25" thickBot="1" x14ac:dyDescent="0.3">
      <c r="A201" s="95">
        <v>893459</v>
      </c>
      <c r="B201" s="17" t="s">
        <v>207</v>
      </c>
      <c r="C201" s="18" t="s">
        <v>208</v>
      </c>
      <c r="D201" s="19">
        <v>3</v>
      </c>
      <c r="E201" s="69" t="s">
        <v>141</v>
      </c>
      <c r="F201" s="15" t="s">
        <v>257</v>
      </c>
      <c r="G201" s="69" t="s">
        <v>258</v>
      </c>
      <c r="H201" s="15">
        <v>2</v>
      </c>
      <c r="I201" s="15">
        <v>3</v>
      </c>
      <c r="J201" s="21">
        <f>IF(H201&lt;&gt;"",H201*I201,"")</f>
        <v>6</v>
      </c>
      <c r="K201" s="120" t="s">
        <v>380</v>
      </c>
      <c r="L201" s="31" t="s">
        <v>84</v>
      </c>
      <c r="M201" s="34" t="s">
        <v>91</v>
      </c>
      <c r="N201" s="34"/>
      <c r="O201" s="35"/>
    </row>
    <row r="202" spans="1:16" ht="14.25" hidden="1" thickBot="1" x14ac:dyDescent="0.3">
      <c r="A202" s="75"/>
      <c r="B202" s="109"/>
      <c r="C202" s="110"/>
      <c r="D202" s="111"/>
      <c r="E202" s="73"/>
      <c r="F202" s="92"/>
      <c r="G202" s="93"/>
      <c r="H202" s="94"/>
      <c r="I202" s="94"/>
      <c r="J202" s="21" t="str">
        <f>IF(H202&lt;&gt;"",H202*I202,"")</f>
        <v/>
      </c>
      <c r="K202" s="120"/>
      <c r="L202" s="31" t="s">
        <v>84</v>
      </c>
      <c r="M202" s="34" t="s">
        <v>91</v>
      </c>
      <c r="N202" s="34"/>
      <c r="O202" s="35"/>
    </row>
    <row r="203" spans="1:16" ht="14.25" hidden="1" thickBot="1" x14ac:dyDescent="0.3">
      <c r="A203" s="75"/>
      <c r="B203" s="109"/>
      <c r="C203" s="110"/>
      <c r="D203" s="19"/>
      <c r="E203" s="69"/>
      <c r="F203" s="19"/>
      <c r="G203" s="69"/>
      <c r="H203" s="19"/>
      <c r="I203" s="19"/>
      <c r="J203" s="21" t="str">
        <f>IF(H203&lt;&gt;"",H203*I203,"")</f>
        <v/>
      </c>
      <c r="K203" s="120"/>
      <c r="L203" s="31" t="s">
        <v>84</v>
      </c>
      <c r="M203" s="34" t="s">
        <v>91</v>
      </c>
      <c r="N203" s="34"/>
      <c r="O203" s="35"/>
    </row>
    <row r="204" spans="1:16" ht="14.25" hidden="1" thickBot="1" x14ac:dyDescent="0.3">
      <c r="A204" s="135"/>
      <c r="B204" s="136"/>
      <c r="C204" s="136"/>
      <c r="D204" s="136"/>
      <c r="E204" s="137" t="s">
        <v>85</v>
      </c>
      <c r="F204" s="138"/>
      <c r="G204" s="139"/>
      <c r="H204" s="140">
        <f>H167+H173+H179+H185+H191+H198</f>
        <v>7.0030000000000001</v>
      </c>
      <c r="I204" s="141">
        <f>H204*10</f>
        <v>70.03</v>
      </c>
      <c r="J204" s="142">
        <f>SUM(J168:J172,J174:J178,J180:J184,J186:J190,J192:J197,J199:J203)</f>
        <v>70</v>
      </c>
      <c r="K204" s="143">
        <f>J204/I204</f>
        <v>0.99957161216621448</v>
      </c>
      <c r="L204" s="31" t="s">
        <v>86</v>
      </c>
      <c r="M204" s="34" t="s">
        <v>91</v>
      </c>
      <c r="N204" s="34"/>
      <c r="O204" s="35"/>
    </row>
    <row r="205" spans="1:16" ht="15" thickTop="1" thickBot="1" x14ac:dyDescent="0.3">
      <c r="A205" s="45"/>
      <c r="B205" s="46"/>
      <c r="C205" s="46"/>
      <c r="D205" s="46"/>
      <c r="E205" s="297">
        <f>E165+1</f>
        <v>46060</v>
      </c>
      <c r="F205" s="298"/>
      <c r="G205" s="158"/>
      <c r="H205" s="48"/>
      <c r="I205" s="46"/>
      <c r="J205" s="49"/>
      <c r="K205" s="50"/>
      <c r="L205" s="31" t="s">
        <v>35</v>
      </c>
      <c r="M205" s="34" t="s">
        <v>92</v>
      </c>
      <c r="N205" s="34"/>
      <c r="O205" s="35"/>
    </row>
    <row r="206" spans="1:16" ht="28.5" thickTop="1" thickBot="1" x14ac:dyDescent="0.3">
      <c r="A206" s="147" t="s">
        <v>37</v>
      </c>
      <c r="B206" s="148" t="s">
        <v>38</v>
      </c>
      <c r="C206" s="148" t="s">
        <v>39</v>
      </c>
      <c r="D206" s="148" t="s">
        <v>4</v>
      </c>
      <c r="E206" s="52" t="s">
        <v>40</v>
      </c>
      <c r="F206" s="148" t="s">
        <v>6</v>
      </c>
      <c r="G206" s="149" t="s">
        <v>7</v>
      </c>
      <c r="H206" s="148" t="s">
        <v>41</v>
      </c>
      <c r="I206" s="148" t="s">
        <v>9</v>
      </c>
      <c r="J206" s="150" t="s">
        <v>42</v>
      </c>
      <c r="K206" s="151" t="s">
        <v>43</v>
      </c>
      <c r="L206" s="31" t="s">
        <v>44</v>
      </c>
      <c r="M206" s="34" t="s">
        <v>92</v>
      </c>
      <c r="N206" s="34"/>
      <c r="O206" s="56">
        <f>E205</f>
        <v>46060</v>
      </c>
    </row>
    <row r="207" spans="1:16" ht="14.25" thickTop="1" x14ac:dyDescent="0.25">
      <c r="A207" s="57"/>
      <c r="B207" s="57"/>
      <c r="C207" s="58"/>
      <c r="D207" s="57"/>
      <c r="E207" s="59" t="s">
        <v>45</v>
      </c>
      <c r="F207" s="57"/>
      <c r="G207" s="58"/>
      <c r="H207" s="88">
        <v>3</v>
      </c>
      <c r="I207" s="61">
        <f>H207*10</f>
        <v>30</v>
      </c>
      <c r="J207" s="62">
        <f>SUM(J208:J214)/I207</f>
        <v>1</v>
      </c>
      <c r="K207" s="63" t="str">
        <f>SUM(J208:J214)&amp;" "&amp;"Hrs"&amp;" "&amp;"GRUPO 1"</f>
        <v>30 Hrs GRUPO 1</v>
      </c>
      <c r="L207" s="31" t="s">
        <v>19</v>
      </c>
      <c r="M207" s="34" t="s">
        <v>92</v>
      </c>
      <c r="N207" s="64"/>
      <c r="O207" s="97" t="s">
        <v>46</v>
      </c>
      <c r="P207" s="84" t="s">
        <v>53</v>
      </c>
    </row>
    <row r="208" spans="1:16" x14ac:dyDescent="0.25">
      <c r="A208" s="19">
        <v>905232</v>
      </c>
      <c r="B208" s="19" t="s">
        <v>209</v>
      </c>
      <c r="C208" s="91" t="s">
        <v>210</v>
      </c>
      <c r="D208" s="15">
        <v>3</v>
      </c>
      <c r="E208" s="69" t="s">
        <v>253</v>
      </c>
      <c r="F208" s="19" t="s">
        <v>254</v>
      </c>
      <c r="G208" s="69" t="s">
        <v>255</v>
      </c>
      <c r="H208" s="19">
        <v>1</v>
      </c>
      <c r="I208" s="19">
        <v>10</v>
      </c>
      <c r="J208" s="21">
        <f>IF(H208&lt;&gt;"",H208*I208,"")</f>
        <v>10</v>
      </c>
      <c r="K208" s="70" t="s">
        <v>113</v>
      </c>
      <c r="L208" s="31" t="s">
        <v>19</v>
      </c>
      <c r="M208" s="34" t="s">
        <v>92</v>
      </c>
      <c r="N208" s="64"/>
      <c r="O208" s="180" t="s">
        <v>48</v>
      </c>
      <c r="P208" s="160" t="s">
        <v>53</v>
      </c>
    </row>
    <row r="209" spans="1:16" x14ac:dyDescent="0.25">
      <c r="A209" s="219">
        <v>770331</v>
      </c>
      <c r="B209" s="219" t="s">
        <v>209</v>
      </c>
      <c r="C209" s="220" t="s">
        <v>210</v>
      </c>
      <c r="D209" s="221">
        <v>3</v>
      </c>
      <c r="E209" s="243" t="s">
        <v>400</v>
      </c>
      <c r="F209" s="219" t="s">
        <v>128</v>
      </c>
      <c r="G209" s="222" t="s">
        <v>129</v>
      </c>
      <c r="H209" s="219">
        <v>2</v>
      </c>
      <c r="I209" s="219">
        <v>10</v>
      </c>
      <c r="J209" s="223">
        <f>IF(H209&lt;&gt;"",H209*I209,"")</f>
        <v>20</v>
      </c>
      <c r="K209" s="244" t="s">
        <v>401</v>
      </c>
      <c r="L209" s="31" t="s">
        <v>19</v>
      </c>
      <c r="M209" s="34" t="s">
        <v>92</v>
      </c>
      <c r="N209" s="64"/>
      <c r="O209" s="159" t="s">
        <v>50</v>
      </c>
      <c r="P209" s="160" t="s">
        <v>53</v>
      </c>
    </row>
    <row r="210" spans="1:16" hidden="1" x14ac:dyDescent="0.25">
      <c r="A210" s="75"/>
      <c r="B210" s="109"/>
      <c r="C210" s="110"/>
      <c r="D210" s="111"/>
      <c r="E210" s="73"/>
      <c r="F210" s="92"/>
      <c r="G210" s="93"/>
      <c r="H210" s="94"/>
      <c r="I210" s="94"/>
      <c r="J210" s="21" t="str">
        <f>IF(H210&lt;&gt;"",H210*I210,"")</f>
        <v/>
      </c>
      <c r="K210" s="70"/>
      <c r="L210" s="31" t="s">
        <v>19</v>
      </c>
      <c r="M210" s="34" t="s">
        <v>92</v>
      </c>
      <c r="N210" s="64"/>
      <c r="O210" s="89" t="s">
        <v>51</v>
      </c>
      <c r="P210" s="90" t="s">
        <v>57</v>
      </c>
    </row>
    <row r="211" spans="1:16" hidden="1" x14ac:dyDescent="0.25">
      <c r="A211" s="95"/>
      <c r="B211" s="67"/>
      <c r="C211" s="68"/>
      <c r="D211" s="67"/>
      <c r="E211" s="69"/>
      <c r="F211" s="15"/>
      <c r="G211" s="69"/>
      <c r="H211" s="15"/>
      <c r="I211" s="15"/>
      <c r="J211" s="21" t="str">
        <f t="shared" ref="J211:J214" si="1">IF(H211&lt;&gt;"",H211*I211,"")</f>
        <v/>
      </c>
      <c r="K211" s="70"/>
      <c r="L211" s="31" t="s">
        <v>19</v>
      </c>
      <c r="M211" s="34" t="s">
        <v>92</v>
      </c>
      <c r="N211" s="64"/>
      <c r="O211" s="162" t="s">
        <v>52</v>
      </c>
      <c r="P211" s="90" t="s">
        <v>57</v>
      </c>
    </row>
    <row r="212" spans="1:16" hidden="1" x14ac:dyDescent="0.25">
      <c r="A212" s="19"/>
      <c r="B212" s="67"/>
      <c r="C212" s="68"/>
      <c r="D212" s="67"/>
      <c r="E212" s="18"/>
      <c r="F212" s="17"/>
      <c r="G212" s="18"/>
      <c r="H212" s="94"/>
      <c r="I212" s="94"/>
      <c r="J212" s="21" t="str">
        <f t="shared" si="1"/>
        <v/>
      </c>
      <c r="K212" s="70"/>
      <c r="L212" s="31" t="s">
        <v>19</v>
      </c>
      <c r="M212" s="34" t="s">
        <v>92</v>
      </c>
      <c r="N212" s="64"/>
      <c r="O212" s="159" t="s">
        <v>54</v>
      </c>
      <c r="P212" s="160" t="s">
        <v>53</v>
      </c>
    </row>
    <row r="213" spans="1:16" hidden="1" x14ac:dyDescent="0.25">
      <c r="A213" s="19"/>
      <c r="B213" s="67"/>
      <c r="C213" s="68"/>
      <c r="D213" s="67"/>
      <c r="E213" s="69"/>
      <c r="F213" s="15"/>
      <c r="G213" s="69"/>
      <c r="H213" s="15"/>
      <c r="I213" s="15"/>
      <c r="J213" s="21" t="str">
        <f t="shared" si="1"/>
        <v/>
      </c>
      <c r="K213" s="70"/>
      <c r="L213" s="31" t="s">
        <v>19</v>
      </c>
      <c r="M213" s="34" t="s">
        <v>92</v>
      </c>
      <c r="N213" s="64"/>
      <c r="O213" s="97" t="s">
        <v>56</v>
      </c>
      <c r="P213" s="84" t="s">
        <v>53</v>
      </c>
    </row>
    <row r="214" spans="1:16" hidden="1" x14ac:dyDescent="0.25">
      <c r="A214" s="19"/>
      <c r="B214" s="19"/>
      <c r="C214" s="69"/>
      <c r="D214" s="15"/>
      <c r="E214" s="69"/>
      <c r="F214" s="15"/>
      <c r="G214" s="69"/>
      <c r="H214" s="15"/>
      <c r="I214" s="15"/>
      <c r="J214" s="21" t="str">
        <f t="shared" si="1"/>
        <v/>
      </c>
      <c r="K214" s="70"/>
      <c r="L214" s="31" t="s">
        <v>19</v>
      </c>
      <c r="M214" s="34" t="s">
        <v>92</v>
      </c>
      <c r="N214" s="64"/>
      <c r="O214" s="65" t="s">
        <v>58</v>
      </c>
      <c r="P214" s="66" t="s">
        <v>47</v>
      </c>
    </row>
    <row r="215" spans="1:16" hidden="1" x14ac:dyDescent="0.25">
      <c r="A215" s="85"/>
      <c r="B215" s="86"/>
      <c r="C215" s="86"/>
      <c r="D215" s="57"/>
      <c r="E215" s="59" t="s">
        <v>55</v>
      </c>
      <c r="F215" s="57"/>
      <c r="G215" s="87"/>
      <c r="H215" s="88">
        <v>1E-3</v>
      </c>
      <c r="I215" s="61">
        <f>H215*10</f>
        <v>0.01</v>
      </c>
      <c r="J215" s="62">
        <f>SUM(J216:J220)/I215</f>
        <v>0</v>
      </c>
      <c r="K215" s="63" t="str">
        <f>SUM(J216:J220)&amp;" "&amp;"Hrs"&amp;" "&amp;"GRUPO 2"</f>
        <v>0 Hrs GRUPO 2</v>
      </c>
      <c r="L215" s="31" t="s">
        <v>22</v>
      </c>
      <c r="M215" s="34" t="s">
        <v>92</v>
      </c>
      <c r="N215" s="64"/>
      <c r="O215" s="65" t="s">
        <v>59</v>
      </c>
      <c r="P215" s="66" t="s">
        <v>47</v>
      </c>
    </row>
    <row r="216" spans="1:16" hidden="1" x14ac:dyDescent="0.25">
      <c r="A216" s="95"/>
      <c r="B216" s="19"/>
      <c r="C216" s="91"/>
      <c r="D216" s="15"/>
      <c r="E216" s="69"/>
      <c r="F216" s="15"/>
      <c r="G216" s="69"/>
      <c r="H216" s="15"/>
      <c r="I216" s="15"/>
      <c r="J216" s="21" t="str">
        <f>IF(H216&lt;&gt;"",H216*I216,"")</f>
        <v/>
      </c>
      <c r="K216" s="70"/>
      <c r="L216" s="31" t="s">
        <v>22</v>
      </c>
      <c r="M216" s="34" t="s">
        <v>92</v>
      </c>
      <c r="N216" s="64"/>
      <c r="O216" s="65" t="s">
        <v>60</v>
      </c>
      <c r="P216" s="66" t="s">
        <v>47</v>
      </c>
    </row>
    <row r="217" spans="1:16" hidden="1" x14ac:dyDescent="0.25">
      <c r="A217" s="75"/>
      <c r="B217" s="109"/>
      <c r="C217" s="110"/>
      <c r="D217" s="111"/>
      <c r="E217" s="69"/>
      <c r="F217" s="92"/>
      <c r="G217" s="93"/>
      <c r="H217" s="94"/>
      <c r="I217" s="94"/>
      <c r="J217" s="21" t="str">
        <f>IF(H217&lt;&gt;"",H217*I217,"")</f>
        <v/>
      </c>
      <c r="K217" s="96"/>
      <c r="L217" s="31" t="s">
        <v>22</v>
      </c>
      <c r="M217" s="34" t="s">
        <v>92</v>
      </c>
      <c r="N217" s="64"/>
      <c r="O217" s="161" t="s">
        <v>61</v>
      </c>
      <c r="P217" s="160" t="s">
        <v>53</v>
      </c>
    </row>
    <row r="218" spans="1:16" hidden="1" x14ac:dyDescent="0.25">
      <c r="A218" s="75"/>
      <c r="B218" s="109"/>
      <c r="C218" s="110"/>
      <c r="D218" s="111"/>
      <c r="E218" s="73"/>
      <c r="F218" s="92"/>
      <c r="G218" s="93"/>
      <c r="H218" s="94"/>
      <c r="I218" s="94"/>
      <c r="J218" s="21" t="str">
        <f>IF(H218&lt;&gt;"",H218*I218,"")</f>
        <v/>
      </c>
      <c r="K218" s="96"/>
      <c r="L218" s="31" t="s">
        <v>22</v>
      </c>
      <c r="M218" s="34" t="s">
        <v>92</v>
      </c>
      <c r="N218" s="64"/>
      <c r="O218" s="98" t="s">
        <v>62</v>
      </c>
      <c r="P218" s="66" t="s">
        <v>47</v>
      </c>
    </row>
    <row r="219" spans="1:16" hidden="1" x14ac:dyDescent="0.25">
      <c r="A219" s="15"/>
      <c r="B219" s="19"/>
      <c r="C219" s="152"/>
      <c r="D219" s="15"/>
      <c r="E219" s="69"/>
      <c r="F219" s="15"/>
      <c r="G219" s="69"/>
      <c r="H219" s="15"/>
      <c r="I219" s="15"/>
      <c r="J219" s="21" t="str">
        <f>IF(H219&lt;&gt;"",H219*I219,"")</f>
        <v/>
      </c>
      <c r="K219" s="96"/>
      <c r="L219" s="31" t="s">
        <v>22</v>
      </c>
      <c r="M219" s="34" t="s">
        <v>92</v>
      </c>
      <c r="N219" s="64"/>
      <c r="O219" s="98" t="s">
        <v>64</v>
      </c>
      <c r="P219" s="66" t="s">
        <v>47</v>
      </c>
    </row>
    <row r="220" spans="1:16" hidden="1" x14ac:dyDescent="0.25">
      <c r="A220" s="166"/>
      <c r="B220" s="95"/>
      <c r="C220" s="152"/>
      <c r="D220" s="67"/>
      <c r="E220" s="69"/>
      <c r="F220" s="77"/>
      <c r="G220" s="76"/>
      <c r="H220" s="167"/>
      <c r="I220" s="167"/>
      <c r="J220" s="21" t="str">
        <f>IF(H220&lt;&gt;"",H220*I220,"")</f>
        <v/>
      </c>
      <c r="K220" s="96"/>
      <c r="L220" s="31" t="s">
        <v>22</v>
      </c>
      <c r="M220" s="34" t="s">
        <v>92</v>
      </c>
      <c r="N220" s="64"/>
      <c r="O220" s="98" t="s">
        <v>65</v>
      </c>
      <c r="P220" s="66" t="s">
        <v>47</v>
      </c>
    </row>
    <row r="221" spans="1:16" hidden="1" x14ac:dyDescent="0.25">
      <c r="A221" s="85"/>
      <c r="B221" s="86"/>
      <c r="C221" s="86"/>
      <c r="D221" s="57"/>
      <c r="E221" s="59" t="s">
        <v>63</v>
      </c>
      <c r="F221" s="57"/>
      <c r="G221" s="87"/>
      <c r="H221" s="88">
        <v>1E-3</v>
      </c>
      <c r="I221" s="61">
        <f>H221*10</f>
        <v>0.01</v>
      </c>
      <c r="J221" s="62">
        <f>SUM(J222:J226)/I221</f>
        <v>0</v>
      </c>
      <c r="K221" s="63" t="str">
        <f>SUM(J222:J226)&amp;" "&amp;"Hrs"&amp;" "&amp;"GRUPO 3"</f>
        <v>0 Hrs GRUPO 3</v>
      </c>
      <c r="L221" s="31" t="s">
        <v>24</v>
      </c>
      <c r="M221" s="34" t="s">
        <v>92</v>
      </c>
      <c r="N221" s="64"/>
      <c r="O221" s="98" t="s">
        <v>66</v>
      </c>
      <c r="P221" s="66" t="s">
        <v>47</v>
      </c>
    </row>
    <row r="222" spans="1:16" hidden="1" x14ac:dyDescent="0.25">
      <c r="A222" s="75"/>
      <c r="B222" s="67"/>
      <c r="C222" s="68"/>
      <c r="D222" s="67"/>
      <c r="E222" s="69"/>
      <c r="F222" s="92"/>
      <c r="G222" s="93"/>
      <c r="H222" s="94"/>
      <c r="I222" s="94"/>
      <c r="J222" s="21" t="str">
        <f>IF(H222&lt;&gt;"",H222*I222,"")</f>
        <v/>
      </c>
      <c r="K222" s="70"/>
      <c r="L222" s="31" t="s">
        <v>24</v>
      </c>
      <c r="M222" s="34" t="s">
        <v>92</v>
      </c>
      <c r="N222" s="64"/>
      <c r="O222" s="98" t="s">
        <v>67</v>
      </c>
      <c r="P222" s="182" t="s">
        <v>68</v>
      </c>
    </row>
    <row r="223" spans="1:16" hidden="1" x14ac:dyDescent="0.25">
      <c r="A223" s="75"/>
      <c r="B223" s="109"/>
      <c r="C223" s="110"/>
      <c r="D223" s="111"/>
      <c r="E223" s="73"/>
      <c r="F223" s="92"/>
      <c r="G223" s="93"/>
      <c r="H223" s="94"/>
      <c r="I223" s="94"/>
      <c r="J223" s="21" t="str">
        <f>IF(H223&lt;&gt;"",H223*I223,"")</f>
        <v/>
      </c>
      <c r="K223" s="70"/>
      <c r="L223" s="31" t="s">
        <v>24</v>
      </c>
      <c r="M223" s="34" t="s">
        <v>92</v>
      </c>
      <c r="N223" s="64"/>
      <c r="O223" s="71" t="s">
        <v>69</v>
      </c>
      <c r="P223" s="182" t="s">
        <v>68</v>
      </c>
    </row>
    <row r="224" spans="1:16" hidden="1" x14ac:dyDescent="0.25">
      <c r="A224" s="75"/>
      <c r="B224" s="109"/>
      <c r="C224" s="110"/>
      <c r="D224" s="111"/>
      <c r="E224" s="73"/>
      <c r="F224" s="92"/>
      <c r="G224" s="93"/>
      <c r="H224" s="94"/>
      <c r="I224" s="94"/>
      <c r="J224" s="21" t="str">
        <f>IF(H224&lt;&gt;"",H224*I224,"")</f>
        <v/>
      </c>
      <c r="K224" s="70"/>
      <c r="L224" s="31" t="s">
        <v>24</v>
      </c>
      <c r="M224" s="34" t="s">
        <v>92</v>
      </c>
      <c r="N224" s="64"/>
      <c r="O224" s="103"/>
    </row>
    <row r="225" spans="1:16" hidden="1" x14ac:dyDescent="0.25">
      <c r="A225" s="19"/>
      <c r="B225" s="19"/>
      <c r="C225" s="69"/>
      <c r="D225" s="19"/>
      <c r="E225" s="69"/>
      <c r="F225" s="19"/>
      <c r="G225" s="69"/>
      <c r="H225" s="19"/>
      <c r="I225" s="19"/>
      <c r="J225" s="21" t="str">
        <f>IF(H225&lt;&gt;"",H225*I225,"")</f>
        <v/>
      </c>
      <c r="K225" s="70"/>
      <c r="L225" s="31" t="s">
        <v>24</v>
      </c>
      <c r="M225" s="34" t="s">
        <v>92</v>
      </c>
      <c r="N225" s="64"/>
      <c r="O225" s="104"/>
      <c r="P225" s="104"/>
    </row>
    <row r="226" spans="1:16" hidden="1" x14ac:dyDescent="0.25">
      <c r="A226" s="100"/>
      <c r="B226" s="100"/>
      <c r="C226" s="100"/>
      <c r="D226" s="101"/>
      <c r="E226" s="102"/>
      <c r="F226" s="100"/>
      <c r="G226" s="100"/>
      <c r="H226" s="100"/>
      <c r="I226" s="100"/>
      <c r="J226" s="21" t="str">
        <f>IF(H226&lt;&gt;"",H226*I226,"")</f>
        <v/>
      </c>
      <c r="K226" s="70"/>
      <c r="L226" s="31" t="s">
        <v>24</v>
      </c>
      <c r="M226" s="34" t="s">
        <v>92</v>
      </c>
      <c r="N226" s="64"/>
      <c r="O226" s="107" t="s">
        <v>71</v>
      </c>
    </row>
    <row r="227" spans="1:16" hidden="1" x14ac:dyDescent="0.25">
      <c r="A227" s="85"/>
      <c r="B227" s="86"/>
      <c r="C227" s="86"/>
      <c r="D227" s="57"/>
      <c r="E227" s="59" t="s">
        <v>70</v>
      </c>
      <c r="F227" s="57"/>
      <c r="G227" s="87"/>
      <c r="H227" s="88">
        <v>1E-3</v>
      </c>
      <c r="I227" s="61">
        <f>H227*10</f>
        <v>0.01</v>
      </c>
      <c r="J227" s="62">
        <f>SUM(J228:J232)/I227</f>
        <v>0</v>
      </c>
      <c r="K227" s="63" t="str">
        <f>SUM(J228:J232)&amp;" "&amp;"Hrs"&amp;" "&amp;"GRUPO 4"</f>
        <v>0 Hrs GRUPO 4</v>
      </c>
      <c r="L227" s="31" t="s">
        <v>26</v>
      </c>
      <c r="M227" s="34" t="s">
        <v>92</v>
      </c>
      <c r="N227" s="64"/>
      <c r="O227" s="107" t="s">
        <v>72</v>
      </c>
    </row>
    <row r="228" spans="1:16" hidden="1" x14ac:dyDescent="0.25">
      <c r="A228" s="100"/>
      <c r="B228" s="100"/>
      <c r="C228" s="102"/>
      <c r="D228" s="101"/>
      <c r="E228" s="101"/>
      <c r="F228" s="101"/>
      <c r="G228" s="105"/>
      <c r="H228" s="101"/>
      <c r="I228" s="101"/>
      <c r="J228" s="21" t="str">
        <f>IF(H228&lt;&gt;"",H228*I228,"")</f>
        <v/>
      </c>
      <c r="K228" s="70"/>
      <c r="L228" s="31" t="s">
        <v>26</v>
      </c>
      <c r="M228" s="34" t="s">
        <v>92</v>
      </c>
      <c r="N228" s="64"/>
      <c r="O228" s="104"/>
    </row>
    <row r="229" spans="1:16" hidden="1" x14ac:dyDescent="0.25">
      <c r="A229" s="100"/>
      <c r="B229" s="100"/>
      <c r="C229" s="102"/>
      <c r="D229" s="101"/>
      <c r="E229" s="101"/>
      <c r="F229" s="101"/>
      <c r="G229" s="105"/>
      <c r="H229" s="101"/>
      <c r="I229" s="101"/>
      <c r="J229" s="21" t="str">
        <f>IF(H229&lt;&gt;"",H229*I229,"")</f>
        <v/>
      </c>
      <c r="K229" s="70"/>
      <c r="L229" s="31" t="s">
        <v>26</v>
      </c>
      <c r="M229" s="34" t="s">
        <v>92</v>
      </c>
      <c r="N229" s="64"/>
      <c r="O229" s="104"/>
    </row>
    <row r="230" spans="1:16" hidden="1" x14ac:dyDescent="0.25">
      <c r="A230" s="100"/>
      <c r="B230" s="100"/>
      <c r="C230" s="102"/>
      <c r="D230" s="101"/>
      <c r="E230" s="101"/>
      <c r="F230" s="101"/>
      <c r="G230" s="105"/>
      <c r="H230" s="101"/>
      <c r="I230" s="101"/>
      <c r="J230" s="21" t="str">
        <f>IF(H230&lt;&gt;"",H230*I230,"")</f>
        <v/>
      </c>
      <c r="K230" s="70"/>
      <c r="L230" s="31" t="s">
        <v>26</v>
      </c>
      <c r="M230" s="34" t="s">
        <v>92</v>
      </c>
      <c r="N230" s="64"/>
      <c r="O230" s="35"/>
    </row>
    <row r="231" spans="1:16" hidden="1" x14ac:dyDescent="0.25">
      <c r="A231" s="100"/>
      <c r="B231" s="100"/>
      <c r="C231" s="102"/>
      <c r="D231" s="101"/>
      <c r="E231" s="101"/>
      <c r="F231" s="101"/>
      <c r="G231" s="105"/>
      <c r="H231" s="101"/>
      <c r="I231" s="101"/>
      <c r="J231" s="21" t="str">
        <f>IF(H231&lt;&gt;"",H231*I231,"")</f>
        <v/>
      </c>
      <c r="K231" s="70"/>
      <c r="L231" s="31" t="s">
        <v>26</v>
      </c>
      <c r="M231" s="34" t="s">
        <v>92</v>
      </c>
      <c r="N231" s="64"/>
      <c r="O231" s="35"/>
    </row>
    <row r="232" spans="1:16" hidden="1" x14ac:dyDescent="0.25">
      <c r="A232" s="100"/>
      <c r="B232" s="100"/>
      <c r="C232" s="100"/>
      <c r="D232" s="101"/>
      <c r="E232" s="102"/>
      <c r="F232" s="100"/>
      <c r="G232" s="100"/>
      <c r="H232" s="100"/>
      <c r="I232" s="100"/>
      <c r="J232" s="21" t="str">
        <f>IF(H232&lt;&gt;"",H232*I232,"")</f>
        <v/>
      </c>
      <c r="K232" s="70"/>
      <c r="L232" s="31" t="s">
        <v>26</v>
      </c>
      <c r="M232" s="34" t="s">
        <v>92</v>
      </c>
      <c r="N232" s="156"/>
      <c r="O232" s="35"/>
    </row>
    <row r="233" spans="1:16" x14ac:dyDescent="0.25">
      <c r="A233" s="85"/>
      <c r="B233" s="86"/>
      <c r="C233" s="86"/>
      <c r="D233" s="86"/>
      <c r="E233" s="115" t="s">
        <v>75</v>
      </c>
      <c r="F233" s="116"/>
      <c r="G233" s="117"/>
      <c r="H233" s="165">
        <v>2</v>
      </c>
      <c r="I233" s="61">
        <f>H233*10</f>
        <v>20</v>
      </c>
      <c r="J233" s="62">
        <f>SUM(J234:J239)/I233</f>
        <v>1</v>
      </c>
      <c r="K233" s="63" t="str">
        <f>SUM(J234:J239)&amp;" "&amp;"Hrs"&amp;" "&amp;"TURNO"&amp;" "&amp;"DIURNO"</f>
        <v>20 Hrs TURNO DIURNO</v>
      </c>
      <c r="L233" s="74" t="s">
        <v>76</v>
      </c>
      <c r="M233" s="34" t="s">
        <v>92</v>
      </c>
      <c r="N233" s="34"/>
      <c r="O233" s="35"/>
    </row>
    <row r="234" spans="1:16" x14ac:dyDescent="0.25">
      <c r="A234" s="19">
        <v>892391</v>
      </c>
      <c r="B234" s="17" t="s">
        <v>207</v>
      </c>
      <c r="C234" s="18" t="s">
        <v>208</v>
      </c>
      <c r="D234" s="19">
        <v>3</v>
      </c>
      <c r="E234" s="18" t="s">
        <v>130</v>
      </c>
      <c r="F234" s="17" t="s">
        <v>131</v>
      </c>
      <c r="G234" s="18" t="s">
        <v>132</v>
      </c>
      <c r="H234" s="94">
        <v>2</v>
      </c>
      <c r="I234" s="94">
        <v>5</v>
      </c>
      <c r="J234" s="21">
        <f t="shared" ref="J234:J239" si="2">IF(H234&lt;&gt;"",H234*I234,"")</f>
        <v>10</v>
      </c>
      <c r="K234" s="70" t="s">
        <v>379</v>
      </c>
      <c r="L234" s="74" t="s">
        <v>76</v>
      </c>
      <c r="M234" s="34" t="s">
        <v>92</v>
      </c>
      <c r="N234" s="34"/>
      <c r="O234" s="35"/>
    </row>
    <row r="235" spans="1:16" x14ac:dyDescent="0.25">
      <c r="A235" s="95">
        <v>893709</v>
      </c>
      <c r="B235" s="109" t="s">
        <v>207</v>
      </c>
      <c r="C235" s="110" t="s">
        <v>208</v>
      </c>
      <c r="D235" s="111">
        <v>3</v>
      </c>
      <c r="E235" s="69" t="s">
        <v>204</v>
      </c>
      <c r="F235" s="15" t="s">
        <v>390</v>
      </c>
      <c r="G235" s="69" t="s">
        <v>391</v>
      </c>
      <c r="H235" s="15">
        <v>2</v>
      </c>
      <c r="I235" s="15">
        <v>5</v>
      </c>
      <c r="J235" s="21">
        <f t="shared" si="2"/>
        <v>10</v>
      </c>
      <c r="K235" s="70" t="s">
        <v>379</v>
      </c>
      <c r="L235" s="74" t="s">
        <v>76</v>
      </c>
      <c r="M235" s="34" t="s">
        <v>92</v>
      </c>
      <c r="N235" s="34"/>
      <c r="O235" s="35"/>
    </row>
    <row r="236" spans="1:16" hidden="1" x14ac:dyDescent="0.25">
      <c r="A236" s="95"/>
      <c r="B236" s="19"/>
      <c r="C236" s="91"/>
      <c r="D236" s="15"/>
      <c r="E236" s="69"/>
      <c r="F236" s="15"/>
      <c r="G236" s="69"/>
      <c r="H236" s="15"/>
      <c r="I236" s="15"/>
      <c r="J236" s="21" t="str">
        <f t="shared" si="2"/>
        <v/>
      </c>
      <c r="K236" s="70"/>
      <c r="L236" s="74" t="s">
        <v>76</v>
      </c>
      <c r="M236" s="34" t="s">
        <v>92</v>
      </c>
      <c r="N236" s="34"/>
      <c r="O236" s="35"/>
    </row>
    <row r="237" spans="1:16" hidden="1" x14ac:dyDescent="0.25">
      <c r="A237" s="95"/>
      <c r="B237" s="19"/>
      <c r="C237" s="91"/>
      <c r="D237" s="15"/>
      <c r="E237" s="69"/>
      <c r="F237" s="15"/>
      <c r="G237" s="69"/>
      <c r="H237" s="15"/>
      <c r="I237" s="15"/>
      <c r="J237" s="21" t="str">
        <f t="shared" si="2"/>
        <v/>
      </c>
      <c r="K237" s="70"/>
      <c r="L237" s="74" t="s">
        <v>76</v>
      </c>
      <c r="M237" s="34" t="s">
        <v>92</v>
      </c>
      <c r="N237" s="34"/>
      <c r="O237" s="35"/>
    </row>
    <row r="238" spans="1:16" hidden="1" x14ac:dyDescent="0.25">
      <c r="A238" s="95"/>
      <c r="B238" s="19"/>
      <c r="C238" s="91"/>
      <c r="D238" s="15"/>
      <c r="E238" s="69"/>
      <c r="F238" s="15"/>
      <c r="G238" s="69"/>
      <c r="H238" s="15"/>
      <c r="I238" s="15"/>
      <c r="J238" s="21" t="str">
        <f t="shared" si="2"/>
        <v/>
      </c>
      <c r="K238" s="70"/>
      <c r="L238" s="74" t="s">
        <v>76</v>
      </c>
      <c r="M238" s="34" t="s">
        <v>92</v>
      </c>
      <c r="N238" s="34"/>
      <c r="O238" s="35"/>
    </row>
    <row r="239" spans="1:16" hidden="1" x14ac:dyDescent="0.25">
      <c r="A239" s="100"/>
      <c r="B239" s="100"/>
      <c r="C239" s="100"/>
      <c r="D239" s="101"/>
      <c r="E239" s="69"/>
      <c r="F239" s="15"/>
      <c r="G239" s="69"/>
      <c r="H239" s="100"/>
      <c r="I239" s="100"/>
      <c r="J239" s="21" t="str">
        <f t="shared" si="2"/>
        <v/>
      </c>
      <c r="K239" s="70"/>
      <c r="L239" s="74" t="s">
        <v>76</v>
      </c>
      <c r="M239" s="34" t="s">
        <v>92</v>
      </c>
      <c r="N239" s="34"/>
      <c r="O239" s="35"/>
    </row>
    <row r="240" spans="1:16" x14ac:dyDescent="0.25">
      <c r="A240" s="126"/>
      <c r="B240" s="127"/>
      <c r="C240" s="127"/>
      <c r="D240" s="127"/>
      <c r="E240" s="128" t="s">
        <v>83</v>
      </c>
      <c r="F240" s="129"/>
      <c r="G240" s="157"/>
      <c r="H240" s="131">
        <v>2</v>
      </c>
      <c r="I240" s="132">
        <f>H240*10</f>
        <v>20</v>
      </c>
      <c r="J240" s="133">
        <f>SUM(J241:J245)/I240</f>
        <v>1</v>
      </c>
      <c r="K240" s="163" t="str">
        <f>SUM(J241:J245)&amp;" "&amp;"Hrs"&amp;" "&amp;"TURNO"&amp;" "&amp;"NOCTURNO"</f>
        <v>20 Hrs TURNO NOCTURNO</v>
      </c>
      <c r="L240" s="31" t="s">
        <v>84</v>
      </c>
      <c r="M240" s="34" t="s">
        <v>92</v>
      </c>
      <c r="N240" s="34"/>
      <c r="O240" s="35"/>
    </row>
    <row r="241" spans="1:16" x14ac:dyDescent="0.25">
      <c r="A241" s="19">
        <v>892391</v>
      </c>
      <c r="B241" s="17" t="s">
        <v>207</v>
      </c>
      <c r="C241" s="18" t="s">
        <v>208</v>
      </c>
      <c r="D241" s="19">
        <v>3</v>
      </c>
      <c r="E241" s="18" t="s">
        <v>130</v>
      </c>
      <c r="F241" s="17" t="s">
        <v>131</v>
      </c>
      <c r="G241" s="18" t="s">
        <v>132</v>
      </c>
      <c r="H241" s="94">
        <v>2</v>
      </c>
      <c r="I241" s="94">
        <v>5</v>
      </c>
      <c r="J241" s="21">
        <f>IF(H241&lt;&gt;"",H241*I241,"")</f>
        <v>10</v>
      </c>
      <c r="K241" s="120" t="s">
        <v>380</v>
      </c>
      <c r="L241" s="31" t="s">
        <v>84</v>
      </c>
      <c r="M241" s="34" t="s">
        <v>92</v>
      </c>
      <c r="N241" s="34"/>
      <c r="O241" s="35"/>
    </row>
    <row r="242" spans="1:16" ht="14.25" thickBot="1" x14ac:dyDescent="0.3">
      <c r="A242" s="75">
        <v>893458</v>
      </c>
      <c r="B242" s="17" t="s">
        <v>207</v>
      </c>
      <c r="C242" s="18" t="s">
        <v>208</v>
      </c>
      <c r="D242" s="19">
        <v>3</v>
      </c>
      <c r="E242" s="73" t="s">
        <v>141</v>
      </c>
      <c r="F242" s="92" t="s">
        <v>382</v>
      </c>
      <c r="G242" s="93" t="s">
        <v>206</v>
      </c>
      <c r="H242" s="94">
        <v>2</v>
      </c>
      <c r="I242" s="94">
        <v>5</v>
      </c>
      <c r="J242" s="21">
        <f>IF(H242&lt;&gt;"",H242*I242,"")</f>
        <v>10</v>
      </c>
      <c r="K242" s="120" t="s">
        <v>380</v>
      </c>
      <c r="L242" s="31" t="s">
        <v>84</v>
      </c>
      <c r="M242" s="34" t="s">
        <v>92</v>
      </c>
      <c r="N242" s="34"/>
      <c r="O242" s="35"/>
    </row>
    <row r="243" spans="1:16" ht="14.25" hidden="1" thickBot="1" x14ac:dyDescent="0.3">
      <c r="A243" s="19"/>
      <c r="B243" s="19"/>
      <c r="C243" s="69"/>
      <c r="D243" s="15"/>
      <c r="E243" s="73"/>
      <c r="F243" s="15"/>
      <c r="G243" s="69"/>
      <c r="H243" s="15"/>
      <c r="I243" s="15"/>
      <c r="J243" s="21" t="str">
        <f>IF(H243&lt;&gt;"",H243*I243,"")</f>
        <v/>
      </c>
      <c r="K243" s="120"/>
      <c r="L243" s="31" t="s">
        <v>84</v>
      </c>
      <c r="M243" s="34" t="s">
        <v>92</v>
      </c>
      <c r="N243" s="34"/>
      <c r="O243" s="35"/>
    </row>
    <row r="244" spans="1:16" ht="14.25" hidden="1" thickBot="1" x14ac:dyDescent="0.3">
      <c r="A244" s="75"/>
      <c r="B244" s="109"/>
      <c r="C244" s="110"/>
      <c r="D244" s="111"/>
      <c r="E244" s="73"/>
      <c r="F244" s="92"/>
      <c r="G244" s="93"/>
      <c r="H244" s="94"/>
      <c r="I244" s="94"/>
      <c r="J244" s="21" t="str">
        <f>IF(H244&lt;&gt;"",H244*I244,"")</f>
        <v/>
      </c>
      <c r="K244" s="120"/>
      <c r="L244" s="31" t="s">
        <v>84</v>
      </c>
      <c r="M244" s="34" t="s">
        <v>92</v>
      </c>
      <c r="N244" s="34"/>
      <c r="O244" s="35"/>
    </row>
    <row r="245" spans="1:16" ht="14.25" hidden="1" thickBot="1" x14ac:dyDescent="0.3">
      <c r="A245" s="95"/>
      <c r="B245" s="19"/>
      <c r="C245" s="91"/>
      <c r="D245" s="15"/>
      <c r="E245" s="69"/>
      <c r="F245" s="15"/>
      <c r="G245" s="69"/>
      <c r="H245" s="15"/>
      <c r="I245" s="15"/>
      <c r="J245" s="21" t="str">
        <f>IF(H245&lt;&gt;"",H245*I245,"")</f>
        <v/>
      </c>
      <c r="K245" s="120"/>
      <c r="L245" s="31" t="s">
        <v>84</v>
      </c>
      <c r="M245" s="34" t="s">
        <v>92</v>
      </c>
      <c r="N245" s="34"/>
      <c r="O245" s="35"/>
    </row>
    <row r="246" spans="1:16" ht="14.25" hidden="1" thickBot="1" x14ac:dyDescent="0.3">
      <c r="A246" s="135"/>
      <c r="B246" s="136"/>
      <c r="C246" s="136"/>
      <c r="D246" s="136"/>
      <c r="E246" s="137" t="s">
        <v>85</v>
      </c>
      <c r="F246" s="138"/>
      <c r="G246" s="139"/>
      <c r="H246" s="140">
        <f>H207+H215+H221+H227+H233+H240</f>
        <v>7.0030000000000001</v>
      </c>
      <c r="I246" s="141">
        <f>H246*10</f>
        <v>70.03</v>
      </c>
      <c r="J246" s="142">
        <f>SUM(J208:J214,J216:J220,J222:J226,J228:J232,J234:J239,J241:J245)</f>
        <v>70</v>
      </c>
      <c r="K246" s="143">
        <f>J246/I246</f>
        <v>0.99957161216621448</v>
      </c>
      <c r="L246" s="31" t="s">
        <v>86</v>
      </c>
      <c r="M246" s="34" t="s">
        <v>92</v>
      </c>
      <c r="N246" s="34"/>
      <c r="O246" s="35"/>
    </row>
    <row r="247" spans="1:16" ht="15" thickTop="1" thickBot="1" x14ac:dyDescent="0.3">
      <c r="A247" s="45"/>
      <c r="B247" s="46"/>
      <c r="C247" s="46"/>
      <c r="D247" s="46"/>
      <c r="E247" s="297">
        <f>E205+1</f>
        <v>46061</v>
      </c>
      <c r="F247" s="298"/>
      <c r="G247" s="158"/>
      <c r="H247" s="48"/>
      <c r="I247" s="46"/>
      <c r="J247" s="49"/>
      <c r="K247" s="50"/>
      <c r="L247" s="31" t="s">
        <v>35</v>
      </c>
      <c r="M247" s="34" t="s">
        <v>93</v>
      </c>
      <c r="N247" s="34"/>
      <c r="O247" s="35"/>
    </row>
    <row r="248" spans="1:16" ht="28.5" thickTop="1" thickBot="1" x14ac:dyDescent="0.3">
      <c r="A248" s="147" t="s">
        <v>37</v>
      </c>
      <c r="B248" s="148" t="s">
        <v>38</v>
      </c>
      <c r="C248" s="148" t="s">
        <v>39</v>
      </c>
      <c r="D248" s="148" t="s">
        <v>4</v>
      </c>
      <c r="E248" s="52" t="s">
        <v>40</v>
      </c>
      <c r="F248" s="148" t="s">
        <v>6</v>
      </c>
      <c r="G248" s="149" t="s">
        <v>7</v>
      </c>
      <c r="H248" s="148" t="s">
        <v>41</v>
      </c>
      <c r="I248" s="148" t="s">
        <v>9</v>
      </c>
      <c r="J248" s="150" t="s">
        <v>42</v>
      </c>
      <c r="K248" s="151" t="s">
        <v>43</v>
      </c>
      <c r="L248" s="31" t="s">
        <v>44</v>
      </c>
      <c r="M248" s="34" t="s">
        <v>93</v>
      </c>
      <c r="N248" s="34"/>
      <c r="O248" s="56">
        <f>E247</f>
        <v>46061</v>
      </c>
    </row>
    <row r="249" spans="1:16" ht="14.25" thickTop="1" x14ac:dyDescent="0.25">
      <c r="A249" s="57"/>
      <c r="B249" s="57"/>
      <c r="C249" s="58"/>
      <c r="D249" s="57"/>
      <c r="E249" s="59" t="s">
        <v>45</v>
      </c>
      <c r="F249" s="57"/>
      <c r="G249" s="58"/>
      <c r="H249" s="88">
        <v>1</v>
      </c>
      <c r="I249" s="61">
        <f>H249*10</f>
        <v>10</v>
      </c>
      <c r="J249" s="62">
        <f>SUM(J250:J254)/I249</f>
        <v>1</v>
      </c>
      <c r="K249" s="63" t="str">
        <f>SUM(J250:J254)&amp;" "&amp;"Hrs"&amp;" "&amp;"GRUPO 1"</f>
        <v>10 Hrs GRUPO 1</v>
      </c>
      <c r="L249" s="31" t="s">
        <v>19</v>
      </c>
      <c r="M249" s="34" t="s">
        <v>93</v>
      </c>
      <c r="N249" s="64"/>
      <c r="O249" s="97" t="s">
        <v>46</v>
      </c>
      <c r="P249" s="84" t="s">
        <v>53</v>
      </c>
    </row>
    <row r="250" spans="1:16" x14ac:dyDescent="0.25">
      <c r="A250" s="19">
        <v>892966</v>
      </c>
      <c r="B250" s="17" t="s">
        <v>167</v>
      </c>
      <c r="C250" s="18" t="s">
        <v>168</v>
      </c>
      <c r="D250" s="19">
        <v>3</v>
      </c>
      <c r="E250" s="18" t="s">
        <v>169</v>
      </c>
      <c r="F250" s="17" t="s">
        <v>145</v>
      </c>
      <c r="G250" s="18" t="s">
        <v>146</v>
      </c>
      <c r="H250" s="94">
        <v>1</v>
      </c>
      <c r="I250" s="94">
        <v>2</v>
      </c>
      <c r="J250" s="21">
        <f>IF(H250&lt;&gt;"",H250*I250,"")</f>
        <v>2</v>
      </c>
      <c r="K250" s="70" t="s">
        <v>113</v>
      </c>
      <c r="L250" s="31" t="s">
        <v>19</v>
      </c>
      <c r="M250" s="34" t="s">
        <v>93</v>
      </c>
      <c r="N250" s="56"/>
      <c r="O250" s="180" t="s">
        <v>48</v>
      </c>
      <c r="P250" s="160" t="s">
        <v>53</v>
      </c>
    </row>
    <row r="251" spans="1:16" x14ac:dyDescent="0.25">
      <c r="A251" s="19">
        <v>905232</v>
      </c>
      <c r="B251" s="19" t="s">
        <v>209</v>
      </c>
      <c r="C251" s="91" t="s">
        <v>210</v>
      </c>
      <c r="D251" s="15">
        <v>3</v>
      </c>
      <c r="E251" s="69" t="s">
        <v>253</v>
      </c>
      <c r="F251" s="19" t="s">
        <v>254</v>
      </c>
      <c r="G251" s="69" t="s">
        <v>255</v>
      </c>
      <c r="H251" s="19">
        <v>1</v>
      </c>
      <c r="I251" s="19">
        <v>8</v>
      </c>
      <c r="J251" s="21">
        <f>IF(H251&lt;&gt;"",H251*I251,"")</f>
        <v>8</v>
      </c>
      <c r="K251" s="70" t="s">
        <v>113</v>
      </c>
      <c r="L251" s="31" t="s">
        <v>19</v>
      </c>
      <c r="M251" s="34" t="s">
        <v>93</v>
      </c>
      <c r="N251" s="56"/>
      <c r="O251" s="159" t="s">
        <v>50</v>
      </c>
      <c r="P251" s="160" t="s">
        <v>53</v>
      </c>
    </row>
    <row r="252" spans="1:16" hidden="1" x14ac:dyDescent="0.25">
      <c r="A252" s="75"/>
      <c r="B252" s="67"/>
      <c r="C252" s="68"/>
      <c r="D252" s="67"/>
      <c r="E252" s="73"/>
      <c r="F252" s="92"/>
      <c r="G252" s="93"/>
      <c r="H252" s="94"/>
      <c r="I252" s="94"/>
      <c r="J252" s="21" t="str">
        <f t="shared" ref="J252" si="3">IF(H252&lt;&gt;"",H252*I252,"")</f>
        <v/>
      </c>
      <c r="K252" s="70"/>
      <c r="L252" s="31" t="s">
        <v>19</v>
      </c>
      <c r="M252" s="34" t="s">
        <v>93</v>
      </c>
      <c r="N252" s="56"/>
      <c r="O252" s="89" t="s">
        <v>51</v>
      </c>
      <c r="P252" s="90" t="s">
        <v>57</v>
      </c>
    </row>
    <row r="253" spans="1:16" hidden="1" x14ac:dyDescent="0.25">
      <c r="A253" s="95"/>
      <c r="B253" s="19"/>
      <c r="C253" s="91"/>
      <c r="D253" s="15"/>
      <c r="E253" s="69"/>
      <c r="F253" s="15"/>
      <c r="G253" s="69"/>
      <c r="H253" s="15"/>
      <c r="I253" s="15"/>
      <c r="J253" s="21" t="str">
        <f>IF(H253&lt;&gt;"",H253*I253,"")</f>
        <v/>
      </c>
      <c r="K253" s="70"/>
      <c r="L253" s="31" t="s">
        <v>19</v>
      </c>
      <c r="M253" s="34" t="s">
        <v>93</v>
      </c>
      <c r="N253" s="56"/>
      <c r="O253" s="162" t="s">
        <v>52</v>
      </c>
      <c r="P253" s="90" t="s">
        <v>57</v>
      </c>
    </row>
    <row r="254" spans="1:16" hidden="1" x14ac:dyDescent="0.25">
      <c r="A254" s="95"/>
      <c r="B254" s="19"/>
      <c r="C254" s="91"/>
      <c r="D254" s="15"/>
      <c r="E254" s="69"/>
      <c r="F254" s="15"/>
      <c r="G254" s="69"/>
      <c r="H254" s="15"/>
      <c r="I254" s="15"/>
      <c r="J254" s="21" t="str">
        <f>IF(H254&lt;&gt;"",H254*I254,"")</f>
        <v/>
      </c>
      <c r="K254" s="70"/>
      <c r="L254" s="31" t="s">
        <v>19</v>
      </c>
      <c r="M254" s="34" t="s">
        <v>93</v>
      </c>
      <c r="N254" s="56"/>
      <c r="O254" s="159" t="s">
        <v>54</v>
      </c>
      <c r="P254" s="160" t="s">
        <v>53</v>
      </c>
    </row>
    <row r="255" spans="1:16" x14ac:dyDescent="0.25">
      <c r="A255" s="85"/>
      <c r="B255" s="86"/>
      <c r="C255" s="86"/>
      <c r="D255" s="57"/>
      <c r="E255" s="59" t="s">
        <v>55</v>
      </c>
      <c r="F255" s="57"/>
      <c r="G255" s="87"/>
      <c r="H255" s="88">
        <v>2</v>
      </c>
      <c r="I255" s="61">
        <f>H255*10</f>
        <v>20</v>
      </c>
      <c r="J255" s="62">
        <f>SUM(J256:J260)/I255</f>
        <v>1</v>
      </c>
      <c r="K255" s="63" t="str">
        <f>SUM(J256:J260)&amp;" "&amp;"Hrs"&amp;" "&amp;"GRUPO 2"</f>
        <v>20 Hrs GRUPO 2</v>
      </c>
      <c r="L255" s="31" t="s">
        <v>22</v>
      </c>
      <c r="M255" s="34" t="s">
        <v>93</v>
      </c>
      <c r="N255" s="64"/>
      <c r="O255" s="97" t="s">
        <v>56</v>
      </c>
      <c r="P255" s="84" t="s">
        <v>53</v>
      </c>
    </row>
    <row r="256" spans="1:16" x14ac:dyDescent="0.25">
      <c r="A256" s="19">
        <v>892966</v>
      </c>
      <c r="B256" s="17" t="s">
        <v>167</v>
      </c>
      <c r="C256" s="18" t="s">
        <v>168</v>
      </c>
      <c r="D256" s="19">
        <v>3</v>
      </c>
      <c r="E256" s="18" t="s">
        <v>169</v>
      </c>
      <c r="F256" s="17" t="s">
        <v>145</v>
      </c>
      <c r="G256" s="18" t="s">
        <v>146</v>
      </c>
      <c r="H256" s="94">
        <v>2</v>
      </c>
      <c r="I256" s="94">
        <v>2</v>
      </c>
      <c r="J256" s="21">
        <f>IF(H256&lt;&gt;"",H256*I256,"")</f>
        <v>4</v>
      </c>
      <c r="K256" s="70" t="s">
        <v>381</v>
      </c>
      <c r="L256" s="74" t="s">
        <v>22</v>
      </c>
      <c r="M256" s="34" t="s">
        <v>93</v>
      </c>
      <c r="N256" s="56"/>
      <c r="O256" s="65" t="s">
        <v>58</v>
      </c>
      <c r="P256" s="66" t="s">
        <v>47</v>
      </c>
    </row>
    <row r="257" spans="1:16" x14ac:dyDescent="0.25">
      <c r="A257" s="219">
        <v>770331</v>
      </c>
      <c r="B257" s="219" t="s">
        <v>209</v>
      </c>
      <c r="C257" s="220" t="s">
        <v>210</v>
      </c>
      <c r="D257" s="221">
        <v>3</v>
      </c>
      <c r="E257" s="243" t="s">
        <v>400</v>
      </c>
      <c r="F257" s="219" t="s">
        <v>128</v>
      </c>
      <c r="G257" s="222" t="s">
        <v>129</v>
      </c>
      <c r="H257" s="219">
        <v>2</v>
      </c>
      <c r="I257" s="219">
        <v>8</v>
      </c>
      <c r="J257" s="223">
        <f>IF(H257&lt;&gt;"",H257*I257,"")</f>
        <v>16</v>
      </c>
      <c r="K257" s="244" t="s">
        <v>401</v>
      </c>
      <c r="L257" s="74" t="s">
        <v>22</v>
      </c>
      <c r="M257" s="34" t="s">
        <v>93</v>
      </c>
      <c r="N257" s="56"/>
      <c r="O257" s="65" t="s">
        <v>59</v>
      </c>
      <c r="P257" s="66" t="s">
        <v>47</v>
      </c>
    </row>
    <row r="258" spans="1:16" hidden="1" x14ac:dyDescent="0.25">
      <c r="A258" s="75"/>
      <c r="B258" s="109"/>
      <c r="C258" s="110"/>
      <c r="D258" s="111"/>
      <c r="E258" s="73"/>
      <c r="F258" s="92"/>
      <c r="G258" s="93"/>
      <c r="H258" s="94"/>
      <c r="I258" s="94"/>
      <c r="J258" s="21" t="str">
        <f>IF(H258&lt;&gt;"",H258*I258,"")</f>
        <v/>
      </c>
      <c r="K258" s="70"/>
      <c r="L258" s="74" t="s">
        <v>22</v>
      </c>
      <c r="M258" s="34" t="s">
        <v>93</v>
      </c>
      <c r="N258" s="56"/>
      <c r="O258" s="65" t="s">
        <v>60</v>
      </c>
      <c r="P258" s="66" t="s">
        <v>47</v>
      </c>
    </row>
    <row r="259" spans="1:16" hidden="1" x14ac:dyDescent="0.25">
      <c r="A259" s="95"/>
      <c r="B259" s="19"/>
      <c r="C259" s="91"/>
      <c r="D259" s="15"/>
      <c r="E259" s="69"/>
      <c r="F259" s="15"/>
      <c r="G259" s="69"/>
      <c r="H259" s="15"/>
      <c r="I259" s="15"/>
      <c r="J259" s="21" t="str">
        <f>IF(H259&lt;&gt;"",H259*I259,"")</f>
        <v/>
      </c>
      <c r="K259" s="96"/>
      <c r="L259" s="74" t="s">
        <v>22</v>
      </c>
      <c r="M259" s="34" t="s">
        <v>93</v>
      </c>
      <c r="N259" s="64"/>
      <c r="O259" s="161" t="s">
        <v>61</v>
      </c>
      <c r="P259" s="160" t="s">
        <v>53</v>
      </c>
    </row>
    <row r="260" spans="1:16" hidden="1" x14ac:dyDescent="0.25">
      <c r="A260" s="95"/>
      <c r="B260" s="19"/>
      <c r="C260" s="91"/>
      <c r="D260" s="15"/>
      <c r="E260" s="69"/>
      <c r="F260" s="15"/>
      <c r="G260" s="69"/>
      <c r="H260" s="15"/>
      <c r="I260" s="15"/>
      <c r="J260" s="21" t="str">
        <f>IF(H260&lt;&gt;"",H260*I260,"")</f>
        <v/>
      </c>
      <c r="K260" s="96"/>
      <c r="L260" s="31" t="s">
        <v>22</v>
      </c>
      <c r="M260" s="34" t="s">
        <v>93</v>
      </c>
      <c r="N260" s="64"/>
      <c r="O260" s="98" t="s">
        <v>62</v>
      </c>
      <c r="P260" s="66" t="s">
        <v>47</v>
      </c>
    </row>
    <row r="261" spans="1:16" hidden="1" x14ac:dyDescent="0.25">
      <c r="A261" s="85"/>
      <c r="B261" s="86"/>
      <c r="C261" s="86"/>
      <c r="D261" s="57"/>
      <c r="E261" s="59" t="s">
        <v>63</v>
      </c>
      <c r="F261" s="57"/>
      <c r="G261" s="87"/>
      <c r="H261" s="88">
        <v>1E-3</v>
      </c>
      <c r="I261" s="61">
        <f>H261*10</f>
        <v>0.01</v>
      </c>
      <c r="J261" s="62">
        <f>SUM(J262:J266)/I261</f>
        <v>0</v>
      </c>
      <c r="K261" s="63" t="str">
        <f>SUM(J262:J266)&amp;" "&amp;"Hrs"&amp;" "&amp;"GRUPO 3"</f>
        <v>0 Hrs GRUPO 3</v>
      </c>
      <c r="L261" s="31" t="s">
        <v>24</v>
      </c>
      <c r="M261" s="34" t="s">
        <v>93</v>
      </c>
      <c r="N261" s="64"/>
      <c r="O261" s="98" t="s">
        <v>64</v>
      </c>
      <c r="P261" s="66" t="s">
        <v>47</v>
      </c>
    </row>
    <row r="262" spans="1:16" hidden="1" x14ac:dyDescent="0.25">
      <c r="A262" s="75"/>
      <c r="B262" s="109"/>
      <c r="C262" s="110"/>
      <c r="D262" s="111"/>
      <c r="E262" s="73"/>
      <c r="F262" s="92"/>
      <c r="G262" s="93"/>
      <c r="H262" s="94"/>
      <c r="I262" s="94"/>
      <c r="J262" s="21" t="str">
        <f>IF(H262&lt;&gt;"",H262*I262,"")</f>
        <v/>
      </c>
      <c r="K262" s="70"/>
      <c r="L262" s="31" t="s">
        <v>24</v>
      </c>
      <c r="M262" s="34" t="s">
        <v>93</v>
      </c>
      <c r="N262" s="64"/>
      <c r="O262" s="98" t="s">
        <v>65</v>
      </c>
      <c r="P262" s="66" t="s">
        <v>47</v>
      </c>
    </row>
    <row r="263" spans="1:16" hidden="1" x14ac:dyDescent="0.25">
      <c r="A263" s="95"/>
      <c r="B263" s="19"/>
      <c r="C263" s="91"/>
      <c r="D263" s="15"/>
      <c r="E263" s="69"/>
      <c r="F263" s="15"/>
      <c r="G263" s="69"/>
      <c r="H263" s="15"/>
      <c r="I263" s="15"/>
      <c r="J263" s="21" t="str">
        <f>IF(H263&lt;&gt;"",H263*I263,"")</f>
        <v/>
      </c>
      <c r="K263" s="70"/>
      <c r="L263" s="31" t="s">
        <v>24</v>
      </c>
      <c r="M263" s="34" t="s">
        <v>93</v>
      </c>
      <c r="N263" s="64"/>
      <c r="O263" s="98" t="s">
        <v>66</v>
      </c>
      <c r="P263" s="66" t="s">
        <v>47</v>
      </c>
    </row>
    <row r="264" spans="1:16" hidden="1" x14ac:dyDescent="0.25">
      <c r="A264" s="95"/>
      <c r="B264" s="19"/>
      <c r="C264" s="91"/>
      <c r="D264" s="15"/>
      <c r="E264" s="69"/>
      <c r="F264" s="15"/>
      <c r="G264" s="69"/>
      <c r="H264" s="15"/>
      <c r="I264" s="15"/>
      <c r="J264" s="21" t="str">
        <f>IF(H264&lt;&gt;"",H264*I264,"")</f>
        <v/>
      </c>
      <c r="K264" s="70"/>
      <c r="L264" s="31" t="s">
        <v>24</v>
      </c>
      <c r="M264" s="34" t="s">
        <v>93</v>
      </c>
      <c r="N264" s="64"/>
      <c r="O264" s="98" t="s">
        <v>67</v>
      </c>
      <c r="P264" s="182" t="s">
        <v>68</v>
      </c>
    </row>
    <row r="265" spans="1:16" hidden="1" x14ac:dyDescent="0.25">
      <c r="A265" s="95"/>
      <c r="B265" s="19"/>
      <c r="C265" s="91"/>
      <c r="D265" s="15"/>
      <c r="E265" s="69"/>
      <c r="F265" s="15"/>
      <c r="G265" s="69"/>
      <c r="H265" s="15"/>
      <c r="I265" s="15"/>
      <c r="J265" s="21" t="str">
        <f>IF(H265&lt;&gt;"",H265*I265,"")</f>
        <v/>
      </c>
      <c r="K265" s="70"/>
      <c r="L265" s="31" t="s">
        <v>24</v>
      </c>
      <c r="M265" s="34" t="s">
        <v>93</v>
      </c>
      <c r="N265" s="64"/>
      <c r="O265" s="71" t="s">
        <v>69</v>
      </c>
      <c r="P265" s="182" t="s">
        <v>68</v>
      </c>
    </row>
    <row r="266" spans="1:16" hidden="1" x14ac:dyDescent="0.25">
      <c r="A266" s="95"/>
      <c r="B266" s="19"/>
      <c r="C266" s="91"/>
      <c r="D266" s="15"/>
      <c r="E266" s="69"/>
      <c r="F266" s="15"/>
      <c r="G266" s="69"/>
      <c r="H266" s="15"/>
      <c r="I266" s="15"/>
      <c r="J266" s="21" t="str">
        <f>IF(H266&lt;&gt;"",H266*I266,"")</f>
        <v/>
      </c>
      <c r="K266" s="70"/>
      <c r="L266" s="31" t="s">
        <v>24</v>
      </c>
      <c r="M266" s="34" t="s">
        <v>93</v>
      </c>
      <c r="N266" s="64"/>
      <c r="O266" s="103"/>
    </row>
    <row r="267" spans="1:16" hidden="1" x14ac:dyDescent="0.25">
      <c r="A267" s="85"/>
      <c r="B267" s="86"/>
      <c r="C267" s="86"/>
      <c r="D267" s="57"/>
      <c r="E267" s="59" t="s">
        <v>70</v>
      </c>
      <c r="F267" s="57"/>
      <c r="G267" s="87"/>
      <c r="H267" s="88">
        <v>1E-3</v>
      </c>
      <c r="I267" s="61">
        <f>H267*10</f>
        <v>0.01</v>
      </c>
      <c r="J267" s="62">
        <f>SUM(J268:J272)/I267</f>
        <v>0</v>
      </c>
      <c r="K267" s="63" t="str">
        <f>SUM(J268:J272)&amp;" "&amp;"Hrs"&amp;" "&amp;"GRUPO 4"</f>
        <v>0 Hrs GRUPO 4</v>
      </c>
      <c r="L267" s="31" t="s">
        <v>26</v>
      </c>
      <c r="M267" s="34" t="s">
        <v>93</v>
      </c>
      <c r="N267" s="64"/>
      <c r="O267" s="104"/>
      <c r="P267" s="104"/>
    </row>
    <row r="268" spans="1:16" hidden="1" x14ac:dyDescent="0.25">
      <c r="A268" s="100"/>
      <c r="B268" s="100"/>
      <c r="C268" s="102"/>
      <c r="D268" s="101"/>
      <c r="E268" s="101"/>
      <c r="F268" s="101"/>
      <c r="G268" s="105"/>
      <c r="H268" s="101"/>
      <c r="I268" s="101"/>
      <c r="J268" s="21" t="str">
        <f>IF(H268&lt;&gt;"",H268*I268,"")</f>
        <v/>
      </c>
      <c r="K268" s="164"/>
      <c r="L268" s="31" t="s">
        <v>26</v>
      </c>
      <c r="M268" s="34" t="s">
        <v>93</v>
      </c>
      <c r="N268" s="64"/>
      <c r="O268" s="107" t="s">
        <v>71</v>
      </c>
    </row>
    <row r="269" spans="1:16" hidden="1" x14ac:dyDescent="0.25">
      <c r="A269" s="100"/>
      <c r="B269" s="100"/>
      <c r="C269" s="102"/>
      <c r="D269" s="101"/>
      <c r="E269" s="101"/>
      <c r="F269" s="101"/>
      <c r="G269" s="105"/>
      <c r="H269" s="101"/>
      <c r="I269" s="101"/>
      <c r="J269" s="21" t="str">
        <f>IF(H269&lt;&gt;"",H269*I269,"")</f>
        <v/>
      </c>
      <c r="K269" s="70"/>
      <c r="L269" s="31" t="s">
        <v>26</v>
      </c>
      <c r="M269" s="34" t="s">
        <v>93</v>
      </c>
      <c r="N269" s="64"/>
      <c r="O269" s="107" t="s">
        <v>72</v>
      </c>
    </row>
    <row r="270" spans="1:16" hidden="1" x14ac:dyDescent="0.25">
      <c r="A270" s="100"/>
      <c r="B270" s="100"/>
      <c r="C270" s="102"/>
      <c r="D270" s="101"/>
      <c r="E270" s="101"/>
      <c r="F270" s="101"/>
      <c r="G270" s="105"/>
      <c r="H270" s="101"/>
      <c r="I270" s="101"/>
      <c r="J270" s="21" t="str">
        <f>IF(H270&lt;&gt;"",H270*I270,"")</f>
        <v/>
      </c>
      <c r="K270" s="70"/>
      <c r="L270" s="31" t="s">
        <v>26</v>
      </c>
      <c r="M270" s="34" t="s">
        <v>93</v>
      </c>
      <c r="N270" s="64"/>
      <c r="O270" s="35"/>
    </row>
    <row r="271" spans="1:16" hidden="1" x14ac:dyDescent="0.25">
      <c r="A271" s="100"/>
      <c r="B271" s="100"/>
      <c r="C271" s="102"/>
      <c r="D271" s="101"/>
      <c r="E271" s="101"/>
      <c r="F271" s="101"/>
      <c r="G271" s="105"/>
      <c r="H271" s="101"/>
      <c r="I271" s="101"/>
      <c r="J271" s="21" t="str">
        <f>IF(H271&lt;&gt;"",H271*I271,"")</f>
        <v/>
      </c>
      <c r="K271" s="70"/>
      <c r="L271" s="31" t="s">
        <v>26</v>
      </c>
      <c r="M271" s="34" t="s">
        <v>93</v>
      </c>
      <c r="N271" s="64"/>
      <c r="O271" s="35"/>
    </row>
    <row r="272" spans="1:16" hidden="1" x14ac:dyDescent="0.25">
      <c r="A272" s="100"/>
      <c r="B272" s="100"/>
      <c r="C272" s="100"/>
      <c r="D272" s="101"/>
      <c r="E272" s="102"/>
      <c r="F272" s="100"/>
      <c r="G272" s="100"/>
      <c r="H272" s="100"/>
      <c r="I272" s="100"/>
      <c r="J272" s="21" t="str">
        <f>IF(H272&lt;&gt;"",H272*I272,"")</f>
        <v/>
      </c>
      <c r="K272" s="164"/>
      <c r="L272" s="31" t="s">
        <v>26</v>
      </c>
      <c r="M272" s="34" t="s">
        <v>93</v>
      </c>
      <c r="N272" s="156"/>
      <c r="O272" s="35"/>
    </row>
    <row r="273" spans="1:15" x14ac:dyDescent="0.25">
      <c r="A273" s="85"/>
      <c r="B273" s="86"/>
      <c r="C273" s="86"/>
      <c r="D273" s="86"/>
      <c r="E273" s="115" t="s">
        <v>75</v>
      </c>
      <c r="F273" s="116"/>
      <c r="G273" s="117"/>
      <c r="H273" s="165">
        <v>2</v>
      </c>
      <c r="I273" s="61">
        <f>H273*10</f>
        <v>20</v>
      </c>
      <c r="J273" s="62">
        <f>SUM(J274:J278)/I273</f>
        <v>1</v>
      </c>
      <c r="K273" s="63" t="str">
        <f>SUM(J274:J278)&amp;" "&amp;"Hrs"&amp;" "&amp;"TURNO"&amp;" "&amp;"DIURNO"</f>
        <v>20 Hrs TURNO DIURNO</v>
      </c>
      <c r="L273" s="74" t="s">
        <v>76</v>
      </c>
      <c r="M273" s="34" t="s">
        <v>93</v>
      </c>
      <c r="N273" s="34"/>
      <c r="O273" s="35"/>
    </row>
    <row r="274" spans="1:15" x14ac:dyDescent="0.25">
      <c r="A274" s="19">
        <v>892966</v>
      </c>
      <c r="B274" s="17" t="s">
        <v>167</v>
      </c>
      <c r="C274" s="18" t="s">
        <v>168</v>
      </c>
      <c r="D274" s="19">
        <v>3</v>
      </c>
      <c r="E274" s="18" t="s">
        <v>169</v>
      </c>
      <c r="F274" s="17" t="s">
        <v>145</v>
      </c>
      <c r="G274" s="18" t="s">
        <v>146</v>
      </c>
      <c r="H274" s="94">
        <v>2</v>
      </c>
      <c r="I274" s="94">
        <v>2</v>
      </c>
      <c r="J274" s="21">
        <f>IF(H274&lt;&gt;"",H274*I274,"")</f>
        <v>4</v>
      </c>
      <c r="K274" s="70" t="s">
        <v>379</v>
      </c>
      <c r="L274" s="74" t="s">
        <v>76</v>
      </c>
      <c r="M274" s="34" t="s">
        <v>93</v>
      </c>
      <c r="N274" s="34"/>
      <c r="O274" s="35"/>
    </row>
    <row r="275" spans="1:15" x14ac:dyDescent="0.25">
      <c r="A275" s="19">
        <v>892391</v>
      </c>
      <c r="B275" s="17" t="s">
        <v>207</v>
      </c>
      <c r="C275" s="18" t="s">
        <v>208</v>
      </c>
      <c r="D275" s="19">
        <v>3</v>
      </c>
      <c r="E275" s="18" t="s">
        <v>130</v>
      </c>
      <c r="F275" s="17" t="s">
        <v>131</v>
      </c>
      <c r="G275" s="18" t="s">
        <v>132</v>
      </c>
      <c r="H275" s="94">
        <v>2</v>
      </c>
      <c r="I275" s="94">
        <v>5</v>
      </c>
      <c r="J275" s="21">
        <f>IF(H275&lt;&gt;"",H275*I275,"")</f>
        <v>10</v>
      </c>
      <c r="K275" s="70" t="s">
        <v>379</v>
      </c>
      <c r="L275" s="74" t="s">
        <v>76</v>
      </c>
      <c r="M275" s="34" t="s">
        <v>93</v>
      </c>
      <c r="N275" s="34"/>
      <c r="O275" s="35"/>
    </row>
    <row r="276" spans="1:15" x14ac:dyDescent="0.25">
      <c r="A276" s="95">
        <v>893709</v>
      </c>
      <c r="B276" s="109" t="s">
        <v>207</v>
      </c>
      <c r="C276" s="110" t="s">
        <v>208</v>
      </c>
      <c r="D276" s="111">
        <v>3</v>
      </c>
      <c r="E276" s="69" t="s">
        <v>204</v>
      </c>
      <c r="F276" s="15" t="s">
        <v>390</v>
      </c>
      <c r="G276" s="69" t="s">
        <v>391</v>
      </c>
      <c r="H276" s="15">
        <v>2</v>
      </c>
      <c r="I276" s="15">
        <v>3</v>
      </c>
      <c r="J276" s="21">
        <f>IF(H276&lt;&gt;"",H276*I276,"")</f>
        <v>6</v>
      </c>
      <c r="K276" s="70" t="s">
        <v>379</v>
      </c>
      <c r="L276" s="74" t="s">
        <v>76</v>
      </c>
      <c r="M276" s="34" t="s">
        <v>93</v>
      </c>
      <c r="N276" s="34"/>
      <c r="O276" s="35"/>
    </row>
    <row r="277" spans="1:15" hidden="1" x14ac:dyDescent="0.25">
      <c r="A277" s="19"/>
      <c r="B277" s="19"/>
      <c r="C277" s="69"/>
      <c r="D277" s="15"/>
      <c r="E277" s="69"/>
      <c r="F277" s="19"/>
      <c r="G277" s="69"/>
      <c r="H277" s="19"/>
      <c r="I277" s="19"/>
      <c r="J277" s="21" t="str">
        <f>IF(H277&lt;&gt;"",H277*I277,"")</f>
        <v/>
      </c>
      <c r="K277" s="70"/>
      <c r="L277" s="74" t="s">
        <v>76</v>
      </c>
      <c r="M277" s="34" t="s">
        <v>93</v>
      </c>
      <c r="N277" s="34"/>
      <c r="O277" s="35"/>
    </row>
    <row r="278" spans="1:15" hidden="1" x14ac:dyDescent="0.25">
      <c r="A278" s="100"/>
      <c r="B278" s="100"/>
      <c r="C278" s="100"/>
      <c r="D278" s="101"/>
      <c r="E278" s="102"/>
      <c r="F278" s="100"/>
      <c r="G278" s="100"/>
      <c r="H278" s="100"/>
      <c r="I278" s="100"/>
      <c r="J278" s="21" t="str">
        <f>IF(H278&lt;&gt;"",H278*I278,"")</f>
        <v/>
      </c>
      <c r="K278" s="70"/>
      <c r="L278" s="74" t="s">
        <v>76</v>
      </c>
      <c r="M278" s="34" t="s">
        <v>93</v>
      </c>
      <c r="N278" s="34"/>
      <c r="O278" s="35"/>
    </row>
    <row r="279" spans="1:15" x14ac:dyDescent="0.25">
      <c r="A279" s="126"/>
      <c r="B279" s="127"/>
      <c r="C279" s="127"/>
      <c r="D279" s="127"/>
      <c r="E279" s="128" t="s">
        <v>83</v>
      </c>
      <c r="F279" s="129"/>
      <c r="G279" s="157"/>
      <c r="H279" s="131">
        <v>2</v>
      </c>
      <c r="I279" s="132">
        <f>H279*10</f>
        <v>20</v>
      </c>
      <c r="J279" s="133">
        <f>SUM(J280:J284)/I279</f>
        <v>1</v>
      </c>
      <c r="K279" s="163" t="str">
        <f>SUM(J280:J284)&amp;" "&amp;"Hrs"&amp;" "&amp;"TURNO"&amp;" "&amp;"NOCTURNO"</f>
        <v>20 Hrs TURNO NOCTURNO</v>
      </c>
      <c r="L279" s="31" t="s">
        <v>84</v>
      </c>
      <c r="M279" s="34" t="s">
        <v>93</v>
      </c>
      <c r="N279" s="34"/>
      <c r="O279" s="35"/>
    </row>
    <row r="280" spans="1:15" x14ac:dyDescent="0.25">
      <c r="A280" s="19">
        <v>892391</v>
      </c>
      <c r="B280" s="17" t="s">
        <v>207</v>
      </c>
      <c r="C280" s="18" t="s">
        <v>208</v>
      </c>
      <c r="D280" s="19">
        <v>3</v>
      </c>
      <c r="E280" s="18" t="s">
        <v>130</v>
      </c>
      <c r="F280" s="17" t="s">
        <v>131</v>
      </c>
      <c r="G280" s="18" t="s">
        <v>132</v>
      </c>
      <c r="H280" s="94">
        <v>2</v>
      </c>
      <c r="I280" s="94">
        <v>5</v>
      </c>
      <c r="J280" s="21">
        <f>IF(H280&lt;&gt;"",H280*I280,"")</f>
        <v>10</v>
      </c>
      <c r="K280" s="120" t="s">
        <v>380</v>
      </c>
      <c r="L280" s="31" t="s">
        <v>84</v>
      </c>
      <c r="M280" s="34" t="s">
        <v>93</v>
      </c>
      <c r="N280" s="34"/>
      <c r="O280" s="35"/>
    </row>
    <row r="281" spans="1:15" x14ac:dyDescent="0.25">
      <c r="A281" s="75">
        <v>892389</v>
      </c>
      <c r="B281" s="109" t="s">
        <v>207</v>
      </c>
      <c r="C281" s="110" t="s">
        <v>208</v>
      </c>
      <c r="D281" s="111">
        <v>3</v>
      </c>
      <c r="E281" s="73" t="s">
        <v>123</v>
      </c>
      <c r="F281" s="92" t="s">
        <v>126</v>
      </c>
      <c r="G281" s="93" t="s">
        <v>127</v>
      </c>
      <c r="H281" s="94">
        <v>2</v>
      </c>
      <c r="I281" s="94">
        <v>2</v>
      </c>
      <c r="J281" s="21">
        <f>IF(H281&lt;&gt;"",H281*I281,"")</f>
        <v>4</v>
      </c>
      <c r="K281" s="120" t="s">
        <v>380</v>
      </c>
      <c r="L281" s="31" t="s">
        <v>84</v>
      </c>
      <c r="M281" s="34" t="s">
        <v>93</v>
      </c>
      <c r="N281" s="34"/>
      <c r="O281" s="35"/>
    </row>
    <row r="282" spans="1:15" x14ac:dyDescent="0.25">
      <c r="A282" s="75">
        <v>893657</v>
      </c>
      <c r="B282" s="109" t="s">
        <v>207</v>
      </c>
      <c r="C282" s="110" t="s">
        <v>208</v>
      </c>
      <c r="D282" s="111">
        <v>3</v>
      </c>
      <c r="E282" s="73" t="s">
        <v>201</v>
      </c>
      <c r="F282" s="92" t="s">
        <v>388</v>
      </c>
      <c r="G282" s="93" t="s">
        <v>389</v>
      </c>
      <c r="H282" s="94">
        <v>2</v>
      </c>
      <c r="I282" s="94">
        <v>3</v>
      </c>
      <c r="J282" s="21">
        <f>IF(H282&lt;&gt;"",H282*I282,"")</f>
        <v>6</v>
      </c>
      <c r="K282" s="120" t="s">
        <v>380</v>
      </c>
      <c r="L282" s="31" t="s">
        <v>84</v>
      </c>
      <c r="M282" s="34" t="s">
        <v>93</v>
      </c>
      <c r="N282" s="34"/>
      <c r="O282" s="35"/>
    </row>
    <row r="283" spans="1:15" hidden="1" x14ac:dyDescent="0.25">
      <c r="A283" s="75"/>
      <c r="B283" s="109"/>
      <c r="C283" s="110"/>
      <c r="D283" s="111"/>
      <c r="E283" s="73"/>
      <c r="F283" s="92"/>
      <c r="G283" s="93"/>
      <c r="H283" s="94"/>
      <c r="I283" s="94"/>
      <c r="J283" s="21" t="str">
        <f>IF(H283&lt;&gt;"",H283*I283,"")</f>
        <v/>
      </c>
      <c r="K283" s="120"/>
      <c r="L283" s="31" t="s">
        <v>84</v>
      </c>
      <c r="M283" s="34" t="s">
        <v>93</v>
      </c>
      <c r="N283" s="34"/>
      <c r="O283" s="35"/>
    </row>
    <row r="284" spans="1:15" hidden="1" x14ac:dyDescent="0.25">
      <c r="A284" s="95"/>
      <c r="B284" s="19"/>
      <c r="C284" s="91"/>
      <c r="D284" s="15"/>
      <c r="E284" s="69"/>
      <c r="F284" s="15"/>
      <c r="G284" s="69"/>
      <c r="H284" s="15"/>
      <c r="I284" s="15"/>
      <c r="J284" s="21" t="str">
        <f>IF(H284&lt;&gt;"",H284*I284,"")</f>
        <v/>
      </c>
      <c r="K284" s="120"/>
      <c r="L284" s="31" t="s">
        <v>84</v>
      </c>
      <c r="M284" s="34" t="s">
        <v>93</v>
      </c>
      <c r="N284" s="34"/>
      <c r="O284" s="35"/>
    </row>
    <row r="285" spans="1:15" ht="14.25" hidden="1" thickBot="1" x14ac:dyDescent="0.3">
      <c r="A285" s="168"/>
      <c r="B285" s="169"/>
      <c r="C285" s="169"/>
      <c r="D285" s="169"/>
      <c r="E285" s="170" t="s">
        <v>85</v>
      </c>
      <c r="F285" s="171"/>
      <c r="G285" s="172"/>
      <c r="H285" s="140">
        <f>H249+H255+H261+H267+H273+H279</f>
        <v>7.0019999999999998</v>
      </c>
      <c r="I285" s="142">
        <f>H285*10</f>
        <v>70.02</v>
      </c>
      <c r="J285" s="142">
        <f>SUM(J250:J254,J256:J260,J262:J266,J268:J272,J274:J278,J280:J284)</f>
        <v>70</v>
      </c>
      <c r="K285" s="143">
        <f>J285/I285</f>
        <v>0.99971436732362184</v>
      </c>
      <c r="L285" s="31" t="s">
        <v>86</v>
      </c>
      <c r="M285" s="34" t="s">
        <v>93</v>
      </c>
      <c r="N285" s="34"/>
      <c r="O285" s="35"/>
    </row>
    <row r="286" spans="1:15" x14ac:dyDescent="0.25">
      <c r="A286" s="32"/>
      <c r="B286" s="32"/>
      <c r="C286" s="32"/>
      <c r="D286" s="173"/>
      <c r="E286" s="32"/>
      <c r="F286" s="174"/>
      <c r="G286" s="39"/>
      <c r="H286" s="32"/>
      <c r="I286" s="32"/>
      <c r="J286" s="29"/>
      <c r="K286" s="33"/>
      <c r="L286" s="31"/>
      <c r="M286" s="34"/>
      <c r="N286" s="34"/>
      <c r="O286" s="35"/>
    </row>
    <row r="287" spans="1:15" x14ac:dyDescent="0.25">
      <c r="A287" s="32"/>
      <c r="B287" s="32"/>
      <c r="C287" s="32"/>
      <c r="D287" s="173"/>
      <c r="E287" s="32"/>
      <c r="F287" s="174"/>
      <c r="G287" s="39"/>
      <c r="H287" s="32"/>
      <c r="I287" s="32"/>
      <c r="J287" s="29"/>
      <c r="K287" s="33"/>
      <c r="L287" s="31"/>
      <c r="M287" s="34"/>
      <c r="N287" s="34"/>
      <c r="O287" s="35"/>
    </row>
    <row r="288" spans="1:15" x14ac:dyDescent="0.25">
      <c r="A288" s="32"/>
      <c r="B288" s="32"/>
      <c r="C288" s="32"/>
      <c r="D288" s="173"/>
      <c r="E288" s="32"/>
      <c r="F288" s="174"/>
      <c r="G288" s="39"/>
      <c r="H288" s="32"/>
      <c r="I288" s="32"/>
      <c r="J288" s="29"/>
      <c r="K288" s="33"/>
      <c r="L288" s="31"/>
      <c r="M288" s="34"/>
      <c r="N288" s="34"/>
      <c r="O288" s="35"/>
    </row>
    <row r="289" spans="1:15" x14ac:dyDescent="0.25">
      <c r="A289" s="32"/>
      <c r="B289" s="32"/>
      <c r="C289" s="32"/>
      <c r="D289" s="173"/>
      <c r="E289" s="32"/>
      <c r="F289" s="174"/>
      <c r="G289" s="39"/>
      <c r="H289" s="32"/>
      <c r="I289" s="32"/>
      <c r="J289" s="29"/>
      <c r="K289" s="33"/>
      <c r="L289" s="31"/>
      <c r="M289" s="34"/>
      <c r="N289" s="34"/>
      <c r="O289" s="35"/>
    </row>
    <row r="290" spans="1:15" x14ac:dyDescent="0.25">
      <c r="A290" s="32"/>
      <c r="B290" s="32"/>
      <c r="C290" s="32"/>
      <c r="D290" s="173"/>
      <c r="E290" s="32"/>
      <c r="F290" s="174"/>
      <c r="G290" s="39"/>
      <c r="H290" s="32"/>
      <c r="I290" s="32"/>
      <c r="J290" s="29"/>
      <c r="K290" s="33"/>
      <c r="L290" s="31"/>
      <c r="M290" s="34"/>
      <c r="N290" s="34"/>
      <c r="O290" s="35"/>
    </row>
    <row r="291" spans="1:15" x14ac:dyDescent="0.25">
      <c r="A291" s="32"/>
      <c r="B291" s="32"/>
      <c r="C291" s="32"/>
      <c r="D291" s="173"/>
      <c r="E291" s="32"/>
      <c r="F291" s="174"/>
      <c r="G291" s="39"/>
      <c r="H291" s="32"/>
      <c r="I291" s="32"/>
      <c r="J291" s="29"/>
      <c r="K291" s="33"/>
      <c r="L291" s="31"/>
      <c r="M291" s="34"/>
      <c r="N291" s="34"/>
      <c r="O291" s="35"/>
    </row>
    <row r="292" spans="1:15" x14ac:dyDescent="0.25">
      <c r="A292" s="32"/>
      <c r="B292" s="32"/>
      <c r="C292" s="32"/>
      <c r="D292" s="173"/>
      <c r="E292" s="32"/>
      <c r="F292" s="174"/>
      <c r="G292" s="39"/>
      <c r="H292" s="32"/>
      <c r="I292" s="32"/>
      <c r="J292" s="29"/>
      <c r="K292" s="33"/>
      <c r="L292" s="31"/>
      <c r="M292" s="34"/>
      <c r="N292" s="34"/>
      <c r="O292" s="35"/>
    </row>
    <row r="293" spans="1:15" x14ac:dyDescent="0.25">
      <c r="A293" s="32"/>
      <c r="B293" s="32"/>
      <c r="C293" s="32"/>
      <c r="D293" s="173"/>
      <c r="E293" s="32"/>
      <c r="F293" s="174"/>
      <c r="G293" s="39"/>
      <c r="H293" s="32"/>
      <c r="I293" s="32"/>
      <c r="J293" s="29"/>
      <c r="K293" s="33"/>
      <c r="L293" s="31"/>
      <c r="M293" s="34"/>
      <c r="N293" s="34"/>
      <c r="O293" s="35"/>
    </row>
    <row r="294" spans="1:15" x14ac:dyDescent="0.25">
      <c r="A294" s="32"/>
      <c r="B294" s="32"/>
      <c r="C294" s="32"/>
      <c r="D294" s="173"/>
      <c r="E294" s="32"/>
      <c r="F294" s="174"/>
      <c r="G294" s="39"/>
      <c r="H294" s="32"/>
      <c r="I294" s="32"/>
      <c r="J294" s="29"/>
      <c r="K294" s="33"/>
      <c r="L294" s="31"/>
      <c r="M294" s="34"/>
      <c r="N294" s="34"/>
      <c r="O294" s="35"/>
    </row>
    <row r="295" spans="1:15" x14ac:dyDescent="0.25">
      <c r="A295" s="32"/>
      <c r="B295" s="32"/>
      <c r="C295" s="32"/>
      <c r="D295" s="173"/>
      <c r="E295" s="32"/>
      <c r="F295" s="174"/>
      <c r="G295" s="39"/>
      <c r="H295" s="32"/>
      <c r="I295" s="32"/>
      <c r="J295" s="29"/>
      <c r="K295" s="33"/>
      <c r="L295" s="31"/>
      <c r="M295" s="34"/>
      <c r="N295" s="34"/>
      <c r="O295" s="35"/>
    </row>
    <row r="296" spans="1:15" x14ac:dyDescent="0.25">
      <c r="A296" s="32"/>
      <c r="B296" s="32"/>
      <c r="C296" s="32"/>
      <c r="D296" s="173"/>
      <c r="E296" s="32"/>
      <c r="F296" s="174"/>
      <c r="G296" s="39"/>
      <c r="H296" s="32"/>
      <c r="I296" s="32"/>
      <c r="J296" s="29"/>
      <c r="K296" s="33"/>
      <c r="L296" s="31"/>
      <c r="M296" s="34"/>
      <c r="N296" s="34"/>
      <c r="O296" s="35"/>
    </row>
    <row r="297" spans="1:15" x14ac:dyDescent="0.25">
      <c r="A297" s="32"/>
      <c r="B297" s="32"/>
      <c r="C297" s="32"/>
      <c r="D297" s="173"/>
      <c r="E297" s="32"/>
      <c r="F297" s="174"/>
      <c r="G297" s="39"/>
      <c r="H297" s="32"/>
      <c r="I297" s="32"/>
      <c r="J297" s="29"/>
      <c r="K297" s="33"/>
      <c r="L297" s="31"/>
      <c r="M297" s="34"/>
      <c r="N297" s="34"/>
      <c r="O297" s="35"/>
    </row>
    <row r="298" spans="1:15" x14ac:dyDescent="0.25">
      <c r="A298" s="32"/>
      <c r="B298" s="32"/>
      <c r="C298" s="32"/>
      <c r="D298" s="173"/>
      <c r="E298" s="32"/>
      <c r="F298" s="174"/>
      <c r="G298" s="39"/>
      <c r="H298" s="32"/>
      <c r="I298" s="32"/>
      <c r="J298" s="29"/>
      <c r="K298" s="33"/>
      <c r="L298" s="31"/>
      <c r="M298" s="34"/>
      <c r="N298" s="34"/>
      <c r="O298" s="35"/>
    </row>
    <row r="299" spans="1:15" x14ac:dyDescent="0.25">
      <c r="A299" s="32"/>
      <c r="B299" s="32"/>
      <c r="C299" s="32"/>
      <c r="D299" s="173"/>
      <c r="E299" s="32"/>
      <c r="F299" s="174"/>
      <c r="G299" s="39"/>
      <c r="H299" s="32"/>
      <c r="I299" s="32"/>
      <c r="J299" s="29"/>
      <c r="K299" s="33"/>
      <c r="L299" s="31"/>
      <c r="M299" s="34"/>
      <c r="N299" s="34"/>
      <c r="O299" s="35"/>
    </row>
    <row r="300" spans="1:15" x14ac:dyDescent="0.25">
      <c r="A300" s="32"/>
      <c r="B300" s="32"/>
      <c r="C300" s="32"/>
      <c r="D300" s="173"/>
      <c r="E300" s="32"/>
      <c r="F300" s="174"/>
      <c r="G300" s="39"/>
      <c r="H300" s="32"/>
      <c r="I300" s="32"/>
      <c r="J300" s="29"/>
      <c r="K300" s="33"/>
      <c r="L300" s="31"/>
      <c r="M300" s="34"/>
      <c r="N300" s="34"/>
      <c r="O300" s="35"/>
    </row>
    <row r="301" spans="1:15" x14ac:dyDescent="0.25">
      <c r="A301" s="32"/>
      <c r="B301" s="32"/>
      <c r="C301" s="32"/>
      <c r="D301" s="173"/>
      <c r="E301" s="32"/>
      <c r="F301" s="174"/>
      <c r="G301" s="39"/>
      <c r="H301" s="32"/>
      <c r="I301" s="32"/>
      <c r="J301" s="29"/>
      <c r="K301" s="33"/>
      <c r="L301" s="31"/>
      <c r="M301" s="34"/>
      <c r="N301" s="34"/>
      <c r="O301" s="35"/>
    </row>
    <row r="302" spans="1:15" x14ac:dyDescent="0.25">
      <c r="A302" s="32"/>
      <c r="B302" s="32"/>
      <c r="C302" s="32"/>
      <c r="D302" s="173"/>
      <c r="E302" s="32"/>
      <c r="F302" s="174"/>
      <c r="G302" s="39"/>
      <c r="H302" s="32"/>
      <c r="I302" s="32"/>
      <c r="J302" s="29"/>
      <c r="K302" s="33"/>
      <c r="L302" s="31"/>
      <c r="M302" s="34"/>
      <c r="N302" s="34"/>
      <c r="O302" s="35"/>
    </row>
    <row r="303" spans="1:15" x14ac:dyDescent="0.25">
      <c r="A303" s="32"/>
      <c r="B303" s="32"/>
      <c r="C303" s="32"/>
      <c r="D303" s="173"/>
      <c r="E303" s="32"/>
      <c r="F303" s="174"/>
      <c r="G303" s="39"/>
      <c r="H303" s="32"/>
      <c r="I303" s="32"/>
      <c r="J303" s="29"/>
      <c r="K303" s="33"/>
      <c r="L303" s="31"/>
      <c r="M303" s="34"/>
      <c r="N303" s="34"/>
      <c r="O303" s="35"/>
    </row>
  </sheetData>
  <autoFilter ref="A10:P285" xr:uid="{00000000-0009-0000-0000-000000000000}">
    <filterColumn colId="4">
      <filters>
        <filter val="13S Inspección - Eq Operando"/>
        <filter val="1S Inspección"/>
        <filter val="1S Inspección - Eq Operando"/>
        <filter val="1S Orden y Limpieza"/>
        <filter val="26S Inspección - Eq Operando"/>
        <filter val="4S Inspección - Eq Operando"/>
        <filter val="52S Inspección - Eq Operando"/>
        <filter val="Apoyo a Ingeniería"/>
        <filter val="Armado Tablero de Control"/>
        <filter val="Descripcion de Trabajo"/>
        <filter val="GRUPO 1"/>
        <filter val="GRUPO 2"/>
        <filter val="GRUPO 3"/>
        <filter val="Habilitar puntos de FO"/>
        <filter val="MM: Traslado Alumina de Playa 4"/>
        <filter val="Mntto. Secador de Aire"/>
        <filter val="Revisar Tablero de Control"/>
        <filter val="TURNO DIURNO"/>
        <filter val="TURNO NOCTURNO"/>
        <dateGroupItem year="2026" dateTimeGrouping="year"/>
      </filters>
    </filterColumn>
  </autoFilter>
  <mergeCells count="9">
    <mergeCell ref="E165:F165"/>
    <mergeCell ref="E205:F205"/>
    <mergeCell ref="E247:F247"/>
    <mergeCell ref="E8:G8"/>
    <mergeCell ref="I8:K8"/>
    <mergeCell ref="E9:F9"/>
    <mergeCell ref="E48:F48"/>
    <mergeCell ref="E87:F87"/>
    <mergeCell ref="E126:F126"/>
  </mergeCells>
  <conditionalFormatting sqref="B1:B7">
    <cfRule type="cellIs" dxfId="11" priority="1" stopIfTrue="1" operator="greaterThan">
      <formula>0.9</formula>
    </cfRule>
    <cfRule type="cellIs" dxfId="10" priority="2" stopIfTrue="1" operator="greaterThan">
      <formula>0.8</formula>
    </cfRule>
  </conditionalFormatting>
  <pageMargins left="0.47244094488188981" right="0" top="0.35433070866141736" bottom="0.19685039370078741" header="0.31496062992125984" footer="0.31496062992125984"/>
  <pageSetup paperSize="17" scale="73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FBBD2-E406-45D5-836F-46AF8E4809D5}">
  <sheetPr filterMode="1">
    <pageSetUpPr fitToPage="1"/>
  </sheetPr>
  <dimension ref="A1:P303"/>
  <sheetViews>
    <sheetView topLeftCell="A206" zoomScale="115" zoomScaleNormal="115" workbookViewId="0">
      <selection activeCell="B216" sqref="B216:D216"/>
    </sheetView>
  </sheetViews>
  <sheetFormatPr defaultRowHeight="13.5" x14ac:dyDescent="0.25"/>
  <cols>
    <col min="1" max="1" width="10.140625" style="175" customWidth="1"/>
    <col min="2" max="2" width="9.7109375" style="175" customWidth="1"/>
    <col min="3" max="3" width="22" style="36" customWidth="1"/>
    <col min="4" max="4" width="11.42578125" style="36" customWidth="1"/>
    <col min="5" max="5" width="33.140625" style="36" customWidth="1"/>
    <col min="6" max="6" width="15.7109375" style="175" customWidth="1"/>
    <col min="7" max="7" width="23.85546875" style="36" customWidth="1"/>
    <col min="8" max="8" width="6.5703125" style="36" customWidth="1"/>
    <col min="9" max="9" width="6.85546875" style="36" customWidth="1"/>
    <col min="10" max="10" width="10.85546875" style="36" customWidth="1"/>
    <col min="11" max="11" width="27.140625" style="36" customWidth="1"/>
    <col min="12" max="12" width="13.7109375" style="36" customWidth="1"/>
    <col min="13" max="13" width="6" style="36" customWidth="1"/>
    <col min="14" max="14" width="3.7109375" style="36" customWidth="1"/>
    <col min="15" max="15" width="38.5703125" style="176" customWidth="1"/>
    <col min="16" max="217" width="9.140625" style="36"/>
    <col min="218" max="218" width="11.5703125" style="36" customWidth="1"/>
    <col min="219" max="219" width="12" style="36" customWidth="1"/>
    <col min="220" max="220" width="22.42578125" style="36" bestFit="1" customWidth="1"/>
    <col min="221" max="221" width="11.42578125" style="36" customWidth="1"/>
    <col min="222" max="222" width="46.42578125" style="36" bestFit="1" customWidth="1"/>
    <col min="223" max="223" width="15.7109375" style="36" customWidth="1"/>
    <col min="224" max="224" width="44" style="36" bestFit="1" customWidth="1"/>
    <col min="225" max="225" width="6.5703125" style="36" customWidth="1"/>
    <col min="226" max="226" width="6.85546875" style="36" customWidth="1"/>
    <col min="227" max="227" width="10.85546875" style="36" customWidth="1"/>
    <col min="228" max="228" width="38.28515625" style="36" customWidth="1"/>
    <col min="229" max="229" width="13.7109375" style="36" customWidth="1"/>
    <col min="230" max="230" width="6" style="36" customWidth="1"/>
    <col min="231" max="231" width="3.7109375" style="36" customWidth="1"/>
    <col min="232" max="232" width="38.5703125" style="36" customWidth="1"/>
    <col min="233" max="473" width="9.140625" style="36"/>
    <col min="474" max="474" width="11.5703125" style="36" customWidth="1"/>
    <col min="475" max="475" width="12" style="36" customWidth="1"/>
    <col min="476" max="476" width="22.42578125" style="36" bestFit="1" customWidth="1"/>
    <col min="477" max="477" width="11.42578125" style="36" customWidth="1"/>
    <col min="478" max="478" width="46.42578125" style="36" bestFit="1" customWidth="1"/>
    <col min="479" max="479" width="15.7109375" style="36" customWidth="1"/>
    <col min="480" max="480" width="44" style="36" bestFit="1" customWidth="1"/>
    <col min="481" max="481" width="6.5703125" style="36" customWidth="1"/>
    <col min="482" max="482" width="6.85546875" style="36" customWidth="1"/>
    <col min="483" max="483" width="10.85546875" style="36" customWidth="1"/>
    <col min="484" max="484" width="38.28515625" style="36" customWidth="1"/>
    <col min="485" max="485" width="13.7109375" style="36" customWidth="1"/>
    <col min="486" max="486" width="6" style="36" customWidth="1"/>
    <col min="487" max="487" width="3.7109375" style="36" customWidth="1"/>
    <col min="488" max="488" width="38.5703125" style="36" customWidth="1"/>
    <col min="489" max="729" width="9.140625" style="36"/>
    <col min="730" max="730" width="11.5703125" style="36" customWidth="1"/>
    <col min="731" max="731" width="12" style="36" customWidth="1"/>
    <col min="732" max="732" width="22.42578125" style="36" bestFit="1" customWidth="1"/>
    <col min="733" max="733" width="11.42578125" style="36" customWidth="1"/>
    <col min="734" max="734" width="46.42578125" style="36" bestFit="1" customWidth="1"/>
    <col min="735" max="735" width="15.7109375" style="36" customWidth="1"/>
    <col min="736" max="736" width="44" style="36" bestFit="1" customWidth="1"/>
    <col min="737" max="737" width="6.5703125" style="36" customWidth="1"/>
    <col min="738" max="738" width="6.85546875" style="36" customWidth="1"/>
    <col min="739" max="739" width="10.85546875" style="36" customWidth="1"/>
    <col min="740" max="740" width="38.28515625" style="36" customWidth="1"/>
    <col min="741" max="741" width="13.7109375" style="36" customWidth="1"/>
    <col min="742" max="742" width="6" style="36" customWidth="1"/>
    <col min="743" max="743" width="3.7109375" style="36" customWidth="1"/>
    <col min="744" max="744" width="38.5703125" style="36" customWidth="1"/>
    <col min="745" max="985" width="9.140625" style="36"/>
    <col min="986" max="986" width="11.5703125" style="36" customWidth="1"/>
    <col min="987" max="987" width="12" style="36" customWidth="1"/>
    <col min="988" max="988" width="22.42578125" style="36" bestFit="1" customWidth="1"/>
    <col min="989" max="989" width="11.42578125" style="36" customWidth="1"/>
    <col min="990" max="990" width="46.42578125" style="36" bestFit="1" customWidth="1"/>
    <col min="991" max="991" width="15.7109375" style="36" customWidth="1"/>
    <col min="992" max="992" width="44" style="36" bestFit="1" customWidth="1"/>
    <col min="993" max="993" width="6.5703125" style="36" customWidth="1"/>
    <col min="994" max="994" width="6.85546875" style="36" customWidth="1"/>
    <col min="995" max="995" width="10.85546875" style="36" customWidth="1"/>
    <col min="996" max="996" width="38.28515625" style="36" customWidth="1"/>
    <col min="997" max="997" width="13.7109375" style="36" customWidth="1"/>
    <col min="998" max="998" width="6" style="36" customWidth="1"/>
    <col min="999" max="999" width="3.7109375" style="36" customWidth="1"/>
    <col min="1000" max="1000" width="38.5703125" style="36" customWidth="1"/>
    <col min="1001" max="1241" width="9.140625" style="36"/>
    <col min="1242" max="1242" width="11.5703125" style="36" customWidth="1"/>
    <col min="1243" max="1243" width="12" style="36" customWidth="1"/>
    <col min="1244" max="1244" width="22.42578125" style="36" bestFit="1" customWidth="1"/>
    <col min="1245" max="1245" width="11.42578125" style="36" customWidth="1"/>
    <col min="1246" max="1246" width="46.42578125" style="36" bestFit="1" customWidth="1"/>
    <col min="1247" max="1247" width="15.7109375" style="36" customWidth="1"/>
    <col min="1248" max="1248" width="44" style="36" bestFit="1" customWidth="1"/>
    <col min="1249" max="1249" width="6.5703125" style="36" customWidth="1"/>
    <col min="1250" max="1250" width="6.85546875" style="36" customWidth="1"/>
    <col min="1251" max="1251" width="10.85546875" style="36" customWidth="1"/>
    <col min="1252" max="1252" width="38.28515625" style="36" customWidth="1"/>
    <col min="1253" max="1253" width="13.7109375" style="36" customWidth="1"/>
    <col min="1254" max="1254" width="6" style="36" customWidth="1"/>
    <col min="1255" max="1255" width="3.7109375" style="36" customWidth="1"/>
    <col min="1256" max="1256" width="38.5703125" style="36" customWidth="1"/>
    <col min="1257" max="1497" width="9.140625" style="36"/>
    <col min="1498" max="1498" width="11.5703125" style="36" customWidth="1"/>
    <col min="1499" max="1499" width="12" style="36" customWidth="1"/>
    <col min="1500" max="1500" width="22.42578125" style="36" bestFit="1" customWidth="1"/>
    <col min="1501" max="1501" width="11.42578125" style="36" customWidth="1"/>
    <col min="1502" max="1502" width="46.42578125" style="36" bestFit="1" customWidth="1"/>
    <col min="1503" max="1503" width="15.7109375" style="36" customWidth="1"/>
    <col min="1504" max="1504" width="44" style="36" bestFit="1" customWidth="1"/>
    <col min="1505" max="1505" width="6.5703125" style="36" customWidth="1"/>
    <col min="1506" max="1506" width="6.85546875" style="36" customWidth="1"/>
    <col min="1507" max="1507" width="10.85546875" style="36" customWidth="1"/>
    <col min="1508" max="1508" width="38.28515625" style="36" customWidth="1"/>
    <col min="1509" max="1509" width="13.7109375" style="36" customWidth="1"/>
    <col min="1510" max="1510" width="6" style="36" customWidth="1"/>
    <col min="1511" max="1511" width="3.7109375" style="36" customWidth="1"/>
    <col min="1512" max="1512" width="38.5703125" style="36" customWidth="1"/>
    <col min="1513" max="1753" width="9.140625" style="36"/>
    <col min="1754" max="1754" width="11.5703125" style="36" customWidth="1"/>
    <col min="1755" max="1755" width="12" style="36" customWidth="1"/>
    <col min="1756" max="1756" width="22.42578125" style="36" bestFit="1" customWidth="1"/>
    <col min="1757" max="1757" width="11.42578125" style="36" customWidth="1"/>
    <col min="1758" max="1758" width="46.42578125" style="36" bestFit="1" customWidth="1"/>
    <col min="1759" max="1759" width="15.7109375" style="36" customWidth="1"/>
    <col min="1760" max="1760" width="44" style="36" bestFit="1" customWidth="1"/>
    <col min="1761" max="1761" width="6.5703125" style="36" customWidth="1"/>
    <col min="1762" max="1762" width="6.85546875" style="36" customWidth="1"/>
    <col min="1763" max="1763" width="10.85546875" style="36" customWidth="1"/>
    <col min="1764" max="1764" width="38.28515625" style="36" customWidth="1"/>
    <col min="1765" max="1765" width="13.7109375" style="36" customWidth="1"/>
    <col min="1766" max="1766" width="6" style="36" customWidth="1"/>
    <col min="1767" max="1767" width="3.7109375" style="36" customWidth="1"/>
    <col min="1768" max="1768" width="38.5703125" style="36" customWidth="1"/>
    <col min="1769" max="2009" width="9.140625" style="36"/>
    <col min="2010" max="2010" width="11.5703125" style="36" customWidth="1"/>
    <col min="2011" max="2011" width="12" style="36" customWidth="1"/>
    <col min="2012" max="2012" width="22.42578125" style="36" bestFit="1" customWidth="1"/>
    <col min="2013" max="2013" width="11.42578125" style="36" customWidth="1"/>
    <col min="2014" max="2014" width="46.42578125" style="36" bestFit="1" customWidth="1"/>
    <col min="2015" max="2015" width="15.7109375" style="36" customWidth="1"/>
    <col min="2016" max="2016" width="44" style="36" bestFit="1" customWidth="1"/>
    <col min="2017" max="2017" width="6.5703125" style="36" customWidth="1"/>
    <col min="2018" max="2018" width="6.85546875" style="36" customWidth="1"/>
    <col min="2019" max="2019" width="10.85546875" style="36" customWidth="1"/>
    <col min="2020" max="2020" width="38.28515625" style="36" customWidth="1"/>
    <col min="2021" max="2021" width="13.7109375" style="36" customWidth="1"/>
    <col min="2022" max="2022" width="6" style="36" customWidth="1"/>
    <col min="2023" max="2023" width="3.7109375" style="36" customWidth="1"/>
    <col min="2024" max="2024" width="38.5703125" style="36" customWidth="1"/>
    <col min="2025" max="2265" width="9.140625" style="36"/>
    <col min="2266" max="2266" width="11.5703125" style="36" customWidth="1"/>
    <col min="2267" max="2267" width="12" style="36" customWidth="1"/>
    <col min="2268" max="2268" width="22.42578125" style="36" bestFit="1" customWidth="1"/>
    <col min="2269" max="2269" width="11.42578125" style="36" customWidth="1"/>
    <col min="2270" max="2270" width="46.42578125" style="36" bestFit="1" customWidth="1"/>
    <col min="2271" max="2271" width="15.7109375" style="36" customWidth="1"/>
    <col min="2272" max="2272" width="44" style="36" bestFit="1" customWidth="1"/>
    <col min="2273" max="2273" width="6.5703125" style="36" customWidth="1"/>
    <col min="2274" max="2274" width="6.85546875" style="36" customWidth="1"/>
    <col min="2275" max="2275" width="10.85546875" style="36" customWidth="1"/>
    <col min="2276" max="2276" width="38.28515625" style="36" customWidth="1"/>
    <col min="2277" max="2277" width="13.7109375" style="36" customWidth="1"/>
    <col min="2278" max="2278" width="6" style="36" customWidth="1"/>
    <col min="2279" max="2279" width="3.7109375" style="36" customWidth="1"/>
    <col min="2280" max="2280" width="38.5703125" style="36" customWidth="1"/>
    <col min="2281" max="2521" width="9.140625" style="36"/>
    <col min="2522" max="2522" width="11.5703125" style="36" customWidth="1"/>
    <col min="2523" max="2523" width="12" style="36" customWidth="1"/>
    <col min="2524" max="2524" width="22.42578125" style="36" bestFit="1" customWidth="1"/>
    <col min="2525" max="2525" width="11.42578125" style="36" customWidth="1"/>
    <col min="2526" max="2526" width="46.42578125" style="36" bestFit="1" customWidth="1"/>
    <col min="2527" max="2527" width="15.7109375" style="36" customWidth="1"/>
    <col min="2528" max="2528" width="44" style="36" bestFit="1" customWidth="1"/>
    <col min="2529" max="2529" width="6.5703125" style="36" customWidth="1"/>
    <col min="2530" max="2530" width="6.85546875" style="36" customWidth="1"/>
    <col min="2531" max="2531" width="10.85546875" style="36" customWidth="1"/>
    <col min="2532" max="2532" width="38.28515625" style="36" customWidth="1"/>
    <col min="2533" max="2533" width="13.7109375" style="36" customWidth="1"/>
    <col min="2534" max="2534" width="6" style="36" customWidth="1"/>
    <col min="2535" max="2535" width="3.7109375" style="36" customWidth="1"/>
    <col min="2536" max="2536" width="38.5703125" style="36" customWidth="1"/>
    <col min="2537" max="2777" width="9.140625" style="36"/>
    <col min="2778" max="2778" width="11.5703125" style="36" customWidth="1"/>
    <col min="2779" max="2779" width="12" style="36" customWidth="1"/>
    <col min="2780" max="2780" width="22.42578125" style="36" bestFit="1" customWidth="1"/>
    <col min="2781" max="2781" width="11.42578125" style="36" customWidth="1"/>
    <col min="2782" max="2782" width="46.42578125" style="36" bestFit="1" customWidth="1"/>
    <col min="2783" max="2783" width="15.7109375" style="36" customWidth="1"/>
    <col min="2784" max="2784" width="44" style="36" bestFit="1" customWidth="1"/>
    <col min="2785" max="2785" width="6.5703125" style="36" customWidth="1"/>
    <col min="2786" max="2786" width="6.85546875" style="36" customWidth="1"/>
    <col min="2787" max="2787" width="10.85546875" style="36" customWidth="1"/>
    <col min="2788" max="2788" width="38.28515625" style="36" customWidth="1"/>
    <col min="2789" max="2789" width="13.7109375" style="36" customWidth="1"/>
    <col min="2790" max="2790" width="6" style="36" customWidth="1"/>
    <col min="2791" max="2791" width="3.7109375" style="36" customWidth="1"/>
    <col min="2792" max="2792" width="38.5703125" style="36" customWidth="1"/>
    <col min="2793" max="3033" width="9.140625" style="36"/>
    <col min="3034" max="3034" width="11.5703125" style="36" customWidth="1"/>
    <col min="3035" max="3035" width="12" style="36" customWidth="1"/>
    <col min="3036" max="3036" width="22.42578125" style="36" bestFit="1" customWidth="1"/>
    <col min="3037" max="3037" width="11.42578125" style="36" customWidth="1"/>
    <col min="3038" max="3038" width="46.42578125" style="36" bestFit="1" customWidth="1"/>
    <col min="3039" max="3039" width="15.7109375" style="36" customWidth="1"/>
    <col min="3040" max="3040" width="44" style="36" bestFit="1" customWidth="1"/>
    <col min="3041" max="3041" width="6.5703125" style="36" customWidth="1"/>
    <col min="3042" max="3042" width="6.85546875" style="36" customWidth="1"/>
    <col min="3043" max="3043" width="10.85546875" style="36" customWidth="1"/>
    <col min="3044" max="3044" width="38.28515625" style="36" customWidth="1"/>
    <col min="3045" max="3045" width="13.7109375" style="36" customWidth="1"/>
    <col min="3046" max="3046" width="6" style="36" customWidth="1"/>
    <col min="3047" max="3047" width="3.7109375" style="36" customWidth="1"/>
    <col min="3048" max="3048" width="38.5703125" style="36" customWidth="1"/>
    <col min="3049" max="3289" width="9.140625" style="36"/>
    <col min="3290" max="3290" width="11.5703125" style="36" customWidth="1"/>
    <col min="3291" max="3291" width="12" style="36" customWidth="1"/>
    <col min="3292" max="3292" width="22.42578125" style="36" bestFit="1" customWidth="1"/>
    <col min="3293" max="3293" width="11.42578125" style="36" customWidth="1"/>
    <col min="3294" max="3294" width="46.42578125" style="36" bestFit="1" customWidth="1"/>
    <col min="3295" max="3295" width="15.7109375" style="36" customWidth="1"/>
    <col min="3296" max="3296" width="44" style="36" bestFit="1" customWidth="1"/>
    <col min="3297" max="3297" width="6.5703125" style="36" customWidth="1"/>
    <col min="3298" max="3298" width="6.85546875" style="36" customWidth="1"/>
    <col min="3299" max="3299" width="10.85546875" style="36" customWidth="1"/>
    <col min="3300" max="3300" width="38.28515625" style="36" customWidth="1"/>
    <col min="3301" max="3301" width="13.7109375" style="36" customWidth="1"/>
    <col min="3302" max="3302" width="6" style="36" customWidth="1"/>
    <col min="3303" max="3303" width="3.7109375" style="36" customWidth="1"/>
    <col min="3304" max="3304" width="38.5703125" style="36" customWidth="1"/>
    <col min="3305" max="3545" width="9.140625" style="36"/>
    <col min="3546" max="3546" width="11.5703125" style="36" customWidth="1"/>
    <col min="3547" max="3547" width="12" style="36" customWidth="1"/>
    <col min="3548" max="3548" width="22.42578125" style="36" bestFit="1" customWidth="1"/>
    <col min="3549" max="3549" width="11.42578125" style="36" customWidth="1"/>
    <col min="3550" max="3550" width="46.42578125" style="36" bestFit="1" customWidth="1"/>
    <col min="3551" max="3551" width="15.7109375" style="36" customWidth="1"/>
    <col min="3552" max="3552" width="44" style="36" bestFit="1" customWidth="1"/>
    <col min="3553" max="3553" width="6.5703125" style="36" customWidth="1"/>
    <col min="3554" max="3554" width="6.85546875" style="36" customWidth="1"/>
    <col min="3555" max="3555" width="10.85546875" style="36" customWidth="1"/>
    <col min="3556" max="3556" width="38.28515625" style="36" customWidth="1"/>
    <col min="3557" max="3557" width="13.7109375" style="36" customWidth="1"/>
    <col min="3558" max="3558" width="6" style="36" customWidth="1"/>
    <col min="3559" max="3559" width="3.7109375" style="36" customWidth="1"/>
    <col min="3560" max="3560" width="38.5703125" style="36" customWidth="1"/>
    <col min="3561" max="3801" width="9.140625" style="36"/>
    <col min="3802" max="3802" width="11.5703125" style="36" customWidth="1"/>
    <col min="3803" max="3803" width="12" style="36" customWidth="1"/>
    <col min="3804" max="3804" width="22.42578125" style="36" bestFit="1" customWidth="1"/>
    <col min="3805" max="3805" width="11.42578125" style="36" customWidth="1"/>
    <col min="3806" max="3806" width="46.42578125" style="36" bestFit="1" customWidth="1"/>
    <col min="3807" max="3807" width="15.7109375" style="36" customWidth="1"/>
    <col min="3808" max="3808" width="44" style="36" bestFit="1" customWidth="1"/>
    <col min="3809" max="3809" width="6.5703125" style="36" customWidth="1"/>
    <col min="3810" max="3810" width="6.85546875" style="36" customWidth="1"/>
    <col min="3811" max="3811" width="10.85546875" style="36" customWidth="1"/>
    <col min="3812" max="3812" width="38.28515625" style="36" customWidth="1"/>
    <col min="3813" max="3813" width="13.7109375" style="36" customWidth="1"/>
    <col min="3814" max="3814" width="6" style="36" customWidth="1"/>
    <col min="3815" max="3815" width="3.7109375" style="36" customWidth="1"/>
    <col min="3816" max="3816" width="38.5703125" style="36" customWidth="1"/>
    <col min="3817" max="4057" width="9.140625" style="36"/>
    <col min="4058" max="4058" width="11.5703125" style="36" customWidth="1"/>
    <col min="4059" max="4059" width="12" style="36" customWidth="1"/>
    <col min="4060" max="4060" width="22.42578125" style="36" bestFit="1" customWidth="1"/>
    <col min="4061" max="4061" width="11.42578125" style="36" customWidth="1"/>
    <col min="4062" max="4062" width="46.42578125" style="36" bestFit="1" customWidth="1"/>
    <col min="4063" max="4063" width="15.7109375" style="36" customWidth="1"/>
    <col min="4064" max="4064" width="44" style="36" bestFit="1" customWidth="1"/>
    <col min="4065" max="4065" width="6.5703125" style="36" customWidth="1"/>
    <col min="4066" max="4066" width="6.85546875" style="36" customWidth="1"/>
    <col min="4067" max="4067" width="10.85546875" style="36" customWidth="1"/>
    <col min="4068" max="4068" width="38.28515625" style="36" customWidth="1"/>
    <col min="4069" max="4069" width="13.7109375" style="36" customWidth="1"/>
    <col min="4070" max="4070" width="6" style="36" customWidth="1"/>
    <col min="4071" max="4071" width="3.7109375" style="36" customWidth="1"/>
    <col min="4072" max="4072" width="38.5703125" style="36" customWidth="1"/>
    <col min="4073" max="4313" width="9.140625" style="36"/>
    <col min="4314" max="4314" width="11.5703125" style="36" customWidth="1"/>
    <col min="4315" max="4315" width="12" style="36" customWidth="1"/>
    <col min="4316" max="4316" width="22.42578125" style="36" bestFit="1" customWidth="1"/>
    <col min="4317" max="4317" width="11.42578125" style="36" customWidth="1"/>
    <col min="4318" max="4318" width="46.42578125" style="36" bestFit="1" customWidth="1"/>
    <col min="4319" max="4319" width="15.7109375" style="36" customWidth="1"/>
    <col min="4320" max="4320" width="44" style="36" bestFit="1" customWidth="1"/>
    <col min="4321" max="4321" width="6.5703125" style="36" customWidth="1"/>
    <col min="4322" max="4322" width="6.85546875" style="36" customWidth="1"/>
    <col min="4323" max="4323" width="10.85546875" style="36" customWidth="1"/>
    <col min="4324" max="4324" width="38.28515625" style="36" customWidth="1"/>
    <col min="4325" max="4325" width="13.7109375" style="36" customWidth="1"/>
    <col min="4326" max="4326" width="6" style="36" customWidth="1"/>
    <col min="4327" max="4327" width="3.7109375" style="36" customWidth="1"/>
    <col min="4328" max="4328" width="38.5703125" style="36" customWidth="1"/>
    <col min="4329" max="4569" width="9.140625" style="36"/>
    <col min="4570" max="4570" width="11.5703125" style="36" customWidth="1"/>
    <col min="4571" max="4571" width="12" style="36" customWidth="1"/>
    <col min="4572" max="4572" width="22.42578125" style="36" bestFit="1" customWidth="1"/>
    <col min="4573" max="4573" width="11.42578125" style="36" customWidth="1"/>
    <col min="4574" max="4574" width="46.42578125" style="36" bestFit="1" customWidth="1"/>
    <col min="4575" max="4575" width="15.7109375" style="36" customWidth="1"/>
    <col min="4576" max="4576" width="44" style="36" bestFit="1" customWidth="1"/>
    <col min="4577" max="4577" width="6.5703125" style="36" customWidth="1"/>
    <col min="4578" max="4578" width="6.85546875" style="36" customWidth="1"/>
    <col min="4579" max="4579" width="10.85546875" style="36" customWidth="1"/>
    <col min="4580" max="4580" width="38.28515625" style="36" customWidth="1"/>
    <col min="4581" max="4581" width="13.7109375" style="36" customWidth="1"/>
    <col min="4582" max="4582" width="6" style="36" customWidth="1"/>
    <col min="4583" max="4583" width="3.7109375" style="36" customWidth="1"/>
    <col min="4584" max="4584" width="38.5703125" style="36" customWidth="1"/>
    <col min="4585" max="4825" width="9.140625" style="36"/>
    <col min="4826" max="4826" width="11.5703125" style="36" customWidth="1"/>
    <col min="4827" max="4827" width="12" style="36" customWidth="1"/>
    <col min="4828" max="4828" width="22.42578125" style="36" bestFit="1" customWidth="1"/>
    <col min="4829" max="4829" width="11.42578125" style="36" customWidth="1"/>
    <col min="4830" max="4830" width="46.42578125" style="36" bestFit="1" customWidth="1"/>
    <col min="4831" max="4831" width="15.7109375" style="36" customWidth="1"/>
    <col min="4832" max="4832" width="44" style="36" bestFit="1" customWidth="1"/>
    <col min="4833" max="4833" width="6.5703125" style="36" customWidth="1"/>
    <col min="4834" max="4834" width="6.85546875" style="36" customWidth="1"/>
    <col min="4835" max="4835" width="10.85546875" style="36" customWidth="1"/>
    <col min="4836" max="4836" width="38.28515625" style="36" customWidth="1"/>
    <col min="4837" max="4837" width="13.7109375" style="36" customWidth="1"/>
    <col min="4838" max="4838" width="6" style="36" customWidth="1"/>
    <col min="4839" max="4839" width="3.7109375" style="36" customWidth="1"/>
    <col min="4840" max="4840" width="38.5703125" style="36" customWidth="1"/>
    <col min="4841" max="5081" width="9.140625" style="36"/>
    <col min="5082" max="5082" width="11.5703125" style="36" customWidth="1"/>
    <col min="5083" max="5083" width="12" style="36" customWidth="1"/>
    <col min="5084" max="5084" width="22.42578125" style="36" bestFit="1" customWidth="1"/>
    <col min="5085" max="5085" width="11.42578125" style="36" customWidth="1"/>
    <col min="5086" max="5086" width="46.42578125" style="36" bestFit="1" customWidth="1"/>
    <col min="5087" max="5087" width="15.7109375" style="36" customWidth="1"/>
    <col min="5088" max="5088" width="44" style="36" bestFit="1" customWidth="1"/>
    <col min="5089" max="5089" width="6.5703125" style="36" customWidth="1"/>
    <col min="5090" max="5090" width="6.85546875" style="36" customWidth="1"/>
    <col min="5091" max="5091" width="10.85546875" style="36" customWidth="1"/>
    <col min="5092" max="5092" width="38.28515625" style="36" customWidth="1"/>
    <col min="5093" max="5093" width="13.7109375" style="36" customWidth="1"/>
    <col min="5094" max="5094" width="6" style="36" customWidth="1"/>
    <col min="5095" max="5095" width="3.7109375" style="36" customWidth="1"/>
    <col min="5096" max="5096" width="38.5703125" style="36" customWidth="1"/>
    <col min="5097" max="5337" width="9.140625" style="36"/>
    <col min="5338" max="5338" width="11.5703125" style="36" customWidth="1"/>
    <col min="5339" max="5339" width="12" style="36" customWidth="1"/>
    <col min="5340" max="5340" width="22.42578125" style="36" bestFit="1" customWidth="1"/>
    <col min="5341" max="5341" width="11.42578125" style="36" customWidth="1"/>
    <col min="5342" max="5342" width="46.42578125" style="36" bestFit="1" customWidth="1"/>
    <col min="5343" max="5343" width="15.7109375" style="36" customWidth="1"/>
    <col min="5344" max="5344" width="44" style="36" bestFit="1" customWidth="1"/>
    <col min="5345" max="5345" width="6.5703125" style="36" customWidth="1"/>
    <col min="5346" max="5346" width="6.85546875" style="36" customWidth="1"/>
    <col min="5347" max="5347" width="10.85546875" style="36" customWidth="1"/>
    <col min="5348" max="5348" width="38.28515625" style="36" customWidth="1"/>
    <col min="5349" max="5349" width="13.7109375" style="36" customWidth="1"/>
    <col min="5350" max="5350" width="6" style="36" customWidth="1"/>
    <col min="5351" max="5351" width="3.7109375" style="36" customWidth="1"/>
    <col min="5352" max="5352" width="38.5703125" style="36" customWidth="1"/>
    <col min="5353" max="5593" width="9.140625" style="36"/>
    <col min="5594" max="5594" width="11.5703125" style="36" customWidth="1"/>
    <col min="5595" max="5595" width="12" style="36" customWidth="1"/>
    <col min="5596" max="5596" width="22.42578125" style="36" bestFit="1" customWidth="1"/>
    <col min="5597" max="5597" width="11.42578125" style="36" customWidth="1"/>
    <col min="5598" max="5598" width="46.42578125" style="36" bestFit="1" customWidth="1"/>
    <col min="5599" max="5599" width="15.7109375" style="36" customWidth="1"/>
    <col min="5600" max="5600" width="44" style="36" bestFit="1" customWidth="1"/>
    <col min="5601" max="5601" width="6.5703125" style="36" customWidth="1"/>
    <col min="5602" max="5602" width="6.85546875" style="36" customWidth="1"/>
    <col min="5603" max="5603" width="10.85546875" style="36" customWidth="1"/>
    <col min="5604" max="5604" width="38.28515625" style="36" customWidth="1"/>
    <col min="5605" max="5605" width="13.7109375" style="36" customWidth="1"/>
    <col min="5606" max="5606" width="6" style="36" customWidth="1"/>
    <col min="5607" max="5607" width="3.7109375" style="36" customWidth="1"/>
    <col min="5608" max="5608" width="38.5703125" style="36" customWidth="1"/>
    <col min="5609" max="5849" width="9.140625" style="36"/>
    <col min="5850" max="5850" width="11.5703125" style="36" customWidth="1"/>
    <col min="5851" max="5851" width="12" style="36" customWidth="1"/>
    <col min="5852" max="5852" width="22.42578125" style="36" bestFit="1" customWidth="1"/>
    <col min="5853" max="5853" width="11.42578125" style="36" customWidth="1"/>
    <col min="5854" max="5854" width="46.42578125" style="36" bestFit="1" customWidth="1"/>
    <col min="5855" max="5855" width="15.7109375" style="36" customWidth="1"/>
    <col min="5856" max="5856" width="44" style="36" bestFit="1" customWidth="1"/>
    <col min="5857" max="5857" width="6.5703125" style="36" customWidth="1"/>
    <col min="5858" max="5858" width="6.85546875" style="36" customWidth="1"/>
    <col min="5859" max="5859" width="10.85546875" style="36" customWidth="1"/>
    <col min="5860" max="5860" width="38.28515625" style="36" customWidth="1"/>
    <col min="5861" max="5861" width="13.7109375" style="36" customWidth="1"/>
    <col min="5862" max="5862" width="6" style="36" customWidth="1"/>
    <col min="5863" max="5863" width="3.7109375" style="36" customWidth="1"/>
    <col min="5864" max="5864" width="38.5703125" style="36" customWidth="1"/>
    <col min="5865" max="6105" width="9.140625" style="36"/>
    <col min="6106" max="6106" width="11.5703125" style="36" customWidth="1"/>
    <col min="6107" max="6107" width="12" style="36" customWidth="1"/>
    <col min="6108" max="6108" width="22.42578125" style="36" bestFit="1" customWidth="1"/>
    <col min="6109" max="6109" width="11.42578125" style="36" customWidth="1"/>
    <col min="6110" max="6110" width="46.42578125" style="36" bestFit="1" customWidth="1"/>
    <col min="6111" max="6111" width="15.7109375" style="36" customWidth="1"/>
    <col min="6112" max="6112" width="44" style="36" bestFit="1" customWidth="1"/>
    <col min="6113" max="6113" width="6.5703125" style="36" customWidth="1"/>
    <col min="6114" max="6114" width="6.85546875" style="36" customWidth="1"/>
    <col min="6115" max="6115" width="10.85546875" style="36" customWidth="1"/>
    <col min="6116" max="6116" width="38.28515625" style="36" customWidth="1"/>
    <col min="6117" max="6117" width="13.7109375" style="36" customWidth="1"/>
    <col min="6118" max="6118" width="6" style="36" customWidth="1"/>
    <col min="6119" max="6119" width="3.7109375" style="36" customWidth="1"/>
    <col min="6120" max="6120" width="38.5703125" style="36" customWidth="1"/>
    <col min="6121" max="6361" width="9.140625" style="36"/>
    <col min="6362" max="6362" width="11.5703125" style="36" customWidth="1"/>
    <col min="6363" max="6363" width="12" style="36" customWidth="1"/>
    <col min="6364" max="6364" width="22.42578125" style="36" bestFit="1" customWidth="1"/>
    <col min="6365" max="6365" width="11.42578125" style="36" customWidth="1"/>
    <col min="6366" max="6366" width="46.42578125" style="36" bestFit="1" customWidth="1"/>
    <col min="6367" max="6367" width="15.7109375" style="36" customWidth="1"/>
    <col min="6368" max="6368" width="44" style="36" bestFit="1" customWidth="1"/>
    <col min="6369" max="6369" width="6.5703125" style="36" customWidth="1"/>
    <col min="6370" max="6370" width="6.85546875" style="36" customWidth="1"/>
    <col min="6371" max="6371" width="10.85546875" style="36" customWidth="1"/>
    <col min="6372" max="6372" width="38.28515625" style="36" customWidth="1"/>
    <col min="6373" max="6373" width="13.7109375" style="36" customWidth="1"/>
    <col min="6374" max="6374" width="6" style="36" customWidth="1"/>
    <col min="6375" max="6375" width="3.7109375" style="36" customWidth="1"/>
    <col min="6376" max="6376" width="38.5703125" style="36" customWidth="1"/>
    <col min="6377" max="6617" width="9.140625" style="36"/>
    <col min="6618" max="6618" width="11.5703125" style="36" customWidth="1"/>
    <col min="6619" max="6619" width="12" style="36" customWidth="1"/>
    <col min="6620" max="6620" width="22.42578125" style="36" bestFit="1" customWidth="1"/>
    <col min="6621" max="6621" width="11.42578125" style="36" customWidth="1"/>
    <col min="6622" max="6622" width="46.42578125" style="36" bestFit="1" customWidth="1"/>
    <col min="6623" max="6623" width="15.7109375" style="36" customWidth="1"/>
    <col min="6624" max="6624" width="44" style="36" bestFit="1" customWidth="1"/>
    <col min="6625" max="6625" width="6.5703125" style="36" customWidth="1"/>
    <col min="6626" max="6626" width="6.85546875" style="36" customWidth="1"/>
    <col min="6627" max="6627" width="10.85546875" style="36" customWidth="1"/>
    <col min="6628" max="6628" width="38.28515625" style="36" customWidth="1"/>
    <col min="6629" max="6629" width="13.7109375" style="36" customWidth="1"/>
    <col min="6630" max="6630" width="6" style="36" customWidth="1"/>
    <col min="6631" max="6631" width="3.7109375" style="36" customWidth="1"/>
    <col min="6632" max="6632" width="38.5703125" style="36" customWidth="1"/>
    <col min="6633" max="6873" width="9.140625" style="36"/>
    <col min="6874" max="6874" width="11.5703125" style="36" customWidth="1"/>
    <col min="6875" max="6875" width="12" style="36" customWidth="1"/>
    <col min="6876" max="6876" width="22.42578125" style="36" bestFit="1" customWidth="1"/>
    <col min="6877" max="6877" width="11.42578125" style="36" customWidth="1"/>
    <col min="6878" max="6878" width="46.42578125" style="36" bestFit="1" customWidth="1"/>
    <col min="6879" max="6879" width="15.7109375" style="36" customWidth="1"/>
    <col min="6880" max="6880" width="44" style="36" bestFit="1" customWidth="1"/>
    <col min="6881" max="6881" width="6.5703125" style="36" customWidth="1"/>
    <col min="6882" max="6882" width="6.85546875" style="36" customWidth="1"/>
    <col min="6883" max="6883" width="10.85546875" style="36" customWidth="1"/>
    <col min="6884" max="6884" width="38.28515625" style="36" customWidth="1"/>
    <col min="6885" max="6885" width="13.7109375" style="36" customWidth="1"/>
    <col min="6886" max="6886" width="6" style="36" customWidth="1"/>
    <col min="6887" max="6887" width="3.7109375" style="36" customWidth="1"/>
    <col min="6888" max="6888" width="38.5703125" style="36" customWidth="1"/>
    <col min="6889" max="7129" width="9.140625" style="36"/>
    <col min="7130" max="7130" width="11.5703125" style="36" customWidth="1"/>
    <col min="7131" max="7131" width="12" style="36" customWidth="1"/>
    <col min="7132" max="7132" width="22.42578125" style="36" bestFit="1" customWidth="1"/>
    <col min="7133" max="7133" width="11.42578125" style="36" customWidth="1"/>
    <col min="7134" max="7134" width="46.42578125" style="36" bestFit="1" customWidth="1"/>
    <col min="7135" max="7135" width="15.7109375" style="36" customWidth="1"/>
    <col min="7136" max="7136" width="44" style="36" bestFit="1" customWidth="1"/>
    <col min="7137" max="7137" width="6.5703125" style="36" customWidth="1"/>
    <col min="7138" max="7138" width="6.85546875" style="36" customWidth="1"/>
    <col min="7139" max="7139" width="10.85546875" style="36" customWidth="1"/>
    <col min="7140" max="7140" width="38.28515625" style="36" customWidth="1"/>
    <col min="7141" max="7141" width="13.7109375" style="36" customWidth="1"/>
    <col min="7142" max="7142" width="6" style="36" customWidth="1"/>
    <col min="7143" max="7143" width="3.7109375" style="36" customWidth="1"/>
    <col min="7144" max="7144" width="38.5703125" style="36" customWidth="1"/>
    <col min="7145" max="7385" width="9.140625" style="36"/>
    <col min="7386" max="7386" width="11.5703125" style="36" customWidth="1"/>
    <col min="7387" max="7387" width="12" style="36" customWidth="1"/>
    <col min="7388" max="7388" width="22.42578125" style="36" bestFit="1" customWidth="1"/>
    <col min="7389" max="7389" width="11.42578125" style="36" customWidth="1"/>
    <col min="7390" max="7390" width="46.42578125" style="36" bestFit="1" customWidth="1"/>
    <col min="7391" max="7391" width="15.7109375" style="36" customWidth="1"/>
    <col min="7392" max="7392" width="44" style="36" bestFit="1" customWidth="1"/>
    <col min="7393" max="7393" width="6.5703125" style="36" customWidth="1"/>
    <col min="7394" max="7394" width="6.85546875" style="36" customWidth="1"/>
    <col min="7395" max="7395" width="10.85546875" style="36" customWidth="1"/>
    <col min="7396" max="7396" width="38.28515625" style="36" customWidth="1"/>
    <col min="7397" max="7397" width="13.7109375" style="36" customWidth="1"/>
    <col min="7398" max="7398" width="6" style="36" customWidth="1"/>
    <col min="7399" max="7399" width="3.7109375" style="36" customWidth="1"/>
    <col min="7400" max="7400" width="38.5703125" style="36" customWidth="1"/>
    <col min="7401" max="7641" width="9.140625" style="36"/>
    <col min="7642" max="7642" width="11.5703125" style="36" customWidth="1"/>
    <col min="7643" max="7643" width="12" style="36" customWidth="1"/>
    <col min="7644" max="7644" width="22.42578125" style="36" bestFit="1" customWidth="1"/>
    <col min="7645" max="7645" width="11.42578125" style="36" customWidth="1"/>
    <col min="7646" max="7646" width="46.42578125" style="36" bestFit="1" customWidth="1"/>
    <col min="7647" max="7647" width="15.7109375" style="36" customWidth="1"/>
    <col min="7648" max="7648" width="44" style="36" bestFit="1" customWidth="1"/>
    <col min="7649" max="7649" width="6.5703125" style="36" customWidth="1"/>
    <col min="7650" max="7650" width="6.85546875" style="36" customWidth="1"/>
    <col min="7651" max="7651" width="10.85546875" style="36" customWidth="1"/>
    <col min="7652" max="7652" width="38.28515625" style="36" customWidth="1"/>
    <col min="7653" max="7653" width="13.7109375" style="36" customWidth="1"/>
    <col min="7654" max="7654" width="6" style="36" customWidth="1"/>
    <col min="7655" max="7655" width="3.7109375" style="36" customWidth="1"/>
    <col min="7656" max="7656" width="38.5703125" style="36" customWidth="1"/>
    <col min="7657" max="7897" width="9.140625" style="36"/>
    <col min="7898" max="7898" width="11.5703125" style="36" customWidth="1"/>
    <col min="7899" max="7899" width="12" style="36" customWidth="1"/>
    <col min="7900" max="7900" width="22.42578125" style="36" bestFit="1" customWidth="1"/>
    <col min="7901" max="7901" width="11.42578125" style="36" customWidth="1"/>
    <col min="7902" max="7902" width="46.42578125" style="36" bestFit="1" customWidth="1"/>
    <col min="7903" max="7903" width="15.7109375" style="36" customWidth="1"/>
    <col min="7904" max="7904" width="44" style="36" bestFit="1" customWidth="1"/>
    <col min="7905" max="7905" width="6.5703125" style="36" customWidth="1"/>
    <col min="7906" max="7906" width="6.85546875" style="36" customWidth="1"/>
    <col min="7907" max="7907" width="10.85546875" style="36" customWidth="1"/>
    <col min="7908" max="7908" width="38.28515625" style="36" customWidth="1"/>
    <col min="7909" max="7909" width="13.7109375" style="36" customWidth="1"/>
    <col min="7910" max="7910" width="6" style="36" customWidth="1"/>
    <col min="7911" max="7911" width="3.7109375" style="36" customWidth="1"/>
    <col min="7912" max="7912" width="38.5703125" style="36" customWidth="1"/>
    <col min="7913" max="8153" width="9.140625" style="36"/>
    <col min="8154" max="8154" width="11.5703125" style="36" customWidth="1"/>
    <col min="8155" max="8155" width="12" style="36" customWidth="1"/>
    <col min="8156" max="8156" width="22.42578125" style="36" bestFit="1" customWidth="1"/>
    <col min="8157" max="8157" width="11.42578125" style="36" customWidth="1"/>
    <col min="8158" max="8158" width="46.42578125" style="36" bestFit="1" customWidth="1"/>
    <col min="8159" max="8159" width="15.7109375" style="36" customWidth="1"/>
    <col min="8160" max="8160" width="44" style="36" bestFit="1" customWidth="1"/>
    <col min="8161" max="8161" width="6.5703125" style="36" customWidth="1"/>
    <col min="8162" max="8162" width="6.85546875" style="36" customWidth="1"/>
    <col min="8163" max="8163" width="10.85546875" style="36" customWidth="1"/>
    <col min="8164" max="8164" width="38.28515625" style="36" customWidth="1"/>
    <col min="8165" max="8165" width="13.7109375" style="36" customWidth="1"/>
    <col min="8166" max="8166" width="6" style="36" customWidth="1"/>
    <col min="8167" max="8167" width="3.7109375" style="36" customWidth="1"/>
    <col min="8168" max="8168" width="38.5703125" style="36" customWidth="1"/>
    <col min="8169" max="8409" width="9.140625" style="36"/>
    <col min="8410" max="8410" width="11.5703125" style="36" customWidth="1"/>
    <col min="8411" max="8411" width="12" style="36" customWidth="1"/>
    <col min="8412" max="8412" width="22.42578125" style="36" bestFit="1" customWidth="1"/>
    <col min="8413" max="8413" width="11.42578125" style="36" customWidth="1"/>
    <col min="8414" max="8414" width="46.42578125" style="36" bestFit="1" customWidth="1"/>
    <col min="8415" max="8415" width="15.7109375" style="36" customWidth="1"/>
    <col min="8416" max="8416" width="44" style="36" bestFit="1" customWidth="1"/>
    <col min="8417" max="8417" width="6.5703125" style="36" customWidth="1"/>
    <col min="8418" max="8418" width="6.85546875" style="36" customWidth="1"/>
    <col min="8419" max="8419" width="10.85546875" style="36" customWidth="1"/>
    <col min="8420" max="8420" width="38.28515625" style="36" customWidth="1"/>
    <col min="8421" max="8421" width="13.7109375" style="36" customWidth="1"/>
    <col min="8422" max="8422" width="6" style="36" customWidth="1"/>
    <col min="8423" max="8423" width="3.7109375" style="36" customWidth="1"/>
    <col min="8424" max="8424" width="38.5703125" style="36" customWidth="1"/>
    <col min="8425" max="8665" width="9.140625" style="36"/>
    <col min="8666" max="8666" width="11.5703125" style="36" customWidth="1"/>
    <col min="8667" max="8667" width="12" style="36" customWidth="1"/>
    <col min="8668" max="8668" width="22.42578125" style="36" bestFit="1" customWidth="1"/>
    <col min="8669" max="8669" width="11.42578125" style="36" customWidth="1"/>
    <col min="8670" max="8670" width="46.42578125" style="36" bestFit="1" customWidth="1"/>
    <col min="8671" max="8671" width="15.7109375" style="36" customWidth="1"/>
    <col min="8672" max="8672" width="44" style="36" bestFit="1" customWidth="1"/>
    <col min="8673" max="8673" width="6.5703125" style="36" customWidth="1"/>
    <col min="8674" max="8674" width="6.85546875" style="36" customWidth="1"/>
    <col min="8675" max="8675" width="10.85546875" style="36" customWidth="1"/>
    <col min="8676" max="8676" width="38.28515625" style="36" customWidth="1"/>
    <col min="8677" max="8677" width="13.7109375" style="36" customWidth="1"/>
    <col min="8678" max="8678" width="6" style="36" customWidth="1"/>
    <col min="8679" max="8679" width="3.7109375" style="36" customWidth="1"/>
    <col min="8680" max="8680" width="38.5703125" style="36" customWidth="1"/>
    <col min="8681" max="8921" width="9.140625" style="36"/>
    <col min="8922" max="8922" width="11.5703125" style="36" customWidth="1"/>
    <col min="8923" max="8923" width="12" style="36" customWidth="1"/>
    <col min="8924" max="8924" width="22.42578125" style="36" bestFit="1" customWidth="1"/>
    <col min="8925" max="8925" width="11.42578125" style="36" customWidth="1"/>
    <col min="8926" max="8926" width="46.42578125" style="36" bestFit="1" customWidth="1"/>
    <col min="8927" max="8927" width="15.7109375" style="36" customWidth="1"/>
    <col min="8928" max="8928" width="44" style="36" bestFit="1" customWidth="1"/>
    <col min="8929" max="8929" width="6.5703125" style="36" customWidth="1"/>
    <col min="8930" max="8930" width="6.85546875" style="36" customWidth="1"/>
    <col min="8931" max="8931" width="10.85546875" style="36" customWidth="1"/>
    <col min="8932" max="8932" width="38.28515625" style="36" customWidth="1"/>
    <col min="8933" max="8933" width="13.7109375" style="36" customWidth="1"/>
    <col min="8934" max="8934" width="6" style="36" customWidth="1"/>
    <col min="8935" max="8935" width="3.7109375" style="36" customWidth="1"/>
    <col min="8936" max="8936" width="38.5703125" style="36" customWidth="1"/>
    <col min="8937" max="9177" width="9.140625" style="36"/>
    <col min="9178" max="9178" width="11.5703125" style="36" customWidth="1"/>
    <col min="9179" max="9179" width="12" style="36" customWidth="1"/>
    <col min="9180" max="9180" width="22.42578125" style="36" bestFit="1" customWidth="1"/>
    <col min="9181" max="9181" width="11.42578125" style="36" customWidth="1"/>
    <col min="9182" max="9182" width="46.42578125" style="36" bestFit="1" customWidth="1"/>
    <col min="9183" max="9183" width="15.7109375" style="36" customWidth="1"/>
    <col min="9184" max="9184" width="44" style="36" bestFit="1" customWidth="1"/>
    <col min="9185" max="9185" width="6.5703125" style="36" customWidth="1"/>
    <col min="9186" max="9186" width="6.85546875" style="36" customWidth="1"/>
    <col min="9187" max="9187" width="10.85546875" style="36" customWidth="1"/>
    <col min="9188" max="9188" width="38.28515625" style="36" customWidth="1"/>
    <col min="9189" max="9189" width="13.7109375" style="36" customWidth="1"/>
    <col min="9190" max="9190" width="6" style="36" customWidth="1"/>
    <col min="9191" max="9191" width="3.7109375" style="36" customWidth="1"/>
    <col min="9192" max="9192" width="38.5703125" style="36" customWidth="1"/>
    <col min="9193" max="9433" width="9.140625" style="36"/>
    <col min="9434" max="9434" width="11.5703125" style="36" customWidth="1"/>
    <col min="9435" max="9435" width="12" style="36" customWidth="1"/>
    <col min="9436" max="9436" width="22.42578125" style="36" bestFit="1" customWidth="1"/>
    <col min="9437" max="9437" width="11.42578125" style="36" customWidth="1"/>
    <col min="9438" max="9438" width="46.42578125" style="36" bestFit="1" customWidth="1"/>
    <col min="9439" max="9439" width="15.7109375" style="36" customWidth="1"/>
    <col min="9440" max="9440" width="44" style="36" bestFit="1" customWidth="1"/>
    <col min="9441" max="9441" width="6.5703125" style="36" customWidth="1"/>
    <col min="9442" max="9442" width="6.85546875" style="36" customWidth="1"/>
    <col min="9443" max="9443" width="10.85546875" style="36" customWidth="1"/>
    <col min="9444" max="9444" width="38.28515625" style="36" customWidth="1"/>
    <col min="9445" max="9445" width="13.7109375" style="36" customWidth="1"/>
    <col min="9446" max="9446" width="6" style="36" customWidth="1"/>
    <col min="9447" max="9447" width="3.7109375" style="36" customWidth="1"/>
    <col min="9448" max="9448" width="38.5703125" style="36" customWidth="1"/>
    <col min="9449" max="9689" width="9.140625" style="36"/>
    <col min="9690" max="9690" width="11.5703125" style="36" customWidth="1"/>
    <col min="9691" max="9691" width="12" style="36" customWidth="1"/>
    <col min="9692" max="9692" width="22.42578125" style="36" bestFit="1" customWidth="1"/>
    <col min="9693" max="9693" width="11.42578125" style="36" customWidth="1"/>
    <col min="9694" max="9694" width="46.42578125" style="36" bestFit="1" customWidth="1"/>
    <col min="9695" max="9695" width="15.7109375" style="36" customWidth="1"/>
    <col min="9696" max="9696" width="44" style="36" bestFit="1" customWidth="1"/>
    <col min="9697" max="9697" width="6.5703125" style="36" customWidth="1"/>
    <col min="9698" max="9698" width="6.85546875" style="36" customWidth="1"/>
    <col min="9699" max="9699" width="10.85546875" style="36" customWidth="1"/>
    <col min="9700" max="9700" width="38.28515625" style="36" customWidth="1"/>
    <col min="9701" max="9701" width="13.7109375" style="36" customWidth="1"/>
    <col min="9702" max="9702" width="6" style="36" customWidth="1"/>
    <col min="9703" max="9703" width="3.7109375" style="36" customWidth="1"/>
    <col min="9704" max="9704" width="38.5703125" style="36" customWidth="1"/>
    <col min="9705" max="9945" width="9.140625" style="36"/>
    <col min="9946" max="9946" width="11.5703125" style="36" customWidth="1"/>
    <col min="9947" max="9947" width="12" style="36" customWidth="1"/>
    <col min="9948" max="9948" width="22.42578125" style="36" bestFit="1" customWidth="1"/>
    <col min="9949" max="9949" width="11.42578125" style="36" customWidth="1"/>
    <col min="9950" max="9950" width="46.42578125" style="36" bestFit="1" customWidth="1"/>
    <col min="9951" max="9951" width="15.7109375" style="36" customWidth="1"/>
    <col min="9952" max="9952" width="44" style="36" bestFit="1" customWidth="1"/>
    <col min="9953" max="9953" width="6.5703125" style="36" customWidth="1"/>
    <col min="9954" max="9954" width="6.85546875" style="36" customWidth="1"/>
    <col min="9955" max="9955" width="10.85546875" style="36" customWidth="1"/>
    <col min="9956" max="9956" width="38.28515625" style="36" customWidth="1"/>
    <col min="9957" max="9957" width="13.7109375" style="36" customWidth="1"/>
    <col min="9958" max="9958" width="6" style="36" customWidth="1"/>
    <col min="9959" max="9959" width="3.7109375" style="36" customWidth="1"/>
    <col min="9960" max="9960" width="38.5703125" style="36" customWidth="1"/>
    <col min="9961" max="10201" width="9.140625" style="36"/>
    <col min="10202" max="10202" width="11.5703125" style="36" customWidth="1"/>
    <col min="10203" max="10203" width="12" style="36" customWidth="1"/>
    <col min="10204" max="10204" width="22.42578125" style="36" bestFit="1" customWidth="1"/>
    <col min="10205" max="10205" width="11.42578125" style="36" customWidth="1"/>
    <col min="10206" max="10206" width="46.42578125" style="36" bestFit="1" customWidth="1"/>
    <col min="10207" max="10207" width="15.7109375" style="36" customWidth="1"/>
    <col min="10208" max="10208" width="44" style="36" bestFit="1" customWidth="1"/>
    <col min="10209" max="10209" width="6.5703125" style="36" customWidth="1"/>
    <col min="10210" max="10210" width="6.85546875" style="36" customWidth="1"/>
    <col min="10211" max="10211" width="10.85546875" style="36" customWidth="1"/>
    <col min="10212" max="10212" width="38.28515625" style="36" customWidth="1"/>
    <col min="10213" max="10213" width="13.7109375" style="36" customWidth="1"/>
    <col min="10214" max="10214" width="6" style="36" customWidth="1"/>
    <col min="10215" max="10215" width="3.7109375" style="36" customWidth="1"/>
    <col min="10216" max="10216" width="38.5703125" style="36" customWidth="1"/>
    <col min="10217" max="10457" width="9.140625" style="36"/>
    <col min="10458" max="10458" width="11.5703125" style="36" customWidth="1"/>
    <col min="10459" max="10459" width="12" style="36" customWidth="1"/>
    <col min="10460" max="10460" width="22.42578125" style="36" bestFit="1" customWidth="1"/>
    <col min="10461" max="10461" width="11.42578125" style="36" customWidth="1"/>
    <col min="10462" max="10462" width="46.42578125" style="36" bestFit="1" customWidth="1"/>
    <col min="10463" max="10463" width="15.7109375" style="36" customWidth="1"/>
    <col min="10464" max="10464" width="44" style="36" bestFit="1" customWidth="1"/>
    <col min="10465" max="10465" width="6.5703125" style="36" customWidth="1"/>
    <col min="10466" max="10466" width="6.85546875" style="36" customWidth="1"/>
    <col min="10467" max="10467" width="10.85546875" style="36" customWidth="1"/>
    <col min="10468" max="10468" width="38.28515625" style="36" customWidth="1"/>
    <col min="10469" max="10469" width="13.7109375" style="36" customWidth="1"/>
    <col min="10470" max="10470" width="6" style="36" customWidth="1"/>
    <col min="10471" max="10471" width="3.7109375" style="36" customWidth="1"/>
    <col min="10472" max="10472" width="38.5703125" style="36" customWidth="1"/>
    <col min="10473" max="10713" width="9.140625" style="36"/>
    <col min="10714" max="10714" width="11.5703125" style="36" customWidth="1"/>
    <col min="10715" max="10715" width="12" style="36" customWidth="1"/>
    <col min="10716" max="10716" width="22.42578125" style="36" bestFit="1" customWidth="1"/>
    <col min="10717" max="10717" width="11.42578125" style="36" customWidth="1"/>
    <col min="10718" max="10718" width="46.42578125" style="36" bestFit="1" customWidth="1"/>
    <col min="10719" max="10719" width="15.7109375" style="36" customWidth="1"/>
    <col min="10720" max="10720" width="44" style="36" bestFit="1" customWidth="1"/>
    <col min="10721" max="10721" width="6.5703125" style="36" customWidth="1"/>
    <col min="10722" max="10722" width="6.85546875" style="36" customWidth="1"/>
    <col min="10723" max="10723" width="10.85546875" style="36" customWidth="1"/>
    <col min="10724" max="10724" width="38.28515625" style="36" customWidth="1"/>
    <col min="10725" max="10725" width="13.7109375" style="36" customWidth="1"/>
    <col min="10726" max="10726" width="6" style="36" customWidth="1"/>
    <col min="10727" max="10727" width="3.7109375" style="36" customWidth="1"/>
    <col min="10728" max="10728" width="38.5703125" style="36" customWidth="1"/>
    <col min="10729" max="10969" width="9.140625" style="36"/>
    <col min="10970" max="10970" width="11.5703125" style="36" customWidth="1"/>
    <col min="10971" max="10971" width="12" style="36" customWidth="1"/>
    <col min="10972" max="10972" width="22.42578125" style="36" bestFit="1" customWidth="1"/>
    <col min="10973" max="10973" width="11.42578125" style="36" customWidth="1"/>
    <col min="10974" max="10974" width="46.42578125" style="36" bestFit="1" customWidth="1"/>
    <col min="10975" max="10975" width="15.7109375" style="36" customWidth="1"/>
    <col min="10976" max="10976" width="44" style="36" bestFit="1" customWidth="1"/>
    <col min="10977" max="10977" width="6.5703125" style="36" customWidth="1"/>
    <col min="10978" max="10978" width="6.85546875" style="36" customWidth="1"/>
    <col min="10979" max="10979" width="10.85546875" style="36" customWidth="1"/>
    <col min="10980" max="10980" width="38.28515625" style="36" customWidth="1"/>
    <col min="10981" max="10981" width="13.7109375" style="36" customWidth="1"/>
    <col min="10982" max="10982" width="6" style="36" customWidth="1"/>
    <col min="10983" max="10983" width="3.7109375" style="36" customWidth="1"/>
    <col min="10984" max="10984" width="38.5703125" style="36" customWidth="1"/>
    <col min="10985" max="11225" width="9.140625" style="36"/>
    <col min="11226" max="11226" width="11.5703125" style="36" customWidth="1"/>
    <col min="11227" max="11227" width="12" style="36" customWidth="1"/>
    <col min="11228" max="11228" width="22.42578125" style="36" bestFit="1" customWidth="1"/>
    <col min="11229" max="11229" width="11.42578125" style="36" customWidth="1"/>
    <col min="11230" max="11230" width="46.42578125" style="36" bestFit="1" customWidth="1"/>
    <col min="11231" max="11231" width="15.7109375" style="36" customWidth="1"/>
    <col min="11232" max="11232" width="44" style="36" bestFit="1" customWidth="1"/>
    <col min="11233" max="11233" width="6.5703125" style="36" customWidth="1"/>
    <col min="11234" max="11234" width="6.85546875" style="36" customWidth="1"/>
    <col min="11235" max="11235" width="10.85546875" style="36" customWidth="1"/>
    <col min="11236" max="11236" width="38.28515625" style="36" customWidth="1"/>
    <col min="11237" max="11237" width="13.7109375" style="36" customWidth="1"/>
    <col min="11238" max="11238" width="6" style="36" customWidth="1"/>
    <col min="11239" max="11239" width="3.7109375" style="36" customWidth="1"/>
    <col min="11240" max="11240" width="38.5703125" style="36" customWidth="1"/>
    <col min="11241" max="11481" width="9.140625" style="36"/>
    <col min="11482" max="11482" width="11.5703125" style="36" customWidth="1"/>
    <col min="11483" max="11483" width="12" style="36" customWidth="1"/>
    <col min="11484" max="11484" width="22.42578125" style="36" bestFit="1" customWidth="1"/>
    <col min="11485" max="11485" width="11.42578125" style="36" customWidth="1"/>
    <col min="11486" max="11486" width="46.42578125" style="36" bestFit="1" customWidth="1"/>
    <col min="11487" max="11487" width="15.7109375" style="36" customWidth="1"/>
    <col min="11488" max="11488" width="44" style="36" bestFit="1" customWidth="1"/>
    <col min="11489" max="11489" width="6.5703125" style="36" customWidth="1"/>
    <col min="11490" max="11490" width="6.85546875" style="36" customWidth="1"/>
    <col min="11491" max="11491" width="10.85546875" style="36" customWidth="1"/>
    <col min="11492" max="11492" width="38.28515625" style="36" customWidth="1"/>
    <col min="11493" max="11493" width="13.7109375" style="36" customWidth="1"/>
    <col min="11494" max="11494" width="6" style="36" customWidth="1"/>
    <col min="11495" max="11495" width="3.7109375" style="36" customWidth="1"/>
    <col min="11496" max="11496" width="38.5703125" style="36" customWidth="1"/>
    <col min="11497" max="11737" width="9.140625" style="36"/>
    <col min="11738" max="11738" width="11.5703125" style="36" customWidth="1"/>
    <col min="11739" max="11739" width="12" style="36" customWidth="1"/>
    <col min="11740" max="11740" width="22.42578125" style="36" bestFit="1" customWidth="1"/>
    <col min="11741" max="11741" width="11.42578125" style="36" customWidth="1"/>
    <col min="11742" max="11742" width="46.42578125" style="36" bestFit="1" customWidth="1"/>
    <col min="11743" max="11743" width="15.7109375" style="36" customWidth="1"/>
    <col min="11744" max="11744" width="44" style="36" bestFit="1" customWidth="1"/>
    <col min="11745" max="11745" width="6.5703125" style="36" customWidth="1"/>
    <col min="11746" max="11746" width="6.85546875" style="36" customWidth="1"/>
    <col min="11747" max="11747" width="10.85546875" style="36" customWidth="1"/>
    <col min="11748" max="11748" width="38.28515625" style="36" customWidth="1"/>
    <col min="11749" max="11749" width="13.7109375" style="36" customWidth="1"/>
    <col min="11750" max="11750" width="6" style="36" customWidth="1"/>
    <col min="11751" max="11751" width="3.7109375" style="36" customWidth="1"/>
    <col min="11752" max="11752" width="38.5703125" style="36" customWidth="1"/>
    <col min="11753" max="11993" width="9.140625" style="36"/>
    <col min="11994" max="11994" width="11.5703125" style="36" customWidth="1"/>
    <col min="11995" max="11995" width="12" style="36" customWidth="1"/>
    <col min="11996" max="11996" width="22.42578125" style="36" bestFit="1" customWidth="1"/>
    <col min="11997" max="11997" width="11.42578125" style="36" customWidth="1"/>
    <col min="11998" max="11998" width="46.42578125" style="36" bestFit="1" customWidth="1"/>
    <col min="11999" max="11999" width="15.7109375" style="36" customWidth="1"/>
    <col min="12000" max="12000" width="44" style="36" bestFit="1" customWidth="1"/>
    <col min="12001" max="12001" width="6.5703125" style="36" customWidth="1"/>
    <col min="12002" max="12002" width="6.85546875" style="36" customWidth="1"/>
    <col min="12003" max="12003" width="10.85546875" style="36" customWidth="1"/>
    <col min="12004" max="12004" width="38.28515625" style="36" customWidth="1"/>
    <col min="12005" max="12005" width="13.7109375" style="36" customWidth="1"/>
    <col min="12006" max="12006" width="6" style="36" customWidth="1"/>
    <col min="12007" max="12007" width="3.7109375" style="36" customWidth="1"/>
    <col min="12008" max="12008" width="38.5703125" style="36" customWidth="1"/>
    <col min="12009" max="12249" width="9.140625" style="36"/>
    <col min="12250" max="12250" width="11.5703125" style="36" customWidth="1"/>
    <col min="12251" max="12251" width="12" style="36" customWidth="1"/>
    <col min="12252" max="12252" width="22.42578125" style="36" bestFit="1" customWidth="1"/>
    <col min="12253" max="12253" width="11.42578125" style="36" customWidth="1"/>
    <col min="12254" max="12254" width="46.42578125" style="36" bestFit="1" customWidth="1"/>
    <col min="12255" max="12255" width="15.7109375" style="36" customWidth="1"/>
    <col min="12256" max="12256" width="44" style="36" bestFit="1" customWidth="1"/>
    <col min="12257" max="12257" width="6.5703125" style="36" customWidth="1"/>
    <col min="12258" max="12258" width="6.85546875" style="36" customWidth="1"/>
    <col min="12259" max="12259" width="10.85546875" style="36" customWidth="1"/>
    <col min="12260" max="12260" width="38.28515625" style="36" customWidth="1"/>
    <col min="12261" max="12261" width="13.7109375" style="36" customWidth="1"/>
    <col min="12262" max="12262" width="6" style="36" customWidth="1"/>
    <col min="12263" max="12263" width="3.7109375" style="36" customWidth="1"/>
    <col min="12264" max="12264" width="38.5703125" style="36" customWidth="1"/>
    <col min="12265" max="12505" width="9.140625" style="36"/>
    <col min="12506" max="12506" width="11.5703125" style="36" customWidth="1"/>
    <col min="12507" max="12507" width="12" style="36" customWidth="1"/>
    <col min="12508" max="12508" width="22.42578125" style="36" bestFit="1" customWidth="1"/>
    <col min="12509" max="12509" width="11.42578125" style="36" customWidth="1"/>
    <col min="12510" max="12510" width="46.42578125" style="36" bestFit="1" customWidth="1"/>
    <col min="12511" max="12511" width="15.7109375" style="36" customWidth="1"/>
    <col min="12512" max="12512" width="44" style="36" bestFit="1" customWidth="1"/>
    <col min="12513" max="12513" width="6.5703125" style="36" customWidth="1"/>
    <col min="12514" max="12514" width="6.85546875" style="36" customWidth="1"/>
    <col min="12515" max="12515" width="10.85546875" style="36" customWidth="1"/>
    <col min="12516" max="12516" width="38.28515625" style="36" customWidth="1"/>
    <col min="12517" max="12517" width="13.7109375" style="36" customWidth="1"/>
    <col min="12518" max="12518" width="6" style="36" customWidth="1"/>
    <col min="12519" max="12519" width="3.7109375" style="36" customWidth="1"/>
    <col min="12520" max="12520" width="38.5703125" style="36" customWidth="1"/>
    <col min="12521" max="12761" width="9.140625" style="36"/>
    <col min="12762" max="12762" width="11.5703125" style="36" customWidth="1"/>
    <col min="12763" max="12763" width="12" style="36" customWidth="1"/>
    <col min="12764" max="12764" width="22.42578125" style="36" bestFit="1" customWidth="1"/>
    <col min="12765" max="12765" width="11.42578125" style="36" customWidth="1"/>
    <col min="12766" max="12766" width="46.42578125" style="36" bestFit="1" customWidth="1"/>
    <col min="12767" max="12767" width="15.7109375" style="36" customWidth="1"/>
    <col min="12768" max="12768" width="44" style="36" bestFit="1" customWidth="1"/>
    <col min="12769" max="12769" width="6.5703125" style="36" customWidth="1"/>
    <col min="12770" max="12770" width="6.85546875" style="36" customWidth="1"/>
    <col min="12771" max="12771" width="10.85546875" style="36" customWidth="1"/>
    <col min="12772" max="12772" width="38.28515625" style="36" customWidth="1"/>
    <col min="12773" max="12773" width="13.7109375" style="36" customWidth="1"/>
    <col min="12774" max="12774" width="6" style="36" customWidth="1"/>
    <col min="12775" max="12775" width="3.7109375" style="36" customWidth="1"/>
    <col min="12776" max="12776" width="38.5703125" style="36" customWidth="1"/>
    <col min="12777" max="13017" width="9.140625" style="36"/>
    <col min="13018" max="13018" width="11.5703125" style="36" customWidth="1"/>
    <col min="13019" max="13019" width="12" style="36" customWidth="1"/>
    <col min="13020" max="13020" width="22.42578125" style="36" bestFit="1" customWidth="1"/>
    <col min="13021" max="13021" width="11.42578125" style="36" customWidth="1"/>
    <col min="13022" max="13022" width="46.42578125" style="36" bestFit="1" customWidth="1"/>
    <col min="13023" max="13023" width="15.7109375" style="36" customWidth="1"/>
    <col min="13024" max="13024" width="44" style="36" bestFit="1" customWidth="1"/>
    <col min="13025" max="13025" width="6.5703125" style="36" customWidth="1"/>
    <col min="13026" max="13026" width="6.85546875" style="36" customWidth="1"/>
    <col min="13027" max="13027" width="10.85546875" style="36" customWidth="1"/>
    <col min="13028" max="13028" width="38.28515625" style="36" customWidth="1"/>
    <col min="13029" max="13029" width="13.7109375" style="36" customWidth="1"/>
    <col min="13030" max="13030" width="6" style="36" customWidth="1"/>
    <col min="13031" max="13031" width="3.7109375" style="36" customWidth="1"/>
    <col min="13032" max="13032" width="38.5703125" style="36" customWidth="1"/>
    <col min="13033" max="13273" width="9.140625" style="36"/>
    <col min="13274" max="13274" width="11.5703125" style="36" customWidth="1"/>
    <col min="13275" max="13275" width="12" style="36" customWidth="1"/>
    <col min="13276" max="13276" width="22.42578125" style="36" bestFit="1" customWidth="1"/>
    <col min="13277" max="13277" width="11.42578125" style="36" customWidth="1"/>
    <col min="13278" max="13278" width="46.42578125" style="36" bestFit="1" customWidth="1"/>
    <col min="13279" max="13279" width="15.7109375" style="36" customWidth="1"/>
    <col min="13280" max="13280" width="44" style="36" bestFit="1" customWidth="1"/>
    <col min="13281" max="13281" width="6.5703125" style="36" customWidth="1"/>
    <col min="13282" max="13282" width="6.85546875" style="36" customWidth="1"/>
    <col min="13283" max="13283" width="10.85546875" style="36" customWidth="1"/>
    <col min="13284" max="13284" width="38.28515625" style="36" customWidth="1"/>
    <col min="13285" max="13285" width="13.7109375" style="36" customWidth="1"/>
    <col min="13286" max="13286" width="6" style="36" customWidth="1"/>
    <col min="13287" max="13287" width="3.7109375" style="36" customWidth="1"/>
    <col min="13288" max="13288" width="38.5703125" style="36" customWidth="1"/>
    <col min="13289" max="13529" width="9.140625" style="36"/>
    <col min="13530" max="13530" width="11.5703125" style="36" customWidth="1"/>
    <col min="13531" max="13531" width="12" style="36" customWidth="1"/>
    <col min="13532" max="13532" width="22.42578125" style="36" bestFit="1" customWidth="1"/>
    <col min="13533" max="13533" width="11.42578125" style="36" customWidth="1"/>
    <col min="13534" max="13534" width="46.42578125" style="36" bestFit="1" customWidth="1"/>
    <col min="13535" max="13535" width="15.7109375" style="36" customWidth="1"/>
    <col min="13536" max="13536" width="44" style="36" bestFit="1" customWidth="1"/>
    <col min="13537" max="13537" width="6.5703125" style="36" customWidth="1"/>
    <col min="13538" max="13538" width="6.85546875" style="36" customWidth="1"/>
    <col min="13539" max="13539" width="10.85546875" style="36" customWidth="1"/>
    <col min="13540" max="13540" width="38.28515625" style="36" customWidth="1"/>
    <col min="13541" max="13541" width="13.7109375" style="36" customWidth="1"/>
    <col min="13542" max="13542" width="6" style="36" customWidth="1"/>
    <col min="13543" max="13543" width="3.7109375" style="36" customWidth="1"/>
    <col min="13544" max="13544" width="38.5703125" style="36" customWidth="1"/>
    <col min="13545" max="13785" width="9.140625" style="36"/>
    <col min="13786" max="13786" width="11.5703125" style="36" customWidth="1"/>
    <col min="13787" max="13787" width="12" style="36" customWidth="1"/>
    <col min="13788" max="13788" width="22.42578125" style="36" bestFit="1" customWidth="1"/>
    <col min="13789" max="13789" width="11.42578125" style="36" customWidth="1"/>
    <col min="13790" max="13790" width="46.42578125" style="36" bestFit="1" customWidth="1"/>
    <col min="13791" max="13791" width="15.7109375" style="36" customWidth="1"/>
    <col min="13792" max="13792" width="44" style="36" bestFit="1" customWidth="1"/>
    <col min="13793" max="13793" width="6.5703125" style="36" customWidth="1"/>
    <col min="13794" max="13794" width="6.85546875" style="36" customWidth="1"/>
    <col min="13795" max="13795" width="10.85546875" style="36" customWidth="1"/>
    <col min="13796" max="13796" width="38.28515625" style="36" customWidth="1"/>
    <col min="13797" max="13797" width="13.7109375" style="36" customWidth="1"/>
    <col min="13798" max="13798" width="6" style="36" customWidth="1"/>
    <col min="13799" max="13799" width="3.7109375" style="36" customWidth="1"/>
    <col min="13800" max="13800" width="38.5703125" style="36" customWidth="1"/>
    <col min="13801" max="14041" width="9.140625" style="36"/>
    <col min="14042" max="14042" width="11.5703125" style="36" customWidth="1"/>
    <col min="14043" max="14043" width="12" style="36" customWidth="1"/>
    <col min="14044" max="14044" width="22.42578125" style="36" bestFit="1" customWidth="1"/>
    <col min="14045" max="14045" width="11.42578125" style="36" customWidth="1"/>
    <col min="14046" max="14046" width="46.42578125" style="36" bestFit="1" customWidth="1"/>
    <col min="14047" max="14047" width="15.7109375" style="36" customWidth="1"/>
    <col min="14048" max="14048" width="44" style="36" bestFit="1" customWidth="1"/>
    <col min="14049" max="14049" width="6.5703125" style="36" customWidth="1"/>
    <col min="14050" max="14050" width="6.85546875" style="36" customWidth="1"/>
    <col min="14051" max="14051" width="10.85546875" style="36" customWidth="1"/>
    <col min="14052" max="14052" width="38.28515625" style="36" customWidth="1"/>
    <col min="14053" max="14053" width="13.7109375" style="36" customWidth="1"/>
    <col min="14054" max="14054" width="6" style="36" customWidth="1"/>
    <col min="14055" max="14055" width="3.7109375" style="36" customWidth="1"/>
    <col min="14056" max="14056" width="38.5703125" style="36" customWidth="1"/>
    <col min="14057" max="14297" width="9.140625" style="36"/>
    <col min="14298" max="14298" width="11.5703125" style="36" customWidth="1"/>
    <col min="14299" max="14299" width="12" style="36" customWidth="1"/>
    <col min="14300" max="14300" width="22.42578125" style="36" bestFit="1" customWidth="1"/>
    <col min="14301" max="14301" width="11.42578125" style="36" customWidth="1"/>
    <col min="14302" max="14302" width="46.42578125" style="36" bestFit="1" customWidth="1"/>
    <col min="14303" max="14303" width="15.7109375" style="36" customWidth="1"/>
    <col min="14304" max="14304" width="44" style="36" bestFit="1" customWidth="1"/>
    <col min="14305" max="14305" width="6.5703125" style="36" customWidth="1"/>
    <col min="14306" max="14306" width="6.85546875" style="36" customWidth="1"/>
    <col min="14307" max="14307" width="10.85546875" style="36" customWidth="1"/>
    <col min="14308" max="14308" width="38.28515625" style="36" customWidth="1"/>
    <col min="14309" max="14309" width="13.7109375" style="36" customWidth="1"/>
    <col min="14310" max="14310" width="6" style="36" customWidth="1"/>
    <col min="14311" max="14311" width="3.7109375" style="36" customWidth="1"/>
    <col min="14312" max="14312" width="38.5703125" style="36" customWidth="1"/>
    <col min="14313" max="14553" width="9.140625" style="36"/>
    <col min="14554" max="14554" width="11.5703125" style="36" customWidth="1"/>
    <col min="14555" max="14555" width="12" style="36" customWidth="1"/>
    <col min="14556" max="14556" width="22.42578125" style="36" bestFit="1" customWidth="1"/>
    <col min="14557" max="14557" width="11.42578125" style="36" customWidth="1"/>
    <col min="14558" max="14558" width="46.42578125" style="36" bestFit="1" customWidth="1"/>
    <col min="14559" max="14559" width="15.7109375" style="36" customWidth="1"/>
    <col min="14560" max="14560" width="44" style="36" bestFit="1" customWidth="1"/>
    <col min="14561" max="14561" width="6.5703125" style="36" customWidth="1"/>
    <col min="14562" max="14562" width="6.85546875" style="36" customWidth="1"/>
    <col min="14563" max="14563" width="10.85546875" style="36" customWidth="1"/>
    <col min="14564" max="14564" width="38.28515625" style="36" customWidth="1"/>
    <col min="14565" max="14565" width="13.7109375" style="36" customWidth="1"/>
    <col min="14566" max="14566" width="6" style="36" customWidth="1"/>
    <col min="14567" max="14567" width="3.7109375" style="36" customWidth="1"/>
    <col min="14568" max="14568" width="38.5703125" style="36" customWidth="1"/>
    <col min="14569" max="14809" width="9.140625" style="36"/>
    <col min="14810" max="14810" width="11.5703125" style="36" customWidth="1"/>
    <col min="14811" max="14811" width="12" style="36" customWidth="1"/>
    <col min="14812" max="14812" width="22.42578125" style="36" bestFit="1" customWidth="1"/>
    <col min="14813" max="14813" width="11.42578125" style="36" customWidth="1"/>
    <col min="14814" max="14814" width="46.42578125" style="36" bestFit="1" customWidth="1"/>
    <col min="14815" max="14815" width="15.7109375" style="36" customWidth="1"/>
    <col min="14816" max="14816" width="44" style="36" bestFit="1" customWidth="1"/>
    <col min="14817" max="14817" width="6.5703125" style="36" customWidth="1"/>
    <col min="14818" max="14818" width="6.85546875" style="36" customWidth="1"/>
    <col min="14819" max="14819" width="10.85546875" style="36" customWidth="1"/>
    <col min="14820" max="14820" width="38.28515625" style="36" customWidth="1"/>
    <col min="14821" max="14821" width="13.7109375" style="36" customWidth="1"/>
    <col min="14822" max="14822" width="6" style="36" customWidth="1"/>
    <col min="14823" max="14823" width="3.7109375" style="36" customWidth="1"/>
    <col min="14824" max="14824" width="38.5703125" style="36" customWidth="1"/>
    <col min="14825" max="15065" width="9.140625" style="36"/>
    <col min="15066" max="15066" width="11.5703125" style="36" customWidth="1"/>
    <col min="15067" max="15067" width="12" style="36" customWidth="1"/>
    <col min="15068" max="15068" width="22.42578125" style="36" bestFit="1" customWidth="1"/>
    <col min="15069" max="15069" width="11.42578125" style="36" customWidth="1"/>
    <col min="15070" max="15070" width="46.42578125" style="36" bestFit="1" customWidth="1"/>
    <col min="15071" max="15071" width="15.7109375" style="36" customWidth="1"/>
    <col min="15072" max="15072" width="44" style="36" bestFit="1" customWidth="1"/>
    <col min="15073" max="15073" width="6.5703125" style="36" customWidth="1"/>
    <col min="15074" max="15074" width="6.85546875" style="36" customWidth="1"/>
    <col min="15075" max="15075" width="10.85546875" style="36" customWidth="1"/>
    <col min="15076" max="15076" width="38.28515625" style="36" customWidth="1"/>
    <col min="15077" max="15077" width="13.7109375" style="36" customWidth="1"/>
    <col min="15078" max="15078" width="6" style="36" customWidth="1"/>
    <col min="15079" max="15079" width="3.7109375" style="36" customWidth="1"/>
    <col min="15080" max="15080" width="38.5703125" style="36" customWidth="1"/>
    <col min="15081" max="15321" width="9.140625" style="36"/>
    <col min="15322" max="15322" width="11.5703125" style="36" customWidth="1"/>
    <col min="15323" max="15323" width="12" style="36" customWidth="1"/>
    <col min="15324" max="15324" width="22.42578125" style="36" bestFit="1" customWidth="1"/>
    <col min="15325" max="15325" width="11.42578125" style="36" customWidth="1"/>
    <col min="15326" max="15326" width="46.42578125" style="36" bestFit="1" customWidth="1"/>
    <col min="15327" max="15327" width="15.7109375" style="36" customWidth="1"/>
    <col min="15328" max="15328" width="44" style="36" bestFit="1" customWidth="1"/>
    <col min="15329" max="15329" width="6.5703125" style="36" customWidth="1"/>
    <col min="15330" max="15330" width="6.85546875" style="36" customWidth="1"/>
    <col min="15331" max="15331" width="10.85546875" style="36" customWidth="1"/>
    <col min="15332" max="15332" width="38.28515625" style="36" customWidth="1"/>
    <col min="15333" max="15333" width="13.7109375" style="36" customWidth="1"/>
    <col min="15334" max="15334" width="6" style="36" customWidth="1"/>
    <col min="15335" max="15335" width="3.7109375" style="36" customWidth="1"/>
    <col min="15336" max="15336" width="38.5703125" style="36" customWidth="1"/>
    <col min="15337" max="15577" width="9.140625" style="36"/>
    <col min="15578" max="15578" width="11.5703125" style="36" customWidth="1"/>
    <col min="15579" max="15579" width="12" style="36" customWidth="1"/>
    <col min="15580" max="15580" width="22.42578125" style="36" bestFit="1" customWidth="1"/>
    <col min="15581" max="15581" width="11.42578125" style="36" customWidth="1"/>
    <col min="15582" max="15582" width="46.42578125" style="36" bestFit="1" customWidth="1"/>
    <col min="15583" max="15583" width="15.7109375" style="36" customWidth="1"/>
    <col min="15584" max="15584" width="44" style="36" bestFit="1" customWidth="1"/>
    <col min="15585" max="15585" width="6.5703125" style="36" customWidth="1"/>
    <col min="15586" max="15586" width="6.85546875" style="36" customWidth="1"/>
    <col min="15587" max="15587" width="10.85546875" style="36" customWidth="1"/>
    <col min="15588" max="15588" width="38.28515625" style="36" customWidth="1"/>
    <col min="15589" max="15589" width="13.7109375" style="36" customWidth="1"/>
    <col min="15590" max="15590" width="6" style="36" customWidth="1"/>
    <col min="15591" max="15591" width="3.7109375" style="36" customWidth="1"/>
    <col min="15592" max="15592" width="38.5703125" style="36" customWidth="1"/>
    <col min="15593" max="15833" width="9.140625" style="36"/>
    <col min="15834" max="15834" width="11.5703125" style="36" customWidth="1"/>
    <col min="15835" max="15835" width="12" style="36" customWidth="1"/>
    <col min="15836" max="15836" width="22.42578125" style="36" bestFit="1" customWidth="1"/>
    <col min="15837" max="15837" width="11.42578125" style="36" customWidth="1"/>
    <col min="15838" max="15838" width="46.42578125" style="36" bestFit="1" customWidth="1"/>
    <col min="15839" max="15839" width="15.7109375" style="36" customWidth="1"/>
    <col min="15840" max="15840" width="44" style="36" bestFit="1" customWidth="1"/>
    <col min="15841" max="15841" width="6.5703125" style="36" customWidth="1"/>
    <col min="15842" max="15842" width="6.85546875" style="36" customWidth="1"/>
    <col min="15843" max="15843" width="10.85546875" style="36" customWidth="1"/>
    <col min="15844" max="15844" width="38.28515625" style="36" customWidth="1"/>
    <col min="15845" max="15845" width="13.7109375" style="36" customWidth="1"/>
    <col min="15846" max="15846" width="6" style="36" customWidth="1"/>
    <col min="15847" max="15847" width="3.7109375" style="36" customWidth="1"/>
    <col min="15848" max="15848" width="38.5703125" style="36" customWidth="1"/>
    <col min="15849" max="16089" width="9.140625" style="36"/>
    <col min="16090" max="16090" width="11.5703125" style="36" customWidth="1"/>
    <col min="16091" max="16091" width="12" style="36" customWidth="1"/>
    <col min="16092" max="16092" width="22.42578125" style="36" bestFit="1" customWidth="1"/>
    <col min="16093" max="16093" width="11.42578125" style="36" customWidth="1"/>
    <col min="16094" max="16094" width="46.42578125" style="36" bestFit="1" customWidth="1"/>
    <col min="16095" max="16095" width="15.7109375" style="36" customWidth="1"/>
    <col min="16096" max="16096" width="44" style="36" bestFit="1" customWidth="1"/>
    <col min="16097" max="16097" width="6.5703125" style="36" customWidth="1"/>
    <col min="16098" max="16098" width="6.85546875" style="36" customWidth="1"/>
    <col min="16099" max="16099" width="10.85546875" style="36" customWidth="1"/>
    <col min="16100" max="16100" width="38.28515625" style="36" customWidth="1"/>
    <col min="16101" max="16101" width="13.7109375" style="36" customWidth="1"/>
    <col min="16102" max="16102" width="6" style="36" customWidth="1"/>
    <col min="16103" max="16103" width="3.7109375" style="36" customWidth="1"/>
    <col min="16104" max="16104" width="38.5703125" style="36" customWidth="1"/>
    <col min="16105" max="16364" width="9.140625" style="36"/>
    <col min="16365" max="16384" width="9.140625" style="36" customWidth="1"/>
  </cols>
  <sheetData>
    <row r="1" spans="1:16" x14ac:dyDescent="0.25">
      <c r="A1" s="26" t="s">
        <v>18</v>
      </c>
      <c r="B1" s="27">
        <f>K47</f>
        <v>0.99971436732362184</v>
      </c>
      <c r="C1" s="28">
        <f>AVERAGE(B1:B7)</f>
        <v>0.99971131599534935</v>
      </c>
      <c r="D1" s="29">
        <f>H47</f>
        <v>7.0019999999999998</v>
      </c>
      <c r="E1" s="30">
        <f>AVERAGE(F1:F6)</f>
        <v>0.6428571428571429</v>
      </c>
      <c r="F1" s="30">
        <f>AVERAGE(J11,J50,J89,J128,J167,J207,J249)</f>
        <v>1</v>
      </c>
      <c r="G1" s="31" t="s">
        <v>19</v>
      </c>
      <c r="H1" s="32"/>
      <c r="I1" s="32"/>
      <c r="J1" s="29"/>
      <c r="K1" s="33"/>
      <c r="L1" s="31"/>
      <c r="M1" s="34"/>
      <c r="N1" s="34"/>
      <c r="O1" s="35"/>
    </row>
    <row r="2" spans="1:16" x14ac:dyDescent="0.25">
      <c r="A2" s="26" t="s">
        <v>20</v>
      </c>
      <c r="B2" s="27">
        <f>K86</f>
        <v>0.99950024987506247</v>
      </c>
      <c r="C2" s="37" t="s">
        <v>21</v>
      </c>
      <c r="D2" s="29">
        <f>H86</f>
        <v>6.0030000000000001</v>
      </c>
      <c r="E2" s="32" t="str">
        <f>SUM(D1:D7)*10&amp;" "&amp;"Horas"&amp;" "&amp;"Hombre"&amp;" "&amp;"Disponibles"&amp;" "&amp;"Semana"</f>
        <v>540,15 Horas Hombre Disponibles Semana</v>
      </c>
      <c r="F2" s="30">
        <f>AVERAGE(J17,J56,J95,J134,J173,J215,J255)</f>
        <v>0.8571428571428571</v>
      </c>
      <c r="G2" s="31" t="s">
        <v>22</v>
      </c>
      <c r="H2" s="32"/>
      <c r="I2" s="32"/>
      <c r="J2" s="29"/>
      <c r="K2" s="33"/>
      <c r="L2" s="31"/>
      <c r="M2" s="34"/>
      <c r="N2" s="34"/>
      <c r="O2" s="35"/>
    </row>
    <row r="3" spans="1:16" x14ac:dyDescent="0.25">
      <c r="A3" s="26" t="s">
        <v>23</v>
      </c>
      <c r="B3" s="27">
        <f>K125</f>
        <v>0.99971436732362184</v>
      </c>
      <c r="C3" s="32"/>
      <c r="D3" s="29">
        <f>H125</f>
        <v>7.0019999999999998</v>
      </c>
      <c r="E3" s="32" t="str">
        <f>SUM(J47,J86,J125,J164,J204,J246,J285)&amp;" "&amp;"Horas"&amp;" "&amp;"Hombre"&amp;" "&amp;"Programadas"</f>
        <v>540 Horas Hombre Programadas</v>
      </c>
      <c r="F3" s="30">
        <f>AVERAGE(J23,J62,J101,J140,J179,J221,J261)</f>
        <v>0</v>
      </c>
      <c r="G3" s="31" t="s">
        <v>24</v>
      </c>
      <c r="H3" s="32"/>
      <c r="I3" s="32"/>
      <c r="J3" s="29"/>
      <c r="K3" s="33"/>
      <c r="L3" s="31"/>
      <c r="M3" s="34"/>
      <c r="N3" s="34"/>
      <c r="O3" s="35"/>
    </row>
    <row r="4" spans="1:16" ht="12.75" customHeight="1" x14ac:dyDescent="0.25">
      <c r="A4" s="26" t="s">
        <v>25</v>
      </c>
      <c r="B4" s="27">
        <f>K164</f>
        <v>0.99980003999200151</v>
      </c>
      <c r="C4" s="28">
        <f>1-C1</f>
        <v>2.8868400465065225E-4</v>
      </c>
      <c r="D4" s="29">
        <f>H164</f>
        <v>10.002000000000001</v>
      </c>
      <c r="E4" s="32" t="str">
        <f>(SUM(D1:D7)*10)-(SUM(J47,J86,J125,J164,J204,J246,J285))&amp;" "&amp;"Horas"&amp;" "&amp;"Atención"&amp;" "&amp;"OT"&amp;" "&amp;"Reactivo"</f>
        <v>0,150000000000091 Horas Atención OT Reactivo</v>
      </c>
      <c r="F4" s="38">
        <f>AVERAGE(J29,J68,J107,J146,J185,J227,J267)</f>
        <v>0</v>
      </c>
      <c r="G4" s="31" t="s">
        <v>26</v>
      </c>
      <c r="H4" s="32"/>
      <c r="I4" s="32"/>
      <c r="J4" s="29"/>
      <c r="K4" s="33"/>
      <c r="L4" s="31"/>
      <c r="M4" s="34"/>
      <c r="N4" s="34"/>
      <c r="O4" s="35"/>
    </row>
    <row r="5" spans="1:16" x14ac:dyDescent="0.25">
      <c r="A5" s="26" t="s">
        <v>27</v>
      </c>
      <c r="B5" s="27">
        <f>K204</f>
        <v>0.99975006248437881</v>
      </c>
      <c r="C5" s="37" t="s">
        <v>28</v>
      </c>
      <c r="D5" s="29">
        <f>H204</f>
        <v>8.0020000000000007</v>
      </c>
      <c r="E5" s="32"/>
      <c r="F5" s="30">
        <f>AVERAGE(J35,J74,J113,J152,J191,J233,J273)</f>
        <v>1</v>
      </c>
      <c r="G5" s="39" t="s">
        <v>29</v>
      </c>
      <c r="H5" s="32"/>
      <c r="I5" s="32"/>
      <c r="J5" s="29"/>
      <c r="K5" s="33"/>
      <c r="L5" s="31"/>
      <c r="M5" s="34"/>
      <c r="N5" s="34"/>
      <c r="O5" s="35"/>
    </row>
    <row r="6" spans="1:16" x14ac:dyDescent="0.25">
      <c r="A6" s="26" t="s">
        <v>30</v>
      </c>
      <c r="B6" s="27">
        <f>K246</f>
        <v>0.99975006248437881</v>
      </c>
      <c r="C6" s="32"/>
      <c r="D6" s="29">
        <f>H246</f>
        <v>8.0020000000000007</v>
      </c>
      <c r="E6" s="32"/>
      <c r="F6" s="30">
        <f>AVERAGE(J41,J80,J119,J158,J198,J240,J279)</f>
        <v>1</v>
      </c>
      <c r="G6" s="39" t="s">
        <v>31</v>
      </c>
      <c r="H6" s="32"/>
      <c r="I6" s="32"/>
      <c r="J6" s="29"/>
      <c r="K6" s="33"/>
      <c r="L6" s="31"/>
      <c r="M6" s="34"/>
      <c r="N6" s="34"/>
      <c r="O6" s="35"/>
    </row>
    <row r="7" spans="1:16" x14ac:dyDescent="0.25">
      <c r="A7" s="26" t="s">
        <v>32</v>
      </c>
      <c r="B7" s="27">
        <f>K285</f>
        <v>0.99975006248437881</v>
      </c>
      <c r="C7" s="32"/>
      <c r="D7" s="29">
        <f>H285</f>
        <v>8.0020000000000007</v>
      </c>
      <c r="E7" s="32"/>
      <c r="F7" s="29"/>
      <c r="G7" s="39"/>
      <c r="H7" s="32"/>
      <c r="I7" s="32"/>
      <c r="J7" s="29"/>
      <c r="K7" s="33"/>
      <c r="L7" s="31"/>
      <c r="M7" s="34"/>
      <c r="N7" s="34"/>
      <c r="O7" s="35"/>
    </row>
    <row r="8" spans="1:16" ht="28.5" customHeight="1" thickBot="1" x14ac:dyDescent="0.3">
      <c r="A8" s="40"/>
      <c r="B8" s="41"/>
      <c r="C8" s="42" t="s">
        <v>14</v>
      </c>
      <c r="D8" s="43" t="s">
        <v>337</v>
      </c>
      <c r="E8" s="299" t="s">
        <v>33</v>
      </c>
      <c r="F8" s="300"/>
      <c r="G8" s="301"/>
      <c r="H8" s="44"/>
      <c r="I8" s="302" t="s">
        <v>34</v>
      </c>
      <c r="J8" s="303"/>
      <c r="K8" s="304"/>
      <c r="L8" s="31"/>
      <c r="M8" s="34"/>
      <c r="N8" s="34"/>
      <c r="O8" s="35"/>
    </row>
    <row r="9" spans="1:16" ht="15" thickTop="1" thickBot="1" x14ac:dyDescent="0.3">
      <c r="A9" s="45"/>
      <c r="B9" s="46"/>
      <c r="C9" s="46"/>
      <c r="D9" s="46"/>
      <c r="E9" s="305">
        <v>46048</v>
      </c>
      <c r="F9" s="305"/>
      <c r="G9" s="47"/>
      <c r="H9" s="48"/>
      <c r="I9" s="46"/>
      <c r="J9" s="49"/>
      <c r="K9" s="50"/>
      <c r="L9" s="31" t="s">
        <v>35</v>
      </c>
      <c r="M9" s="34" t="s">
        <v>36</v>
      </c>
      <c r="N9" s="34"/>
      <c r="O9" s="35"/>
    </row>
    <row r="10" spans="1:16" ht="27.75" thickTop="1" x14ac:dyDescent="0.25">
      <c r="A10" s="51" t="s">
        <v>37</v>
      </c>
      <c r="B10" s="52" t="s">
        <v>38</v>
      </c>
      <c r="C10" s="52" t="s">
        <v>39</v>
      </c>
      <c r="D10" s="52" t="s">
        <v>4</v>
      </c>
      <c r="E10" s="52" t="s">
        <v>40</v>
      </c>
      <c r="F10" s="52" t="s">
        <v>6</v>
      </c>
      <c r="G10" s="53" t="s">
        <v>7</v>
      </c>
      <c r="H10" s="52" t="s">
        <v>41</v>
      </c>
      <c r="I10" s="52" t="s">
        <v>9</v>
      </c>
      <c r="J10" s="54" t="s">
        <v>42</v>
      </c>
      <c r="K10" s="55" t="s">
        <v>43</v>
      </c>
      <c r="L10" s="31" t="s">
        <v>44</v>
      </c>
      <c r="M10" s="34" t="s">
        <v>36</v>
      </c>
      <c r="N10" s="34"/>
      <c r="O10" s="56">
        <f>E9</f>
        <v>46048</v>
      </c>
    </row>
    <row r="11" spans="1:16" x14ac:dyDescent="0.25">
      <c r="A11" s="57"/>
      <c r="B11" s="57"/>
      <c r="C11" s="58"/>
      <c r="D11" s="57"/>
      <c r="E11" s="59" t="s">
        <v>45</v>
      </c>
      <c r="F11" s="57"/>
      <c r="G11" s="58"/>
      <c r="H11" s="60">
        <v>1</v>
      </c>
      <c r="I11" s="61">
        <f>H11*10</f>
        <v>10</v>
      </c>
      <c r="J11" s="62">
        <f>SUM(J12:J16)/I11</f>
        <v>1</v>
      </c>
      <c r="K11" s="63" t="str">
        <f>SUM(J12:J16)&amp;" "&amp;"Hrs"&amp;" "&amp;"GRUPO 1"</f>
        <v>10 Hrs GRUPO 1</v>
      </c>
      <c r="L11" s="31" t="s">
        <v>19</v>
      </c>
      <c r="M11" s="34" t="s">
        <v>36</v>
      </c>
      <c r="N11" s="64"/>
      <c r="O11" s="65" t="s">
        <v>46</v>
      </c>
      <c r="P11" s="66" t="s">
        <v>47</v>
      </c>
    </row>
    <row r="12" spans="1:16" x14ac:dyDescent="0.25">
      <c r="A12" s="193">
        <v>892384</v>
      </c>
      <c r="B12" s="194" t="s">
        <v>207</v>
      </c>
      <c r="C12" s="195" t="s">
        <v>208</v>
      </c>
      <c r="D12" s="194">
        <v>3</v>
      </c>
      <c r="E12" s="196" t="s">
        <v>123</v>
      </c>
      <c r="F12" s="193" t="s">
        <v>133</v>
      </c>
      <c r="G12" s="196" t="s">
        <v>125</v>
      </c>
      <c r="H12" s="193">
        <v>1</v>
      </c>
      <c r="I12" s="193">
        <v>10</v>
      </c>
      <c r="J12" s="197">
        <f>IF(H12&lt;&gt;"",H12*I12,"")</f>
        <v>10</v>
      </c>
      <c r="K12" s="198" t="s">
        <v>248</v>
      </c>
      <c r="L12" s="31" t="s">
        <v>19</v>
      </c>
      <c r="M12" s="34" t="s">
        <v>36</v>
      </c>
      <c r="N12" s="64"/>
      <c r="O12" s="71" t="s">
        <v>48</v>
      </c>
      <c r="P12" s="66" t="s">
        <v>47</v>
      </c>
    </row>
    <row r="13" spans="1:16" hidden="1" x14ac:dyDescent="0.25">
      <c r="A13" s="19"/>
      <c r="B13" s="67"/>
      <c r="C13" s="68"/>
      <c r="D13" s="67"/>
      <c r="E13" s="73"/>
      <c r="F13" s="19"/>
      <c r="G13" s="69"/>
      <c r="H13" s="19"/>
      <c r="I13" s="19"/>
      <c r="J13" s="21" t="str">
        <f>IF(H13&lt;&gt;"",H13*I13,"")</f>
        <v/>
      </c>
      <c r="K13" s="70"/>
      <c r="L13" s="74" t="s">
        <v>19</v>
      </c>
      <c r="M13" s="34" t="s">
        <v>36</v>
      </c>
      <c r="N13" s="34"/>
      <c r="O13" s="65" t="s">
        <v>50</v>
      </c>
      <c r="P13" s="66" t="s">
        <v>47</v>
      </c>
    </row>
    <row r="14" spans="1:16" hidden="1" x14ac:dyDescent="0.25">
      <c r="A14" s="75"/>
      <c r="B14" s="67"/>
      <c r="C14" s="68"/>
      <c r="D14" s="67"/>
      <c r="E14" s="76"/>
      <c r="F14" s="77"/>
      <c r="G14" s="76"/>
      <c r="H14" s="78"/>
      <c r="I14" s="78"/>
      <c r="J14" s="21" t="str">
        <f>IF(H14&lt;&gt;"",H14*I14,"")</f>
        <v/>
      </c>
      <c r="K14" s="70"/>
      <c r="L14" s="31" t="s">
        <v>19</v>
      </c>
      <c r="M14" s="34" t="s">
        <v>36</v>
      </c>
      <c r="N14" s="64"/>
      <c r="O14" s="65" t="s">
        <v>51</v>
      </c>
      <c r="P14" s="66" t="s">
        <v>47</v>
      </c>
    </row>
    <row r="15" spans="1:16" hidden="1" x14ac:dyDescent="0.25">
      <c r="A15" s="75"/>
      <c r="B15" s="79"/>
      <c r="C15" s="80"/>
      <c r="D15" s="81"/>
      <c r="E15" s="76"/>
      <c r="F15" s="77"/>
      <c r="G15" s="76"/>
      <c r="H15" s="82"/>
      <c r="I15" s="82"/>
      <c r="J15" s="21" t="str">
        <f>IF(H15&lt;&gt;"",H15*I15,"")</f>
        <v/>
      </c>
      <c r="K15" s="70"/>
      <c r="L15" s="31" t="s">
        <v>19</v>
      </c>
      <c r="M15" s="34" t="s">
        <v>36</v>
      </c>
      <c r="N15" s="64"/>
      <c r="O15" s="98" t="s">
        <v>52</v>
      </c>
      <c r="P15" s="72" t="s">
        <v>49</v>
      </c>
    </row>
    <row r="16" spans="1:16" hidden="1" x14ac:dyDescent="0.25">
      <c r="A16" s="19"/>
      <c r="B16" s="19"/>
      <c r="C16" s="69"/>
      <c r="D16" s="15"/>
      <c r="E16" s="69"/>
      <c r="F16" s="15"/>
      <c r="G16" s="69"/>
      <c r="H16" s="15"/>
      <c r="I16" s="15"/>
      <c r="J16" s="21" t="str">
        <f>IF(H16&lt;&gt;"",H16*I16,"")</f>
        <v/>
      </c>
      <c r="K16" s="70"/>
      <c r="L16" s="31" t="s">
        <v>19</v>
      </c>
      <c r="M16" s="34" t="s">
        <v>36</v>
      </c>
      <c r="N16" s="64"/>
      <c r="O16" s="65" t="s">
        <v>54</v>
      </c>
      <c r="P16" s="66" t="s">
        <v>47</v>
      </c>
    </row>
    <row r="17" spans="1:16" x14ac:dyDescent="0.25">
      <c r="A17" s="85"/>
      <c r="B17" s="86"/>
      <c r="C17" s="86"/>
      <c r="D17" s="57"/>
      <c r="E17" s="59" t="s">
        <v>55</v>
      </c>
      <c r="F17" s="57"/>
      <c r="G17" s="87"/>
      <c r="H17" s="88">
        <v>2</v>
      </c>
      <c r="I17" s="61">
        <f>H17*10</f>
        <v>20</v>
      </c>
      <c r="J17" s="62">
        <f>SUM(J18:J22)/I17</f>
        <v>1</v>
      </c>
      <c r="K17" s="63" t="str">
        <f>SUM(J18:J22)&amp;" "&amp;"Hrs"&amp;" "&amp;"GRUPO 2"</f>
        <v>20 Hrs GRUPO 2</v>
      </c>
      <c r="L17" s="31" t="s">
        <v>22</v>
      </c>
      <c r="M17" s="34" t="s">
        <v>36</v>
      </c>
      <c r="N17" s="64"/>
      <c r="O17" s="89" t="s">
        <v>56</v>
      </c>
      <c r="P17" s="90" t="s">
        <v>57</v>
      </c>
    </row>
    <row r="18" spans="1:16" x14ac:dyDescent="0.25">
      <c r="A18" s="19">
        <v>905232</v>
      </c>
      <c r="B18" s="19" t="s">
        <v>209</v>
      </c>
      <c r="C18" s="91" t="s">
        <v>210</v>
      </c>
      <c r="D18" s="15">
        <v>3</v>
      </c>
      <c r="E18" s="69" t="s">
        <v>253</v>
      </c>
      <c r="F18" s="19" t="s">
        <v>254</v>
      </c>
      <c r="G18" s="69" t="s">
        <v>255</v>
      </c>
      <c r="H18" s="19">
        <v>2</v>
      </c>
      <c r="I18" s="19">
        <v>10</v>
      </c>
      <c r="J18" s="21">
        <f>IF(H18&lt;&gt;"",H18*I18,"")</f>
        <v>20</v>
      </c>
      <c r="K18" s="70" t="s">
        <v>348</v>
      </c>
      <c r="L18" s="31" t="s">
        <v>22</v>
      </c>
      <c r="M18" s="34" t="s">
        <v>36</v>
      </c>
      <c r="N18" s="64"/>
      <c r="O18" s="159" t="s">
        <v>58</v>
      </c>
      <c r="P18" s="160" t="s">
        <v>53</v>
      </c>
    </row>
    <row r="19" spans="1:16" hidden="1" x14ac:dyDescent="0.25">
      <c r="A19" s="75"/>
      <c r="B19" s="19"/>
      <c r="C19" s="91"/>
      <c r="D19" s="15"/>
      <c r="E19" s="73"/>
      <c r="F19" s="92"/>
      <c r="G19" s="93"/>
      <c r="H19" s="94"/>
      <c r="I19" s="94"/>
      <c r="J19" s="21" t="str">
        <f>IF(H19&lt;&gt;"",H19*I19,"")</f>
        <v/>
      </c>
      <c r="K19" s="70"/>
      <c r="L19" s="31" t="s">
        <v>22</v>
      </c>
      <c r="M19" s="34" t="s">
        <v>36</v>
      </c>
      <c r="N19" s="64"/>
      <c r="O19" s="89" t="s">
        <v>59</v>
      </c>
      <c r="P19" s="90" t="s">
        <v>57</v>
      </c>
    </row>
    <row r="20" spans="1:16" hidden="1" x14ac:dyDescent="0.25">
      <c r="A20" s="95"/>
      <c r="B20" s="19"/>
      <c r="C20" s="91"/>
      <c r="D20" s="15"/>
      <c r="E20" s="69"/>
      <c r="F20" s="15"/>
      <c r="G20" s="69"/>
      <c r="H20" s="15"/>
      <c r="I20" s="15"/>
      <c r="J20" s="21" t="str">
        <f>IF(H20&lt;&gt;"",H20*I20,"")</f>
        <v/>
      </c>
      <c r="K20" s="96"/>
      <c r="L20" s="31" t="s">
        <v>22</v>
      </c>
      <c r="M20" s="34" t="s">
        <v>36</v>
      </c>
      <c r="N20" s="64"/>
      <c r="O20" s="97" t="s">
        <v>60</v>
      </c>
      <c r="P20" s="84" t="s">
        <v>53</v>
      </c>
    </row>
    <row r="21" spans="1:16" hidden="1" x14ac:dyDescent="0.25">
      <c r="A21" s="95"/>
      <c r="B21" s="19"/>
      <c r="C21" s="91"/>
      <c r="D21" s="15"/>
      <c r="E21" s="69"/>
      <c r="F21" s="15"/>
      <c r="G21" s="69"/>
      <c r="H21" s="15"/>
      <c r="I21" s="15"/>
      <c r="J21" s="21" t="str">
        <f>IF(H21&lt;&gt;"",H21*I21,"")</f>
        <v/>
      </c>
      <c r="K21" s="96"/>
      <c r="L21" s="31" t="s">
        <v>22</v>
      </c>
      <c r="M21" s="34" t="s">
        <v>36</v>
      </c>
      <c r="N21" s="64"/>
      <c r="O21" s="161" t="s">
        <v>61</v>
      </c>
      <c r="P21" s="160" t="s">
        <v>53</v>
      </c>
    </row>
    <row r="22" spans="1:16" hidden="1" x14ac:dyDescent="0.25">
      <c r="A22" s="95"/>
      <c r="B22" s="19"/>
      <c r="C22" s="91"/>
      <c r="D22" s="15"/>
      <c r="E22" s="69"/>
      <c r="F22" s="15"/>
      <c r="G22" s="69"/>
      <c r="H22" s="15"/>
      <c r="I22" s="15"/>
      <c r="J22" s="21" t="str">
        <f>IF(H22&lt;&gt;"",H22*I22,"")</f>
        <v/>
      </c>
      <c r="K22" s="96"/>
      <c r="L22" s="31" t="s">
        <v>22</v>
      </c>
      <c r="M22" s="34" t="s">
        <v>36</v>
      </c>
      <c r="N22" s="64"/>
      <c r="O22" s="161" t="s">
        <v>62</v>
      </c>
      <c r="P22" s="160" t="s">
        <v>53</v>
      </c>
    </row>
    <row r="23" spans="1:16" hidden="1" x14ac:dyDescent="0.25">
      <c r="A23" s="85"/>
      <c r="B23" s="86"/>
      <c r="C23" s="86"/>
      <c r="D23" s="57"/>
      <c r="E23" s="59" t="s">
        <v>63</v>
      </c>
      <c r="F23" s="57"/>
      <c r="G23" s="87"/>
      <c r="H23" s="60">
        <v>1E-3</v>
      </c>
      <c r="I23" s="61">
        <f>H23*10</f>
        <v>0.01</v>
      </c>
      <c r="J23" s="62">
        <f>SUM(J24:J28)/I23</f>
        <v>0</v>
      </c>
      <c r="K23" s="63" t="str">
        <f>SUM(J24:J28)&amp;" "&amp;"Hrs"&amp;" "&amp;"GRUPO 3"</f>
        <v>0 Hrs GRUPO 3</v>
      </c>
      <c r="L23" s="31" t="s">
        <v>24</v>
      </c>
      <c r="M23" s="34" t="s">
        <v>36</v>
      </c>
      <c r="N23" s="64"/>
      <c r="O23" s="83" t="s">
        <v>64</v>
      </c>
      <c r="P23" s="84" t="s">
        <v>53</v>
      </c>
    </row>
    <row r="24" spans="1:16" hidden="1" x14ac:dyDescent="0.25">
      <c r="A24" s="19"/>
      <c r="B24" s="67"/>
      <c r="C24" s="68"/>
      <c r="D24" s="67"/>
      <c r="E24" s="69"/>
      <c r="F24" s="19"/>
      <c r="G24" s="69"/>
      <c r="H24" s="19"/>
      <c r="I24" s="19"/>
      <c r="J24" s="21" t="str">
        <f>IF(H24&lt;&gt;"",H24*I24,"")</f>
        <v/>
      </c>
      <c r="K24" s="96"/>
      <c r="L24" s="31" t="s">
        <v>24</v>
      </c>
      <c r="M24" s="34" t="s">
        <v>36</v>
      </c>
      <c r="N24" s="64"/>
      <c r="O24" s="98" t="s">
        <v>65</v>
      </c>
      <c r="P24" s="66" t="s">
        <v>47</v>
      </c>
    </row>
    <row r="25" spans="1:16" hidden="1" x14ac:dyDescent="0.25">
      <c r="A25" s="95"/>
      <c r="B25" s="19"/>
      <c r="C25" s="91"/>
      <c r="D25" s="15"/>
      <c r="E25" s="69"/>
      <c r="F25" s="15"/>
      <c r="G25" s="69"/>
      <c r="H25" s="15"/>
      <c r="I25" s="15"/>
      <c r="J25" s="21" t="str">
        <f>IF(H25&lt;&gt;"",H25*I25,"")</f>
        <v/>
      </c>
      <c r="K25" s="70"/>
      <c r="L25" s="31" t="s">
        <v>24</v>
      </c>
      <c r="M25" s="34" t="s">
        <v>36</v>
      </c>
      <c r="N25" s="64"/>
      <c r="O25" s="98" t="s">
        <v>66</v>
      </c>
      <c r="P25" s="66" t="s">
        <v>47</v>
      </c>
    </row>
    <row r="26" spans="1:16" hidden="1" x14ac:dyDescent="0.25">
      <c r="A26" s="95">
        <v>924773</v>
      </c>
      <c r="B26" s="19"/>
      <c r="C26" s="91" t="s">
        <v>367</v>
      </c>
      <c r="D26" s="15"/>
      <c r="E26" s="69"/>
      <c r="F26" s="15"/>
      <c r="G26" s="69"/>
      <c r="H26" s="15"/>
      <c r="I26" s="15"/>
      <c r="J26" s="21" t="str">
        <f>IF(H26&lt;&gt;"",H26*I26,"")</f>
        <v/>
      </c>
      <c r="K26" s="70"/>
      <c r="L26" s="31" t="s">
        <v>24</v>
      </c>
      <c r="M26" s="34" t="s">
        <v>36</v>
      </c>
      <c r="N26" s="64"/>
      <c r="O26" s="98" t="s">
        <v>67</v>
      </c>
      <c r="P26" s="182" t="s">
        <v>68</v>
      </c>
    </row>
    <row r="27" spans="1:16" hidden="1" x14ac:dyDescent="0.25">
      <c r="A27" s="19"/>
      <c r="B27" s="19"/>
      <c r="C27" s="69"/>
      <c r="D27" s="19"/>
      <c r="E27" s="69"/>
      <c r="F27" s="19"/>
      <c r="G27" s="69"/>
      <c r="H27" s="19"/>
      <c r="I27" s="19"/>
      <c r="J27" s="21" t="str">
        <f>IF(H27&lt;&gt;"",H27*I27,"")</f>
        <v/>
      </c>
      <c r="K27" s="70"/>
      <c r="L27" s="31" t="s">
        <v>24</v>
      </c>
      <c r="M27" s="34" t="s">
        <v>36</v>
      </c>
      <c r="N27" s="64"/>
      <c r="O27" s="71" t="s">
        <v>69</v>
      </c>
      <c r="P27" s="182" t="s">
        <v>68</v>
      </c>
    </row>
    <row r="28" spans="1:16" hidden="1" x14ac:dyDescent="0.25">
      <c r="A28" s="100"/>
      <c r="B28" s="100"/>
      <c r="C28" s="100"/>
      <c r="D28" s="101"/>
      <c r="E28" s="102"/>
      <c r="F28" s="100"/>
      <c r="G28" s="100"/>
      <c r="H28" s="100"/>
      <c r="I28" s="100"/>
      <c r="J28" s="21" t="str">
        <f>IF(H28&lt;&gt;"",H28*I28,"")</f>
        <v/>
      </c>
      <c r="K28" s="70"/>
      <c r="L28" s="31" t="s">
        <v>24</v>
      </c>
      <c r="M28" s="34" t="s">
        <v>36</v>
      </c>
      <c r="N28" s="64"/>
      <c r="O28" s="103"/>
    </row>
    <row r="29" spans="1:16" hidden="1" x14ac:dyDescent="0.25">
      <c r="A29" s="85"/>
      <c r="B29" s="86"/>
      <c r="C29" s="86"/>
      <c r="D29" s="57"/>
      <c r="E29" s="59" t="s">
        <v>70</v>
      </c>
      <c r="F29" s="57"/>
      <c r="G29" s="87"/>
      <c r="H29" s="88">
        <v>1E-3</v>
      </c>
      <c r="I29" s="61">
        <f>H29*10</f>
        <v>0.01</v>
      </c>
      <c r="J29" s="62">
        <f>SUM(J30:J34)/I29</f>
        <v>0</v>
      </c>
      <c r="K29" s="63" t="str">
        <f>SUM(J30:J34)&amp;" "&amp;"Hrs"&amp;" "&amp;"GRUPO 4"</f>
        <v>0 Hrs GRUPO 4</v>
      </c>
      <c r="L29" s="31" t="s">
        <v>26</v>
      </c>
      <c r="M29" s="34" t="s">
        <v>36</v>
      </c>
      <c r="N29" s="64"/>
      <c r="O29" s="104"/>
    </row>
    <row r="30" spans="1:16" hidden="1" x14ac:dyDescent="0.25">
      <c r="A30" s="100"/>
      <c r="B30" s="100"/>
      <c r="C30" s="102"/>
      <c r="D30" s="101"/>
      <c r="E30" s="101"/>
      <c r="F30" s="101"/>
      <c r="G30" s="105"/>
      <c r="H30" s="101"/>
      <c r="I30" s="101"/>
      <c r="J30" s="21" t="str">
        <f>IF(H30&lt;&gt;"",H30*I30,"")</f>
        <v/>
      </c>
      <c r="K30" s="96"/>
      <c r="L30" s="31" t="s">
        <v>26</v>
      </c>
      <c r="M30" s="34" t="s">
        <v>36</v>
      </c>
      <c r="N30" s="106"/>
      <c r="O30" s="107" t="s">
        <v>71</v>
      </c>
    </row>
    <row r="31" spans="1:16" hidden="1" x14ac:dyDescent="0.25">
      <c r="A31" s="100"/>
      <c r="B31" s="100"/>
      <c r="C31" s="102"/>
      <c r="D31" s="101"/>
      <c r="E31" s="101"/>
      <c r="F31" s="101"/>
      <c r="G31" s="105"/>
      <c r="H31" s="101"/>
      <c r="I31" s="101"/>
      <c r="J31" s="21" t="str">
        <f>IF(H31&lt;&gt;"",H31*I31,"")</f>
        <v/>
      </c>
      <c r="K31" s="96"/>
      <c r="L31" s="31" t="s">
        <v>26</v>
      </c>
      <c r="M31" s="34" t="s">
        <v>36</v>
      </c>
      <c r="N31" s="108"/>
      <c r="O31" s="107" t="s">
        <v>72</v>
      </c>
    </row>
    <row r="32" spans="1:16" hidden="1" x14ac:dyDescent="0.25">
      <c r="A32" s="95"/>
      <c r="B32" s="109"/>
      <c r="C32" s="110"/>
      <c r="D32" s="111"/>
      <c r="E32" s="69"/>
      <c r="F32" s="15"/>
      <c r="G32" s="69"/>
      <c r="H32" s="15"/>
      <c r="I32" s="15"/>
      <c r="J32" s="21" t="str">
        <f>IF(H32&lt;&gt;"",H32*I32,"")</f>
        <v/>
      </c>
      <c r="K32" s="70"/>
      <c r="L32" s="31" t="s">
        <v>26</v>
      </c>
      <c r="M32" s="34" t="s">
        <v>36</v>
      </c>
      <c r="N32" s="112"/>
      <c r="O32" s="107"/>
    </row>
    <row r="33" spans="1:15" hidden="1" x14ac:dyDescent="0.25">
      <c r="A33" s="100"/>
      <c r="B33" s="100"/>
      <c r="C33" s="102"/>
      <c r="D33" s="101"/>
      <c r="E33" s="101"/>
      <c r="F33" s="101"/>
      <c r="G33" s="105"/>
      <c r="H33" s="101"/>
      <c r="I33" s="101"/>
      <c r="J33" s="21" t="str">
        <f>IF(H33&lt;&gt;"",H33*I33,"")</f>
        <v/>
      </c>
      <c r="K33" s="70"/>
      <c r="L33" s="31" t="s">
        <v>26</v>
      </c>
      <c r="M33" s="34" t="s">
        <v>36</v>
      </c>
      <c r="N33" s="113"/>
      <c r="O33" s="107" t="s">
        <v>73</v>
      </c>
    </row>
    <row r="34" spans="1:15" hidden="1" x14ac:dyDescent="0.25">
      <c r="A34" s="100"/>
      <c r="B34" s="100"/>
      <c r="C34" s="100"/>
      <c r="D34" s="101"/>
      <c r="E34" s="102"/>
      <c r="F34" s="100"/>
      <c r="G34" s="100"/>
      <c r="H34" s="100"/>
      <c r="I34" s="100"/>
      <c r="J34" s="21" t="str">
        <f>IF(H34&lt;&gt;"",H34*I34,"")</f>
        <v/>
      </c>
      <c r="K34" s="70"/>
      <c r="L34" s="31" t="s">
        <v>26</v>
      </c>
      <c r="M34" s="34" t="s">
        <v>36</v>
      </c>
      <c r="N34" s="114"/>
      <c r="O34" s="107" t="s">
        <v>74</v>
      </c>
    </row>
    <row r="35" spans="1:15" x14ac:dyDescent="0.25">
      <c r="A35" s="85"/>
      <c r="B35" s="86"/>
      <c r="C35" s="86"/>
      <c r="D35" s="86"/>
      <c r="E35" s="115" t="s">
        <v>75</v>
      </c>
      <c r="F35" s="116"/>
      <c r="G35" s="117"/>
      <c r="H35" s="118">
        <v>2</v>
      </c>
      <c r="I35" s="61">
        <f>H35*10</f>
        <v>20</v>
      </c>
      <c r="J35" s="62">
        <f>SUM(J36:J40)/I35</f>
        <v>1</v>
      </c>
      <c r="K35" s="63" t="str">
        <f>SUM(J36:J40)&amp;" "&amp;"Hrs"&amp;" "&amp;"TURNO"&amp;" "&amp;"DIURNO"</f>
        <v>20 Hrs TURNO DIURNO</v>
      </c>
      <c r="L35" s="74" t="s">
        <v>76</v>
      </c>
      <c r="M35" s="34" t="s">
        <v>36</v>
      </c>
      <c r="N35" s="119"/>
      <c r="O35" s="107" t="s">
        <v>77</v>
      </c>
    </row>
    <row r="36" spans="1:15" x14ac:dyDescent="0.25">
      <c r="A36" s="19">
        <v>892382</v>
      </c>
      <c r="B36" s="17" t="s">
        <v>207</v>
      </c>
      <c r="C36" s="18" t="s">
        <v>208</v>
      </c>
      <c r="D36" s="19">
        <v>3</v>
      </c>
      <c r="E36" s="18" t="s">
        <v>130</v>
      </c>
      <c r="F36" s="17" t="s">
        <v>131</v>
      </c>
      <c r="G36" s="18" t="s">
        <v>132</v>
      </c>
      <c r="H36" s="94">
        <v>2</v>
      </c>
      <c r="I36" s="94">
        <v>5</v>
      </c>
      <c r="J36" s="21">
        <f>IF(H36&lt;&gt;"",H36*I36,"")</f>
        <v>10</v>
      </c>
      <c r="K36" s="120" t="s">
        <v>338</v>
      </c>
      <c r="L36" s="74" t="s">
        <v>76</v>
      </c>
      <c r="M36" s="34" t="s">
        <v>36</v>
      </c>
      <c r="N36" s="121"/>
      <c r="O36" s="107" t="s">
        <v>78</v>
      </c>
    </row>
    <row r="37" spans="1:15" ht="14.25" thickBot="1" x14ac:dyDescent="0.3">
      <c r="A37" s="75">
        <v>892385</v>
      </c>
      <c r="B37" s="109" t="s">
        <v>207</v>
      </c>
      <c r="C37" s="110" t="s">
        <v>208</v>
      </c>
      <c r="D37" s="111">
        <v>3</v>
      </c>
      <c r="E37" s="73" t="s">
        <v>123</v>
      </c>
      <c r="F37" s="92" t="s">
        <v>134</v>
      </c>
      <c r="G37" s="93" t="s">
        <v>135</v>
      </c>
      <c r="H37" s="94">
        <v>2</v>
      </c>
      <c r="I37" s="94">
        <v>2</v>
      </c>
      <c r="J37" s="21">
        <f>IF(H37&lt;&gt;"",H37*I37,"")</f>
        <v>4</v>
      </c>
      <c r="K37" s="120" t="s">
        <v>338</v>
      </c>
      <c r="L37" s="74" t="s">
        <v>76</v>
      </c>
      <c r="M37" s="34" t="s">
        <v>36</v>
      </c>
      <c r="N37" s="122"/>
      <c r="O37" s="107" t="s">
        <v>79</v>
      </c>
    </row>
    <row r="38" spans="1:15" ht="14.25" thickBot="1" x14ac:dyDescent="0.3">
      <c r="A38" s="199">
        <v>892392</v>
      </c>
      <c r="B38" s="203" t="s">
        <v>207</v>
      </c>
      <c r="C38" s="204" t="s">
        <v>208</v>
      </c>
      <c r="D38" s="205">
        <v>3</v>
      </c>
      <c r="E38" s="196" t="s">
        <v>123</v>
      </c>
      <c r="F38" s="201" t="s">
        <v>136</v>
      </c>
      <c r="G38" s="196" t="s">
        <v>137</v>
      </c>
      <c r="H38" s="201">
        <v>2</v>
      </c>
      <c r="I38" s="201">
        <v>3</v>
      </c>
      <c r="J38" s="197">
        <f>IF(H38&lt;&gt;"",H38*I38,"")</f>
        <v>6</v>
      </c>
      <c r="K38" s="210" t="s">
        <v>338</v>
      </c>
      <c r="L38" s="74" t="s">
        <v>76</v>
      </c>
      <c r="M38" s="34" t="s">
        <v>36</v>
      </c>
      <c r="N38" s="123"/>
      <c r="O38" s="107" t="s">
        <v>80</v>
      </c>
    </row>
    <row r="39" spans="1:15" hidden="1" x14ac:dyDescent="0.25">
      <c r="A39" s="95"/>
      <c r="B39" s="19"/>
      <c r="C39" s="91"/>
      <c r="D39" s="15"/>
      <c r="E39" s="69"/>
      <c r="F39" s="15"/>
      <c r="G39" s="69"/>
      <c r="H39" s="15"/>
      <c r="I39" s="15"/>
      <c r="J39" s="21" t="str">
        <f>IF(H39&lt;&gt;"",H39*I39,"")</f>
        <v/>
      </c>
      <c r="K39" s="120"/>
      <c r="L39" s="74" t="s">
        <v>76</v>
      </c>
      <c r="M39" s="34" t="s">
        <v>36</v>
      </c>
      <c r="N39" s="124"/>
      <c r="O39" s="107" t="s">
        <v>81</v>
      </c>
    </row>
    <row r="40" spans="1:15" hidden="1" x14ac:dyDescent="0.25">
      <c r="A40" s="95"/>
      <c r="B40" s="19"/>
      <c r="C40" s="91"/>
      <c r="D40" s="15"/>
      <c r="E40" s="69"/>
      <c r="F40" s="15"/>
      <c r="G40" s="69"/>
      <c r="H40" s="15"/>
      <c r="I40" s="15"/>
      <c r="J40" s="21" t="str">
        <f>IF(H40&lt;&gt;"",H40*I40,"")</f>
        <v/>
      </c>
      <c r="K40" s="120"/>
      <c r="L40" s="74" t="s">
        <v>76</v>
      </c>
      <c r="M40" s="34" t="s">
        <v>36</v>
      </c>
      <c r="N40" s="125">
        <v>20</v>
      </c>
      <c r="O40" s="107" t="s">
        <v>82</v>
      </c>
    </row>
    <row r="41" spans="1:15" x14ac:dyDescent="0.25">
      <c r="A41" s="126"/>
      <c r="B41" s="127"/>
      <c r="C41" s="127"/>
      <c r="D41" s="127"/>
      <c r="E41" s="128" t="s">
        <v>83</v>
      </c>
      <c r="F41" s="129"/>
      <c r="G41" s="130"/>
      <c r="H41" s="131">
        <v>2</v>
      </c>
      <c r="I41" s="132">
        <f>H41*10</f>
        <v>20</v>
      </c>
      <c r="J41" s="133">
        <f>SUM(J42:J46)/I41</f>
        <v>1</v>
      </c>
      <c r="K41" s="134" t="str">
        <f>SUM(J42:J46)&amp;" "&amp;"Hrs"&amp;" "&amp;"TURNO"&amp;" "&amp;"NOCTURNO"</f>
        <v>20 Hrs TURNO NOCTURNO</v>
      </c>
      <c r="L41" s="31" t="s">
        <v>84</v>
      </c>
      <c r="M41" s="34" t="s">
        <v>36</v>
      </c>
      <c r="N41" s="34"/>
      <c r="O41" s="35"/>
    </row>
    <row r="42" spans="1:15" x14ac:dyDescent="0.25">
      <c r="A42" s="19">
        <v>892382</v>
      </c>
      <c r="B42" s="17" t="s">
        <v>207</v>
      </c>
      <c r="C42" s="18" t="s">
        <v>208</v>
      </c>
      <c r="D42" s="19">
        <v>3</v>
      </c>
      <c r="E42" s="18" t="s">
        <v>130</v>
      </c>
      <c r="F42" s="17" t="s">
        <v>131</v>
      </c>
      <c r="G42" s="18" t="s">
        <v>132</v>
      </c>
      <c r="H42" s="94">
        <v>2</v>
      </c>
      <c r="I42" s="94">
        <v>3</v>
      </c>
      <c r="J42" s="21">
        <f>IF(H42&lt;&gt;"",H42*I42,"")</f>
        <v>6</v>
      </c>
      <c r="K42" s="120" t="s">
        <v>339</v>
      </c>
      <c r="L42" s="31" t="s">
        <v>84</v>
      </c>
      <c r="M42" s="34" t="s">
        <v>36</v>
      </c>
      <c r="N42" s="34"/>
      <c r="O42" s="35"/>
    </row>
    <row r="43" spans="1:15" ht="14.25" thickBot="1" x14ac:dyDescent="0.3">
      <c r="A43" s="193">
        <v>892377</v>
      </c>
      <c r="B43" s="194" t="s">
        <v>207</v>
      </c>
      <c r="C43" s="195" t="s">
        <v>208</v>
      </c>
      <c r="D43" s="194">
        <v>3</v>
      </c>
      <c r="E43" s="206" t="s">
        <v>123</v>
      </c>
      <c r="F43" s="193" t="s">
        <v>124</v>
      </c>
      <c r="G43" s="196" t="s">
        <v>125</v>
      </c>
      <c r="H43" s="209">
        <v>2</v>
      </c>
      <c r="I43" s="209">
        <v>7</v>
      </c>
      <c r="J43" s="197">
        <f>IF(H43&lt;&gt;"",H43*I43,"")</f>
        <v>14</v>
      </c>
      <c r="K43" s="210" t="s">
        <v>339</v>
      </c>
      <c r="L43" s="31" t="s">
        <v>84</v>
      </c>
      <c r="M43" s="34" t="s">
        <v>36</v>
      </c>
      <c r="N43" s="34"/>
      <c r="O43" s="35"/>
    </row>
    <row r="44" spans="1:15" ht="14.25" hidden="1" thickBot="1" x14ac:dyDescent="0.3">
      <c r="A44" s="75"/>
      <c r="B44" s="109"/>
      <c r="C44" s="110"/>
      <c r="D44" s="111"/>
      <c r="E44" s="73"/>
      <c r="F44" s="92"/>
      <c r="G44" s="93"/>
      <c r="H44" s="94"/>
      <c r="I44" s="94"/>
      <c r="J44" s="21" t="str">
        <f>IF(H44&lt;&gt;"",H44*I44,"")</f>
        <v/>
      </c>
      <c r="K44" s="120"/>
      <c r="L44" s="31" t="s">
        <v>84</v>
      </c>
      <c r="M44" s="34" t="s">
        <v>36</v>
      </c>
      <c r="N44" s="34"/>
      <c r="O44" s="35"/>
    </row>
    <row r="45" spans="1:15" ht="14.25" hidden="1" thickBot="1" x14ac:dyDescent="0.3">
      <c r="A45" s="75"/>
      <c r="B45" s="109"/>
      <c r="C45" s="110"/>
      <c r="D45" s="111"/>
      <c r="E45" s="73"/>
      <c r="F45" s="92"/>
      <c r="G45" s="93"/>
      <c r="H45" s="94"/>
      <c r="I45" s="94"/>
      <c r="J45" s="21" t="str">
        <f>IF(H45&lt;&gt;"",H45*I45,"")</f>
        <v/>
      </c>
      <c r="K45" s="120"/>
      <c r="L45" s="31" t="s">
        <v>84</v>
      </c>
      <c r="M45" s="34" t="s">
        <v>36</v>
      </c>
      <c r="N45" s="34"/>
      <c r="O45" s="35"/>
    </row>
    <row r="46" spans="1:15" ht="14.25" hidden="1" thickBot="1" x14ac:dyDescent="0.3">
      <c r="A46" s="95"/>
      <c r="B46" s="19"/>
      <c r="C46" s="91"/>
      <c r="D46" s="15"/>
      <c r="E46" s="69"/>
      <c r="F46" s="15"/>
      <c r="G46" s="69"/>
      <c r="H46" s="15"/>
      <c r="I46" s="15"/>
      <c r="J46" s="21" t="str">
        <f>IF(H46&lt;&gt;"",H46*I46,"")</f>
        <v/>
      </c>
      <c r="K46" s="120"/>
      <c r="L46" s="31" t="s">
        <v>84</v>
      </c>
      <c r="M46" s="34" t="s">
        <v>36</v>
      </c>
      <c r="N46" s="34"/>
      <c r="O46" s="35"/>
    </row>
    <row r="47" spans="1:15" ht="14.25" hidden="1" thickBot="1" x14ac:dyDescent="0.3">
      <c r="A47" s="135"/>
      <c r="B47" s="136"/>
      <c r="C47" s="136"/>
      <c r="D47" s="136"/>
      <c r="E47" s="137" t="s">
        <v>85</v>
      </c>
      <c r="F47" s="138"/>
      <c r="G47" s="139"/>
      <c r="H47" s="140">
        <f>H11+H17+H23+H29+H35+H41</f>
        <v>7.0019999999999998</v>
      </c>
      <c r="I47" s="141">
        <f>H47*10</f>
        <v>70.02</v>
      </c>
      <c r="J47" s="142">
        <f>SUM(J12:J16,J18:J22,J24:J28,J30:J34,J36:J40,J42:J46)</f>
        <v>70</v>
      </c>
      <c r="K47" s="143">
        <f>J47/I47</f>
        <v>0.99971436732362184</v>
      </c>
      <c r="L47" s="31" t="s">
        <v>86</v>
      </c>
      <c r="M47" s="34" t="s">
        <v>36</v>
      </c>
      <c r="N47" s="34"/>
      <c r="O47" s="35"/>
    </row>
    <row r="48" spans="1:15" ht="15" thickTop="1" thickBot="1" x14ac:dyDescent="0.3">
      <c r="A48" s="144"/>
      <c r="B48" s="145"/>
      <c r="C48" s="145"/>
      <c r="D48" s="145"/>
      <c r="E48" s="306">
        <f>E9+1</f>
        <v>46049</v>
      </c>
      <c r="F48" s="307"/>
      <c r="G48" s="146"/>
      <c r="H48" s="48"/>
      <c r="I48" s="46"/>
      <c r="J48" s="49"/>
      <c r="K48" s="50"/>
      <c r="L48" s="31" t="s">
        <v>35</v>
      </c>
      <c r="M48" s="34" t="s">
        <v>87</v>
      </c>
      <c r="N48" s="34"/>
      <c r="O48" s="35"/>
    </row>
    <row r="49" spans="1:16" ht="28.5" thickTop="1" thickBot="1" x14ac:dyDescent="0.3">
      <c r="A49" s="147" t="s">
        <v>37</v>
      </c>
      <c r="B49" s="148" t="s">
        <v>38</v>
      </c>
      <c r="C49" s="148" t="s">
        <v>39</v>
      </c>
      <c r="D49" s="148" t="s">
        <v>4</v>
      </c>
      <c r="E49" s="52" t="s">
        <v>40</v>
      </c>
      <c r="F49" s="148" t="s">
        <v>6</v>
      </c>
      <c r="G49" s="149" t="s">
        <v>7</v>
      </c>
      <c r="H49" s="148" t="s">
        <v>41</v>
      </c>
      <c r="I49" s="148" t="s">
        <v>9</v>
      </c>
      <c r="J49" s="150" t="s">
        <v>42</v>
      </c>
      <c r="K49" s="151" t="s">
        <v>43</v>
      </c>
      <c r="L49" s="31" t="s">
        <v>44</v>
      </c>
      <c r="M49" s="34" t="s">
        <v>87</v>
      </c>
      <c r="N49" s="34"/>
      <c r="O49" s="56">
        <f>E48</f>
        <v>46049</v>
      </c>
    </row>
    <row r="50" spans="1:16" ht="14.25" thickTop="1" x14ac:dyDescent="0.25">
      <c r="A50" s="57"/>
      <c r="B50" s="57"/>
      <c r="C50" s="58"/>
      <c r="D50" s="57"/>
      <c r="E50" s="59" t="s">
        <v>45</v>
      </c>
      <c r="F50" s="57"/>
      <c r="G50" s="58"/>
      <c r="H50" s="88">
        <v>2</v>
      </c>
      <c r="I50" s="61">
        <f>H50*10</f>
        <v>20</v>
      </c>
      <c r="J50" s="62">
        <f>SUM(J51:J55)/I50</f>
        <v>1</v>
      </c>
      <c r="K50" s="63" t="str">
        <f>SUM(J51:J55)&amp;" "&amp;"Hrs"&amp;" "&amp;"GRUPO 1"</f>
        <v>20 Hrs GRUPO 1</v>
      </c>
      <c r="L50" s="31" t="s">
        <v>19</v>
      </c>
      <c r="M50" s="34" t="s">
        <v>87</v>
      </c>
      <c r="N50" s="64"/>
      <c r="O50" s="65" t="s">
        <v>46</v>
      </c>
      <c r="P50" s="66" t="s">
        <v>47</v>
      </c>
    </row>
    <row r="51" spans="1:16" x14ac:dyDescent="0.25">
      <c r="A51" s="19">
        <v>905232</v>
      </c>
      <c r="B51" s="19" t="s">
        <v>209</v>
      </c>
      <c r="C51" s="91" t="s">
        <v>210</v>
      </c>
      <c r="D51" s="15">
        <v>3</v>
      </c>
      <c r="E51" s="69" t="s">
        <v>253</v>
      </c>
      <c r="F51" s="19" t="s">
        <v>254</v>
      </c>
      <c r="G51" s="69" t="s">
        <v>255</v>
      </c>
      <c r="H51" s="19">
        <v>2</v>
      </c>
      <c r="I51" s="19">
        <v>10</v>
      </c>
      <c r="J51" s="21">
        <f>IF(H51&lt;&gt;"",H51*I51,"")</f>
        <v>20</v>
      </c>
      <c r="K51" s="70" t="s">
        <v>348</v>
      </c>
      <c r="L51" s="31" t="s">
        <v>19</v>
      </c>
      <c r="M51" s="34" t="s">
        <v>87</v>
      </c>
      <c r="N51" s="64"/>
      <c r="O51" s="71" t="s">
        <v>48</v>
      </c>
      <c r="P51" s="66" t="s">
        <v>47</v>
      </c>
    </row>
    <row r="52" spans="1:16" hidden="1" x14ac:dyDescent="0.25">
      <c r="A52" s="95"/>
      <c r="B52" s="67"/>
      <c r="C52" s="68"/>
      <c r="D52" s="15"/>
      <c r="E52" s="69"/>
      <c r="F52" s="15"/>
      <c r="G52" s="69"/>
      <c r="H52" s="15"/>
      <c r="I52" s="15"/>
      <c r="J52" s="21" t="str">
        <f>IF(H52&lt;&gt;"",H52*I52,"")</f>
        <v/>
      </c>
      <c r="K52" s="70"/>
      <c r="L52" s="31" t="s">
        <v>19</v>
      </c>
      <c r="M52" s="34" t="s">
        <v>87</v>
      </c>
      <c r="N52" s="64"/>
      <c r="O52" s="65" t="s">
        <v>50</v>
      </c>
      <c r="P52" s="66" t="s">
        <v>47</v>
      </c>
    </row>
    <row r="53" spans="1:16" hidden="1" x14ac:dyDescent="0.25">
      <c r="A53" s="75"/>
      <c r="B53" s="109"/>
      <c r="C53" s="110"/>
      <c r="D53" s="111"/>
      <c r="E53" s="73"/>
      <c r="F53" s="92"/>
      <c r="G53" s="93"/>
      <c r="H53" s="94"/>
      <c r="I53" s="94"/>
      <c r="J53" s="21" t="str">
        <f>IF(H53&lt;&gt;"",H53*I53,"")</f>
        <v/>
      </c>
      <c r="K53" s="70"/>
      <c r="L53" s="31" t="s">
        <v>19</v>
      </c>
      <c r="M53" s="34" t="s">
        <v>87</v>
      </c>
      <c r="N53" s="64"/>
      <c r="O53" s="65" t="s">
        <v>51</v>
      </c>
      <c r="P53" s="66" t="s">
        <v>47</v>
      </c>
    </row>
    <row r="54" spans="1:16" hidden="1" x14ac:dyDescent="0.25">
      <c r="A54" s="95"/>
      <c r="B54" s="19"/>
      <c r="C54" s="91"/>
      <c r="D54" s="15"/>
      <c r="E54" s="69"/>
      <c r="F54" s="15"/>
      <c r="G54" s="69"/>
      <c r="H54" s="15"/>
      <c r="I54" s="15"/>
      <c r="J54" s="21" t="str">
        <f>IF(H54&lt;&gt;"",H54*I54,"")</f>
        <v/>
      </c>
      <c r="K54" s="70"/>
      <c r="L54" s="31" t="s">
        <v>19</v>
      </c>
      <c r="M54" s="34" t="s">
        <v>87</v>
      </c>
      <c r="N54" s="64"/>
      <c r="O54" s="98" t="s">
        <v>52</v>
      </c>
      <c r="P54" s="72" t="s">
        <v>49</v>
      </c>
    </row>
    <row r="55" spans="1:16" hidden="1" x14ac:dyDescent="0.25">
      <c r="A55" s="19"/>
      <c r="B55" s="19"/>
      <c r="C55" s="69"/>
      <c r="D55" s="15"/>
      <c r="E55" s="69"/>
      <c r="F55" s="15"/>
      <c r="G55" s="69"/>
      <c r="H55" s="15"/>
      <c r="I55" s="15"/>
      <c r="J55" s="21" t="str">
        <f>IF(H55&lt;&gt;"",H55*I55,"")</f>
        <v/>
      </c>
      <c r="K55" s="70"/>
      <c r="L55" s="31" t="s">
        <v>19</v>
      </c>
      <c r="M55" s="34" t="s">
        <v>87</v>
      </c>
      <c r="N55" s="64"/>
      <c r="O55" s="65" t="s">
        <v>54</v>
      </c>
      <c r="P55" s="66" t="s">
        <v>47</v>
      </c>
    </row>
    <row r="56" spans="1:16" hidden="1" x14ac:dyDescent="0.25">
      <c r="A56" s="85"/>
      <c r="B56" s="86"/>
      <c r="C56" s="86"/>
      <c r="D56" s="57"/>
      <c r="E56" s="59" t="s">
        <v>55</v>
      </c>
      <c r="F56" s="57"/>
      <c r="G56" s="87"/>
      <c r="H56" s="88">
        <v>1E-3</v>
      </c>
      <c r="I56" s="61">
        <f>H56*10</f>
        <v>0.01</v>
      </c>
      <c r="J56" s="62">
        <f>SUM(J57:J61)/I56</f>
        <v>0</v>
      </c>
      <c r="K56" s="63" t="str">
        <f>SUM(J57:J61)&amp;" "&amp;"Hrs"&amp;" "&amp;"GRUPO 2"</f>
        <v>0 Hrs GRUPO 2</v>
      </c>
      <c r="L56" s="31" t="s">
        <v>22</v>
      </c>
      <c r="M56" s="34" t="s">
        <v>87</v>
      </c>
      <c r="N56" s="64"/>
      <c r="O56" s="89" t="s">
        <v>56</v>
      </c>
      <c r="P56" s="90" t="s">
        <v>57</v>
      </c>
    </row>
    <row r="57" spans="1:16" hidden="1" x14ac:dyDescent="0.25">
      <c r="A57" s="95"/>
      <c r="B57" s="19"/>
      <c r="C57" s="152"/>
      <c r="D57" s="15"/>
      <c r="E57" s="69"/>
      <c r="F57" s="15"/>
      <c r="G57" s="69"/>
      <c r="H57" s="15"/>
      <c r="I57" s="15"/>
      <c r="J57" s="21" t="str">
        <f>IF(H57&lt;&gt;"",H57*I57,"")</f>
        <v/>
      </c>
      <c r="K57" s="96"/>
      <c r="L57" s="31" t="s">
        <v>22</v>
      </c>
      <c r="M57" s="34" t="s">
        <v>87</v>
      </c>
      <c r="N57" s="64"/>
      <c r="O57" s="159" t="s">
        <v>58</v>
      </c>
      <c r="P57" s="160" t="s">
        <v>53</v>
      </c>
    </row>
    <row r="58" spans="1:16" hidden="1" x14ac:dyDescent="0.25">
      <c r="A58" s="15"/>
      <c r="B58" s="19"/>
      <c r="C58" s="152"/>
      <c r="D58" s="15"/>
      <c r="E58" s="69"/>
      <c r="F58" s="15"/>
      <c r="G58" s="69"/>
      <c r="H58" s="15"/>
      <c r="I58" s="15"/>
      <c r="J58" s="21" t="str">
        <f>IF(H58&lt;&gt;"",H58*I58,"")</f>
        <v/>
      </c>
      <c r="K58" s="96"/>
      <c r="L58" s="31" t="s">
        <v>22</v>
      </c>
      <c r="M58" s="34" t="s">
        <v>87</v>
      </c>
      <c r="N58" s="64"/>
      <c r="O58" s="89" t="s">
        <v>59</v>
      </c>
      <c r="P58" s="90" t="s">
        <v>57</v>
      </c>
    </row>
    <row r="59" spans="1:16" hidden="1" x14ac:dyDescent="0.25">
      <c r="A59" s="95"/>
      <c r="B59" s="19"/>
      <c r="C59" s="152"/>
      <c r="D59" s="15"/>
      <c r="E59" s="69"/>
      <c r="F59" s="15"/>
      <c r="G59" s="69"/>
      <c r="H59" s="15"/>
      <c r="I59" s="15"/>
      <c r="J59" s="21" t="str">
        <f>IF(H59&lt;&gt;"",H59*I59,"")</f>
        <v/>
      </c>
      <c r="K59" s="96"/>
      <c r="L59" s="31" t="s">
        <v>22</v>
      </c>
      <c r="M59" s="34" t="s">
        <v>87</v>
      </c>
      <c r="N59" s="64"/>
      <c r="O59" s="97" t="s">
        <v>60</v>
      </c>
      <c r="P59" s="84" t="s">
        <v>53</v>
      </c>
    </row>
    <row r="60" spans="1:16" hidden="1" x14ac:dyDescent="0.25">
      <c r="A60" s="19"/>
      <c r="B60" s="19"/>
      <c r="C60" s="69"/>
      <c r="D60" s="19"/>
      <c r="E60" s="69"/>
      <c r="F60" s="19"/>
      <c r="G60" s="69"/>
      <c r="H60" s="19"/>
      <c r="I60" s="19"/>
      <c r="J60" s="21" t="str">
        <f>IF(H60&lt;&gt;"",H60*I60,"")</f>
        <v/>
      </c>
      <c r="K60" s="96"/>
      <c r="L60" s="31" t="s">
        <v>22</v>
      </c>
      <c r="M60" s="34" t="s">
        <v>87</v>
      </c>
      <c r="N60" s="64"/>
      <c r="O60" s="161" t="s">
        <v>61</v>
      </c>
      <c r="P60" s="160" t="s">
        <v>53</v>
      </c>
    </row>
    <row r="61" spans="1:16" hidden="1" x14ac:dyDescent="0.25">
      <c r="A61" s="19"/>
      <c r="B61" s="19"/>
      <c r="C61" s="69"/>
      <c r="D61" s="15"/>
      <c r="E61" s="153"/>
      <c r="F61" s="19"/>
      <c r="G61" s="69"/>
      <c r="H61" s="19"/>
      <c r="I61" s="19"/>
      <c r="J61" s="21" t="str">
        <f>IF(H61&lt;&gt;"",H61*I61,"")</f>
        <v/>
      </c>
      <c r="K61" s="96"/>
      <c r="L61" s="31" t="s">
        <v>22</v>
      </c>
      <c r="M61" s="34" t="s">
        <v>87</v>
      </c>
      <c r="N61" s="64"/>
      <c r="O61" s="161" t="s">
        <v>62</v>
      </c>
      <c r="P61" s="160" t="s">
        <v>53</v>
      </c>
    </row>
    <row r="62" spans="1:16" hidden="1" x14ac:dyDescent="0.25">
      <c r="A62" s="85"/>
      <c r="B62" s="86"/>
      <c r="C62" s="86"/>
      <c r="D62" s="57"/>
      <c r="E62" s="59" t="s">
        <v>63</v>
      </c>
      <c r="F62" s="57"/>
      <c r="G62" s="87"/>
      <c r="H62" s="88">
        <v>1E-3</v>
      </c>
      <c r="I62" s="61">
        <f>H62*10</f>
        <v>0.01</v>
      </c>
      <c r="J62" s="62">
        <f>SUM(J63:J67)/I62</f>
        <v>0</v>
      </c>
      <c r="K62" s="63" t="str">
        <f>SUM(J63:J67)&amp;" "&amp;"Hrs"&amp;" "&amp;"GRUPO 3"</f>
        <v>0 Hrs GRUPO 3</v>
      </c>
      <c r="L62" s="31" t="s">
        <v>24</v>
      </c>
      <c r="M62" s="34" t="s">
        <v>87</v>
      </c>
      <c r="N62" s="64"/>
      <c r="O62" s="83" t="s">
        <v>64</v>
      </c>
      <c r="P62" s="84" t="s">
        <v>53</v>
      </c>
    </row>
    <row r="63" spans="1:16" hidden="1" x14ac:dyDescent="0.25">
      <c r="A63" s="95"/>
      <c r="B63" s="19"/>
      <c r="C63" s="91"/>
      <c r="D63" s="15"/>
      <c r="E63" s="69"/>
      <c r="F63" s="15"/>
      <c r="G63" s="69"/>
      <c r="H63" s="15"/>
      <c r="I63" s="15"/>
      <c r="J63" s="21" t="str">
        <f>IF(H63&lt;&gt;"",H63*I63,"")</f>
        <v/>
      </c>
      <c r="K63" s="70"/>
      <c r="L63" s="31" t="s">
        <v>24</v>
      </c>
      <c r="M63" s="34" t="s">
        <v>87</v>
      </c>
      <c r="N63" s="64"/>
      <c r="O63" s="98" t="s">
        <v>65</v>
      </c>
      <c r="P63" s="66" t="s">
        <v>47</v>
      </c>
    </row>
    <row r="64" spans="1:16" hidden="1" x14ac:dyDescent="0.25">
      <c r="A64" s="100"/>
      <c r="B64" s="67"/>
      <c r="C64" s="68"/>
      <c r="D64" s="67"/>
      <c r="E64" s="105"/>
      <c r="F64" s="101"/>
      <c r="G64" s="105"/>
      <c r="H64" s="82"/>
      <c r="I64" s="82"/>
      <c r="J64" s="21" t="str">
        <f>IF(H64&lt;&gt;"",H64*I64,"")</f>
        <v/>
      </c>
      <c r="K64" s="70"/>
      <c r="L64" s="31" t="s">
        <v>24</v>
      </c>
      <c r="M64" s="34" t="s">
        <v>87</v>
      </c>
      <c r="N64" s="64"/>
      <c r="O64" s="98" t="s">
        <v>66</v>
      </c>
      <c r="P64" s="66" t="s">
        <v>47</v>
      </c>
    </row>
    <row r="65" spans="1:16" hidden="1" x14ac:dyDescent="0.25">
      <c r="A65" s="75"/>
      <c r="B65" s="79"/>
      <c r="C65" s="80"/>
      <c r="D65" s="81"/>
      <c r="E65" s="76"/>
      <c r="F65" s="77"/>
      <c r="G65" s="76"/>
      <c r="H65" s="82"/>
      <c r="I65" s="82"/>
      <c r="J65" s="21" t="str">
        <f>IF(H65&lt;&gt;"",H65*I65,"")</f>
        <v/>
      </c>
      <c r="K65" s="70"/>
      <c r="L65" s="31" t="s">
        <v>24</v>
      </c>
      <c r="M65" s="34" t="s">
        <v>87</v>
      </c>
      <c r="N65" s="64"/>
      <c r="O65" s="98" t="s">
        <v>67</v>
      </c>
      <c r="P65" s="182" t="s">
        <v>68</v>
      </c>
    </row>
    <row r="66" spans="1:16" hidden="1" x14ac:dyDescent="0.25">
      <c r="A66" s="19"/>
      <c r="B66" s="19"/>
      <c r="C66" s="69"/>
      <c r="D66" s="19"/>
      <c r="E66" s="69"/>
      <c r="F66" s="19"/>
      <c r="G66" s="69"/>
      <c r="H66" s="19"/>
      <c r="I66" s="19"/>
      <c r="J66" s="21" t="str">
        <f>IF(H66&lt;&gt;"",H66*I66,"")</f>
        <v/>
      </c>
      <c r="K66" s="70"/>
      <c r="L66" s="31" t="s">
        <v>24</v>
      </c>
      <c r="M66" s="34" t="s">
        <v>87</v>
      </c>
      <c r="N66" s="64"/>
      <c r="O66" s="71" t="s">
        <v>69</v>
      </c>
      <c r="P66" s="182" t="s">
        <v>68</v>
      </c>
    </row>
    <row r="67" spans="1:16" hidden="1" x14ac:dyDescent="0.25">
      <c r="A67" s="19"/>
      <c r="B67" s="19"/>
      <c r="C67" s="69"/>
      <c r="D67" s="19"/>
      <c r="E67" s="69"/>
      <c r="F67" s="19"/>
      <c r="G67" s="69"/>
      <c r="H67" s="19"/>
      <c r="I67" s="19"/>
      <c r="J67" s="21" t="str">
        <f>IF(H67&lt;&gt;"",H67*I67,"")</f>
        <v/>
      </c>
      <c r="K67" s="70"/>
      <c r="L67" s="31" t="s">
        <v>24</v>
      </c>
      <c r="M67" s="34" t="s">
        <v>87</v>
      </c>
      <c r="N67" s="64"/>
      <c r="O67" s="103"/>
    </row>
    <row r="68" spans="1:16" hidden="1" x14ac:dyDescent="0.25">
      <c r="A68" s="85"/>
      <c r="B68" s="86"/>
      <c r="C68" s="86"/>
      <c r="D68" s="57"/>
      <c r="E68" s="59" t="s">
        <v>70</v>
      </c>
      <c r="F68" s="57"/>
      <c r="G68" s="87"/>
      <c r="H68" s="88">
        <v>1E-3</v>
      </c>
      <c r="I68" s="61">
        <f>H68*10</f>
        <v>0.01</v>
      </c>
      <c r="J68" s="62">
        <f>SUM(J69:J73)/I68</f>
        <v>0</v>
      </c>
      <c r="K68" s="63" t="str">
        <f>SUM(J69:J73)&amp;" "&amp;"Hrs"&amp;" "&amp;"GRUPO 4"</f>
        <v>0 Hrs GRUPO 4</v>
      </c>
      <c r="L68" s="31" t="s">
        <v>26</v>
      </c>
      <c r="M68" s="34" t="s">
        <v>87</v>
      </c>
      <c r="N68" s="64"/>
      <c r="O68" s="104"/>
    </row>
    <row r="69" spans="1:16" hidden="1" x14ac:dyDescent="0.25">
      <c r="A69" s="19"/>
      <c r="B69" s="19"/>
      <c r="C69" s="91"/>
      <c r="D69" s="15"/>
      <c r="E69" s="69"/>
      <c r="F69" s="19"/>
      <c r="G69" s="69"/>
      <c r="H69" s="19"/>
      <c r="I69" s="19"/>
      <c r="J69" s="21" t="str">
        <f>IF(H69&lt;&gt;"",H69*I69,"")</f>
        <v/>
      </c>
      <c r="K69" s="96"/>
      <c r="L69" s="31" t="s">
        <v>26</v>
      </c>
      <c r="M69" s="34" t="s">
        <v>87</v>
      </c>
      <c r="N69" s="64"/>
      <c r="O69" s="107" t="s">
        <v>71</v>
      </c>
    </row>
    <row r="70" spans="1:16" hidden="1" x14ac:dyDescent="0.25">
      <c r="A70" s="75"/>
      <c r="B70" s="19"/>
      <c r="C70" s="91"/>
      <c r="D70" s="15"/>
      <c r="E70" s="73"/>
      <c r="F70" s="92"/>
      <c r="G70" s="93"/>
      <c r="H70" s="94"/>
      <c r="I70" s="94"/>
      <c r="J70" s="21" t="str">
        <f>IF(H70&lt;&gt;"",H70*I70,"")</f>
        <v/>
      </c>
      <c r="K70" s="96"/>
      <c r="L70" s="31" t="s">
        <v>26</v>
      </c>
      <c r="M70" s="34" t="s">
        <v>87</v>
      </c>
      <c r="N70" s="64"/>
      <c r="O70" s="107" t="s">
        <v>72</v>
      </c>
    </row>
    <row r="71" spans="1:16" hidden="1" x14ac:dyDescent="0.25">
      <c r="A71" s="94"/>
      <c r="B71" s="67"/>
      <c r="C71" s="68"/>
      <c r="D71" s="67"/>
      <c r="E71" s="154"/>
      <c r="F71" s="111"/>
      <c r="G71" s="154"/>
      <c r="H71" s="111"/>
      <c r="I71" s="111"/>
      <c r="J71" s="21" t="str">
        <f>IF(H71&lt;&gt;"",H71*I71,"")</f>
        <v/>
      </c>
      <c r="K71" s="70"/>
      <c r="L71" s="31" t="s">
        <v>26</v>
      </c>
      <c r="M71" s="34" t="s">
        <v>87</v>
      </c>
      <c r="N71" s="64"/>
      <c r="O71" s="35"/>
    </row>
    <row r="72" spans="1:16" hidden="1" x14ac:dyDescent="0.25">
      <c r="A72" s="95"/>
      <c r="B72" s="19"/>
      <c r="C72" s="91"/>
      <c r="D72" s="15"/>
      <c r="E72" s="69"/>
      <c r="F72" s="15"/>
      <c r="G72" s="69"/>
      <c r="H72" s="15"/>
      <c r="I72" s="15"/>
      <c r="J72" s="21" t="str">
        <f>IF(H72&lt;&gt;"",H72*I72,"")</f>
        <v/>
      </c>
      <c r="K72" s="70"/>
      <c r="L72" s="31" t="s">
        <v>26</v>
      </c>
      <c r="M72" s="34" t="s">
        <v>87</v>
      </c>
      <c r="N72" s="64"/>
      <c r="O72" s="35"/>
    </row>
    <row r="73" spans="1:16" hidden="1" x14ac:dyDescent="0.25">
      <c r="A73" s="94"/>
      <c r="B73" s="94"/>
      <c r="C73" s="94"/>
      <c r="D73" s="111"/>
      <c r="E73" s="155"/>
      <c r="F73" s="94"/>
      <c r="G73" s="94"/>
      <c r="H73" s="94"/>
      <c r="I73" s="94"/>
      <c r="J73" s="21" t="str">
        <f>IF(H73&lt;&gt;"",H73*I73,"")</f>
        <v/>
      </c>
      <c r="K73" s="70"/>
      <c r="L73" s="31" t="s">
        <v>26</v>
      </c>
      <c r="M73" s="34" t="s">
        <v>87</v>
      </c>
      <c r="N73" s="156"/>
      <c r="O73" s="35"/>
    </row>
    <row r="74" spans="1:16" x14ac:dyDescent="0.25">
      <c r="A74" s="85"/>
      <c r="B74" s="86"/>
      <c r="C74" s="86"/>
      <c r="D74" s="86"/>
      <c r="E74" s="115" t="s">
        <v>75</v>
      </c>
      <c r="F74" s="116"/>
      <c r="G74" s="117"/>
      <c r="H74" s="118">
        <v>2</v>
      </c>
      <c r="I74" s="61">
        <f>H74*10</f>
        <v>20</v>
      </c>
      <c r="J74" s="62">
        <f>SUM(J75:J79)/I74</f>
        <v>1</v>
      </c>
      <c r="K74" s="63" t="str">
        <f>SUM(J75:J79)&amp;" "&amp;"Hrs"&amp;" "&amp;"TURNO"&amp;" "&amp;"DIURNO"</f>
        <v>20 Hrs TURNO DIURNO</v>
      </c>
      <c r="L74" s="74" t="s">
        <v>76</v>
      </c>
      <c r="M74" s="34" t="s">
        <v>87</v>
      </c>
      <c r="N74" s="34"/>
      <c r="O74" s="35"/>
    </row>
    <row r="75" spans="1:16" x14ac:dyDescent="0.25">
      <c r="A75" s="19">
        <v>892382</v>
      </c>
      <c r="B75" s="17" t="s">
        <v>207</v>
      </c>
      <c r="C75" s="18" t="s">
        <v>208</v>
      </c>
      <c r="D75" s="19">
        <v>3</v>
      </c>
      <c r="E75" s="18" t="s">
        <v>130</v>
      </c>
      <c r="F75" s="17" t="s">
        <v>131</v>
      </c>
      <c r="G75" s="18" t="s">
        <v>132</v>
      </c>
      <c r="H75" s="94">
        <v>2</v>
      </c>
      <c r="I75" s="94">
        <v>5</v>
      </c>
      <c r="J75" s="21">
        <f>IF(H75&lt;&gt;"",H75*I75,"")</f>
        <v>10</v>
      </c>
      <c r="K75" s="120" t="s">
        <v>338</v>
      </c>
      <c r="L75" s="74" t="s">
        <v>76</v>
      </c>
      <c r="M75" s="34" t="s">
        <v>87</v>
      </c>
      <c r="N75" s="34"/>
      <c r="O75" s="35"/>
    </row>
    <row r="76" spans="1:16" x14ac:dyDescent="0.25">
      <c r="A76" s="95">
        <v>924766</v>
      </c>
      <c r="B76" s="19" t="s">
        <v>209</v>
      </c>
      <c r="C76" s="91" t="s">
        <v>210</v>
      </c>
      <c r="D76" s="15">
        <v>3</v>
      </c>
      <c r="E76" s="69" t="s">
        <v>368</v>
      </c>
      <c r="F76" s="15" t="s">
        <v>369</v>
      </c>
      <c r="G76" s="69" t="s">
        <v>370</v>
      </c>
      <c r="H76" s="15">
        <v>2</v>
      </c>
      <c r="I76" s="15">
        <v>5</v>
      </c>
      <c r="J76" s="21">
        <f>IF(H76&lt;&gt;"",H76*I76,"")</f>
        <v>10</v>
      </c>
      <c r="K76" s="120" t="s">
        <v>338</v>
      </c>
      <c r="L76" s="74" t="s">
        <v>76</v>
      </c>
      <c r="M76" s="34" t="s">
        <v>87</v>
      </c>
      <c r="N76" s="34"/>
      <c r="O76" s="35"/>
    </row>
    <row r="77" spans="1:16" hidden="1" x14ac:dyDescent="0.25">
      <c r="A77" s="95"/>
      <c r="B77" s="17"/>
      <c r="C77" s="18"/>
      <c r="D77" s="15"/>
      <c r="E77" s="69"/>
      <c r="F77" s="15"/>
      <c r="G77" s="69"/>
      <c r="H77" s="15"/>
      <c r="I77" s="15"/>
      <c r="J77" s="21" t="str">
        <f>IF(H77&lt;&gt;"",H77*I77,"")</f>
        <v/>
      </c>
      <c r="K77" s="120"/>
      <c r="L77" s="74" t="s">
        <v>76</v>
      </c>
      <c r="M77" s="34" t="s">
        <v>87</v>
      </c>
      <c r="N77" s="34"/>
      <c r="O77" s="35"/>
    </row>
    <row r="78" spans="1:16" hidden="1" x14ac:dyDescent="0.25">
      <c r="A78" s="19"/>
      <c r="B78" s="19"/>
      <c r="C78" s="91"/>
      <c r="D78" s="15"/>
      <c r="E78" s="69"/>
      <c r="F78" s="19"/>
      <c r="G78" s="69"/>
      <c r="H78" s="19"/>
      <c r="I78" s="19"/>
      <c r="J78" s="21" t="str">
        <f>IF(H78&lt;&gt;"",H78*I78,"")</f>
        <v/>
      </c>
      <c r="K78" s="120"/>
      <c r="L78" s="74" t="s">
        <v>76</v>
      </c>
      <c r="M78" s="34" t="s">
        <v>87</v>
      </c>
      <c r="N78" s="34"/>
      <c r="O78" s="35"/>
    </row>
    <row r="79" spans="1:16" hidden="1" x14ac:dyDescent="0.25">
      <c r="A79" s="100"/>
      <c r="B79" s="100"/>
      <c r="C79" s="100"/>
      <c r="D79" s="101"/>
      <c r="E79" s="102"/>
      <c r="F79" s="100"/>
      <c r="G79" s="100"/>
      <c r="H79" s="100"/>
      <c r="I79" s="100"/>
      <c r="J79" s="21" t="str">
        <f>IF(H79&lt;&gt;"",H79*I79,"")</f>
        <v/>
      </c>
      <c r="K79" s="120"/>
      <c r="L79" s="74" t="s">
        <v>76</v>
      </c>
      <c r="M79" s="34" t="s">
        <v>87</v>
      </c>
      <c r="N79" s="34"/>
      <c r="O79" s="35"/>
    </row>
    <row r="80" spans="1:16" x14ac:dyDescent="0.25">
      <c r="A80" s="126"/>
      <c r="B80" s="127"/>
      <c r="C80" s="127"/>
      <c r="D80" s="127"/>
      <c r="E80" s="128" t="s">
        <v>83</v>
      </c>
      <c r="F80" s="129"/>
      <c r="G80" s="157"/>
      <c r="H80" s="131">
        <v>2</v>
      </c>
      <c r="I80" s="132">
        <f>H80*10</f>
        <v>20</v>
      </c>
      <c r="J80" s="133">
        <f>SUM(J81:J85)/I80</f>
        <v>1</v>
      </c>
      <c r="K80" s="134" t="str">
        <f>SUM(J81:J85)&amp;" "&amp;"Hrs"&amp;" "&amp;"TURNO"&amp;" "&amp;"NOCTURNO"</f>
        <v>20 Hrs TURNO NOCTURNO</v>
      </c>
      <c r="L80" s="31" t="s">
        <v>84</v>
      </c>
      <c r="M80" s="34" t="s">
        <v>87</v>
      </c>
      <c r="N80" s="34"/>
      <c r="O80" s="35"/>
    </row>
    <row r="81" spans="1:16" x14ac:dyDescent="0.25">
      <c r="A81" s="19">
        <v>892382</v>
      </c>
      <c r="B81" s="17" t="s">
        <v>207</v>
      </c>
      <c r="C81" s="18" t="s">
        <v>208</v>
      </c>
      <c r="D81" s="19">
        <v>3</v>
      </c>
      <c r="E81" s="18" t="s">
        <v>130</v>
      </c>
      <c r="F81" s="17" t="s">
        <v>131</v>
      </c>
      <c r="G81" s="18" t="s">
        <v>132</v>
      </c>
      <c r="H81" s="94">
        <v>2</v>
      </c>
      <c r="I81" s="94">
        <v>5</v>
      </c>
      <c r="J81" s="21">
        <f>IF(H81&lt;&gt;"",H81*I81,"")</f>
        <v>10</v>
      </c>
      <c r="K81" s="120" t="s">
        <v>339</v>
      </c>
      <c r="L81" s="31" t="s">
        <v>84</v>
      </c>
      <c r="M81" s="34" t="s">
        <v>87</v>
      </c>
      <c r="N81" s="34"/>
      <c r="O81" s="35"/>
    </row>
    <row r="82" spans="1:16" ht="14.25" thickBot="1" x14ac:dyDescent="0.3">
      <c r="A82" s="75">
        <v>909280</v>
      </c>
      <c r="B82" s="109" t="s">
        <v>209</v>
      </c>
      <c r="C82" s="110" t="s">
        <v>210</v>
      </c>
      <c r="D82" s="111">
        <v>3</v>
      </c>
      <c r="E82" s="73" t="s">
        <v>251</v>
      </c>
      <c r="F82" s="92" t="s">
        <v>218</v>
      </c>
      <c r="G82" s="93" t="s">
        <v>219</v>
      </c>
      <c r="H82" s="94">
        <v>2</v>
      </c>
      <c r="I82" s="94">
        <v>5</v>
      </c>
      <c r="J82" s="21">
        <f>IF(H82&lt;&gt;"",H82*I82,"")</f>
        <v>10</v>
      </c>
      <c r="K82" s="120" t="s">
        <v>339</v>
      </c>
      <c r="L82" s="31" t="s">
        <v>84</v>
      </c>
      <c r="M82" s="34" t="s">
        <v>87</v>
      </c>
      <c r="N82" s="34"/>
      <c r="O82" s="35"/>
    </row>
    <row r="83" spans="1:16" ht="14.25" hidden="1" thickBot="1" x14ac:dyDescent="0.3">
      <c r="A83" s="75"/>
      <c r="B83" s="109"/>
      <c r="C83" s="110"/>
      <c r="D83" s="111"/>
      <c r="E83" s="73"/>
      <c r="F83" s="92"/>
      <c r="G83" s="93"/>
      <c r="H83" s="94"/>
      <c r="I83" s="94"/>
      <c r="J83" s="21" t="str">
        <f>IF(H83&lt;&gt;"",H83*I83,"")</f>
        <v/>
      </c>
      <c r="K83" s="120"/>
      <c r="L83" s="31" t="s">
        <v>84</v>
      </c>
      <c r="M83" s="34" t="s">
        <v>87</v>
      </c>
      <c r="N83" s="34"/>
      <c r="O83" s="35"/>
    </row>
    <row r="84" spans="1:16" ht="14.25" hidden="1" thickBot="1" x14ac:dyDescent="0.3">
      <c r="A84" s="95"/>
      <c r="B84" s="19"/>
      <c r="C84" s="91"/>
      <c r="D84" s="15"/>
      <c r="E84" s="69"/>
      <c r="F84" s="15"/>
      <c r="G84" s="69"/>
      <c r="H84" s="15"/>
      <c r="I84" s="15"/>
      <c r="J84" s="21" t="str">
        <f>IF(H84&lt;&gt;"",H84*I84,"")</f>
        <v/>
      </c>
      <c r="K84" s="120"/>
      <c r="L84" s="31" t="s">
        <v>84</v>
      </c>
      <c r="M84" s="34" t="s">
        <v>87</v>
      </c>
      <c r="N84" s="34"/>
      <c r="O84" s="35"/>
    </row>
    <row r="85" spans="1:16" ht="14.25" hidden="1" thickBot="1" x14ac:dyDescent="0.3">
      <c r="A85" s="95"/>
      <c r="B85" s="19"/>
      <c r="C85" s="91"/>
      <c r="D85" s="15"/>
      <c r="E85" s="69"/>
      <c r="F85" s="15"/>
      <c r="G85" s="69"/>
      <c r="H85" s="15"/>
      <c r="I85" s="15"/>
      <c r="J85" s="21" t="str">
        <f>IF(H85&lt;&gt;"",H85*I85,"")</f>
        <v/>
      </c>
      <c r="K85" s="120"/>
      <c r="L85" s="31" t="s">
        <v>84</v>
      </c>
      <c r="M85" s="34" t="s">
        <v>87</v>
      </c>
      <c r="N85" s="34"/>
      <c r="O85" s="35"/>
    </row>
    <row r="86" spans="1:16" ht="14.25" hidden="1" thickBot="1" x14ac:dyDescent="0.3">
      <c r="A86" s="135"/>
      <c r="B86" s="136"/>
      <c r="C86" s="136"/>
      <c r="D86" s="136"/>
      <c r="E86" s="137" t="s">
        <v>85</v>
      </c>
      <c r="F86" s="138"/>
      <c r="G86" s="139"/>
      <c r="H86" s="140">
        <f>H50+H56+H62+H68+H74+H80</f>
        <v>6.0030000000000001</v>
      </c>
      <c r="I86" s="141">
        <f>H86*10</f>
        <v>60.03</v>
      </c>
      <c r="J86" s="142">
        <f>SUM(J51:J55,J57:J61,J63:J67,J69:J73,J75:J79,J81:J85)</f>
        <v>60</v>
      </c>
      <c r="K86" s="143">
        <f>J86/I86</f>
        <v>0.99950024987506247</v>
      </c>
      <c r="L86" s="31" t="s">
        <v>86</v>
      </c>
      <c r="M86" s="34" t="s">
        <v>87</v>
      </c>
      <c r="N86" s="34"/>
      <c r="O86" s="35"/>
    </row>
    <row r="87" spans="1:16" ht="15" thickTop="1" thickBot="1" x14ac:dyDescent="0.3">
      <c r="A87" s="45"/>
      <c r="B87" s="46"/>
      <c r="C87" s="46"/>
      <c r="D87" s="46"/>
      <c r="E87" s="297">
        <f>E48+1</f>
        <v>46050</v>
      </c>
      <c r="F87" s="298"/>
      <c r="G87" s="158"/>
      <c r="H87" s="48"/>
      <c r="I87" s="46"/>
      <c r="J87" s="49"/>
      <c r="K87" s="50"/>
      <c r="L87" s="31" t="s">
        <v>35</v>
      </c>
      <c r="M87" s="34" t="s">
        <v>88</v>
      </c>
      <c r="N87" s="34"/>
      <c r="O87" s="35"/>
    </row>
    <row r="88" spans="1:16" ht="28.5" thickTop="1" thickBot="1" x14ac:dyDescent="0.3">
      <c r="A88" s="147" t="s">
        <v>37</v>
      </c>
      <c r="B88" s="148" t="s">
        <v>38</v>
      </c>
      <c r="C88" s="148" t="s">
        <v>39</v>
      </c>
      <c r="D88" s="148" t="s">
        <v>4</v>
      </c>
      <c r="E88" s="52" t="s">
        <v>40</v>
      </c>
      <c r="F88" s="148" t="s">
        <v>6</v>
      </c>
      <c r="G88" s="149" t="s">
        <v>7</v>
      </c>
      <c r="H88" s="148" t="s">
        <v>41</v>
      </c>
      <c r="I88" s="148" t="s">
        <v>9</v>
      </c>
      <c r="J88" s="150" t="s">
        <v>42</v>
      </c>
      <c r="K88" s="151" t="s">
        <v>43</v>
      </c>
      <c r="L88" s="31" t="s">
        <v>44</v>
      </c>
      <c r="M88" s="34" t="s">
        <v>88</v>
      </c>
      <c r="N88" s="34"/>
      <c r="O88" s="56">
        <f>E87</f>
        <v>46050</v>
      </c>
    </row>
    <row r="89" spans="1:16" ht="14.25" thickTop="1" x14ac:dyDescent="0.25">
      <c r="A89" s="57"/>
      <c r="B89" s="57"/>
      <c r="C89" s="58"/>
      <c r="D89" s="57"/>
      <c r="E89" s="59" t="s">
        <v>45</v>
      </c>
      <c r="F89" s="57"/>
      <c r="G89" s="58"/>
      <c r="H89" s="88">
        <v>1</v>
      </c>
      <c r="I89" s="61">
        <f>H89*10</f>
        <v>10</v>
      </c>
      <c r="J89" s="62">
        <f>SUM(J90:J94)/I89</f>
        <v>1</v>
      </c>
      <c r="K89" s="63" t="str">
        <f>SUM(J90:J94)&amp;" "&amp;"Hrs"&amp;" "&amp;"GRUPO 1"</f>
        <v>10 Hrs GRUPO 1</v>
      </c>
      <c r="L89" s="31" t="s">
        <v>19</v>
      </c>
      <c r="M89" s="34" t="s">
        <v>88</v>
      </c>
      <c r="N89" s="64"/>
      <c r="O89" s="65" t="s">
        <v>46</v>
      </c>
      <c r="P89" s="66" t="s">
        <v>47</v>
      </c>
    </row>
    <row r="90" spans="1:16" x14ac:dyDescent="0.25">
      <c r="A90" s="231">
        <v>912638</v>
      </c>
      <c r="B90" s="232" t="s">
        <v>209</v>
      </c>
      <c r="C90" s="233" t="s">
        <v>210</v>
      </c>
      <c r="D90" s="217">
        <v>3</v>
      </c>
      <c r="E90" s="234" t="s">
        <v>350</v>
      </c>
      <c r="F90" s="217" t="s">
        <v>351</v>
      </c>
      <c r="G90" s="234" t="s">
        <v>352</v>
      </c>
      <c r="H90" s="217">
        <v>1</v>
      </c>
      <c r="I90" s="217">
        <v>10</v>
      </c>
      <c r="J90" s="235">
        <f>IF(H90&lt;&gt;"",H90*I90,"")</f>
        <v>10</v>
      </c>
      <c r="K90" s="236" t="s">
        <v>353</v>
      </c>
      <c r="L90" s="31" t="s">
        <v>19</v>
      </c>
      <c r="M90" s="34" t="s">
        <v>88</v>
      </c>
      <c r="N90" s="64"/>
      <c r="O90" s="71" t="s">
        <v>48</v>
      </c>
      <c r="P90" s="66" t="s">
        <v>47</v>
      </c>
    </row>
    <row r="91" spans="1:16" hidden="1" x14ac:dyDescent="0.25">
      <c r="A91" s="95"/>
      <c r="B91" s="67"/>
      <c r="C91" s="68"/>
      <c r="D91" s="15"/>
      <c r="E91" s="69"/>
      <c r="F91" s="15"/>
      <c r="G91" s="69"/>
      <c r="H91" s="15"/>
      <c r="I91" s="15"/>
      <c r="J91" s="21" t="str">
        <f>IF(H91&lt;&gt;"",H91*I91,"")</f>
        <v/>
      </c>
      <c r="K91" s="70"/>
      <c r="L91" s="31" t="s">
        <v>19</v>
      </c>
      <c r="M91" s="34" t="s">
        <v>88</v>
      </c>
      <c r="N91" s="64"/>
      <c r="O91" s="65" t="s">
        <v>50</v>
      </c>
      <c r="P91" s="66" t="s">
        <v>47</v>
      </c>
    </row>
    <row r="92" spans="1:16" hidden="1" x14ac:dyDescent="0.25">
      <c r="A92" s="75"/>
      <c r="B92" s="109"/>
      <c r="C92" s="110"/>
      <c r="D92" s="111"/>
      <c r="E92" s="73"/>
      <c r="F92" s="92"/>
      <c r="G92" s="93"/>
      <c r="H92" s="94"/>
      <c r="I92" s="94"/>
      <c r="J92" s="21" t="str">
        <f>IF(H92&lt;&gt;"",H92*I92,"")</f>
        <v/>
      </c>
      <c r="K92" s="70"/>
      <c r="L92" s="31" t="s">
        <v>19</v>
      </c>
      <c r="M92" s="34" t="s">
        <v>88</v>
      </c>
      <c r="N92" s="64"/>
      <c r="O92" s="65" t="s">
        <v>51</v>
      </c>
      <c r="P92" s="66" t="s">
        <v>47</v>
      </c>
    </row>
    <row r="93" spans="1:16" hidden="1" x14ac:dyDescent="0.25">
      <c r="A93" s="95"/>
      <c r="B93" s="19"/>
      <c r="C93" s="91"/>
      <c r="D93" s="15"/>
      <c r="E93" s="69"/>
      <c r="F93" s="15"/>
      <c r="G93" s="69"/>
      <c r="H93" s="15"/>
      <c r="I93" s="15"/>
      <c r="J93" s="21" t="str">
        <f>IF(H93&lt;&gt;"",H93*I93,"")</f>
        <v/>
      </c>
      <c r="K93" s="70"/>
      <c r="L93" s="31" t="s">
        <v>19</v>
      </c>
      <c r="M93" s="34" t="s">
        <v>88</v>
      </c>
      <c r="N93" s="64"/>
      <c r="O93" s="98" t="s">
        <v>52</v>
      </c>
      <c r="P93" s="72" t="s">
        <v>49</v>
      </c>
    </row>
    <row r="94" spans="1:16" hidden="1" x14ac:dyDescent="0.25">
      <c r="A94" s="95"/>
      <c r="B94" s="19"/>
      <c r="C94" s="91"/>
      <c r="D94" s="15"/>
      <c r="E94" s="69"/>
      <c r="F94" s="15"/>
      <c r="G94" s="69"/>
      <c r="H94" s="15"/>
      <c r="I94" s="15"/>
      <c r="J94" s="21" t="str">
        <f>IF(H94&lt;&gt;"",H94*I94,"")</f>
        <v/>
      </c>
      <c r="K94" s="70"/>
      <c r="L94" s="31" t="s">
        <v>19</v>
      </c>
      <c r="M94" s="34" t="s">
        <v>88</v>
      </c>
      <c r="N94" s="64"/>
      <c r="O94" s="65" t="s">
        <v>54</v>
      </c>
      <c r="P94" s="66" t="s">
        <v>47</v>
      </c>
    </row>
    <row r="95" spans="1:16" x14ac:dyDescent="0.25">
      <c r="A95" s="85"/>
      <c r="B95" s="86"/>
      <c r="C95" s="86"/>
      <c r="D95" s="57"/>
      <c r="E95" s="59" t="s">
        <v>55</v>
      </c>
      <c r="F95" s="57"/>
      <c r="G95" s="87"/>
      <c r="H95" s="88">
        <v>2</v>
      </c>
      <c r="I95" s="61">
        <f>H95*10</f>
        <v>20</v>
      </c>
      <c r="J95" s="62">
        <f>SUM(J96:J100)/I95</f>
        <v>1</v>
      </c>
      <c r="K95" s="63" t="str">
        <f>SUM(J96:J100)&amp;" "&amp;"Hrs"&amp;" "&amp;"GRUPO 2"</f>
        <v>20 Hrs GRUPO 2</v>
      </c>
      <c r="L95" s="31" t="s">
        <v>22</v>
      </c>
      <c r="M95" s="34" t="s">
        <v>88</v>
      </c>
      <c r="N95" s="64"/>
      <c r="O95" s="89" t="s">
        <v>56</v>
      </c>
      <c r="P95" s="90" t="s">
        <v>57</v>
      </c>
    </row>
    <row r="96" spans="1:16" x14ac:dyDescent="0.25">
      <c r="A96" s="19">
        <v>905232</v>
      </c>
      <c r="B96" s="19" t="s">
        <v>209</v>
      </c>
      <c r="C96" s="91" t="s">
        <v>210</v>
      </c>
      <c r="D96" s="15">
        <v>3</v>
      </c>
      <c r="E96" s="69" t="s">
        <v>253</v>
      </c>
      <c r="F96" s="19" t="s">
        <v>254</v>
      </c>
      <c r="G96" s="69" t="s">
        <v>255</v>
      </c>
      <c r="H96" s="19">
        <v>2</v>
      </c>
      <c r="I96" s="19">
        <v>10</v>
      </c>
      <c r="J96" s="21">
        <f>IF(H96&lt;&gt;"",H96*I96,"")</f>
        <v>20</v>
      </c>
      <c r="K96" s="96" t="s">
        <v>348</v>
      </c>
      <c r="L96" s="31" t="s">
        <v>22</v>
      </c>
      <c r="M96" s="34" t="s">
        <v>88</v>
      </c>
      <c r="N96" s="64"/>
      <c r="O96" s="159" t="s">
        <v>58</v>
      </c>
      <c r="P96" s="160" t="s">
        <v>53</v>
      </c>
    </row>
    <row r="97" spans="1:16" hidden="1" x14ac:dyDescent="0.25">
      <c r="A97" s="95"/>
      <c r="B97" s="19"/>
      <c r="C97" s="91"/>
      <c r="D97" s="15"/>
      <c r="E97" s="69"/>
      <c r="F97" s="15"/>
      <c r="G97" s="69"/>
      <c r="H97" s="15"/>
      <c r="I97" s="15"/>
      <c r="J97" s="21" t="str">
        <f>IF(H97&lt;&gt;"",H97*I97,"")</f>
        <v/>
      </c>
      <c r="K97" s="96"/>
      <c r="L97" s="31" t="s">
        <v>22</v>
      </c>
      <c r="M97" s="34" t="s">
        <v>88</v>
      </c>
      <c r="N97" s="64"/>
      <c r="O97" s="89" t="s">
        <v>59</v>
      </c>
      <c r="P97" s="90" t="s">
        <v>57</v>
      </c>
    </row>
    <row r="98" spans="1:16" hidden="1" x14ac:dyDescent="0.25">
      <c r="A98" s="95"/>
      <c r="B98" s="19"/>
      <c r="C98" s="91"/>
      <c r="D98" s="15"/>
      <c r="E98" s="69"/>
      <c r="F98" s="15"/>
      <c r="G98" s="69"/>
      <c r="H98" s="15"/>
      <c r="I98" s="15"/>
      <c r="J98" s="21" t="str">
        <f>IF(H98&lt;&gt;"",H98*I98,"")</f>
        <v/>
      </c>
      <c r="K98" s="96"/>
      <c r="L98" s="31" t="s">
        <v>22</v>
      </c>
      <c r="M98" s="34" t="s">
        <v>88</v>
      </c>
      <c r="N98" s="64"/>
      <c r="O98" s="97" t="s">
        <v>60</v>
      </c>
      <c r="P98" s="84" t="s">
        <v>53</v>
      </c>
    </row>
    <row r="99" spans="1:16" hidden="1" x14ac:dyDescent="0.25">
      <c r="A99" s="95"/>
      <c r="B99" s="19"/>
      <c r="C99" s="91"/>
      <c r="D99" s="15"/>
      <c r="E99" s="69"/>
      <c r="F99" s="15"/>
      <c r="G99" s="69"/>
      <c r="H99" s="15"/>
      <c r="I99" s="15"/>
      <c r="J99" s="21" t="str">
        <f>IF(H99&lt;&gt;"",H99*I99,"")</f>
        <v/>
      </c>
      <c r="K99" s="96"/>
      <c r="L99" s="31" t="s">
        <v>22</v>
      </c>
      <c r="M99" s="34" t="s">
        <v>88</v>
      </c>
      <c r="N99" s="64"/>
      <c r="O99" s="161" t="s">
        <v>61</v>
      </c>
      <c r="P99" s="160" t="s">
        <v>53</v>
      </c>
    </row>
    <row r="100" spans="1:16" hidden="1" x14ac:dyDescent="0.25">
      <c r="A100" s="19"/>
      <c r="B100" s="19"/>
      <c r="C100" s="69"/>
      <c r="D100" s="15"/>
      <c r="E100" s="69"/>
      <c r="F100" s="19"/>
      <c r="G100" s="69"/>
      <c r="H100" s="19"/>
      <c r="I100" s="19"/>
      <c r="J100" s="21" t="str">
        <f>IF(H100&lt;&gt;"",H100*I100,"")</f>
        <v/>
      </c>
      <c r="K100" s="96"/>
      <c r="L100" s="31" t="s">
        <v>22</v>
      </c>
      <c r="M100" s="34" t="s">
        <v>88</v>
      </c>
      <c r="N100" s="64"/>
      <c r="O100" s="161" t="s">
        <v>62</v>
      </c>
      <c r="P100" s="160" t="s">
        <v>53</v>
      </c>
    </row>
    <row r="101" spans="1:16" hidden="1" x14ac:dyDescent="0.25">
      <c r="A101" s="85"/>
      <c r="B101" s="86"/>
      <c r="C101" s="86"/>
      <c r="D101" s="57"/>
      <c r="E101" s="59" t="s">
        <v>63</v>
      </c>
      <c r="F101" s="57"/>
      <c r="G101" s="87"/>
      <c r="H101" s="88">
        <v>1E-3</v>
      </c>
      <c r="I101" s="61">
        <f>H101*10</f>
        <v>0.01</v>
      </c>
      <c r="J101" s="62">
        <f>SUM(J102:J106)/I101</f>
        <v>0</v>
      </c>
      <c r="K101" s="63" t="str">
        <f>SUM(J102:J106)&amp;" "&amp;"Hrs"&amp;" "&amp;"GRUPO 3"</f>
        <v>0 Hrs GRUPO 3</v>
      </c>
      <c r="L101" s="31" t="s">
        <v>24</v>
      </c>
      <c r="M101" s="34" t="s">
        <v>88</v>
      </c>
      <c r="N101" s="64"/>
      <c r="O101" s="83" t="s">
        <v>64</v>
      </c>
      <c r="P101" s="84" t="s">
        <v>53</v>
      </c>
    </row>
    <row r="102" spans="1:16" hidden="1" x14ac:dyDescent="0.25">
      <c r="A102" s="95"/>
      <c r="B102" s="19"/>
      <c r="C102" s="91"/>
      <c r="D102" s="15"/>
      <c r="E102" s="69"/>
      <c r="F102" s="15"/>
      <c r="G102" s="69"/>
      <c r="H102" s="15"/>
      <c r="I102" s="15"/>
      <c r="J102" s="21" t="str">
        <f>IF(H102&lt;&gt;"",H102*I102,"")</f>
        <v/>
      </c>
      <c r="K102" s="70"/>
      <c r="L102" s="31" t="s">
        <v>24</v>
      </c>
      <c r="M102" s="34" t="s">
        <v>88</v>
      </c>
      <c r="N102" s="64"/>
      <c r="O102" s="98" t="s">
        <v>65</v>
      </c>
      <c r="P102" s="66" t="s">
        <v>47</v>
      </c>
    </row>
    <row r="103" spans="1:16" hidden="1" x14ac:dyDescent="0.25">
      <c r="A103" s="100"/>
      <c r="B103" s="67"/>
      <c r="C103" s="68"/>
      <c r="D103" s="67"/>
      <c r="E103" s="105"/>
      <c r="F103" s="101"/>
      <c r="G103" s="105"/>
      <c r="H103" s="101"/>
      <c r="I103" s="101"/>
      <c r="J103" s="21" t="str">
        <f>IF(H103&lt;&gt;"",H103*I103,"")</f>
        <v/>
      </c>
      <c r="K103" s="70"/>
      <c r="L103" s="31" t="s">
        <v>24</v>
      </c>
      <c r="M103" s="34" t="s">
        <v>88</v>
      </c>
      <c r="N103" s="64"/>
      <c r="O103" s="98" t="s">
        <v>66</v>
      </c>
      <c r="P103" s="66" t="s">
        <v>47</v>
      </c>
    </row>
    <row r="104" spans="1:16" hidden="1" x14ac:dyDescent="0.25">
      <c r="A104" s="100"/>
      <c r="B104" s="67"/>
      <c r="C104" s="68"/>
      <c r="D104" s="67"/>
      <c r="E104" s="105"/>
      <c r="F104" s="101"/>
      <c r="G104" s="105"/>
      <c r="H104" s="101"/>
      <c r="I104" s="101"/>
      <c r="J104" s="21" t="str">
        <f>IF(H104&lt;&gt;"",H104*I104,"")</f>
        <v/>
      </c>
      <c r="K104" s="70"/>
      <c r="L104" s="31" t="s">
        <v>24</v>
      </c>
      <c r="M104" s="34" t="s">
        <v>88</v>
      </c>
      <c r="N104" s="64"/>
      <c r="O104" s="98" t="s">
        <v>67</v>
      </c>
      <c r="P104" s="182" t="s">
        <v>68</v>
      </c>
    </row>
    <row r="105" spans="1:16" hidden="1" x14ac:dyDescent="0.25">
      <c r="A105" s="19"/>
      <c r="B105" s="19"/>
      <c r="C105" s="69"/>
      <c r="D105" s="15"/>
      <c r="E105" s="69"/>
      <c r="F105" s="19"/>
      <c r="G105" s="69"/>
      <c r="H105" s="19"/>
      <c r="I105" s="19"/>
      <c r="J105" s="21" t="str">
        <f>IF(H105&lt;&gt;"",H105*I105,"")</f>
        <v/>
      </c>
      <c r="K105" s="70"/>
      <c r="L105" s="31" t="s">
        <v>24</v>
      </c>
      <c r="M105" s="34" t="s">
        <v>88</v>
      </c>
      <c r="N105" s="64"/>
      <c r="O105" s="71" t="s">
        <v>69</v>
      </c>
      <c r="P105" s="182" t="s">
        <v>68</v>
      </c>
    </row>
    <row r="106" spans="1:16" hidden="1" x14ac:dyDescent="0.25">
      <c r="A106" s="100"/>
      <c r="B106" s="100"/>
      <c r="C106" s="100"/>
      <c r="D106" s="101"/>
      <c r="E106" s="102"/>
      <c r="F106" s="100"/>
      <c r="G106" s="100"/>
      <c r="H106" s="100"/>
      <c r="I106" s="100"/>
      <c r="J106" s="21" t="str">
        <f>IF(H106&lt;&gt;"",H106*I106,"")</f>
        <v/>
      </c>
      <c r="K106" s="70"/>
      <c r="L106" s="31" t="s">
        <v>24</v>
      </c>
      <c r="M106" s="34" t="s">
        <v>88</v>
      </c>
      <c r="N106" s="64"/>
      <c r="O106" s="103"/>
    </row>
    <row r="107" spans="1:16" hidden="1" x14ac:dyDescent="0.25">
      <c r="A107" s="85"/>
      <c r="B107" s="86"/>
      <c r="C107" s="86"/>
      <c r="D107" s="57"/>
      <c r="E107" s="59" t="s">
        <v>70</v>
      </c>
      <c r="F107" s="57"/>
      <c r="G107" s="87"/>
      <c r="H107" s="88">
        <v>1E-3</v>
      </c>
      <c r="I107" s="61">
        <f>H107*10</f>
        <v>0.01</v>
      </c>
      <c r="J107" s="62">
        <f>SUM(J108:J112)/I107</f>
        <v>0</v>
      </c>
      <c r="K107" s="63" t="str">
        <f>SUM(J108:J112)&amp;" "&amp;"Hrs"&amp;" "&amp;"GRUPO 4"</f>
        <v>0 Hrs GRUPO 4</v>
      </c>
      <c r="L107" s="31" t="s">
        <v>26</v>
      </c>
      <c r="M107" s="34" t="s">
        <v>88</v>
      </c>
      <c r="N107" s="64"/>
      <c r="O107" s="104"/>
    </row>
    <row r="108" spans="1:16" hidden="1" x14ac:dyDescent="0.25">
      <c r="A108" s="75"/>
      <c r="B108" s="79"/>
      <c r="C108" s="80"/>
      <c r="D108" s="81"/>
      <c r="E108" s="76"/>
      <c r="F108" s="77"/>
      <c r="G108" s="76"/>
      <c r="H108" s="82"/>
      <c r="I108" s="82"/>
      <c r="J108" s="21" t="str">
        <f>IF(H108&lt;&gt;"",H108*I108,"")</f>
        <v/>
      </c>
      <c r="K108" s="70"/>
      <c r="L108" s="31" t="s">
        <v>26</v>
      </c>
      <c r="M108" s="34" t="s">
        <v>88</v>
      </c>
      <c r="N108" s="64"/>
      <c r="O108" s="107" t="s">
        <v>71</v>
      </c>
    </row>
    <row r="109" spans="1:16" hidden="1" x14ac:dyDescent="0.25">
      <c r="A109" s="75"/>
      <c r="B109" s="79"/>
      <c r="C109" s="80"/>
      <c r="D109" s="81"/>
      <c r="E109" s="76"/>
      <c r="F109" s="77"/>
      <c r="G109" s="76"/>
      <c r="H109" s="82"/>
      <c r="I109" s="82"/>
      <c r="J109" s="21" t="str">
        <f>IF(H109&lt;&gt;"",H109*I109,"")</f>
        <v/>
      </c>
      <c r="K109" s="70"/>
      <c r="L109" s="31" t="s">
        <v>26</v>
      </c>
      <c r="M109" s="34" t="s">
        <v>88</v>
      </c>
      <c r="N109" s="64"/>
      <c r="O109" s="107" t="s">
        <v>72</v>
      </c>
    </row>
    <row r="110" spans="1:16" hidden="1" x14ac:dyDescent="0.25">
      <c r="A110" s="19"/>
      <c r="B110" s="19"/>
      <c r="C110" s="69"/>
      <c r="D110" s="15"/>
      <c r="E110" s="69"/>
      <c r="F110" s="19"/>
      <c r="G110" s="69"/>
      <c r="H110" s="19"/>
      <c r="I110" s="19"/>
      <c r="J110" s="21" t="str">
        <f>IF(H110&lt;&gt;"",H110*I110,"")</f>
        <v/>
      </c>
      <c r="K110" s="70"/>
      <c r="L110" s="31" t="s">
        <v>26</v>
      </c>
      <c r="M110" s="34" t="s">
        <v>88</v>
      </c>
      <c r="N110" s="64"/>
      <c r="O110" s="35"/>
    </row>
    <row r="111" spans="1:16" hidden="1" x14ac:dyDescent="0.25">
      <c r="A111" s="100"/>
      <c r="B111" s="100"/>
      <c r="C111" s="102"/>
      <c r="D111" s="101"/>
      <c r="E111" s="101"/>
      <c r="F111" s="101"/>
      <c r="G111" s="105"/>
      <c r="H111" s="101"/>
      <c r="I111" s="101"/>
      <c r="J111" s="21" t="str">
        <f>IF(H111&lt;&gt;"",H111*I111,"")</f>
        <v/>
      </c>
      <c r="K111" s="70"/>
      <c r="L111" s="31" t="s">
        <v>26</v>
      </c>
      <c r="M111" s="34" t="s">
        <v>88</v>
      </c>
      <c r="N111" s="64"/>
      <c r="O111" s="35"/>
    </row>
    <row r="112" spans="1:16" hidden="1" x14ac:dyDescent="0.25">
      <c r="A112" s="100"/>
      <c r="B112" s="100"/>
      <c r="C112" s="100"/>
      <c r="D112" s="101"/>
      <c r="E112" s="102"/>
      <c r="F112" s="100"/>
      <c r="G112" s="100"/>
      <c r="H112" s="100"/>
      <c r="I112" s="100"/>
      <c r="J112" s="21" t="str">
        <f>IF(H112&lt;&gt;"",H112*I112,"")</f>
        <v/>
      </c>
      <c r="K112" s="70"/>
      <c r="L112" s="31" t="s">
        <v>26</v>
      </c>
      <c r="M112" s="34" t="s">
        <v>88</v>
      </c>
      <c r="N112" s="156"/>
      <c r="O112" s="35"/>
    </row>
    <row r="113" spans="1:16" x14ac:dyDescent="0.25">
      <c r="A113" s="85"/>
      <c r="B113" s="86"/>
      <c r="C113" s="86"/>
      <c r="D113" s="86"/>
      <c r="E113" s="115" t="s">
        <v>75</v>
      </c>
      <c r="F113" s="116"/>
      <c r="G113" s="117"/>
      <c r="H113" s="118">
        <v>2</v>
      </c>
      <c r="I113" s="61">
        <f>H113*10</f>
        <v>20</v>
      </c>
      <c r="J113" s="62">
        <f>SUM(J114:J118)/I113</f>
        <v>1</v>
      </c>
      <c r="K113" s="63" t="str">
        <f>SUM(J114:J118)&amp;" "&amp;"Hrs"&amp;" "&amp;"TURNO"&amp;" "&amp;"DIURNO"</f>
        <v>20 Hrs TURNO DIURNO</v>
      </c>
      <c r="L113" s="74" t="s">
        <v>76</v>
      </c>
      <c r="M113" s="34" t="s">
        <v>88</v>
      </c>
      <c r="N113" s="34"/>
      <c r="O113" s="35"/>
    </row>
    <row r="114" spans="1:16" x14ac:dyDescent="0.25">
      <c r="A114" s="19">
        <v>892382</v>
      </c>
      <c r="B114" s="17" t="s">
        <v>207</v>
      </c>
      <c r="C114" s="18" t="s">
        <v>208</v>
      </c>
      <c r="D114" s="19">
        <v>3</v>
      </c>
      <c r="E114" s="18" t="s">
        <v>130</v>
      </c>
      <c r="F114" s="17" t="s">
        <v>131</v>
      </c>
      <c r="G114" s="18" t="s">
        <v>132</v>
      </c>
      <c r="H114" s="94">
        <v>2</v>
      </c>
      <c r="I114" s="94">
        <v>5</v>
      </c>
      <c r="J114" s="21">
        <f>IF(H114&lt;&gt;"",H114*I114,"")</f>
        <v>10</v>
      </c>
      <c r="K114" s="120" t="s">
        <v>338</v>
      </c>
      <c r="L114" s="74" t="s">
        <v>76</v>
      </c>
      <c r="M114" s="34" t="s">
        <v>88</v>
      </c>
      <c r="N114" s="34"/>
      <c r="O114" s="35"/>
    </row>
    <row r="115" spans="1:16" x14ac:dyDescent="0.25">
      <c r="A115" s="95">
        <v>924770</v>
      </c>
      <c r="B115" s="19" t="s">
        <v>209</v>
      </c>
      <c r="C115" s="91" t="s">
        <v>210</v>
      </c>
      <c r="D115" s="15">
        <v>3</v>
      </c>
      <c r="E115" s="69" t="s">
        <v>371</v>
      </c>
      <c r="F115" s="15" t="s">
        <v>372</v>
      </c>
      <c r="G115" s="69" t="s">
        <v>373</v>
      </c>
      <c r="H115" s="15">
        <v>2</v>
      </c>
      <c r="I115" s="15">
        <v>5</v>
      </c>
      <c r="J115" s="21">
        <f>IF(H115&lt;&gt;"",H115*I115,"")</f>
        <v>10</v>
      </c>
      <c r="K115" s="120" t="s">
        <v>338</v>
      </c>
      <c r="L115" s="74" t="s">
        <v>76</v>
      </c>
      <c r="M115" s="34" t="s">
        <v>88</v>
      </c>
      <c r="N115" s="34"/>
      <c r="O115" s="35"/>
    </row>
    <row r="116" spans="1:16" hidden="1" x14ac:dyDescent="0.25">
      <c r="A116" s="19"/>
      <c r="B116" s="19"/>
      <c r="C116" s="69"/>
      <c r="D116" s="15"/>
      <c r="E116" s="69"/>
      <c r="F116" s="15"/>
      <c r="G116" s="69"/>
      <c r="H116" s="15"/>
      <c r="I116" s="15"/>
      <c r="J116" s="21" t="str">
        <f>IF(H116&lt;&gt;"",H116*I116,"")</f>
        <v/>
      </c>
      <c r="K116" s="120"/>
      <c r="L116" s="74" t="s">
        <v>76</v>
      </c>
      <c r="M116" s="34" t="s">
        <v>88</v>
      </c>
      <c r="N116" s="34"/>
      <c r="O116" s="35"/>
    </row>
    <row r="117" spans="1:16" hidden="1" x14ac:dyDescent="0.25">
      <c r="A117" s="100"/>
      <c r="B117" s="100"/>
      <c r="C117" s="102"/>
      <c r="D117" s="101"/>
      <c r="E117" s="101"/>
      <c r="F117" s="101"/>
      <c r="G117" s="105"/>
      <c r="H117" s="101"/>
      <c r="I117" s="101"/>
      <c r="J117" s="21" t="str">
        <f>IF(H117&lt;&gt;"",H117*I117,"")</f>
        <v/>
      </c>
      <c r="K117" s="120"/>
      <c r="L117" s="74" t="s">
        <v>76</v>
      </c>
      <c r="M117" s="34" t="s">
        <v>88</v>
      </c>
      <c r="N117" s="34"/>
      <c r="O117" s="35"/>
    </row>
    <row r="118" spans="1:16" hidden="1" x14ac:dyDescent="0.25">
      <c r="A118" s="100"/>
      <c r="B118" s="100"/>
      <c r="C118" s="100"/>
      <c r="D118" s="101"/>
      <c r="E118" s="102"/>
      <c r="F118" s="100"/>
      <c r="G118" s="100"/>
      <c r="H118" s="100"/>
      <c r="I118" s="100"/>
      <c r="J118" s="21" t="str">
        <f>IF(H118&lt;&gt;"",H118*I118,"")</f>
        <v/>
      </c>
      <c r="K118" s="120"/>
      <c r="L118" s="74" t="s">
        <v>76</v>
      </c>
      <c r="M118" s="34" t="s">
        <v>88</v>
      </c>
      <c r="N118" s="34"/>
      <c r="O118" s="35"/>
    </row>
    <row r="119" spans="1:16" x14ac:dyDescent="0.25">
      <c r="A119" s="126"/>
      <c r="B119" s="127"/>
      <c r="C119" s="127"/>
      <c r="D119" s="127"/>
      <c r="E119" s="128" t="s">
        <v>83</v>
      </c>
      <c r="F119" s="129"/>
      <c r="G119" s="157"/>
      <c r="H119" s="131">
        <v>2</v>
      </c>
      <c r="I119" s="132">
        <f>H119*10</f>
        <v>20</v>
      </c>
      <c r="J119" s="133">
        <f>SUM(J120:J124)/I119</f>
        <v>1</v>
      </c>
      <c r="K119" s="134" t="str">
        <f>SUM(J120:J124)&amp;" "&amp;"Hrs"&amp;" "&amp;"TURNO"&amp;" "&amp;"NOCTURNO"</f>
        <v>20 Hrs TURNO NOCTURNO</v>
      </c>
      <c r="L119" s="31" t="s">
        <v>84</v>
      </c>
      <c r="M119" s="34" t="s">
        <v>88</v>
      </c>
      <c r="N119" s="34"/>
      <c r="O119" s="35"/>
    </row>
    <row r="120" spans="1:16" x14ac:dyDescent="0.25">
      <c r="A120" s="19">
        <v>892382</v>
      </c>
      <c r="B120" s="17" t="s">
        <v>207</v>
      </c>
      <c r="C120" s="18" t="s">
        <v>208</v>
      </c>
      <c r="D120" s="19">
        <v>3</v>
      </c>
      <c r="E120" s="18" t="s">
        <v>130</v>
      </c>
      <c r="F120" s="17" t="s">
        <v>131</v>
      </c>
      <c r="G120" s="18" t="s">
        <v>132</v>
      </c>
      <c r="H120" s="94">
        <v>2</v>
      </c>
      <c r="I120" s="94">
        <v>5</v>
      </c>
      <c r="J120" s="21">
        <f>IF(H120&lt;&gt;"",H120*I120,"")</f>
        <v>10</v>
      </c>
      <c r="K120" s="120" t="s">
        <v>339</v>
      </c>
      <c r="L120" s="31" t="s">
        <v>84</v>
      </c>
      <c r="M120" s="34" t="s">
        <v>88</v>
      </c>
      <c r="N120" s="34"/>
      <c r="O120" s="35"/>
    </row>
    <row r="121" spans="1:16" x14ac:dyDescent="0.25">
      <c r="A121" s="75">
        <v>892380</v>
      </c>
      <c r="B121" s="109" t="s">
        <v>207</v>
      </c>
      <c r="C121" s="110" t="s">
        <v>208</v>
      </c>
      <c r="D121" s="111">
        <v>3</v>
      </c>
      <c r="E121" s="73" t="s">
        <v>123</v>
      </c>
      <c r="F121" s="92" t="s">
        <v>126</v>
      </c>
      <c r="G121" s="93" t="s">
        <v>127</v>
      </c>
      <c r="H121" s="94">
        <v>2</v>
      </c>
      <c r="I121" s="94">
        <v>2</v>
      </c>
      <c r="J121" s="21">
        <f>IF(H121&lt;&gt;"",H121*I121,"")</f>
        <v>4</v>
      </c>
      <c r="K121" s="120" t="s">
        <v>339</v>
      </c>
      <c r="L121" s="31" t="s">
        <v>84</v>
      </c>
      <c r="M121" s="34" t="s">
        <v>88</v>
      </c>
      <c r="N121" s="34"/>
      <c r="O121" s="35"/>
    </row>
    <row r="122" spans="1:16" ht="14.25" thickBot="1" x14ac:dyDescent="0.3">
      <c r="A122" s="75">
        <v>909280</v>
      </c>
      <c r="B122" s="109" t="s">
        <v>209</v>
      </c>
      <c r="C122" s="110" t="s">
        <v>210</v>
      </c>
      <c r="D122" s="111">
        <v>3</v>
      </c>
      <c r="E122" s="73" t="s">
        <v>251</v>
      </c>
      <c r="F122" s="92" t="s">
        <v>218</v>
      </c>
      <c r="G122" s="93" t="s">
        <v>219</v>
      </c>
      <c r="H122" s="94">
        <v>2</v>
      </c>
      <c r="I122" s="15">
        <v>3</v>
      </c>
      <c r="J122" s="21">
        <f>IF(H122&lt;&gt;"",H122*I122,"")</f>
        <v>6</v>
      </c>
      <c r="K122" s="120" t="s">
        <v>339</v>
      </c>
      <c r="L122" s="31" t="s">
        <v>84</v>
      </c>
      <c r="M122" s="34" t="s">
        <v>88</v>
      </c>
      <c r="N122" s="34"/>
      <c r="O122" s="35"/>
    </row>
    <row r="123" spans="1:16" ht="14.25" hidden="1" thickBot="1" x14ac:dyDescent="0.3">
      <c r="A123" s="75"/>
      <c r="B123" s="109"/>
      <c r="C123" s="110"/>
      <c r="D123" s="111"/>
      <c r="E123" s="73"/>
      <c r="F123" s="92"/>
      <c r="G123" s="93"/>
      <c r="H123" s="94"/>
      <c r="I123" s="94"/>
      <c r="J123" s="21" t="str">
        <f>IF(H123&lt;&gt;"",H123*I123,"")</f>
        <v/>
      </c>
      <c r="K123" s="120"/>
      <c r="L123" s="31" t="s">
        <v>84</v>
      </c>
      <c r="M123" s="34" t="s">
        <v>88</v>
      </c>
      <c r="N123" s="34"/>
      <c r="O123" s="35"/>
    </row>
    <row r="124" spans="1:16" ht="14.25" hidden="1" thickBot="1" x14ac:dyDescent="0.3">
      <c r="A124" s="95"/>
      <c r="B124" s="19"/>
      <c r="C124" s="91"/>
      <c r="D124" s="15"/>
      <c r="E124" s="69"/>
      <c r="F124" s="15"/>
      <c r="G124" s="69"/>
      <c r="H124" s="15"/>
      <c r="I124" s="15"/>
      <c r="J124" s="21" t="str">
        <f>IF(H124&lt;&gt;"",H124*I124,"")</f>
        <v/>
      </c>
      <c r="K124" s="120"/>
      <c r="L124" s="31" t="s">
        <v>84</v>
      </c>
      <c r="M124" s="34" t="s">
        <v>88</v>
      </c>
      <c r="N124" s="34"/>
      <c r="O124" s="35"/>
    </row>
    <row r="125" spans="1:16" ht="14.25" hidden="1" thickBot="1" x14ac:dyDescent="0.3">
      <c r="A125" s="135"/>
      <c r="B125" s="136"/>
      <c r="C125" s="136"/>
      <c r="D125" s="136"/>
      <c r="E125" s="137" t="s">
        <v>85</v>
      </c>
      <c r="F125" s="138"/>
      <c r="G125" s="139"/>
      <c r="H125" s="140">
        <f>H89+H95+H101+H107+H113+H119</f>
        <v>7.0019999999999998</v>
      </c>
      <c r="I125" s="141">
        <f>H125*10</f>
        <v>70.02</v>
      </c>
      <c r="J125" s="142">
        <f>SUM(J90:J94,J96:J100,J102:J106,J108:J112,J114:J118,J120:J124)</f>
        <v>70</v>
      </c>
      <c r="K125" s="143">
        <f>J125/I125</f>
        <v>0.99971436732362184</v>
      </c>
      <c r="L125" s="31" t="s">
        <v>86</v>
      </c>
      <c r="M125" s="34" t="s">
        <v>88</v>
      </c>
      <c r="N125" s="34"/>
      <c r="O125" s="35"/>
    </row>
    <row r="126" spans="1:16" ht="15" thickTop="1" thickBot="1" x14ac:dyDescent="0.3">
      <c r="A126" s="45"/>
      <c r="B126" s="46"/>
      <c r="C126" s="46"/>
      <c r="D126" s="46"/>
      <c r="E126" s="297">
        <f>E87+1</f>
        <v>46051</v>
      </c>
      <c r="F126" s="298"/>
      <c r="G126" s="158"/>
      <c r="H126" s="48"/>
      <c r="I126" s="46"/>
      <c r="J126" s="49"/>
      <c r="K126" s="50"/>
      <c r="L126" s="31" t="s">
        <v>35</v>
      </c>
      <c r="M126" s="34" t="s">
        <v>89</v>
      </c>
      <c r="N126" s="34"/>
      <c r="O126" s="35"/>
    </row>
    <row r="127" spans="1:16" ht="28.5" thickTop="1" thickBot="1" x14ac:dyDescent="0.3">
      <c r="A127" s="147" t="s">
        <v>37</v>
      </c>
      <c r="B127" s="148" t="s">
        <v>38</v>
      </c>
      <c r="C127" s="148" t="s">
        <v>39</v>
      </c>
      <c r="D127" s="148" t="s">
        <v>4</v>
      </c>
      <c r="E127" s="52" t="s">
        <v>40</v>
      </c>
      <c r="F127" s="148" t="s">
        <v>6</v>
      </c>
      <c r="G127" s="149" t="s">
        <v>7</v>
      </c>
      <c r="H127" s="148" t="s">
        <v>41</v>
      </c>
      <c r="I127" s="148" t="s">
        <v>9</v>
      </c>
      <c r="J127" s="150" t="s">
        <v>42</v>
      </c>
      <c r="K127" s="151" t="s">
        <v>43</v>
      </c>
      <c r="L127" s="31" t="s">
        <v>44</v>
      </c>
      <c r="M127" s="34" t="s">
        <v>89</v>
      </c>
      <c r="N127" s="34"/>
      <c r="O127" s="56">
        <f>E126</f>
        <v>46051</v>
      </c>
    </row>
    <row r="128" spans="1:16" ht="14.25" thickTop="1" x14ac:dyDescent="0.25">
      <c r="A128" s="57"/>
      <c r="B128" s="57"/>
      <c r="C128" s="58"/>
      <c r="D128" s="57"/>
      <c r="E128" s="59" t="s">
        <v>45</v>
      </c>
      <c r="F128" s="57"/>
      <c r="G128" s="58"/>
      <c r="H128" s="88">
        <v>2</v>
      </c>
      <c r="I128" s="61">
        <f>H128*10</f>
        <v>20</v>
      </c>
      <c r="J128" s="62">
        <f>SUM(J129:J133)/I128</f>
        <v>1</v>
      </c>
      <c r="K128" s="63" t="str">
        <f>SUM(J129:J133)&amp;" "&amp;"Hrs"&amp;" "&amp;"GRUPO 1"</f>
        <v>20 Hrs GRUPO 1</v>
      </c>
      <c r="L128" s="31" t="s">
        <v>19</v>
      </c>
      <c r="M128" s="34" t="s">
        <v>89</v>
      </c>
      <c r="N128" s="64"/>
      <c r="O128" s="65" t="s">
        <v>46</v>
      </c>
      <c r="P128" s="66" t="s">
        <v>47</v>
      </c>
    </row>
    <row r="129" spans="1:16" x14ac:dyDescent="0.25">
      <c r="A129" s="193">
        <v>892384</v>
      </c>
      <c r="B129" s="194" t="s">
        <v>207</v>
      </c>
      <c r="C129" s="195" t="s">
        <v>208</v>
      </c>
      <c r="D129" s="194">
        <v>3</v>
      </c>
      <c r="E129" s="196" t="s">
        <v>123</v>
      </c>
      <c r="F129" s="193" t="s">
        <v>133</v>
      </c>
      <c r="G129" s="196" t="s">
        <v>125</v>
      </c>
      <c r="H129" s="193">
        <v>1</v>
      </c>
      <c r="I129" s="193">
        <v>10</v>
      </c>
      <c r="J129" s="197">
        <f>IF(H129&lt;&gt;"",H129*I129,"")</f>
        <v>10</v>
      </c>
      <c r="K129" s="198" t="s">
        <v>248</v>
      </c>
      <c r="L129" s="31" t="s">
        <v>19</v>
      </c>
      <c r="M129" s="34" t="s">
        <v>89</v>
      </c>
      <c r="N129" s="64"/>
      <c r="O129" s="71" t="s">
        <v>48</v>
      </c>
      <c r="P129" s="66" t="s">
        <v>47</v>
      </c>
    </row>
    <row r="130" spans="1:16" x14ac:dyDescent="0.25">
      <c r="A130" s="193">
        <v>892377</v>
      </c>
      <c r="B130" s="194" t="s">
        <v>207</v>
      </c>
      <c r="C130" s="195" t="s">
        <v>208</v>
      </c>
      <c r="D130" s="194">
        <v>3</v>
      </c>
      <c r="E130" s="206" t="s">
        <v>123</v>
      </c>
      <c r="F130" s="193" t="s">
        <v>124</v>
      </c>
      <c r="G130" s="196" t="s">
        <v>125</v>
      </c>
      <c r="H130" s="193">
        <v>1</v>
      </c>
      <c r="I130" s="193">
        <v>7</v>
      </c>
      <c r="J130" s="197">
        <f>IF(H130&lt;&gt;"",H130*I130,"")</f>
        <v>7</v>
      </c>
      <c r="K130" s="198" t="s">
        <v>354</v>
      </c>
      <c r="L130" s="31" t="s">
        <v>19</v>
      </c>
      <c r="M130" s="34" t="s">
        <v>89</v>
      </c>
      <c r="N130" s="34"/>
      <c r="O130" s="65" t="s">
        <v>50</v>
      </c>
      <c r="P130" s="66" t="s">
        <v>47</v>
      </c>
    </row>
    <row r="131" spans="1:16" x14ac:dyDescent="0.25">
      <c r="A131" s="202">
        <v>892392</v>
      </c>
      <c r="B131" s="194" t="s">
        <v>207</v>
      </c>
      <c r="C131" s="195" t="s">
        <v>208</v>
      </c>
      <c r="D131" s="194">
        <v>3</v>
      </c>
      <c r="E131" s="237" t="s">
        <v>123</v>
      </c>
      <c r="F131" s="238" t="s">
        <v>136</v>
      </c>
      <c r="G131" s="237" t="s">
        <v>137</v>
      </c>
      <c r="H131" s="239">
        <v>1</v>
      </c>
      <c r="I131" s="239">
        <v>3</v>
      </c>
      <c r="J131" s="197">
        <f>IF(H131&lt;&gt;"",H131*I131,"")</f>
        <v>3</v>
      </c>
      <c r="K131" s="198" t="s">
        <v>354</v>
      </c>
      <c r="L131" s="31" t="s">
        <v>19</v>
      </c>
      <c r="M131" s="34" t="s">
        <v>89</v>
      </c>
      <c r="N131" s="64"/>
      <c r="O131" s="65" t="s">
        <v>51</v>
      </c>
      <c r="P131" s="66" t="s">
        <v>47</v>
      </c>
    </row>
    <row r="132" spans="1:16" hidden="1" x14ac:dyDescent="0.25">
      <c r="A132" s="75"/>
      <c r="B132" s="109"/>
      <c r="C132" s="110"/>
      <c r="D132" s="111"/>
      <c r="E132" s="73"/>
      <c r="F132" s="92"/>
      <c r="G132" s="93"/>
      <c r="H132" s="94"/>
      <c r="I132" s="94"/>
      <c r="J132" s="21" t="str">
        <f>IF(H132&lt;&gt;"",H132*I132,"")</f>
        <v/>
      </c>
      <c r="K132" s="70"/>
      <c r="L132" s="31" t="s">
        <v>19</v>
      </c>
      <c r="M132" s="34" t="s">
        <v>89</v>
      </c>
      <c r="N132" s="64"/>
      <c r="O132" s="98" t="s">
        <v>52</v>
      </c>
      <c r="P132" s="72" t="s">
        <v>49</v>
      </c>
    </row>
    <row r="133" spans="1:16" hidden="1" x14ac:dyDescent="0.25">
      <c r="A133" s="75"/>
      <c r="B133" s="109"/>
      <c r="C133" s="110"/>
      <c r="D133" s="111"/>
      <c r="E133" s="73"/>
      <c r="F133" s="92"/>
      <c r="G133" s="93"/>
      <c r="H133" s="94"/>
      <c r="I133" s="94"/>
      <c r="J133" s="21" t="str">
        <f>IF(H133&lt;&gt;"",H133*I133,"")</f>
        <v/>
      </c>
      <c r="K133" s="70"/>
      <c r="L133" s="31" t="s">
        <v>19</v>
      </c>
      <c r="M133" s="34" t="s">
        <v>89</v>
      </c>
      <c r="N133" s="64"/>
      <c r="O133" s="65" t="s">
        <v>54</v>
      </c>
      <c r="P133" s="66" t="s">
        <v>47</v>
      </c>
    </row>
    <row r="134" spans="1:16" x14ac:dyDescent="0.25">
      <c r="A134" s="85"/>
      <c r="B134" s="86"/>
      <c r="C134" s="86"/>
      <c r="D134" s="57"/>
      <c r="E134" s="59" t="s">
        <v>55</v>
      </c>
      <c r="F134" s="57"/>
      <c r="G134" s="87"/>
      <c r="H134" s="88">
        <v>4</v>
      </c>
      <c r="I134" s="61">
        <f>H134*10</f>
        <v>40</v>
      </c>
      <c r="J134" s="62">
        <f>SUM(J135:J139)/I134</f>
        <v>1</v>
      </c>
      <c r="K134" s="63" t="str">
        <f>SUM(J135:J139)&amp;" "&amp;"Hrs"&amp;" "&amp;"GRUPO 2"</f>
        <v>40 Hrs GRUPO 2</v>
      </c>
      <c r="L134" s="31" t="s">
        <v>22</v>
      </c>
      <c r="M134" s="34" t="s">
        <v>89</v>
      </c>
      <c r="N134" s="64"/>
      <c r="O134" s="65" t="s">
        <v>56</v>
      </c>
      <c r="P134" s="66" t="s">
        <v>47</v>
      </c>
    </row>
    <row r="135" spans="1:16" x14ac:dyDescent="0.25">
      <c r="A135" s="231">
        <v>912638</v>
      </c>
      <c r="B135" s="232" t="s">
        <v>209</v>
      </c>
      <c r="C135" s="233" t="s">
        <v>210</v>
      </c>
      <c r="D135" s="217">
        <v>3</v>
      </c>
      <c r="E135" s="234" t="s">
        <v>362</v>
      </c>
      <c r="F135" s="217" t="s">
        <v>351</v>
      </c>
      <c r="G135" s="234" t="s">
        <v>352</v>
      </c>
      <c r="H135" s="217">
        <v>2</v>
      </c>
      <c r="I135" s="217">
        <v>10</v>
      </c>
      <c r="J135" s="235">
        <f>IF(H135&lt;&gt;"",H135*I135,"")</f>
        <v>20</v>
      </c>
      <c r="K135" s="236" t="s">
        <v>349</v>
      </c>
      <c r="L135" s="31" t="s">
        <v>22</v>
      </c>
      <c r="M135" s="34" t="s">
        <v>89</v>
      </c>
      <c r="N135" s="64"/>
      <c r="O135" s="159" t="s">
        <v>58</v>
      </c>
      <c r="P135" s="160" t="s">
        <v>53</v>
      </c>
    </row>
    <row r="136" spans="1:16" x14ac:dyDescent="0.25">
      <c r="A136" s="19">
        <v>905232</v>
      </c>
      <c r="B136" s="19" t="s">
        <v>209</v>
      </c>
      <c r="C136" s="91" t="s">
        <v>210</v>
      </c>
      <c r="D136" s="15">
        <v>3</v>
      </c>
      <c r="E136" s="69" t="s">
        <v>253</v>
      </c>
      <c r="F136" s="19" t="s">
        <v>254</v>
      </c>
      <c r="G136" s="69" t="s">
        <v>255</v>
      </c>
      <c r="H136" s="19">
        <v>2</v>
      </c>
      <c r="I136" s="19">
        <v>10</v>
      </c>
      <c r="J136" s="21">
        <f>IF(H136&lt;&gt;"",H136*I136,"")</f>
        <v>20</v>
      </c>
      <c r="K136" s="70" t="s">
        <v>348</v>
      </c>
      <c r="L136" s="31" t="s">
        <v>22</v>
      </c>
      <c r="M136" s="34" t="s">
        <v>89</v>
      </c>
      <c r="N136" s="64"/>
      <c r="O136" s="89" t="s">
        <v>59</v>
      </c>
      <c r="P136" s="90" t="s">
        <v>57</v>
      </c>
    </row>
    <row r="137" spans="1:16" hidden="1" x14ac:dyDescent="0.25">
      <c r="A137" s="75"/>
      <c r="B137" s="109"/>
      <c r="C137" s="110"/>
      <c r="D137" s="111"/>
      <c r="E137" s="73"/>
      <c r="F137" s="92"/>
      <c r="G137" s="93"/>
      <c r="H137" s="94"/>
      <c r="I137" s="94"/>
      <c r="J137" s="21" t="str">
        <f>IF(H137&lt;&gt;"",H137*I137,"")</f>
        <v/>
      </c>
      <c r="K137" s="96"/>
      <c r="L137" s="31" t="s">
        <v>22</v>
      </c>
      <c r="M137" s="34" t="s">
        <v>89</v>
      </c>
      <c r="N137" s="64"/>
      <c r="O137" s="97" t="s">
        <v>60</v>
      </c>
      <c r="P137" s="84" t="s">
        <v>53</v>
      </c>
    </row>
    <row r="138" spans="1:16" hidden="1" x14ac:dyDescent="0.25">
      <c r="A138" s="95"/>
      <c r="B138" s="19"/>
      <c r="C138" s="91"/>
      <c r="D138" s="15"/>
      <c r="E138" s="69"/>
      <c r="F138" s="15"/>
      <c r="G138" s="69"/>
      <c r="H138" s="15"/>
      <c r="I138" s="15"/>
      <c r="J138" s="21" t="str">
        <f>IF(H138&lt;&gt;"",H138*I138,"")</f>
        <v/>
      </c>
      <c r="K138" s="96"/>
      <c r="L138" s="31" t="s">
        <v>22</v>
      </c>
      <c r="M138" s="34" t="s">
        <v>89</v>
      </c>
      <c r="N138" s="64"/>
      <c r="O138" s="161" t="s">
        <v>61</v>
      </c>
      <c r="P138" s="160" t="s">
        <v>53</v>
      </c>
    </row>
    <row r="139" spans="1:16" hidden="1" x14ac:dyDescent="0.25">
      <c r="A139" s="100"/>
      <c r="B139" s="100"/>
      <c r="C139" s="100"/>
      <c r="D139" s="101"/>
      <c r="E139" s="102"/>
      <c r="F139" s="100"/>
      <c r="G139" s="100"/>
      <c r="H139" s="100"/>
      <c r="I139" s="100"/>
      <c r="J139" s="21" t="str">
        <f>IF(H139&lt;&gt;"",H139*I139,"")</f>
        <v/>
      </c>
      <c r="K139" s="96"/>
      <c r="L139" s="31" t="s">
        <v>22</v>
      </c>
      <c r="M139" s="34" t="s">
        <v>89</v>
      </c>
      <c r="N139" s="64"/>
      <c r="O139" s="161" t="s">
        <v>62</v>
      </c>
      <c r="P139" s="160" t="s">
        <v>53</v>
      </c>
    </row>
    <row r="140" spans="1:16" hidden="1" x14ac:dyDescent="0.25">
      <c r="A140" s="85"/>
      <c r="B140" s="86"/>
      <c r="C140" s="86"/>
      <c r="D140" s="57"/>
      <c r="E140" s="59" t="s">
        <v>63</v>
      </c>
      <c r="F140" s="57"/>
      <c r="G140" s="87"/>
      <c r="H140" s="88">
        <v>1E-3</v>
      </c>
      <c r="I140" s="61">
        <f>H140*10</f>
        <v>0.01</v>
      </c>
      <c r="J140" s="62">
        <f>SUM(J141:J145)/I140</f>
        <v>0</v>
      </c>
      <c r="K140" s="63" t="str">
        <f>SUM(J141:J145)&amp;" "&amp;"Hrs"&amp;" "&amp;"GRUPO 3"</f>
        <v>0 Hrs GRUPO 3</v>
      </c>
      <c r="L140" s="31" t="s">
        <v>24</v>
      </c>
      <c r="M140" s="34" t="s">
        <v>89</v>
      </c>
      <c r="N140" s="64"/>
      <c r="O140" s="162" t="s">
        <v>64</v>
      </c>
      <c r="P140" s="90" t="s">
        <v>57</v>
      </c>
    </row>
    <row r="141" spans="1:16" hidden="1" x14ac:dyDescent="0.25">
      <c r="A141" s="95"/>
      <c r="B141" s="19"/>
      <c r="C141" s="91"/>
      <c r="D141" s="15"/>
      <c r="E141" s="69"/>
      <c r="F141" s="15"/>
      <c r="G141" s="69"/>
      <c r="H141" s="15"/>
      <c r="I141" s="15"/>
      <c r="J141" s="21" t="str">
        <f>IF(H141&lt;&gt;"",H141*I141,"")</f>
        <v/>
      </c>
      <c r="K141" s="70"/>
      <c r="L141" s="31" t="s">
        <v>24</v>
      </c>
      <c r="M141" s="34" t="s">
        <v>89</v>
      </c>
      <c r="N141" s="64"/>
      <c r="O141" s="161" t="s">
        <v>65</v>
      </c>
      <c r="P141" s="160" t="s">
        <v>53</v>
      </c>
    </row>
    <row r="142" spans="1:16" hidden="1" x14ac:dyDescent="0.25">
      <c r="A142" s="75"/>
      <c r="B142" s="109"/>
      <c r="C142" s="110"/>
      <c r="D142" s="111"/>
      <c r="E142" s="73"/>
      <c r="F142" s="92"/>
      <c r="G142" s="93"/>
      <c r="H142" s="94"/>
      <c r="I142" s="94"/>
      <c r="J142" s="21" t="str">
        <f>IF(H142&lt;&gt;"",H142*I142,"")</f>
        <v/>
      </c>
      <c r="K142" s="70"/>
      <c r="L142" s="31" t="s">
        <v>24</v>
      </c>
      <c r="M142" s="34" t="s">
        <v>89</v>
      </c>
      <c r="N142" s="64"/>
      <c r="O142" s="83" t="s">
        <v>66</v>
      </c>
      <c r="P142" s="84" t="s">
        <v>53</v>
      </c>
    </row>
    <row r="143" spans="1:16" hidden="1" x14ac:dyDescent="0.25">
      <c r="A143" s="75"/>
      <c r="B143" s="109"/>
      <c r="C143" s="110"/>
      <c r="D143" s="111"/>
      <c r="E143" s="73"/>
      <c r="F143" s="92"/>
      <c r="G143" s="93"/>
      <c r="H143" s="94"/>
      <c r="I143" s="94"/>
      <c r="J143" s="21" t="str">
        <f>IF(H143&lt;&gt;"",H143*I143,"")</f>
        <v/>
      </c>
      <c r="K143" s="70"/>
      <c r="L143" s="31" t="s">
        <v>24</v>
      </c>
      <c r="M143" s="34" t="s">
        <v>89</v>
      </c>
      <c r="N143" s="64"/>
      <c r="O143" s="98" t="s">
        <v>67</v>
      </c>
      <c r="P143" s="182" t="s">
        <v>68</v>
      </c>
    </row>
    <row r="144" spans="1:16" hidden="1" x14ac:dyDescent="0.25">
      <c r="A144" s="95"/>
      <c r="B144" s="19"/>
      <c r="C144" s="91"/>
      <c r="D144" s="15"/>
      <c r="E144" s="69"/>
      <c r="F144" s="15"/>
      <c r="G144" s="69"/>
      <c r="H144" s="15"/>
      <c r="I144" s="15"/>
      <c r="J144" s="21" t="str">
        <f>IF(H144&lt;&gt;"",H144*I144,"")</f>
        <v/>
      </c>
      <c r="K144" s="70"/>
      <c r="L144" s="31" t="s">
        <v>24</v>
      </c>
      <c r="M144" s="34" t="s">
        <v>89</v>
      </c>
      <c r="N144" s="64"/>
      <c r="O144" s="71" t="s">
        <v>69</v>
      </c>
      <c r="P144" s="182" t="s">
        <v>68</v>
      </c>
    </row>
    <row r="145" spans="1:15" hidden="1" x14ac:dyDescent="0.25">
      <c r="A145" s="100"/>
      <c r="B145" s="100"/>
      <c r="C145" s="100"/>
      <c r="D145" s="101"/>
      <c r="E145" s="102"/>
      <c r="F145" s="100"/>
      <c r="G145" s="100"/>
      <c r="H145" s="100"/>
      <c r="I145" s="100"/>
      <c r="J145" s="21" t="str">
        <f>IF(H145&lt;&gt;"",H145*I145,"")</f>
        <v/>
      </c>
      <c r="K145" s="70"/>
      <c r="L145" s="31" t="s">
        <v>24</v>
      </c>
      <c r="M145" s="34" t="s">
        <v>89</v>
      </c>
      <c r="N145" s="64"/>
      <c r="O145" s="103"/>
    </row>
    <row r="146" spans="1:15" hidden="1" x14ac:dyDescent="0.25">
      <c r="A146" s="85"/>
      <c r="B146" s="86"/>
      <c r="C146" s="86"/>
      <c r="D146" s="57"/>
      <c r="E146" s="59" t="s">
        <v>70</v>
      </c>
      <c r="F146" s="57"/>
      <c r="G146" s="87"/>
      <c r="H146" s="88">
        <v>1E-3</v>
      </c>
      <c r="I146" s="61">
        <f>H146*10</f>
        <v>0.01</v>
      </c>
      <c r="J146" s="62">
        <f>SUM(J147:J151)/I146</f>
        <v>0</v>
      </c>
      <c r="K146" s="63" t="str">
        <f>SUM(J147:J151)&amp;" "&amp;"Hrs"&amp;" "&amp;"GRUPO 4"</f>
        <v>0 Hrs GRUPO 4</v>
      </c>
      <c r="L146" s="31" t="s">
        <v>26</v>
      </c>
      <c r="M146" s="34" t="s">
        <v>89</v>
      </c>
      <c r="N146" s="64"/>
      <c r="O146" s="104"/>
    </row>
    <row r="147" spans="1:15" hidden="1" x14ac:dyDescent="0.25">
      <c r="A147" s="100"/>
      <c r="B147" s="100"/>
      <c r="C147" s="102"/>
      <c r="D147" s="101"/>
      <c r="E147" s="101"/>
      <c r="F147" s="101"/>
      <c r="G147" s="105"/>
      <c r="H147" s="101"/>
      <c r="I147" s="101"/>
      <c r="J147" s="21" t="str">
        <f>IF(H147&lt;&gt;"",H147*I147,"")</f>
        <v/>
      </c>
      <c r="K147" s="70"/>
      <c r="L147" s="31" t="s">
        <v>26</v>
      </c>
      <c r="M147" s="34" t="s">
        <v>89</v>
      </c>
      <c r="N147" s="106"/>
      <c r="O147" s="107" t="s">
        <v>71</v>
      </c>
    </row>
    <row r="148" spans="1:15" hidden="1" x14ac:dyDescent="0.25">
      <c r="A148" s="100"/>
      <c r="B148" s="100"/>
      <c r="C148" s="102"/>
      <c r="D148" s="101"/>
      <c r="E148" s="101"/>
      <c r="F148" s="101"/>
      <c r="G148" s="105"/>
      <c r="H148" s="101"/>
      <c r="I148" s="101"/>
      <c r="J148" s="21" t="str">
        <f>IF(H148&lt;&gt;"",H148*I148,"")</f>
        <v/>
      </c>
      <c r="K148" s="70"/>
      <c r="L148" s="31" t="s">
        <v>26</v>
      </c>
      <c r="M148" s="34" t="s">
        <v>89</v>
      </c>
      <c r="N148" s="108"/>
      <c r="O148" s="107" t="s">
        <v>72</v>
      </c>
    </row>
    <row r="149" spans="1:15" hidden="1" x14ac:dyDescent="0.25">
      <c r="A149" s="100"/>
      <c r="B149" s="100"/>
      <c r="C149" s="102"/>
      <c r="D149" s="101"/>
      <c r="E149" s="101"/>
      <c r="F149" s="101"/>
      <c r="G149" s="105"/>
      <c r="H149" s="101"/>
      <c r="I149" s="101"/>
      <c r="J149" s="21" t="str">
        <f>IF(H149&lt;&gt;"",H149*I149,"")</f>
        <v/>
      </c>
      <c r="K149" s="70"/>
      <c r="L149" s="31" t="s">
        <v>26</v>
      </c>
      <c r="M149" s="34" t="s">
        <v>89</v>
      </c>
      <c r="N149" s="112"/>
      <c r="O149" s="107" t="s">
        <v>90</v>
      </c>
    </row>
    <row r="150" spans="1:15" hidden="1" x14ac:dyDescent="0.25">
      <c r="A150" s="100"/>
      <c r="B150" s="100"/>
      <c r="C150" s="102"/>
      <c r="D150" s="101"/>
      <c r="E150" s="101"/>
      <c r="F150" s="101"/>
      <c r="G150" s="105"/>
      <c r="H150" s="101"/>
      <c r="I150" s="101"/>
      <c r="J150" s="21" t="str">
        <f>IF(H150&lt;&gt;"",H150*I150,"")</f>
        <v/>
      </c>
      <c r="K150" s="70"/>
      <c r="L150" s="31" t="s">
        <v>26</v>
      </c>
      <c r="M150" s="34" t="s">
        <v>89</v>
      </c>
      <c r="N150" s="113"/>
      <c r="O150" s="107" t="s">
        <v>73</v>
      </c>
    </row>
    <row r="151" spans="1:15" hidden="1" x14ac:dyDescent="0.25">
      <c r="A151" s="100"/>
      <c r="B151" s="100"/>
      <c r="C151" s="100"/>
      <c r="D151" s="101"/>
      <c r="E151" s="102"/>
      <c r="F151" s="100"/>
      <c r="G151" s="100"/>
      <c r="H151" s="100"/>
      <c r="I151" s="100"/>
      <c r="J151" s="21" t="str">
        <f>IF(H151&lt;&gt;"",H151*I151,"")</f>
        <v/>
      </c>
      <c r="K151" s="70"/>
      <c r="L151" s="31" t="s">
        <v>26</v>
      </c>
      <c r="M151" s="34" t="s">
        <v>89</v>
      </c>
      <c r="N151" s="114"/>
      <c r="O151" s="107" t="s">
        <v>74</v>
      </c>
    </row>
    <row r="152" spans="1:15" x14ac:dyDescent="0.25">
      <c r="A152" s="85"/>
      <c r="B152" s="86"/>
      <c r="C152" s="86"/>
      <c r="D152" s="86"/>
      <c r="E152" s="115" t="s">
        <v>75</v>
      </c>
      <c r="F152" s="116"/>
      <c r="G152" s="117"/>
      <c r="H152" s="118">
        <v>2</v>
      </c>
      <c r="I152" s="61">
        <f>H152*10</f>
        <v>20</v>
      </c>
      <c r="J152" s="62">
        <f>SUM(J153:J157)/I152</f>
        <v>1</v>
      </c>
      <c r="K152" s="63" t="str">
        <f>SUM(J153:J157)&amp;" "&amp;"Hrs"&amp;" "&amp;"TURNO"&amp;" "&amp;"DIURNO"</f>
        <v>20 Hrs TURNO DIURNO</v>
      </c>
      <c r="L152" s="74" t="s">
        <v>76</v>
      </c>
      <c r="M152" s="34" t="s">
        <v>89</v>
      </c>
      <c r="N152" s="119"/>
      <c r="O152" s="107" t="s">
        <v>77</v>
      </c>
    </row>
    <row r="153" spans="1:15" x14ac:dyDescent="0.25">
      <c r="A153" s="19">
        <v>892382</v>
      </c>
      <c r="B153" s="17" t="s">
        <v>207</v>
      </c>
      <c r="C153" s="18" t="s">
        <v>208</v>
      </c>
      <c r="D153" s="19">
        <v>3</v>
      </c>
      <c r="E153" s="18" t="s">
        <v>130</v>
      </c>
      <c r="F153" s="17" t="s">
        <v>131</v>
      </c>
      <c r="G153" s="18" t="s">
        <v>132</v>
      </c>
      <c r="H153" s="94">
        <v>2</v>
      </c>
      <c r="I153" s="94">
        <v>5</v>
      </c>
      <c r="J153" s="21">
        <f>IF(H153&lt;&gt;"",H153*I153,"")</f>
        <v>10</v>
      </c>
      <c r="K153" s="70" t="s">
        <v>340</v>
      </c>
      <c r="L153" s="74" t="s">
        <v>76</v>
      </c>
      <c r="M153" s="34" t="s">
        <v>89</v>
      </c>
      <c r="N153" s="121"/>
      <c r="O153" s="107" t="s">
        <v>78</v>
      </c>
    </row>
    <row r="154" spans="1:15" x14ac:dyDescent="0.25">
      <c r="A154" s="95">
        <v>924773</v>
      </c>
      <c r="B154" s="19" t="s">
        <v>209</v>
      </c>
      <c r="C154" s="91" t="s">
        <v>210</v>
      </c>
      <c r="D154" s="15">
        <v>3</v>
      </c>
      <c r="E154" s="69" t="s">
        <v>368</v>
      </c>
      <c r="F154" s="15" t="s">
        <v>374</v>
      </c>
      <c r="G154" s="69" t="s">
        <v>370</v>
      </c>
      <c r="H154" s="15">
        <v>2</v>
      </c>
      <c r="I154" s="15">
        <v>5</v>
      </c>
      <c r="J154" s="21">
        <f>IF(H154&lt;&gt;"",H154*I154,"")</f>
        <v>10</v>
      </c>
      <c r="K154" s="70" t="s">
        <v>340</v>
      </c>
      <c r="L154" s="74" t="s">
        <v>76</v>
      </c>
      <c r="M154" s="34" t="s">
        <v>89</v>
      </c>
      <c r="N154" s="122"/>
      <c r="O154" s="107" t="s">
        <v>79</v>
      </c>
    </row>
    <row r="155" spans="1:15" ht="14.25" hidden="1" thickBot="1" x14ac:dyDescent="0.3">
      <c r="A155" s="100"/>
      <c r="B155" s="100"/>
      <c r="C155" s="100"/>
      <c r="D155" s="101"/>
      <c r="E155" s="102"/>
      <c r="F155" s="100"/>
      <c r="G155" s="100"/>
      <c r="H155" s="100"/>
      <c r="I155" s="100"/>
      <c r="J155" s="21" t="str">
        <f>IF(H155&lt;&gt;"",H155*I155,"")</f>
        <v/>
      </c>
      <c r="K155" s="70"/>
      <c r="L155" s="74" t="s">
        <v>76</v>
      </c>
      <c r="M155" s="34" t="s">
        <v>89</v>
      </c>
      <c r="N155" s="123"/>
      <c r="O155" s="107" t="s">
        <v>80</v>
      </c>
    </row>
    <row r="156" spans="1:15" hidden="1" x14ac:dyDescent="0.25">
      <c r="A156" s="100"/>
      <c r="B156" s="100"/>
      <c r="C156" s="100"/>
      <c r="D156" s="101"/>
      <c r="E156" s="102"/>
      <c r="F156" s="100"/>
      <c r="G156" s="100"/>
      <c r="H156" s="100"/>
      <c r="I156" s="100"/>
      <c r="J156" s="21" t="str">
        <f>IF(H156&lt;&gt;"",H156*I156,"")</f>
        <v/>
      </c>
      <c r="K156" s="70"/>
      <c r="L156" s="74" t="s">
        <v>76</v>
      </c>
      <c r="M156" s="34" t="s">
        <v>89</v>
      </c>
      <c r="N156" s="124"/>
      <c r="O156" s="107" t="s">
        <v>81</v>
      </c>
    </row>
    <row r="157" spans="1:15" hidden="1" x14ac:dyDescent="0.25">
      <c r="A157" s="100"/>
      <c r="B157" s="100"/>
      <c r="C157" s="100"/>
      <c r="D157" s="101"/>
      <c r="E157" s="102"/>
      <c r="F157" s="100"/>
      <c r="G157" s="100"/>
      <c r="H157" s="100"/>
      <c r="I157" s="100"/>
      <c r="J157" s="21" t="str">
        <f>IF(H157&lt;&gt;"",H157*I157,"")</f>
        <v/>
      </c>
      <c r="K157" s="70"/>
      <c r="L157" s="74" t="s">
        <v>76</v>
      </c>
      <c r="M157" s="34" t="s">
        <v>89</v>
      </c>
      <c r="N157" s="125">
        <v>20</v>
      </c>
      <c r="O157" s="107" t="s">
        <v>82</v>
      </c>
    </row>
    <row r="158" spans="1:15" x14ac:dyDescent="0.25">
      <c r="A158" s="126"/>
      <c r="B158" s="127"/>
      <c r="C158" s="127"/>
      <c r="D158" s="127"/>
      <c r="E158" s="128" t="s">
        <v>83</v>
      </c>
      <c r="F158" s="129"/>
      <c r="G158" s="157"/>
      <c r="H158" s="131">
        <v>2</v>
      </c>
      <c r="I158" s="132">
        <f>H158*10</f>
        <v>20</v>
      </c>
      <c r="J158" s="133">
        <f>SUM(J159:J163)/I158</f>
        <v>1</v>
      </c>
      <c r="K158" s="163" t="str">
        <f>SUM(J159:J163)&amp;" "&amp;"Hrs"&amp;" "&amp;"TURNO"&amp;" "&amp;"NOCTURNO"</f>
        <v>20 Hrs TURNO NOCTURNO</v>
      </c>
      <c r="L158" s="31" t="s">
        <v>84</v>
      </c>
      <c r="M158" s="34" t="s">
        <v>89</v>
      </c>
      <c r="N158" s="34"/>
      <c r="O158" s="35"/>
    </row>
    <row r="159" spans="1:15" x14ac:dyDescent="0.25">
      <c r="A159" s="19">
        <v>892382</v>
      </c>
      <c r="B159" s="17" t="s">
        <v>207</v>
      </c>
      <c r="C159" s="18" t="s">
        <v>208</v>
      </c>
      <c r="D159" s="19">
        <v>3</v>
      </c>
      <c r="E159" s="18" t="s">
        <v>130</v>
      </c>
      <c r="F159" s="17" t="s">
        <v>131</v>
      </c>
      <c r="G159" s="18" t="s">
        <v>132</v>
      </c>
      <c r="H159" s="94">
        <v>2</v>
      </c>
      <c r="I159" s="94">
        <v>5</v>
      </c>
      <c r="J159" s="21">
        <f>IF(H159&lt;&gt;"",H159*I159,"")</f>
        <v>10</v>
      </c>
      <c r="K159" s="240" t="s">
        <v>375</v>
      </c>
      <c r="L159" s="31" t="s">
        <v>84</v>
      </c>
      <c r="M159" s="34" t="s">
        <v>89</v>
      </c>
      <c r="N159" s="34"/>
      <c r="O159" s="35"/>
    </row>
    <row r="160" spans="1:15" ht="14.25" thickBot="1" x14ac:dyDescent="0.3">
      <c r="A160" s="95">
        <v>893637</v>
      </c>
      <c r="B160" s="17" t="s">
        <v>207</v>
      </c>
      <c r="C160" s="18" t="s">
        <v>208</v>
      </c>
      <c r="D160" s="19">
        <v>3</v>
      </c>
      <c r="E160" s="69" t="s">
        <v>201</v>
      </c>
      <c r="F160" s="15" t="s">
        <v>342</v>
      </c>
      <c r="G160" s="69" t="s">
        <v>343</v>
      </c>
      <c r="H160" s="15">
        <v>2</v>
      </c>
      <c r="I160" s="15">
        <v>5</v>
      </c>
      <c r="J160" s="21">
        <f>IF(H160&lt;&gt;"",H160*I160,"")</f>
        <v>10</v>
      </c>
      <c r="K160" s="120" t="s">
        <v>375</v>
      </c>
      <c r="L160" s="31" t="s">
        <v>84</v>
      </c>
      <c r="M160" s="34" t="s">
        <v>89</v>
      </c>
      <c r="N160" s="34"/>
      <c r="O160" s="35"/>
    </row>
    <row r="161" spans="1:16" ht="14.25" hidden="1" thickBot="1" x14ac:dyDescent="0.3">
      <c r="A161" s="95"/>
      <c r="B161" s="109"/>
      <c r="C161" s="110"/>
      <c r="D161" s="111"/>
      <c r="E161" s="69"/>
      <c r="F161" s="15"/>
      <c r="G161" s="69"/>
      <c r="H161" s="94"/>
      <c r="I161" s="94"/>
      <c r="J161" s="21" t="str">
        <f>IF(H161&lt;&gt;"",H161*I161,"")</f>
        <v/>
      </c>
      <c r="K161" s="120"/>
      <c r="L161" s="31" t="s">
        <v>84</v>
      </c>
      <c r="M161" s="34" t="s">
        <v>89</v>
      </c>
      <c r="N161" s="34"/>
      <c r="O161" s="35"/>
    </row>
    <row r="162" spans="1:16" ht="14.25" hidden="1" thickBot="1" x14ac:dyDescent="0.3">
      <c r="A162" s="75"/>
      <c r="B162" s="109"/>
      <c r="C162" s="110"/>
      <c r="D162" s="111"/>
      <c r="E162" s="73"/>
      <c r="F162" s="92"/>
      <c r="G162" s="93"/>
      <c r="H162" s="94"/>
      <c r="I162" s="94"/>
      <c r="J162" s="21" t="str">
        <f>IF(H162&lt;&gt;"",H162*I162,"")</f>
        <v/>
      </c>
      <c r="K162" s="120"/>
      <c r="L162" s="31" t="s">
        <v>84</v>
      </c>
      <c r="M162" s="34" t="s">
        <v>89</v>
      </c>
      <c r="N162" s="34"/>
      <c r="O162" s="35"/>
    </row>
    <row r="163" spans="1:16" ht="14.25" hidden="1" thickBot="1" x14ac:dyDescent="0.3">
      <c r="A163" s="95"/>
      <c r="B163" s="19"/>
      <c r="C163" s="91"/>
      <c r="D163" s="15"/>
      <c r="E163" s="69"/>
      <c r="F163" s="15"/>
      <c r="G163" s="69"/>
      <c r="H163" s="15"/>
      <c r="I163" s="15"/>
      <c r="J163" s="21" t="str">
        <f>IF(H163&lt;&gt;"",H163*I163,"")</f>
        <v/>
      </c>
      <c r="K163" s="120"/>
      <c r="L163" s="31" t="s">
        <v>84</v>
      </c>
      <c r="M163" s="34" t="s">
        <v>89</v>
      </c>
      <c r="N163" s="34"/>
      <c r="O163" s="35"/>
    </row>
    <row r="164" spans="1:16" ht="14.25" hidden="1" thickBot="1" x14ac:dyDescent="0.3">
      <c r="A164" s="135"/>
      <c r="B164" s="136"/>
      <c r="C164" s="136"/>
      <c r="D164" s="136"/>
      <c r="E164" s="137" t="s">
        <v>85</v>
      </c>
      <c r="F164" s="138"/>
      <c r="G164" s="139"/>
      <c r="H164" s="140">
        <f>H128+H134+H140+H146+H152+H158</f>
        <v>10.002000000000001</v>
      </c>
      <c r="I164" s="141">
        <f>H164*10</f>
        <v>100.02000000000001</v>
      </c>
      <c r="J164" s="142">
        <f>SUM(J129:J133,J135:J139,J141:J145,J147:J151,J153:J157,J159:J163)</f>
        <v>100</v>
      </c>
      <c r="K164" s="143">
        <f>J164/I164</f>
        <v>0.99980003999200151</v>
      </c>
      <c r="L164" s="31" t="s">
        <v>86</v>
      </c>
      <c r="M164" s="34" t="s">
        <v>89</v>
      </c>
      <c r="N164" s="34"/>
      <c r="O164" s="35"/>
    </row>
    <row r="165" spans="1:16" ht="15" thickTop="1" thickBot="1" x14ac:dyDescent="0.3">
      <c r="A165" s="45"/>
      <c r="B165" s="46"/>
      <c r="C165" s="46"/>
      <c r="D165" s="46"/>
      <c r="E165" s="297">
        <f>E126+1</f>
        <v>46052</v>
      </c>
      <c r="F165" s="298"/>
      <c r="G165" s="158"/>
      <c r="H165" s="48"/>
      <c r="I165" s="46"/>
      <c r="J165" s="49"/>
      <c r="K165" s="50"/>
      <c r="L165" s="31" t="s">
        <v>35</v>
      </c>
      <c r="M165" s="34" t="s">
        <v>91</v>
      </c>
      <c r="N165" s="34"/>
      <c r="O165" s="35"/>
    </row>
    <row r="166" spans="1:16" ht="28.5" thickTop="1" thickBot="1" x14ac:dyDescent="0.3">
      <c r="A166" s="147" t="s">
        <v>37</v>
      </c>
      <c r="B166" s="148" t="s">
        <v>38</v>
      </c>
      <c r="C166" s="148" t="s">
        <v>39</v>
      </c>
      <c r="D166" s="148" t="s">
        <v>4</v>
      </c>
      <c r="E166" s="52" t="s">
        <v>40</v>
      </c>
      <c r="F166" s="148" t="s">
        <v>6</v>
      </c>
      <c r="G166" s="149" t="s">
        <v>7</v>
      </c>
      <c r="H166" s="148" t="s">
        <v>41</v>
      </c>
      <c r="I166" s="148" t="s">
        <v>9</v>
      </c>
      <c r="J166" s="150" t="s">
        <v>42</v>
      </c>
      <c r="K166" s="151" t="s">
        <v>43</v>
      </c>
      <c r="L166" s="31" t="s">
        <v>44</v>
      </c>
      <c r="M166" s="34" t="s">
        <v>91</v>
      </c>
      <c r="N166" s="34"/>
      <c r="O166" s="56">
        <f>E165</f>
        <v>46052</v>
      </c>
    </row>
    <row r="167" spans="1:16" ht="14.25" thickTop="1" x14ac:dyDescent="0.25">
      <c r="A167" s="57"/>
      <c r="B167" s="57"/>
      <c r="C167" s="58"/>
      <c r="D167" s="57"/>
      <c r="E167" s="59" t="s">
        <v>45</v>
      </c>
      <c r="F167" s="57"/>
      <c r="G167" s="58"/>
      <c r="H167" s="88">
        <v>2</v>
      </c>
      <c r="I167" s="61">
        <f>H167*10</f>
        <v>20</v>
      </c>
      <c r="J167" s="62">
        <f>SUM(J168:J172)/I167</f>
        <v>1</v>
      </c>
      <c r="K167" s="63" t="str">
        <f>SUM(J168:J172)&amp;" "&amp;"Hrs"&amp;" "&amp;"GRUPO 1"</f>
        <v>20 Hrs GRUPO 1</v>
      </c>
      <c r="L167" s="31" t="s">
        <v>19</v>
      </c>
      <c r="M167" s="34" t="s">
        <v>91</v>
      </c>
      <c r="N167" s="64"/>
      <c r="O167" s="65" t="s">
        <v>46</v>
      </c>
      <c r="P167" s="66" t="s">
        <v>47</v>
      </c>
    </row>
    <row r="168" spans="1:16" x14ac:dyDescent="0.25">
      <c r="A168" s="75">
        <v>924417</v>
      </c>
      <c r="B168" s="19" t="s">
        <v>209</v>
      </c>
      <c r="C168" s="91" t="s">
        <v>210</v>
      </c>
      <c r="D168" s="15">
        <v>3</v>
      </c>
      <c r="E168" s="73" t="s">
        <v>363</v>
      </c>
      <c r="F168" s="92" t="s">
        <v>357</v>
      </c>
      <c r="G168" s="93" t="s">
        <v>358</v>
      </c>
      <c r="H168" s="94">
        <v>1</v>
      </c>
      <c r="I168" s="94">
        <v>10</v>
      </c>
      <c r="J168" s="21">
        <f>IF(H168&lt;&gt;"",H168*I168,"")</f>
        <v>10</v>
      </c>
      <c r="K168" s="70" t="s">
        <v>353</v>
      </c>
      <c r="L168" s="31" t="s">
        <v>19</v>
      </c>
      <c r="M168" s="34" t="s">
        <v>91</v>
      </c>
      <c r="N168" s="64"/>
      <c r="O168" s="71" t="s">
        <v>48</v>
      </c>
      <c r="P168" s="66" t="s">
        <v>47</v>
      </c>
    </row>
    <row r="169" spans="1:16" x14ac:dyDescent="0.25">
      <c r="A169" s="218">
        <v>924516</v>
      </c>
      <c r="B169" s="219" t="s">
        <v>209</v>
      </c>
      <c r="C169" s="220" t="s">
        <v>210</v>
      </c>
      <c r="D169" s="221">
        <v>3</v>
      </c>
      <c r="E169" s="222" t="s">
        <v>355</v>
      </c>
      <c r="F169" s="221" t="s">
        <v>275</v>
      </c>
      <c r="G169" s="222" t="s">
        <v>276</v>
      </c>
      <c r="H169" s="221">
        <v>1</v>
      </c>
      <c r="I169" s="221">
        <v>10</v>
      </c>
      <c r="J169" s="223">
        <f>IF(H169&lt;&gt;"",H169*I169,"")</f>
        <v>10</v>
      </c>
      <c r="K169" s="224" t="s">
        <v>356</v>
      </c>
      <c r="L169" s="31" t="s">
        <v>19</v>
      </c>
      <c r="M169" s="34" t="s">
        <v>91</v>
      </c>
      <c r="N169" s="64"/>
      <c r="O169" s="65" t="s">
        <v>50</v>
      </c>
      <c r="P169" s="66" t="s">
        <v>47</v>
      </c>
    </row>
    <row r="170" spans="1:16" hidden="1" x14ac:dyDescent="0.25">
      <c r="A170" s="75"/>
      <c r="B170" s="109"/>
      <c r="C170" s="110"/>
      <c r="D170" s="111"/>
      <c r="E170" s="73"/>
      <c r="F170" s="92"/>
      <c r="G170" s="93"/>
      <c r="H170" s="94"/>
      <c r="I170" s="94"/>
      <c r="J170" s="21" t="str">
        <f>IF(H170&lt;&gt;"",H170*I170,"")</f>
        <v/>
      </c>
      <c r="K170" s="70"/>
      <c r="L170" s="31" t="s">
        <v>19</v>
      </c>
      <c r="M170" s="34" t="s">
        <v>91</v>
      </c>
      <c r="N170" s="64"/>
      <c r="O170" s="65" t="s">
        <v>51</v>
      </c>
      <c r="P170" s="66" t="s">
        <v>47</v>
      </c>
    </row>
    <row r="171" spans="1:16" hidden="1" x14ac:dyDescent="0.25">
      <c r="A171" s="75"/>
      <c r="B171" s="109"/>
      <c r="C171" s="110"/>
      <c r="D171" s="111"/>
      <c r="E171" s="73"/>
      <c r="F171" s="92"/>
      <c r="G171" s="93"/>
      <c r="H171" s="94"/>
      <c r="I171" s="94"/>
      <c r="J171" s="21" t="str">
        <f>IF(H171&lt;&gt;"",H171*I171,"")</f>
        <v/>
      </c>
      <c r="K171" s="70"/>
      <c r="L171" s="31" t="s">
        <v>19</v>
      </c>
      <c r="M171" s="34" t="s">
        <v>91</v>
      </c>
      <c r="N171" s="64"/>
      <c r="O171" s="98" t="s">
        <v>52</v>
      </c>
      <c r="P171" s="72" t="s">
        <v>49</v>
      </c>
    </row>
    <row r="172" spans="1:16" hidden="1" x14ac:dyDescent="0.25">
      <c r="A172" s="95"/>
      <c r="B172" s="19"/>
      <c r="C172" s="91"/>
      <c r="D172" s="15"/>
      <c r="E172" s="69"/>
      <c r="F172" s="15"/>
      <c r="G172" s="69"/>
      <c r="H172" s="15"/>
      <c r="I172" s="15"/>
      <c r="J172" s="21" t="str">
        <f>IF(H172&lt;&gt;"",H172*I172,"")</f>
        <v/>
      </c>
      <c r="K172" s="70"/>
      <c r="L172" s="31" t="s">
        <v>19</v>
      </c>
      <c r="M172" s="34" t="s">
        <v>91</v>
      </c>
      <c r="N172" s="64"/>
      <c r="O172" s="65" t="s">
        <v>54</v>
      </c>
      <c r="P172" s="66" t="s">
        <v>47</v>
      </c>
    </row>
    <row r="173" spans="1:16" x14ac:dyDescent="0.25">
      <c r="A173" s="85"/>
      <c r="B173" s="86"/>
      <c r="C173" s="86"/>
      <c r="D173" s="57"/>
      <c r="E173" s="59" t="s">
        <v>55</v>
      </c>
      <c r="F173" s="57"/>
      <c r="G173" s="87"/>
      <c r="H173" s="88">
        <v>2</v>
      </c>
      <c r="I173" s="61">
        <f>H173*10</f>
        <v>20</v>
      </c>
      <c r="J173" s="62">
        <f>SUM(J174:J178)/I173</f>
        <v>1</v>
      </c>
      <c r="K173" s="63" t="str">
        <f>SUM(J174:J178)&amp;" "&amp;"Hrs"&amp;" "&amp;"GRUPO 2"</f>
        <v>20 Hrs GRUPO 2</v>
      </c>
      <c r="L173" s="31" t="s">
        <v>22</v>
      </c>
      <c r="M173" s="34" t="s">
        <v>91</v>
      </c>
      <c r="N173" s="64"/>
      <c r="O173" s="65" t="s">
        <v>56</v>
      </c>
      <c r="P173" s="66" t="s">
        <v>47</v>
      </c>
    </row>
    <row r="174" spans="1:16" x14ac:dyDescent="0.25">
      <c r="A174" s="19">
        <v>905232</v>
      </c>
      <c r="B174" s="19" t="s">
        <v>209</v>
      </c>
      <c r="C174" s="91" t="s">
        <v>210</v>
      </c>
      <c r="D174" s="15">
        <v>3</v>
      </c>
      <c r="E174" s="69" t="s">
        <v>253</v>
      </c>
      <c r="F174" s="19" t="s">
        <v>254</v>
      </c>
      <c r="G174" s="69" t="s">
        <v>255</v>
      </c>
      <c r="H174" s="19">
        <v>2</v>
      </c>
      <c r="I174" s="19">
        <v>10</v>
      </c>
      <c r="J174" s="21">
        <f>IF(H174&lt;&gt;"",H174*I174,"")</f>
        <v>20</v>
      </c>
      <c r="K174" s="70" t="s">
        <v>348</v>
      </c>
      <c r="L174" s="31" t="s">
        <v>22</v>
      </c>
      <c r="M174" s="34" t="s">
        <v>91</v>
      </c>
      <c r="N174" s="56"/>
      <c r="O174" s="159" t="s">
        <v>58</v>
      </c>
      <c r="P174" s="160" t="s">
        <v>53</v>
      </c>
    </row>
    <row r="175" spans="1:16" hidden="1" x14ac:dyDescent="0.25">
      <c r="A175" s="75"/>
      <c r="B175" s="19"/>
      <c r="C175" s="69"/>
      <c r="D175" s="19"/>
      <c r="E175" s="73"/>
      <c r="F175" s="19"/>
      <c r="G175" s="69"/>
      <c r="H175" s="19"/>
      <c r="I175" s="19"/>
      <c r="J175" s="21" t="str">
        <f>IF(H175&lt;&gt;"",H175*I175,"")</f>
        <v/>
      </c>
      <c r="K175" s="96"/>
      <c r="L175" s="31" t="s">
        <v>22</v>
      </c>
      <c r="M175" s="34" t="s">
        <v>91</v>
      </c>
      <c r="N175" s="56"/>
      <c r="O175" s="89" t="s">
        <v>59</v>
      </c>
      <c r="P175" s="90" t="s">
        <v>57</v>
      </c>
    </row>
    <row r="176" spans="1:16" hidden="1" x14ac:dyDescent="0.25">
      <c r="A176" s="75"/>
      <c r="B176" s="19"/>
      <c r="C176" s="69"/>
      <c r="D176" s="19"/>
      <c r="E176" s="69"/>
      <c r="F176" s="19"/>
      <c r="G176" s="69"/>
      <c r="H176" s="19"/>
      <c r="I176" s="19"/>
      <c r="J176" s="21" t="str">
        <f>IF(H176&lt;&gt;"",H176*I176,"")</f>
        <v/>
      </c>
      <c r="K176" s="96"/>
      <c r="L176" s="31" t="s">
        <v>22</v>
      </c>
      <c r="M176" s="34" t="s">
        <v>91</v>
      </c>
      <c r="N176" s="64"/>
      <c r="O176" s="97" t="s">
        <v>60</v>
      </c>
      <c r="P176" s="84" t="s">
        <v>53</v>
      </c>
    </row>
    <row r="177" spans="1:16" hidden="1" x14ac:dyDescent="0.25">
      <c r="A177" s="95"/>
      <c r="B177" s="19"/>
      <c r="C177" s="91"/>
      <c r="D177" s="15"/>
      <c r="E177" s="69"/>
      <c r="F177" s="15"/>
      <c r="G177" s="69"/>
      <c r="H177" s="15"/>
      <c r="I177" s="15"/>
      <c r="J177" s="21" t="str">
        <f>IF(H177&lt;&gt;"",H177*I177,"")</f>
        <v/>
      </c>
      <c r="K177" s="96"/>
      <c r="L177" s="31" t="s">
        <v>22</v>
      </c>
      <c r="M177" s="34" t="s">
        <v>91</v>
      </c>
      <c r="N177" s="64"/>
      <c r="O177" s="161" t="s">
        <v>61</v>
      </c>
      <c r="P177" s="160" t="s">
        <v>53</v>
      </c>
    </row>
    <row r="178" spans="1:16" hidden="1" x14ac:dyDescent="0.25">
      <c r="A178" s="95"/>
      <c r="B178" s="19"/>
      <c r="C178" s="152"/>
      <c r="D178" s="81"/>
      <c r="E178" s="69"/>
      <c r="F178" s="15"/>
      <c r="G178" s="69"/>
      <c r="H178" s="82"/>
      <c r="I178" s="82"/>
      <c r="J178" s="21" t="str">
        <f>IF(H178&lt;&gt;"",H178*I178,"")</f>
        <v/>
      </c>
      <c r="K178" s="96"/>
      <c r="L178" s="31" t="s">
        <v>22</v>
      </c>
      <c r="M178" s="34" t="s">
        <v>91</v>
      </c>
      <c r="N178" s="64"/>
      <c r="O178" s="161" t="s">
        <v>62</v>
      </c>
      <c r="P178" s="160" t="s">
        <v>53</v>
      </c>
    </row>
    <row r="179" spans="1:16" hidden="1" x14ac:dyDescent="0.25">
      <c r="A179" s="85"/>
      <c r="B179" s="86"/>
      <c r="C179" s="86"/>
      <c r="D179" s="57"/>
      <c r="E179" s="59" t="s">
        <v>63</v>
      </c>
      <c r="F179" s="57"/>
      <c r="G179" s="87"/>
      <c r="H179" s="88">
        <v>1E-3</v>
      </c>
      <c r="I179" s="61">
        <f>H179*10</f>
        <v>0.01</v>
      </c>
      <c r="J179" s="62">
        <f>SUM(J180:J184)/I179</f>
        <v>0</v>
      </c>
      <c r="K179" s="63" t="str">
        <f>SUM(J180:J184)&amp;" "&amp;"Hrs"&amp;" "&amp;"GRUPO 3"</f>
        <v>0 Hrs GRUPO 3</v>
      </c>
      <c r="L179" s="31" t="s">
        <v>24</v>
      </c>
      <c r="M179" s="34" t="s">
        <v>91</v>
      </c>
      <c r="N179" s="64"/>
      <c r="O179" s="162" t="s">
        <v>64</v>
      </c>
      <c r="P179" s="90" t="s">
        <v>57</v>
      </c>
    </row>
    <row r="180" spans="1:16" hidden="1" x14ac:dyDescent="0.25">
      <c r="A180" s="95"/>
      <c r="B180" s="67"/>
      <c r="C180" s="68"/>
      <c r="D180" s="67"/>
      <c r="E180" s="69"/>
      <c r="F180" s="15"/>
      <c r="G180" s="69"/>
      <c r="H180" s="15"/>
      <c r="I180" s="15"/>
      <c r="J180" s="21" t="str">
        <f>IF(H180&lt;&gt;"",H180*I180,"")</f>
        <v/>
      </c>
      <c r="K180" s="70"/>
      <c r="L180" s="31" t="s">
        <v>24</v>
      </c>
      <c r="M180" s="34" t="s">
        <v>91</v>
      </c>
      <c r="N180" s="64"/>
      <c r="O180" s="161" t="s">
        <v>65</v>
      </c>
      <c r="P180" s="160" t="s">
        <v>53</v>
      </c>
    </row>
    <row r="181" spans="1:16" hidden="1" x14ac:dyDescent="0.25">
      <c r="A181" s="75"/>
      <c r="B181" s="109"/>
      <c r="C181" s="110"/>
      <c r="D181" s="111"/>
      <c r="E181" s="73"/>
      <c r="F181" s="92"/>
      <c r="G181" s="93"/>
      <c r="H181" s="94"/>
      <c r="I181" s="94"/>
      <c r="J181" s="21" t="str">
        <f>IF(H181&lt;&gt;"",H181*I181,"")</f>
        <v/>
      </c>
      <c r="K181" s="70"/>
      <c r="L181" s="31" t="s">
        <v>24</v>
      </c>
      <c r="M181" s="34" t="s">
        <v>91</v>
      </c>
      <c r="N181" s="64"/>
      <c r="O181" s="83" t="s">
        <v>66</v>
      </c>
      <c r="P181" s="84" t="s">
        <v>53</v>
      </c>
    </row>
    <row r="182" spans="1:16" hidden="1" x14ac:dyDescent="0.25">
      <c r="A182" s="75"/>
      <c r="B182" s="67"/>
      <c r="C182" s="68"/>
      <c r="D182" s="67"/>
      <c r="E182" s="73"/>
      <c r="F182" s="92"/>
      <c r="G182" s="93"/>
      <c r="H182" s="94"/>
      <c r="I182" s="94"/>
      <c r="J182" s="21" t="str">
        <f>IF(H182&lt;&gt;"",H182*I182,"")</f>
        <v/>
      </c>
      <c r="K182" s="70"/>
      <c r="L182" s="31" t="s">
        <v>24</v>
      </c>
      <c r="M182" s="34" t="s">
        <v>91</v>
      </c>
      <c r="N182" s="64"/>
      <c r="O182" s="98" t="s">
        <v>67</v>
      </c>
      <c r="P182" s="182" t="s">
        <v>68</v>
      </c>
    </row>
    <row r="183" spans="1:16" hidden="1" x14ac:dyDescent="0.25">
      <c r="A183" s="75"/>
      <c r="B183" s="19"/>
      <c r="C183" s="69"/>
      <c r="D183" s="19"/>
      <c r="E183" s="73"/>
      <c r="F183" s="19"/>
      <c r="G183" s="69"/>
      <c r="H183" s="19"/>
      <c r="I183" s="19"/>
      <c r="J183" s="21" t="str">
        <f>IF(H183&lt;&gt;"",H183*I183,"")</f>
        <v/>
      </c>
      <c r="K183" s="70"/>
      <c r="L183" s="31" t="s">
        <v>24</v>
      </c>
      <c r="M183" s="34" t="s">
        <v>91</v>
      </c>
      <c r="N183" s="64"/>
      <c r="O183" s="71" t="s">
        <v>69</v>
      </c>
      <c r="P183" s="182" t="s">
        <v>68</v>
      </c>
    </row>
    <row r="184" spans="1:16" hidden="1" x14ac:dyDescent="0.25">
      <c r="A184" s="19"/>
      <c r="B184" s="19"/>
      <c r="C184" s="69"/>
      <c r="D184" s="15"/>
      <c r="E184" s="69"/>
      <c r="F184" s="19"/>
      <c r="G184" s="69"/>
      <c r="H184" s="19"/>
      <c r="I184" s="19"/>
      <c r="J184" s="21" t="str">
        <f>IF(H184&lt;&gt;"",H184*I184,"")</f>
        <v/>
      </c>
      <c r="K184" s="70"/>
      <c r="L184" s="31" t="s">
        <v>24</v>
      </c>
      <c r="M184" s="34" t="s">
        <v>91</v>
      </c>
      <c r="N184" s="64"/>
      <c r="O184" s="103"/>
    </row>
    <row r="185" spans="1:16" hidden="1" x14ac:dyDescent="0.25">
      <c r="A185" s="85"/>
      <c r="B185" s="86"/>
      <c r="C185" s="86"/>
      <c r="D185" s="57"/>
      <c r="E185" s="59" t="s">
        <v>70</v>
      </c>
      <c r="F185" s="57"/>
      <c r="G185" s="87"/>
      <c r="H185" s="88">
        <v>1E-3</v>
      </c>
      <c r="I185" s="61">
        <f>H185*10</f>
        <v>0.01</v>
      </c>
      <c r="J185" s="62">
        <f>SUM(J186:J190)/I185</f>
        <v>0</v>
      </c>
      <c r="K185" s="63" t="str">
        <f>SUM(J186:J190)&amp;" "&amp;"Hrs"&amp;" "&amp;"GRUPO 4"</f>
        <v>0 Hrs GRUPO 4</v>
      </c>
      <c r="L185" s="31" t="s">
        <v>26</v>
      </c>
      <c r="M185" s="34" t="s">
        <v>91</v>
      </c>
      <c r="N185" s="64"/>
      <c r="O185" s="104"/>
    </row>
    <row r="186" spans="1:16" hidden="1" x14ac:dyDescent="0.25">
      <c r="A186" s="95"/>
      <c r="B186" s="67"/>
      <c r="C186" s="68"/>
      <c r="D186" s="67"/>
      <c r="E186" s="73"/>
      <c r="F186" s="15"/>
      <c r="G186" s="69"/>
      <c r="H186" s="15"/>
      <c r="I186" s="15"/>
      <c r="J186" s="21" t="str">
        <f>IF(H186&lt;&gt;"",H186*I186,"")</f>
        <v/>
      </c>
      <c r="K186" s="164"/>
      <c r="L186" s="31" t="s">
        <v>26</v>
      </c>
      <c r="M186" s="34" t="s">
        <v>91</v>
      </c>
      <c r="N186" s="64"/>
      <c r="O186" s="107" t="s">
        <v>71</v>
      </c>
    </row>
    <row r="187" spans="1:16" hidden="1" x14ac:dyDescent="0.25">
      <c r="A187" s="95"/>
      <c r="B187" s="19"/>
      <c r="C187" s="91"/>
      <c r="D187" s="15"/>
      <c r="E187" s="73"/>
      <c r="F187" s="15"/>
      <c r="G187" s="69"/>
      <c r="H187" s="15"/>
      <c r="I187" s="15"/>
      <c r="J187" s="21" t="str">
        <f>IF(H187&lt;&gt;"",H187*I187,"")</f>
        <v/>
      </c>
      <c r="K187" s="164"/>
      <c r="L187" s="31" t="s">
        <v>26</v>
      </c>
      <c r="M187" s="34" t="s">
        <v>91</v>
      </c>
      <c r="N187" s="64"/>
      <c r="O187" s="107" t="s">
        <v>72</v>
      </c>
    </row>
    <row r="188" spans="1:16" hidden="1" x14ac:dyDescent="0.25">
      <c r="A188" s="19"/>
      <c r="B188" s="19"/>
      <c r="C188" s="69"/>
      <c r="D188" s="15"/>
      <c r="E188" s="69"/>
      <c r="F188" s="19"/>
      <c r="G188" s="69"/>
      <c r="H188" s="19"/>
      <c r="I188" s="19"/>
      <c r="J188" s="21" t="str">
        <f>IF(H188&lt;&gt;"",H188*I188,"")</f>
        <v/>
      </c>
      <c r="K188" s="164"/>
      <c r="L188" s="31" t="s">
        <v>26</v>
      </c>
      <c r="M188" s="34" t="s">
        <v>91</v>
      </c>
      <c r="N188" s="64"/>
      <c r="O188" s="35"/>
    </row>
    <row r="189" spans="1:16" hidden="1" x14ac:dyDescent="0.25">
      <c r="A189" s="19"/>
      <c r="B189" s="19"/>
      <c r="C189" s="69"/>
      <c r="D189" s="15"/>
      <c r="E189" s="69"/>
      <c r="F189" s="19"/>
      <c r="G189" s="69"/>
      <c r="H189" s="19"/>
      <c r="I189" s="19"/>
      <c r="J189" s="21" t="str">
        <f>IF(H189&lt;&gt;"",H189*I189,"")</f>
        <v/>
      </c>
      <c r="K189" s="164"/>
      <c r="L189" s="31" t="s">
        <v>26</v>
      </c>
      <c r="M189" s="34" t="s">
        <v>91</v>
      </c>
      <c r="N189" s="64"/>
      <c r="O189" s="35"/>
    </row>
    <row r="190" spans="1:16" hidden="1" x14ac:dyDescent="0.25">
      <c r="A190" s="100"/>
      <c r="B190" s="100"/>
      <c r="C190" s="100"/>
      <c r="D190" s="101"/>
      <c r="E190" s="102"/>
      <c r="F190" s="100"/>
      <c r="G190" s="100"/>
      <c r="H190" s="100"/>
      <c r="I190" s="100"/>
      <c r="J190" s="21" t="str">
        <f>IF(H190&lt;&gt;"",H190*I190,"")</f>
        <v/>
      </c>
      <c r="K190" s="70"/>
      <c r="L190" s="31" t="s">
        <v>26</v>
      </c>
      <c r="M190" s="34" t="s">
        <v>91</v>
      </c>
      <c r="N190" s="156"/>
      <c r="O190" s="35"/>
    </row>
    <row r="191" spans="1:16" x14ac:dyDescent="0.25">
      <c r="A191" s="85"/>
      <c r="B191" s="86"/>
      <c r="C191" s="86"/>
      <c r="D191" s="86"/>
      <c r="E191" s="115" t="s">
        <v>75</v>
      </c>
      <c r="F191" s="116"/>
      <c r="G191" s="117"/>
      <c r="H191" s="165">
        <v>2</v>
      </c>
      <c r="I191" s="61">
        <f>H191*10</f>
        <v>20</v>
      </c>
      <c r="J191" s="62">
        <f>SUM(J192:J197)/I191</f>
        <v>1</v>
      </c>
      <c r="K191" s="63" t="str">
        <f>SUM(J192:J197)&amp;" "&amp;"Hrs"&amp;" "&amp;"TURNO"&amp;" "&amp;"DIURNO"</f>
        <v>20 Hrs TURNO DIURNO</v>
      </c>
      <c r="L191" s="74" t="s">
        <v>76</v>
      </c>
      <c r="M191" s="34" t="s">
        <v>91</v>
      </c>
      <c r="N191" s="34"/>
      <c r="O191" s="35"/>
    </row>
    <row r="192" spans="1:16" x14ac:dyDescent="0.25">
      <c r="A192" s="19">
        <v>892382</v>
      </c>
      <c r="B192" s="17" t="s">
        <v>207</v>
      </c>
      <c r="C192" s="18" t="s">
        <v>208</v>
      </c>
      <c r="D192" s="19">
        <v>3</v>
      </c>
      <c r="E192" s="18" t="s">
        <v>130</v>
      </c>
      <c r="F192" s="17" t="s">
        <v>131</v>
      </c>
      <c r="G192" s="18" t="s">
        <v>132</v>
      </c>
      <c r="H192" s="94">
        <v>2</v>
      </c>
      <c r="I192" s="94">
        <v>5</v>
      </c>
      <c r="J192" s="21">
        <f t="shared" ref="J192:J197" si="0">IF(H192&lt;&gt;"",H192*I192,"")</f>
        <v>10</v>
      </c>
      <c r="K192" s="70" t="s">
        <v>340</v>
      </c>
      <c r="L192" s="74" t="s">
        <v>76</v>
      </c>
      <c r="M192" s="34" t="s">
        <v>91</v>
      </c>
      <c r="N192" s="34"/>
      <c r="O192" s="35"/>
    </row>
    <row r="193" spans="1:16" x14ac:dyDescent="0.25">
      <c r="A193" s="75">
        <v>892381</v>
      </c>
      <c r="B193" s="109" t="s">
        <v>207</v>
      </c>
      <c r="C193" s="110" t="s">
        <v>208</v>
      </c>
      <c r="D193" s="111">
        <v>3</v>
      </c>
      <c r="E193" s="73" t="s">
        <v>123</v>
      </c>
      <c r="F193" s="92" t="s">
        <v>128</v>
      </c>
      <c r="G193" s="93" t="s">
        <v>129</v>
      </c>
      <c r="H193" s="94">
        <v>2</v>
      </c>
      <c r="I193" s="94">
        <v>2</v>
      </c>
      <c r="J193" s="21">
        <f t="shared" si="0"/>
        <v>4</v>
      </c>
      <c r="K193" s="70" t="s">
        <v>340</v>
      </c>
      <c r="L193" s="74" t="s">
        <v>76</v>
      </c>
      <c r="M193" s="34" t="s">
        <v>91</v>
      </c>
      <c r="N193" s="34"/>
      <c r="O193" s="35"/>
    </row>
    <row r="194" spans="1:16" x14ac:dyDescent="0.25">
      <c r="A194" s="95">
        <v>893662</v>
      </c>
      <c r="B194" s="109" t="s">
        <v>207</v>
      </c>
      <c r="C194" s="110" t="s">
        <v>208</v>
      </c>
      <c r="D194" s="111">
        <v>3</v>
      </c>
      <c r="E194" s="69" t="s">
        <v>201</v>
      </c>
      <c r="F194" s="15" t="s">
        <v>346</v>
      </c>
      <c r="G194" s="69" t="s">
        <v>347</v>
      </c>
      <c r="H194" s="15">
        <v>2</v>
      </c>
      <c r="I194" s="15">
        <v>3</v>
      </c>
      <c r="J194" s="21">
        <f t="shared" si="0"/>
        <v>6</v>
      </c>
      <c r="K194" s="70" t="s">
        <v>340</v>
      </c>
      <c r="L194" s="74" t="s">
        <v>76</v>
      </c>
      <c r="M194" s="34" t="s">
        <v>91</v>
      </c>
      <c r="N194" s="34"/>
      <c r="O194" s="35"/>
    </row>
    <row r="195" spans="1:16" hidden="1" x14ac:dyDescent="0.25">
      <c r="A195" s="95"/>
      <c r="B195" s="109"/>
      <c r="C195" s="110"/>
      <c r="D195" s="111"/>
      <c r="E195" s="69"/>
      <c r="F195" s="15"/>
      <c r="G195" s="69"/>
      <c r="H195" s="15"/>
      <c r="I195" s="15"/>
      <c r="J195" s="21" t="str">
        <f t="shared" si="0"/>
        <v/>
      </c>
      <c r="K195" s="70"/>
      <c r="L195" s="74" t="s">
        <v>76</v>
      </c>
      <c r="M195" s="34" t="s">
        <v>91</v>
      </c>
      <c r="N195" s="34"/>
      <c r="O195" s="35"/>
    </row>
    <row r="196" spans="1:16" hidden="1" x14ac:dyDescent="0.25">
      <c r="A196" s="100"/>
      <c r="B196" s="100"/>
      <c r="C196" s="102"/>
      <c r="D196" s="101"/>
      <c r="E196" s="101"/>
      <c r="F196" s="101"/>
      <c r="G196" s="105"/>
      <c r="H196" s="101"/>
      <c r="I196" s="101"/>
      <c r="J196" s="21" t="str">
        <f t="shared" si="0"/>
        <v/>
      </c>
      <c r="K196" s="70"/>
      <c r="L196" s="74" t="s">
        <v>76</v>
      </c>
      <c r="M196" s="34" t="s">
        <v>91</v>
      </c>
      <c r="N196" s="34"/>
      <c r="O196" s="35"/>
    </row>
    <row r="197" spans="1:16" hidden="1" x14ac:dyDescent="0.25">
      <c r="A197" s="100"/>
      <c r="B197" s="100"/>
      <c r="C197" s="100"/>
      <c r="D197" s="101"/>
      <c r="E197" s="102"/>
      <c r="F197" s="100"/>
      <c r="G197" s="100"/>
      <c r="H197" s="100"/>
      <c r="I197" s="100"/>
      <c r="J197" s="21" t="str">
        <f t="shared" si="0"/>
        <v/>
      </c>
      <c r="K197" s="70"/>
      <c r="L197" s="74" t="s">
        <v>76</v>
      </c>
      <c r="M197" s="34" t="s">
        <v>91</v>
      </c>
      <c r="N197" s="34"/>
      <c r="O197" s="35"/>
    </row>
    <row r="198" spans="1:16" x14ac:dyDescent="0.25">
      <c r="A198" s="126"/>
      <c r="B198" s="127"/>
      <c r="C198" s="127"/>
      <c r="D198" s="127"/>
      <c r="E198" s="128" t="s">
        <v>83</v>
      </c>
      <c r="F198" s="129"/>
      <c r="G198" s="157"/>
      <c r="H198" s="131">
        <v>2</v>
      </c>
      <c r="I198" s="132">
        <f>H198*10</f>
        <v>20</v>
      </c>
      <c r="J198" s="133">
        <f>SUM(J199:J203)/I198</f>
        <v>1</v>
      </c>
      <c r="K198" s="163" t="str">
        <f>SUM(J199:J203)&amp;" "&amp;"Hrs"&amp;" "&amp;"TURNO"&amp;" "&amp;"NOCTURNO"</f>
        <v>20 Hrs TURNO NOCTURNO</v>
      </c>
      <c r="L198" s="31" t="s">
        <v>84</v>
      </c>
      <c r="M198" s="34" t="s">
        <v>91</v>
      </c>
      <c r="N198" s="34"/>
      <c r="O198" s="35"/>
    </row>
    <row r="199" spans="1:16" x14ac:dyDescent="0.25">
      <c r="A199" s="19">
        <v>892382</v>
      </c>
      <c r="B199" s="17" t="s">
        <v>207</v>
      </c>
      <c r="C199" s="18" t="s">
        <v>208</v>
      </c>
      <c r="D199" s="19">
        <v>3</v>
      </c>
      <c r="E199" s="18" t="s">
        <v>130</v>
      </c>
      <c r="F199" s="17" t="s">
        <v>131</v>
      </c>
      <c r="G199" s="18" t="s">
        <v>132</v>
      </c>
      <c r="H199" s="94">
        <v>2</v>
      </c>
      <c r="I199" s="94">
        <v>5</v>
      </c>
      <c r="J199" s="21">
        <f>IF(H199&lt;&gt;"",H199*I199,"")</f>
        <v>10</v>
      </c>
      <c r="K199" s="120" t="s">
        <v>375</v>
      </c>
      <c r="L199" s="31" t="s">
        <v>84</v>
      </c>
      <c r="M199" s="34" t="s">
        <v>91</v>
      </c>
      <c r="N199" s="34"/>
      <c r="O199" s="35"/>
    </row>
    <row r="200" spans="1:16" x14ac:dyDescent="0.25">
      <c r="A200" s="75">
        <v>892380</v>
      </c>
      <c r="B200" s="109" t="s">
        <v>207</v>
      </c>
      <c r="C200" s="110" t="s">
        <v>208</v>
      </c>
      <c r="D200" s="111">
        <v>3</v>
      </c>
      <c r="E200" s="73" t="s">
        <v>123</v>
      </c>
      <c r="F200" s="92" t="s">
        <v>126</v>
      </c>
      <c r="G200" s="93" t="s">
        <v>127</v>
      </c>
      <c r="H200" s="94">
        <v>2</v>
      </c>
      <c r="I200" s="94">
        <v>2</v>
      </c>
      <c r="J200" s="21">
        <f>IF(H200&lt;&gt;"",H200*I200,"")</f>
        <v>4</v>
      </c>
      <c r="K200" s="120" t="s">
        <v>375</v>
      </c>
      <c r="L200" s="31" t="s">
        <v>84</v>
      </c>
      <c r="M200" s="34" t="s">
        <v>91</v>
      </c>
      <c r="N200" s="34"/>
      <c r="O200" s="35"/>
    </row>
    <row r="201" spans="1:16" ht="14.25" thickBot="1" x14ac:dyDescent="0.3">
      <c r="A201" s="95">
        <v>893637</v>
      </c>
      <c r="B201" s="17" t="s">
        <v>207</v>
      </c>
      <c r="C201" s="18" t="s">
        <v>208</v>
      </c>
      <c r="D201" s="19">
        <v>3</v>
      </c>
      <c r="E201" s="69" t="s">
        <v>201</v>
      </c>
      <c r="F201" s="15" t="s">
        <v>342</v>
      </c>
      <c r="G201" s="69" t="s">
        <v>343</v>
      </c>
      <c r="H201" s="15">
        <v>2</v>
      </c>
      <c r="I201" s="15">
        <v>3</v>
      </c>
      <c r="J201" s="21">
        <f>IF(H201&lt;&gt;"",H201*I201,"")</f>
        <v>6</v>
      </c>
      <c r="K201" s="120" t="s">
        <v>375</v>
      </c>
      <c r="L201" s="31" t="s">
        <v>84</v>
      </c>
      <c r="M201" s="34" t="s">
        <v>91</v>
      </c>
      <c r="N201" s="34"/>
      <c r="O201" s="35"/>
    </row>
    <row r="202" spans="1:16" ht="14.25" hidden="1" thickBot="1" x14ac:dyDescent="0.3">
      <c r="A202" s="75"/>
      <c r="B202" s="109"/>
      <c r="C202" s="110"/>
      <c r="D202" s="111"/>
      <c r="E202" s="73"/>
      <c r="F202" s="92"/>
      <c r="G202" s="93"/>
      <c r="H202" s="94"/>
      <c r="I202" s="94"/>
      <c r="J202" s="21" t="str">
        <f>IF(H202&lt;&gt;"",H202*I202,"")</f>
        <v/>
      </c>
      <c r="K202" s="120"/>
      <c r="L202" s="31" t="s">
        <v>84</v>
      </c>
      <c r="M202" s="34" t="s">
        <v>91</v>
      </c>
      <c r="N202" s="34"/>
      <c r="O202" s="35"/>
    </row>
    <row r="203" spans="1:16" ht="14.25" hidden="1" thickBot="1" x14ac:dyDescent="0.3">
      <c r="A203" s="75"/>
      <c r="B203" s="109"/>
      <c r="C203" s="110"/>
      <c r="D203" s="19"/>
      <c r="E203" s="69"/>
      <c r="F203" s="19"/>
      <c r="G203" s="69"/>
      <c r="H203" s="19"/>
      <c r="I203" s="19"/>
      <c r="J203" s="21" t="str">
        <f>IF(H203&lt;&gt;"",H203*I203,"")</f>
        <v/>
      </c>
      <c r="K203" s="120"/>
      <c r="L203" s="31" t="s">
        <v>84</v>
      </c>
      <c r="M203" s="34" t="s">
        <v>91</v>
      </c>
      <c r="N203" s="34"/>
      <c r="O203" s="35"/>
    </row>
    <row r="204" spans="1:16" ht="14.25" hidden="1" thickBot="1" x14ac:dyDescent="0.3">
      <c r="A204" s="135"/>
      <c r="B204" s="136"/>
      <c r="C204" s="136"/>
      <c r="D204" s="136"/>
      <c r="E204" s="137" t="s">
        <v>85</v>
      </c>
      <c r="F204" s="138"/>
      <c r="G204" s="139"/>
      <c r="H204" s="140">
        <f>H167+H173+H179+H185+H191+H198</f>
        <v>8.0020000000000007</v>
      </c>
      <c r="I204" s="141">
        <f>H204*10</f>
        <v>80.02000000000001</v>
      </c>
      <c r="J204" s="142">
        <f>SUM(J168:J172,J174:J178,J180:J184,J186:J190,J192:J197,J199:J203)</f>
        <v>80</v>
      </c>
      <c r="K204" s="143">
        <f>J204/I204</f>
        <v>0.99975006248437881</v>
      </c>
      <c r="L204" s="31" t="s">
        <v>86</v>
      </c>
      <c r="M204" s="34" t="s">
        <v>91</v>
      </c>
      <c r="N204" s="34"/>
      <c r="O204" s="35"/>
    </row>
    <row r="205" spans="1:16" ht="15" thickTop="1" thickBot="1" x14ac:dyDescent="0.3">
      <c r="A205" s="45"/>
      <c r="B205" s="46"/>
      <c r="C205" s="46"/>
      <c r="D205" s="46"/>
      <c r="E205" s="297">
        <f>E165+1</f>
        <v>46053</v>
      </c>
      <c r="F205" s="298"/>
      <c r="G205" s="158"/>
      <c r="H205" s="48"/>
      <c r="I205" s="46"/>
      <c r="J205" s="49"/>
      <c r="K205" s="50"/>
      <c r="L205" s="31" t="s">
        <v>35</v>
      </c>
      <c r="M205" s="34" t="s">
        <v>92</v>
      </c>
      <c r="N205" s="34"/>
      <c r="O205" s="35"/>
    </row>
    <row r="206" spans="1:16" ht="28.5" thickTop="1" thickBot="1" x14ac:dyDescent="0.3">
      <c r="A206" s="147" t="s">
        <v>37</v>
      </c>
      <c r="B206" s="148" t="s">
        <v>38</v>
      </c>
      <c r="C206" s="148" t="s">
        <v>39</v>
      </c>
      <c r="D206" s="148" t="s">
        <v>4</v>
      </c>
      <c r="E206" s="52" t="s">
        <v>40</v>
      </c>
      <c r="F206" s="148" t="s">
        <v>6</v>
      </c>
      <c r="G206" s="149" t="s">
        <v>7</v>
      </c>
      <c r="H206" s="148" t="s">
        <v>41</v>
      </c>
      <c r="I206" s="148" t="s">
        <v>9</v>
      </c>
      <c r="J206" s="150" t="s">
        <v>42</v>
      </c>
      <c r="K206" s="151" t="s">
        <v>43</v>
      </c>
      <c r="L206" s="31" t="s">
        <v>44</v>
      </c>
      <c r="M206" s="34" t="s">
        <v>92</v>
      </c>
      <c r="N206" s="34"/>
      <c r="O206" s="56">
        <f>E205</f>
        <v>46053</v>
      </c>
    </row>
    <row r="207" spans="1:16" ht="14.25" thickTop="1" x14ac:dyDescent="0.25">
      <c r="A207" s="57"/>
      <c r="B207" s="57"/>
      <c r="C207" s="58"/>
      <c r="D207" s="57"/>
      <c r="E207" s="59" t="s">
        <v>45</v>
      </c>
      <c r="F207" s="57"/>
      <c r="G207" s="58"/>
      <c r="H207" s="88">
        <v>2</v>
      </c>
      <c r="I207" s="61">
        <f>H207*10</f>
        <v>20</v>
      </c>
      <c r="J207" s="62">
        <f>SUM(J208:J214)/I207</f>
        <v>1</v>
      </c>
      <c r="K207" s="63" t="str">
        <f>SUM(J208:J214)&amp;" "&amp;"Hrs"&amp;" "&amp;"GRUPO 1"</f>
        <v>20 Hrs GRUPO 1</v>
      </c>
      <c r="L207" s="31" t="s">
        <v>19</v>
      </c>
      <c r="M207" s="34" t="s">
        <v>92</v>
      </c>
      <c r="N207" s="64"/>
      <c r="O207" s="65" t="s">
        <v>46</v>
      </c>
      <c r="P207" s="66" t="s">
        <v>47</v>
      </c>
    </row>
    <row r="208" spans="1:16" x14ac:dyDescent="0.25">
      <c r="A208" s="75">
        <v>924417</v>
      </c>
      <c r="B208" s="19" t="s">
        <v>209</v>
      </c>
      <c r="C208" s="91" t="s">
        <v>210</v>
      </c>
      <c r="D208" s="15">
        <v>3</v>
      </c>
      <c r="E208" s="73" t="s">
        <v>363</v>
      </c>
      <c r="F208" s="92" t="s">
        <v>357</v>
      </c>
      <c r="G208" s="93" t="s">
        <v>358</v>
      </c>
      <c r="H208" s="94">
        <v>1</v>
      </c>
      <c r="I208" s="94">
        <v>10</v>
      </c>
      <c r="J208" s="21">
        <f>IF(H208&lt;&gt;"",H208*I208,"")</f>
        <v>10</v>
      </c>
      <c r="K208" s="70" t="s">
        <v>353</v>
      </c>
      <c r="L208" s="31" t="s">
        <v>19</v>
      </c>
      <c r="M208" s="34" t="s">
        <v>92</v>
      </c>
      <c r="N208" s="64"/>
      <c r="O208" s="71" t="s">
        <v>48</v>
      </c>
      <c r="P208" s="66" t="s">
        <v>47</v>
      </c>
    </row>
    <row r="209" spans="1:16" x14ac:dyDescent="0.25">
      <c r="A209" s="225">
        <v>924540</v>
      </c>
      <c r="B209" s="185" t="s">
        <v>209</v>
      </c>
      <c r="C209" s="226" t="s">
        <v>210</v>
      </c>
      <c r="D209" s="177">
        <v>3</v>
      </c>
      <c r="E209" s="227" t="s">
        <v>359</v>
      </c>
      <c r="F209" s="228" t="s">
        <v>360</v>
      </c>
      <c r="G209" s="229" t="s">
        <v>361</v>
      </c>
      <c r="H209" s="230">
        <v>1</v>
      </c>
      <c r="I209" s="230">
        <v>10</v>
      </c>
      <c r="J209" s="190">
        <f t="shared" ref="J209:J214" si="1">IF(H209&lt;&gt;"",H209*I209,"")</f>
        <v>10</v>
      </c>
      <c r="K209" s="191" t="s">
        <v>356</v>
      </c>
      <c r="L209" s="31" t="s">
        <v>19</v>
      </c>
      <c r="M209" s="34" t="s">
        <v>92</v>
      </c>
      <c r="N209" s="64"/>
      <c r="O209" s="65" t="s">
        <v>50</v>
      </c>
      <c r="P209" s="66" t="s">
        <v>47</v>
      </c>
    </row>
    <row r="210" spans="1:16" hidden="1" x14ac:dyDescent="0.25">
      <c r="A210" s="75"/>
      <c r="B210" s="67"/>
      <c r="C210" s="68"/>
      <c r="D210" s="67"/>
      <c r="E210" s="73"/>
      <c r="F210" s="92"/>
      <c r="G210" s="93"/>
      <c r="H210" s="94"/>
      <c r="I210" s="94"/>
      <c r="J210" s="21" t="str">
        <f t="shared" si="1"/>
        <v/>
      </c>
      <c r="K210" s="70"/>
      <c r="L210" s="31" t="s">
        <v>19</v>
      </c>
      <c r="M210" s="34" t="s">
        <v>92</v>
      </c>
      <c r="N210" s="64"/>
      <c r="O210" s="65" t="s">
        <v>51</v>
      </c>
      <c r="P210" s="66" t="s">
        <v>47</v>
      </c>
    </row>
    <row r="211" spans="1:16" hidden="1" x14ac:dyDescent="0.25">
      <c r="A211" s="95"/>
      <c r="B211" s="67"/>
      <c r="C211" s="68"/>
      <c r="D211" s="67"/>
      <c r="E211" s="69"/>
      <c r="F211" s="15"/>
      <c r="G211" s="69"/>
      <c r="H211" s="15"/>
      <c r="I211" s="15"/>
      <c r="J211" s="21" t="str">
        <f t="shared" si="1"/>
        <v/>
      </c>
      <c r="K211" s="70"/>
      <c r="L211" s="31" t="s">
        <v>19</v>
      </c>
      <c r="M211" s="34" t="s">
        <v>92</v>
      </c>
      <c r="N211" s="64"/>
      <c r="O211" s="98" t="s">
        <v>52</v>
      </c>
      <c r="P211" s="72" t="s">
        <v>49</v>
      </c>
    </row>
    <row r="212" spans="1:16" hidden="1" x14ac:dyDescent="0.25">
      <c r="A212" s="19"/>
      <c r="B212" s="67"/>
      <c r="C212" s="68"/>
      <c r="D212" s="67"/>
      <c r="E212" s="18"/>
      <c r="F212" s="17"/>
      <c r="G212" s="18"/>
      <c r="H212" s="94"/>
      <c r="I212" s="94"/>
      <c r="J212" s="21" t="str">
        <f t="shared" si="1"/>
        <v/>
      </c>
      <c r="K212" s="70"/>
      <c r="L212" s="31" t="s">
        <v>19</v>
      </c>
      <c r="M212" s="34" t="s">
        <v>92</v>
      </c>
      <c r="N212" s="64"/>
      <c r="O212" s="65" t="s">
        <v>54</v>
      </c>
      <c r="P212" s="66" t="s">
        <v>47</v>
      </c>
    </row>
    <row r="213" spans="1:16" hidden="1" x14ac:dyDescent="0.25">
      <c r="A213" s="19"/>
      <c r="B213" s="67"/>
      <c r="C213" s="68"/>
      <c r="D213" s="67"/>
      <c r="E213" s="69"/>
      <c r="F213" s="15"/>
      <c r="G213" s="69"/>
      <c r="H213" s="15"/>
      <c r="I213" s="15"/>
      <c r="J213" s="21" t="str">
        <f t="shared" si="1"/>
        <v/>
      </c>
      <c r="K213" s="70"/>
      <c r="L213" s="31" t="s">
        <v>19</v>
      </c>
      <c r="M213" s="34" t="s">
        <v>92</v>
      </c>
      <c r="N213" s="64"/>
      <c r="O213" s="65" t="s">
        <v>56</v>
      </c>
      <c r="P213" s="66" t="s">
        <v>47</v>
      </c>
    </row>
    <row r="214" spans="1:16" hidden="1" x14ac:dyDescent="0.25">
      <c r="A214" s="19"/>
      <c r="B214" s="19"/>
      <c r="C214" s="69"/>
      <c r="D214" s="15"/>
      <c r="E214" s="69"/>
      <c r="F214" s="15"/>
      <c r="G214" s="69"/>
      <c r="H214" s="15"/>
      <c r="I214" s="15"/>
      <c r="J214" s="21" t="str">
        <f t="shared" si="1"/>
        <v/>
      </c>
      <c r="K214" s="70"/>
      <c r="L214" s="31" t="s">
        <v>19</v>
      </c>
      <c r="M214" s="34" t="s">
        <v>92</v>
      </c>
      <c r="N214" s="64"/>
      <c r="O214" s="159" t="s">
        <v>58</v>
      </c>
      <c r="P214" s="160" t="s">
        <v>53</v>
      </c>
    </row>
    <row r="215" spans="1:16" x14ac:dyDescent="0.25">
      <c r="A215" s="85"/>
      <c r="B215" s="86"/>
      <c r="C215" s="86"/>
      <c r="D215" s="57"/>
      <c r="E215" s="59" t="s">
        <v>55</v>
      </c>
      <c r="F215" s="57"/>
      <c r="G215" s="87"/>
      <c r="H215" s="88">
        <v>2</v>
      </c>
      <c r="I215" s="61">
        <f>H215*10</f>
        <v>20</v>
      </c>
      <c r="J215" s="62">
        <f>SUM(J216:J220)/I215</f>
        <v>1</v>
      </c>
      <c r="K215" s="63" t="str">
        <f>SUM(J216:J220)&amp;" "&amp;"Hrs"&amp;" "&amp;"GRUPO 2"</f>
        <v>20 Hrs GRUPO 2</v>
      </c>
      <c r="L215" s="31" t="s">
        <v>22</v>
      </c>
      <c r="M215" s="34" t="s">
        <v>92</v>
      </c>
      <c r="N215" s="64"/>
      <c r="O215" s="89" t="s">
        <v>59</v>
      </c>
      <c r="P215" s="90" t="s">
        <v>57</v>
      </c>
    </row>
    <row r="216" spans="1:16" x14ac:dyDescent="0.25">
      <c r="A216" s="19">
        <v>905232</v>
      </c>
      <c r="B216" s="19" t="s">
        <v>209</v>
      </c>
      <c r="C216" s="91" t="s">
        <v>210</v>
      </c>
      <c r="D216" s="15">
        <v>3</v>
      </c>
      <c r="E216" s="69" t="s">
        <v>253</v>
      </c>
      <c r="F216" s="19" t="s">
        <v>254</v>
      </c>
      <c r="G216" s="69" t="s">
        <v>255</v>
      </c>
      <c r="H216" s="19">
        <v>2</v>
      </c>
      <c r="I216" s="19">
        <v>10</v>
      </c>
      <c r="J216" s="21">
        <f>IF(H216&lt;&gt;"",H216*I216,"")</f>
        <v>20</v>
      </c>
      <c r="K216" s="70" t="s">
        <v>348</v>
      </c>
      <c r="L216" s="31" t="s">
        <v>22</v>
      </c>
      <c r="M216" s="34" t="s">
        <v>92</v>
      </c>
      <c r="N216" s="64"/>
      <c r="O216" s="97" t="s">
        <v>60</v>
      </c>
      <c r="P216" s="84" t="s">
        <v>53</v>
      </c>
    </row>
    <row r="217" spans="1:16" hidden="1" x14ac:dyDescent="0.25">
      <c r="A217" s="75"/>
      <c r="B217" s="109"/>
      <c r="C217" s="110"/>
      <c r="D217" s="111"/>
      <c r="E217" s="73"/>
      <c r="F217" s="92"/>
      <c r="G217" s="93"/>
      <c r="H217" s="94"/>
      <c r="I217" s="94"/>
      <c r="J217" s="21" t="str">
        <f>IF(H217&lt;&gt;"",H217*I217,"")</f>
        <v/>
      </c>
      <c r="K217" s="96"/>
      <c r="L217" s="31" t="s">
        <v>22</v>
      </c>
      <c r="M217" s="34" t="s">
        <v>92</v>
      </c>
      <c r="N217" s="64"/>
      <c r="O217" s="161" t="s">
        <v>61</v>
      </c>
      <c r="P217" s="160" t="s">
        <v>53</v>
      </c>
    </row>
    <row r="218" spans="1:16" hidden="1" x14ac:dyDescent="0.25">
      <c r="A218" s="75"/>
      <c r="B218" s="109"/>
      <c r="C218" s="110"/>
      <c r="D218" s="111"/>
      <c r="E218" s="73"/>
      <c r="F218" s="92"/>
      <c r="G218" s="93"/>
      <c r="H218" s="94"/>
      <c r="I218" s="94"/>
      <c r="J218" s="21" t="str">
        <f>IF(H218&lt;&gt;"",H218*I218,"")</f>
        <v/>
      </c>
      <c r="K218" s="96"/>
      <c r="L218" s="31" t="s">
        <v>22</v>
      </c>
      <c r="M218" s="34" t="s">
        <v>92</v>
      </c>
      <c r="N218" s="64"/>
      <c r="O218" s="161" t="s">
        <v>62</v>
      </c>
      <c r="P218" s="160" t="s">
        <v>53</v>
      </c>
    </row>
    <row r="219" spans="1:16" hidden="1" x14ac:dyDescent="0.25">
      <c r="A219" s="15"/>
      <c r="B219" s="19"/>
      <c r="C219" s="152"/>
      <c r="D219" s="15"/>
      <c r="E219" s="69"/>
      <c r="F219" s="15"/>
      <c r="G219" s="69"/>
      <c r="H219" s="15"/>
      <c r="I219" s="15"/>
      <c r="J219" s="21" t="str">
        <f>IF(H219&lt;&gt;"",H219*I219,"")</f>
        <v/>
      </c>
      <c r="K219" s="96"/>
      <c r="L219" s="31" t="s">
        <v>22</v>
      </c>
      <c r="M219" s="34" t="s">
        <v>92</v>
      </c>
      <c r="N219" s="64"/>
      <c r="O219" s="162" t="s">
        <v>64</v>
      </c>
      <c r="P219" s="90" t="s">
        <v>57</v>
      </c>
    </row>
    <row r="220" spans="1:16" hidden="1" x14ac:dyDescent="0.25">
      <c r="A220" s="166"/>
      <c r="B220" s="95"/>
      <c r="C220" s="152"/>
      <c r="D220" s="67"/>
      <c r="E220" s="69"/>
      <c r="F220" s="77"/>
      <c r="G220" s="76"/>
      <c r="H220" s="167"/>
      <c r="I220" s="167"/>
      <c r="J220" s="21" t="str">
        <f>IF(H220&lt;&gt;"",H220*I220,"")</f>
        <v/>
      </c>
      <c r="K220" s="96"/>
      <c r="L220" s="31" t="s">
        <v>22</v>
      </c>
      <c r="M220" s="34" t="s">
        <v>92</v>
      </c>
      <c r="N220" s="64"/>
      <c r="O220" s="161" t="s">
        <v>65</v>
      </c>
      <c r="P220" s="160" t="s">
        <v>53</v>
      </c>
    </row>
    <row r="221" spans="1:16" hidden="1" x14ac:dyDescent="0.25">
      <c r="A221" s="85"/>
      <c r="B221" s="86"/>
      <c r="C221" s="86"/>
      <c r="D221" s="57"/>
      <c r="E221" s="59" t="s">
        <v>63</v>
      </c>
      <c r="F221" s="57"/>
      <c r="G221" s="87"/>
      <c r="H221" s="88">
        <v>1E-3</v>
      </c>
      <c r="I221" s="61">
        <f>H221*10</f>
        <v>0.01</v>
      </c>
      <c r="J221" s="62">
        <f>SUM(J222:J226)/I221</f>
        <v>0</v>
      </c>
      <c r="K221" s="63" t="str">
        <f>SUM(J222:J226)&amp;" "&amp;"Hrs"&amp;" "&amp;"GRUPO 3"</f>
        <v>0 Hrs GRUPO 3</v>
      </c>
      <c r="L221" s="31" t="s">
        <v>24</v>
      </c>
      <c r="M221" s="34" t="s">
        <v>92</v>
      </c>
      <c r="N221" s="64"/>
      <c r="O221" s="83" t="s">
        <v>66</v>
      </c>
      <c r="P221" s="84" t="s">
        <v>53</v>
      </c>
    </row>
    <row r="222" spans="1:16" hidden="1" x14ac:dyDescent="0.25">
      <c r="A222" s="75"/>
      <c r="B222" s="67"/>
      <c r="C222" s="68"/>
      <c r="D222" s="67"/>
      <c r="E222" s="69"/>
      <c r="F222" s="92"/>
      <c r="G222" s="93"/>
      <c r="H222" s="94"/>
      <c r="I222" s="94"/>
      <c r="J222" s="21" t="str">
        <f>IF(H222&lt;&gt;"",H222*I222,"")</f>
        <v/>
      </c>
      <c r="K222" s="70"/>
      <c r="L222" s="31" t="s">
        <v>24</v>
      </c>
      <c r="M222" s="34" t="s">
        <v>92</v>
      </c>
      <c r="N222" s="64"/>
      <c r="O222" s="98" t="s">
        <v>67</v>
      </c>
      <c r="P222" s="182" t="s">
        <v>68</v>
      </c>
    </row>
    <row r="223" spans="1:16" hidden="1" x14ac:dyDescent="0.25">
      <c r="A223" s="75"/>
      <c r="B223" s="109"/>
      <c r="C223" s="110"/>
      <c r="D223" s="111"/>
      <c r="E223" s="73"/>
      <c r="F223" s="92"/>
      <c r="G223" s="93"/>
      <c r="H223" s="94"/>
      <c r="I223" s="94"/>
      <c r="J223" s="21" t="str">
        <f>IF(H223&lt;&gt;"",H223*I223,"")</f>
        <v/>
      </c>
      <c r="K223" s="70"/>
      <c r="L223" s="31" t="s">
        <v>24</v>
      </c>
      <c r="M223" s="34" t="s">
        <v>92</v>
      </c>
      <c r="N223" s="64"/>
      <c r="O223" s="71" t="s">
        <v>69</v>
      </c>
      <c r="P223" s="182" t="s">
        <v>68</v>
      </c>
    </row>
    <row r="224" spans="1:16" hidden="1" x14ac:dyDescent="0.25">
      <c r="A224" s="75"/>
      <c r="B224" s="109"/>
      <c r="C224" s="110"/>
      <c r="D224" s="111"/>
      <c r="E224" s="73"/>
      <c r="F224" s="92"/>
      <c r="G224" s="93"/>
      <c r="H224" s="94"/>
      <c r="I224" s="94"/>
      <c r="J224" s="21" t="str">
        <f>IF(H224&lt;&gt;"",H224*I224,"")</f>
        <v/>
      </c>
      <c r="K224" s="70"/>
      <c r="L224" s="31" t="s">
        <v>24</v>
      </c>
      <c r="M224" s="34" t="s">
        <v>92</v>
      </c>
      <c r="N224" s="64"/>
      <c r="O224" s="103"/>
    </row>
    <row r="225" spans="1:16" hidden="1" x14ac:dyDescent="0.25">
      <c r="A225" s="19"/>
      <c r="B225" s="19"/>
      <c r="C225" s="69"/>
      <c r="D225" s="19"/>
      <c r="E225" s="69"/>
      <c r="F225" s="19"/>
      <c r="G225" s="69"/>
      <c r="H225" s="19"/>
      <c r="I225" s="19"/>
      <c r="J225" s="21" t="str">
        <f>IF(H225&lt;&gt;"",H225*I225,"")</f>
        <v/>
      </c>
      <c r="K225" s="70"/>
      <c r="L225" s="31" t="s">
        <v>24</v>
      </c>
      <c r="M225" s="34" t="s">
        <v>92</v>
      </c>
      <c r="N225" s="64"/>
      <c r="O225" s="104"/>
      <c r="P225" s="104"/>
    </row>
    <row r="226" spans="1:16" hidden="1" x14ac:dyDescent="0.25">
      <c r="A226" s="100"/>
      <c r="B226" s="100"/>
      <c r="C226" s="100"/>
      <c r="D226" s="101"/>
      <c r="E226" s="102"/>
      <c r="F226" s="100"/>
      <c r="G226" s="100"/>
      <c r="H226" s="100"/>
      <c r="I226" s="100"/>
      <c r="J226" s="21" t="str">
        <f>IF(H226&lt;&gt;"",H226*I226,"")</f>
        <v/>
      </c>
      <c r="K226" s="70"/>
      <c r="L226" s="31" t="s">
        <v>24</v>
      </c>
      <c r="M226" s="34" t="s">
        <v>92</v>
      </c>
      <c r="N226" s="64"/>
      <c r="O226" s="107" t="s">
        <v>71</v>
      </c>
    </row>
    <row r="227" spans="1:16" hidden="1" x14ac:dyDescent="0.25">
      <c r="A227" s="85"/>
      <c r="B227" s="86"/>
      <c r="C227" s="86"/>
      <c r="D227" s="57"/>
      <c r="E227" s="59" t="s">
        <v>70</v>
      </c>
      <c r="F227" s="57"/>
      <c r="G227" s="87"/>
      <c r="H227" s="88">
        <v>1E-3</v>
      </c>
      <c r="I227" s="61">
        <f>H227*10</f>
        <v>0.01</v>
      </c>
      <c r="J227" s="62">
        <f>SUM(J228:J232)/I227</f>
        <v>0</v>
      </c>
      <c r="K227" s="63" t="str">
        <f>SUM(J228:J232)&amp;" "&amp;"Hrs"&amp;" "&amp;"GRUPO 4"</f>
        <v>0 Hrs GRUPO 4</v>
      </c>
      <c r="L227" s="31" t="s">
        <v>26</v>
      </c>
      <c r="M227" s="34" t="s">
        <v>92</v>
      </c>
      <c r="N227" s="64"/>
      <c r="O227" s="107" t="s">
        <v>72</v>
      </c>
    </row>
    <row r="228" spans="1:16" hidden="1" x14ac:dyDescent="0.25">
      <c r="A228" s="100"/>
      <c r="B228" s="100"/>
      <c r="C228" s="102"/>
      <c r="D228" s="101"/>
      <c r="E228" s="101"/>
      <c r="F228" s="101"/>
      <c r="G228" s="105"/>
      <c r="H228" s="101"/>
      <c r="I228" s="101"/>
      <c r="J228" s="21" t="str">
        <f>IF(H228&lt;&gt;"",H228*I228,"")</f>
        <v/>
      </c>
      <c r="K228" s="70"/>
      <c r="L228" s="31" t="s">
        <v>26</v>
      </c>
      <c r="M228" s="34" t="s">
        <v>92</v>
      </c>
      <c r="N228" s="64"/>
      <c r="O228" s="104"/>
    </row>
    <row r="229" spans="1:16" hidden="1" x14ac:dyDescent="0.25">
      <c r="A229" s="100"/>
      <c r="B229" s="100"/>
      <c r="C229" s="102"/>
      <c r="D229" s="101"/>
      <c r="E229" s="101"/>
      <c r="F229" s="101"/>
      <c r="G229" s="105"/>
      <c r="H229" s="101"/>
      <c r="I229" s="101"/>
      <c r="J229" s="21" t="str">
        <f>IF(H229&lt;&gt;"",H229*I229,"")</f>
        <v/>
      </c>
      <c r="K229" s="70"/>
      <c r="L229" s="31" t="s">
        <v>26</v>
      </c>
      <c r="M229" s="34" t="s">
        <v>92</v>
      </c>
      <c r="N229" s="64"/>
      <c r="O229" s="104"/>
    </row>
    <row r="230" spans="1:16" hidden="1" x14ac:dyDescent="0.25">
      <c r="A230" s="100"/>
      <c r="B230" s="100"/>
      <c r="C230" s="102"/>
      <c r="D230" s="101"/>
      <c r="E230" s="101"/>
      <c r="F230" s="101"/>
      <c r="G230" s="105"/>
      <c r="H230" s="101"/>
      <c r="I230" s="101"/>
      <c r="J230" s="21" t="str">
        <f>IF(H230&lt;&gt;"",H230*I230,"")</f>
        <v/>
      </c>
      <c r="K230" s="70"/>
      <c r="L230" s="31" t="s">
        <v>26</v>
      </c>
      <c r="M230" s="34" t="s">
        <v>92</v>
      </c>
      <c r="N230" s="64"/>
      <c r="O230" s="35"/>
    </row>
    <row r="231" spans="1:16" hidden="1" x14ac:dyDescent="0.25">
      <c r="A231" s="100"/>
      <c r="B231" s="100"/>
      <c r="C231" s="102"/>
      <c r="D231" s="101"/>
      <c r="E231" s="101"/>
      <c r="F231" s="101"/>
      <c r="G231" s="105"/>
      <c r="H231" s="101"/>
      <c r="I231" s="101"/>
      <c r="J231" s="21" t="str">
        <f>IF(H231&lt;&gt;"",H231*I231,"")</f>
        <v/>
      </c>
      <c r="K231" s="70"/>
      <c r="L231" s="31" t="s">
        <v>26</v>
      </c>
      <c r="M231" s="34" t="s">
        <v>92</v>
      </c>
      <c r="N231" s="64"/>
      <c r="O231" s="35"/>
    </row>
    <row r="232" spans="1:16" hidden="1" x14ac:dyDescent="0.25">
      <c r="A232" s="100"/>
      <c r="B232" s="100"/>
      <c r="C232" s="100"/>
      <c r="D232" s="101"/>
      <c r="E232" s="102"/>
      <c r="F232" s="100"/>
      <c r="G232" s="100"/>
      <c r="H232" s="100"/>
      <c r="I232" s="100"/>
      <c r="J232" s="21" t="str">
        <f>IF(H232&lt;&gt;"",H232*I232,"")</f>
        <v/>
      </c>
      <c r="K232" s="70"/>
      <c r="L232" s="31" t="s">
        <v>26</v>
      </c>
      <c r="M232" s="34" t="s">
        <v>92</v>
      </c>
      <c r="N232" s="156"/>
      <c r="O232" s="35"/>
    </row>
    <row r="233" spans="1:16" x14ac:dyDescent="0.25">
      <c r="A233" s="85"/>
      <c r="B233" s="86"/>
      <c r="C233" s="86"/>
      <c r="D233" s="86"/>
      <c r="E233" s="115" t="s">
        <v>75</v>
      </c>
      <c r="F233" s="116"/>
      <c r="G233" s="117"/>
      <c r="H233" s="165">
        <v>2</v>
      </c>
      <c r="I233" s="61">
        <f>H233*10</f>
        <v>20</v>
      </c>
      <c r="J233" s="62">
        <f>SUM(J234:J239)/I233</f>
        <v>1</v>
      </c>
      <c r="K233" s="63" t="str">
        <f>SUM(J234:J239)&amp;" "&amp;"Hrs"&amp;" "&amp;"TURNO"&amp;" "&amp;"DIURNO"</f>
        <v>20 Hrs TURNO DIURNO</v>
      </c>
      <c r="L233" s="74" t="s">
        <v>76</v>
      </c>
      <c r="M233" s="34" t="s">
        <v>92</v>
      </c>
      <c r="N233" s="34"/>
      <c r="O233" s="35"/>
    </row>
    <row r="234" spans="1:16" x14ac:dyDescent="0.25">
      <c r="A234" s="19">
        <v>892382</v>
      </c>
      <c r="B234" s="17" t="s">
        <v>207</v>
      </c>
      <c r="C234" s="18" t="s">
        <v>208</v>
      </c>
      <c r="D234" s="19">
        <v>3</v>
      </c>
      <c r="E234" s="18" t="s">
        <v>130</v>
      </c>
      <c r="F234" s="17" t="s">
        <v>131</v>
      </c>
      <c r="G234" s="18" t="s">
        <v>132</v>
      </c>
      <c r="H234" s="94">
        <v>2</v>
      </c>
      <c r="I234" s="94">
        <v>5</v>
      </c>
      <c r="J234" s="21">
        <f t="shared" ref="J234:J239" si="2">IF(H234&lt;&gt;"",H234*I234,"")</f>
        <v>10</v>
      </c>
      <c r="K234" s="70" t="s">
        <v>340</v>
      </c>
      <c r="L234" s="74" t="s">
        <v>76</v>
      </c>
      <c r="M234" s="34" t="s">
        <v>92</v>
      </c>
      <c r="N234" s="34"/>
      <c r="O234" s="35"/>
    </row>
    <row r="235" spans="1:16" x14ac:dyDescent="0.25">
      <c r="A235" s="95">
        <v>893662</v>
      </c>
      <c r="B235" s="109" t="s">
        <v>207</v>
      </c>
      <c r="C235" s="110" t="s">
        <v>208</v>
      </c>
      <c r="D235" s="111">
        <v>3</v>
      </c>
      <c r="E235" s="69" t="s">
        <v>201</v>
      </c>
      <c r="F235" s="15" t="s">
        <v>346</v>
      </c>
      <c r="G235" s="69" t="s">
        <v>347</v>
      </c>
      <c r="H235" s="15">
        <v>2</v>
      </c>
      <c r="I235" s="15">
        <v>5</v>
      </c>
      <c r="J235" s="21">
        <f t="shared" si="2"/>
        <v>10</v>
      </c>
      <c r="K235" s="70" t="s">
        <v>340</v>
      </c>
      <c r="L235" s="74" t="s">
        <v>76</v>
      </c>
      <c r="M235" s="34" t="s">
        <v>92</v>
      </c>
      <c r="N235" s="34"/>
      <c r="O235" s="35"/>
    </row>
    <row r="236" spans="1:16" hidden="1" x14ac:dyDescent="0.25">
      <c r="A236" s="95"/>
      <c r="B236" s="19"/>
      <c r="C236" s="91"/>
      <c r="D236" s="15"/>
      <c r="E236" s="69"/>
      <c r="F236" s="15"/>
      <c r="G236" s="69"/>
      <c r="H236" s="15"/>
      <c r="I236" s="15"/>
      <c r="J236" s="21" t="str">
        <f t="shared" si="2"/>
        <v/>
      </c>
      <c r="K236" s="70"/>
      <c r="L236" s="74" t="s">
        <v>76</v>
      </c>
      <c r="M236" s="34" t="s">
        <v>92</v>
      </c>
      <c r="N236" s="34"/>
      <c r="O236" s="35"/>
    </row>
    <row r="237" spans="1:16" hidden="1" x14ac:dyDescent="0.25">
      <c r="A237" s="95"/>
      <c r="B237" s="19"/>
      <c r="C237" s="91"/>
      <c r="D237" s="15"/>
      <c r="E237" s="69"/>
      <c r="F237" s="15"/>
      <c r="G237" s="69"/>
      <c r="H237" s="15"/>
      <c r="I237" s="15"/>
      <c r="J237" s="21" t="str">
        <f t="shared" si="2"/>
        <v/>
      </c>
      <c r="K237" s="70"/>
      <c r="L237" s="74" t="s">
        <v>76</v>
      </c>
      <c r="M237" s="34" t="s">
        <v>92</v>
      </c>
      <c r="N237" s="34"/>
      <c r="O237" s="35"/>
    </row>
    <row r="238" spans="1:16" hidden="1" x14ac:dyDescent="0.25">
      <c r="A238" s="95"/>
      <c r="B238" s="19"/>
      <c r="C238" s="91"/>
      <c r="D238" s="15"/>
      <c r="E238" s="69"/>
      <c r="F238" s="15"/>
      <c r="G238" s="69"/>
      <c r="H238" s="15"/>
      <c r="I238" s="15"/>
      <c r="J238" s="21" t="str">
        <f t="shared" si="2"/>
        <v/>
      </c>
      <c r="K238" s="70"/>
      <c r="L238" s="74" t="s">
        <v>76</v>
      </c>
      <c r="M238" s="34" t="s">
        <v>92</v>
      </c>
      <c r="N238" s="34"/>
      <c r="O238" s="35"/>
    </row>
    <row r="239" spans="1:16" hidden="1" x14ac:dyDescent="0.25">
      <c r="A239" s="100"/>
      <c r="B239" s="100"/>
      <c r="C239" s="100"/>
      <c r="D239" s="101"/>
      <c r="E239" s="69"/>
      <c r="F239" s="15"/>
      <c r="G239" s="69"/>
      <c r="H239" s="100"/>
      <c r="I239" s="100"/>
      <c r="J239" s="21" t="str">
        <f t="shared" si="2"/>
        <v/>
      </c>
      <c r="K239" s="70"/>
      <c r="L239" s="74" t="s">
        <v>76</v>
      </c>
      <c r="M239" s="34" t="s">
        <v>92</v>
      </c>
      <c r="N239" s="34"/>
      <c r="O239" s="35"/>
    </row>
    <row r="240" spans="1:16" x14ac:dyDescent="0.25">
      <c r="A240" s="126"/>
      <c r="B240" s="127"/>
      <c r="C240" s="127"/>
      <c r="D240" s="127"/>
      <c r="E240" s="128" t="s">
        <v>83</v>
      </c>
      <c r="F240" s="129"/>
      <c r="G240" s="157"/>
      <c r="H240" s="131">
        <v>2</v>
      </c>
      <c r="I240" s="132">
        <f>H240*10</f>
        <v>20</v>
      </c>
      <c r="J240" s="133">
        <f>SUM(J241:J245)/I240</f>
        <v>1</v>
      </c>
      <c r="K240" s="163" t="str">
        <f>SUM(J241:J245)&amp;" "&amp;"Hrs"&amp;" "&amp;"TURNO"&amp;" "&amp;"NOCTURNO"</f>
        <v>20 Hrs TURNO NOCTURNO</v>
      </c>
      <c r="L240" s="31" t="s">
        <v>84</v>
      </c>
      <c r="M240" s="34" t="s">
        <v>92</v>
      </c>
      <c r="N240" s="34"/>
      <c r="O240" s="35"/>
    </row>
    <row r="241" spans="1:16" x14ac:dyDescent="0.25">
      <c r="A241" s="19">
        <v>892382</v>
      </c>
      <c r="B241" s="17" t="s">
        <v>207</v>
      </c>
      <c r="C241" s="18" t="s">
        <v>208</v>
      </c>
      <c r="D241" s="19">
        <v>3</v>
      </c>
      <c r="E241" s="18" t="s">
        <v>130</v>
      </c>
      <c r="F241" s="17" t="s">
        <v>131</v>
      </c>
      <c r="G241" s="18" t="s">
        <v>132</v>
      </c>
      <c r="H241" s="94">
        <v>2</v>
      </c>
      <c r="I241" s="94">
        <v>5</v>
      </c>
      <c r="J241" s="21">
        <f>IF(H241&lt;&gt;"",H241*I241,"")</f>
        <v>10</v>
      </c>
      <c r="K241" s="120" t="s">
        <v>375</v>
      </c>
      <c r="L241" s="31" t="s">
        <v>84</v>
      </c>
      <c r="M241" s="34" t="s">
        <v>92</v>
      </c>
      <c r="N241" s="34"/>
      <c r="O241" s="35"/>
    </row>
    <row r="242" spans="1:16" ht="14.25" thickBot="1" x14ac:dyDescent="0.3">
      <c r="A242" s="95">
        <v>893655</v>
      </c>
      <c r="B242" s="17" t="s">
        <v>207</v>
      </c>
      <c r="C242" s="18" t="s">
        <v>208</v>
      </c>
      <c r="D242" s="19">
        <v>3</v>
      </c>
      <c r="E242" s="69" t="s">
        <v>201</v>
      </c>
      <c r="F242" s="15" t="s">
        <v>344</v>
      </c>
      <c r="G242" s="69" t="s">
        <v>345</v>
      </c>
      <c r="H242" s="15">
        <v>2</v>
      </c>
      <c r="I242" s="94">
        <v>5</v>
      </c>
      <c r="J242" s="21">
        <f>IF(H242&lt;&gt;"",H242*I242,"")</f>
        <v>10</v>
      </c>
      <c r="K242" s="120" t="s">
        <v>375</v>
      </c>
      <c r="L242" s="31" t="s">
        <v>84</v>
      </c>
      <c r="M242" s="34" t="s">
        <v>92</v>
      </c>
      <c r="N242" s="34"/>
      <c r="O242" s="35"/>
    </row>
    <row r="243" spans="1:16" ht="14.25" hidden="1" thickBot="1" x14ac:dyDescent="0.3">
      <c r="A243" s="19"/>
      <c r="B243" s="19"/>
      <c r="C243" s="69"/>
      <c r="D243" s="15"/>
      <c r="E243" s="73"/>
      <c r="F243" s="15"/>
      <c r="G243" s="69"/>
      <c r="H243" s="15"/>
      <c r="I243" s="15"/>
      <c r="J243" s="21" t="str">
        <f>IF(H243&lt;&gt;"",H243*I243,"")</f>
        <v/>
      </c>
      <c r="K243" s="120"/>
      <c r="L243" s="31" t="s">
        <v>84</v>
      </c>
      <c r="M243" s="34" t="s">
        <v>92</v>
      </c>
      <c r="N243" s="34"/>
      <c r="O243" s="35"/>
    </row>
    <row r="244" spans="1:16" ht="14.25" hidden="1" thickBot="1" x14ac:dyDescent="0.3">
      <c r="A244" s="75"/>
      <c r="B244" s="109"/>
      <c r="C244" s="110"/>
      <c r="D244" s="111"/>
      <c r="E244" s="73"/>
      <c r="F244" s="92"/>
      <c r="G244" s="93"/>
      <c r="H244" s="94"/>
      <c r="I244" s="94"/>
      <c r="J244" s="21" t="str">
        <f>IF(H244&lt;&gt;"",H244*I244,"")</f>
        <v/>
      </c>
      <c r="K244" s="120"/>
      <c r="L244" s="31" t="s">
        <v>84</v>
      </c>
      <c r="M244" s="34" t="s">
        <v>92</v>
      </c>
      <c r="N244" s="34"/>
      <c r="O244" s="35"/>
    </row>
    <row r="245" spans="1:16" ht="14.25" hidden="1" thickBot="1" x14ac:dyDescent="0.3">
      <c r="A245" s="95"/>
      <c r="B245" s="19"/>
      <c r="C245" s="91"/>
      <c r="D245" s="15"/>
      <c r="E245" s="69"/>
      <c r="F245" s="15"/>
      <c r="G245" s="69"/>
      <c r="H245" s="15"/>
      <c r="I245" s="15"/>
      <c r="J245" s="21" t="str">
        <f>IF(H245&lt;&gt;"",H245*I245,"")</f>
        <v/>
      </c>
      <c r="K245" s="120"/>
      <c r="L245" s="31" t="s">
        <v>84</v>
      </c>
      <c r="M245" s="34" t="s">
        <v>92</v>
      </c>
      <c r="N245" s="34"/>
      <c r="O245" s="35"/>
    </row>
    <row r="246" spans="1:16" ht="14.25" hidden="1" thickBot="1" x14ac:dyDescent="0.3">
      <c r="A246" s="135"/>
      <c r="B246" s="136"/>
      <c r="C246" s="136"/>
      <c r="D246" s="136"/>
      <c r="E246" s="137" t="s">
        <v>85</v>
      </c>
      <c r="F246" s="138"/>
      <c r="G246" s="139"/>
      <c r="H246" s="140">
        <f>H207+H215+H221+H227+H233+H240</f>
        <v>8.0020000000000007</v>
      </c>
      <c r="I246" s="141">
        <f>H246*10</f>
        <v>80.02000000000001</v>
      </c>
      <c r="J246" s="142">
        <f>SUM(J208:J214,J216:J220,J222:J226,J228:J232,J234:J239,J241:J245)</f>
        <v>80</v>
      </c>
      <c r="K246" s="143">
        <f>J246/I246</f>
        <v>0.99975006248437881</v>
      </c>
      <c r="L246" s="31" t="s">
        <v>86</v>
      </c>
      <c r="M246" s="34" t="s">
        <v>92</v>
      </c>
      <c r="N246" s="34"/>
      <c r="O246" s="35"/>
    </row>
    <row r="247" spans="1:16" ht="15" thickTop="1" thickBot="1" x14ac:dyDescent="0.3">
      <c r="A247" s="45"/>
      <c r="B247" s="46"/>
      <c r="C247" s="46"/>
      <c r="D247" s="46"/>
      <c r="E247" s="297">
        <f>E205+1</f>
        <v>46054</v>
      </c>
      <c r="F247" s="298"/>
      <c r="G247" s="158"/>
      <c r="H247" s="48"/>
      <c r="I247" s="46"/>
      <c r="J247" s="49"/>
      <c r="K247" s="50"/>
      <c r="L247" s="31" t="s">
        <v>35</v>
      </c>
      <c r="M247" s="34" t="s">
        <v>93</v>
      </c>
      <c r="N247" s="34"/>
      <c r="O247" s="35"/>
    </row>
    <row r="248" spans="1:16" ht="28.5" thickTop="1" thickBot="1" x14ac:dyDescent="0.3">
      <c r="A248" s="147" t="s">
        <v>37</v>
      </c>
      <c r="B248" s="148" t="s">
        <v>38</v>
      </c>
      <c r="C248" s="148" t="s">
        <v>39</v>
      </c>
      <c r="D248" s="148" t="s">
        <v>4</v>
      </c>
      <c r="E248" s="52" t="s">
        <v>40</v>
      </c>
      <c r="F248" s="148" t="s">
        <v>6</v>
      </c>
      <c r="G248" s="149" t="s">
        <v>7</v>
      </c>
      <c r="H248" s="148" t="s">
        <v>41</v>
      </c>
      <c r="I248" s="148" t="s">
        <v>9</v>
      </c>
      <c r="J248" s="150" t="s">
        <v>42</v>
      </c>
      <c r="K248" s="151" t="s">
        <v>43</v>
      </c>
      <c r="L248" s="31" t="s">
        <v>44</v>
      </c>
      <c r="M248" s="34" t="s">
        <v>93</v>
      </c>
      <c r="N248" s="34"/>
      <c r="O248" s="56">
        <f>E247</f>
        <v>46054</v>
      </c>
    </row>
    <row r="249" spans="1:16" ht="14.25" thickTop="1" x14ac:dyDescent="0.25">
      <c r="A249" s="57"/>
      <c r="B249" s="57"/>
      <c r="C249" s="58"/>
      <c r="D249" s="57"/>
      <c r="E249" s="59" t="s">
        <v>45</v>
      </c>
      <c r="F249" s="57"/>
      <c r="G249" s="58"/>
      <c r="H249" s="88">
        <v>2</v>
      </c>
      <c r="I249" s="61">
        <f>H249*10</f>
        <v>20</v>
      </c>
      <c r="J249" s="62">
        <f>SUM(J250:J254)/I249</f>
        <v>1</v>
      </c>
      <c r="K249" s="63" t="str">
        <f>SUM(J250:J254)&amp;" "&amp;"Hrs"&amp;" "&amp;"GRUPO 1"</f>
        <v>20 Hrs GRUPO 1</v>
      </c>
      <c r="L249" s="31" t="s">
        <v>19</v>
      </c>
      <c r="M249" s="34" t="s">
        <v>93</v>
      </c>
      <c r="N249" s="64"/>
      <c r="O249" s="65" t="s">
        <v>46</v>
      </c>
      <c r="P249" s="66" t="s">
        <v>47</v>
      </c>
    </row>
    <row r="250" spans="1:16" x14ac:dyDescent="0.25">
      <c r="A250" s="19">
        <v>892964</v>
      </c>
      <c r="B250" s="17" t="s">
        <v>167</v>
      </c>
      <c r="C250" s="18" t="s">
        <v>168</v>
      </c>
      <c r="D250" s="19">
        <v>3</v>
      </c>
      <c r="E250" s="18" t="s">
        <v>169</v>
      </c>
      <c r="F250" s="17" t="s">
        <v>145</v>
      </c>
      <c r="G250" s="18" t="s">
        <v>146</v>
      </c>
      <c r="H250" s="94">
        <v>2</v>
      </c>
      <c r="I250" s="94">
        <v>2</v>
      </c>
      <c r="J250" s="21">
        <f>IF(H250&lt;&gt;"",H250*I250,"")</f>
        <v>4</v>
      </c>
      <c r="K250" s="70" t="s">
        <v>349</v>
      </c>
      <c r="L250" s="31" t="s">
        <v>19</v>
      </c>
      <c r="M250" s="34" t="s">
        <v>93</v>
      </c>
      <c r="N250" s="56"/>
      <c r="O250" s="71" t="s">
        <v>48</v>
      </c>
      <c r="P250" s="66" t="s">
        <v>47</v>
      </c>
    </row>
    <row r="251" spans="1:16" x14ac:dyDescent="0.25">
      <c r="A251" s="75">
        <v>924417</v>
      </c>
      <c r="B251" s="19" t="s">
        <v>209</v>
      </c>
      <c r="C251" s="91" t="s">
        <v>210</v>
      </c>
      <c r="D251" s="15">
        <v>3</v>
      </c>
      <c r="E251" s="73" t="s">
        <v>363</v>
      </c>
      <c r="F251" s="92" t="s">
        <v>357</v>
      </c>
      <c r="G251" s="93" t="s">
        <v>358</v>
      </c>
      <c r="H251" s="94">
        <v>1</v>
      </c>
      <c r="I251" s="94">
        <v>8</v>
      </c>
      <c r="J251" s="21">
        <f>IF(H251&lt;&gt;"",H251*I251,"")</f>
        <v>8</v>
      </c>
      <c r="K251" s="70" t="s">
        <v>353</v>
      </c>
      <c r="L251" s="31" t="s">
        <v>19</v>
      </c>
      <c r="M251" s="34" t="s">
        <v>93</v>
      </c>
      <c r="N251" s="56"/>
      <c r="O251" s="65" t="s">
        <v>50</v>
      </c>
      <c r="P251" s="66" t="s">
        <v>47</v>
      </c>
    </row>
    <row r="252" spans="1:16" x14ac:dyDescent="0.25">
      <c r="A252" s="225">
        <v>924540</v>
      </c>
      <c r="B252" s="185" t="s">
        <v>209</v>
      </c>
      <c r="C252" s="226" t="s">
        <v>210</v>
      </c>
      <c r="D252" s="177">
        <v>3</v>
      </c>
      <c r="E252" s="227" t="s">
        <v>359</v>
      </c>
      <c r="F252" s="228" t="s">
        <v>360</v>
      </c>
      <c r="G252" s="229" t="s">
        <v>361</v>
      </c>
      <c r="H252" s="230">
        <v>1</v>
      </c>
      <c r="I252" s="230">
        <v>8</v>
      </c>
      <c r="J252" s="190">
        <f t="shared" ref="J252" si="3">IF(H252&lt;&gt;"",H252*I252,"")</f>
        <v>8</v>
      </c>
      <c r="K252" s="191" t="s">
        <v>356</v>
      </c>
      <c r="L252" s="31" t="s">
        <v>19</v>
      </c>
      <c r="M252" s="34" t="s">
        <v>93</v>
      </c>
      <c r="N252" s="56"/>
      <c r="O252" s="65" t="s">
        <v>51</v>
      </c>
      <c r="P252" s="66" t="s">
        <v>47</v>
      </c>
    </row>
    <row r="253" spans="1:16" hidden="1" x14ac:dyDescent="0.25">
      <c r="A253" s="95"/>
      <c r="B253" s="19"/>
      <c r="C253" s="91"/>
      <c r="D253" s="15"/>
      <c r="E253" s="69"/>
      <c r="F253" s="15"/>
      <c r="G253" s="69"/>
      <c r="H253" s="15"/>
      <c r="I253" s="15"/>
      <c r="J253" s="21" t="str">
        <f>IF(H253&lt;&gt;"",H253*I253,"")</f>
        <v/>
      </c>
      <c r="K253" s="70"/>
      <c r="L253" s="31" t="s">
        <v>19</v>
      </c>
      <c r="M253" s="34" t="s">
        <v>93</v>
      </c>
      <c r="N253" s="56"/>
      <c r="O253" s="98" t="s">
        <v>52</v>
      </c>
      <c r="P253" s="66" t="s">
        <v>47</v>
      </c>
    </row>
    <row r="254" spans="1:16" hidden="1" x14ac:dyDescent="0.25">
      <c r="A254" s="95"/>
      <c r="B254" s="19"/>
      <c r="C254" s="91"/>
      <c r="D254" s="15"/>
      <c r="E254" s="69"/>
      <c r="F254" s="15"/>
      <c r="G254" s="69"/>
      <c r="H254" s="15"/>
      <c r="I254" s="15"/>
      <c r="J254" s="21" t="str">
        <f>IF(H254&lt;&gt;"",H254*I254,"")</f>
        <v/>
      </c>
      <c r="K254" s="70"/>
      <c r="L254" s="31" t="s">
        <v>19</v>
      </c>
      <c r="M254" s="34" t="s">
        <v>93</v>
      </c>
      <c r="N254" s="56"/>
      <c r="O254" s="65" t="s">
        <v>54</v>
      </c>
      <c r="P254" s="66" t="s">
        <v>47</v>
      </c>
    </row>
    <row r="255" spans="1:16" x14ac:dyDescent="0.25">
      <c r="A255" s="85"/>
      <c r="B255" s="86"/>
      <c r="C255" s="86"/>
      <c r="D255" s="57"/>
      <c r="E255" s="59" t="s">
        <v>55</v>
      </c>
      <c r="F255" s="57"/>
      <c r="G255" s="87"/>
      <c r="H255" s="88">
        <v>2</v>
      </c>
      <c r="I255" s="61">
        <f>H255*10</f>
        <v>20</v>
      </c>
      <c r="J255" s="62">
        <f>SUM(J256:J260)/I255</f>
        <v>1</v>
      </c>
      <c r="K255" s="63" t="str">
        <f>SUM(J256:J260)&amp;" "&amp;"Hrs"&amp;" "&amp;"GRUPO 2"</f>
        <v>20 Hrs GRUPO 2</v>
      </c>
      <c r="L255" s="31" t="s">
        <v>22</v>
      </c>
      <c r="M255" s="34" t="s">
        <v>93</v>
      </c>
      <c r="N255" s="64"/>
      <c r="O255" s="65" t="s">
        <v>56</v>
      </c>
      <c r="P255" s="66" t="s">
        <v>47</v>
      </c>
    </row>
    <row r="256" spans="1:16" x14ac:dyDescent="0.25">
      <c r="A256" s="19">
        <v>892964</v>
      </c>
      <c r="B256" s="17" t="s">
        <v>167</v>
      </c>
      <c r="C256" s="18" t="s">
        <v>168</v>
      </c>
      <c r="D256" s="19">
        <v>3</v>
      </c>
      <c r="E256" s="18" t="s">
        <v>169</v>
      </c>
      <c r="F256" s="17" t="s">
        <v>145</v>
      </c>
      <c r="G256" s="18" t="s">
        <v>146</v>
      </c>
      <c r="H256" s="94">
        <v>2</v>
      </c>
      <c r="I256" s="94">
        <v>2</v>
      </c>
      <c r="J256" s="21">
        <f>IF(H256&lt;&gt;"",H256*I256,"")</f>
        <v>4</v>
      </c>
      <c r="K256" s="70" t="s">
        <v>348</v>
      </c>
      <c r="L256" s="74" t="s">
        <v>22</v>
      </c>
      <c r="M256" s="34" t="s">
        <v>93</v>
      </c>
      <c r="N256" s="56"/>
      <c r="O256" s="159" t="s">
        <v>58</v>
      </c>
      <c r="P256" s="160" t="s">
        <v>53</v>
      </c>
    </row>
    <row r="257" spans="1:16" x14ac:dyDescent="0.25">
      <c r="A257" s="19">
        <v>905232</v>
      </c>
      <c r="B257" s="19" t="s">
        <v>209</v>
      </c>
      <c r="C257" s="91" t="s">
        <v>210</v>
      </c>
      <c r="D257" s="15">
        <v>3</v>
      </c>
      <c r="E257" s="69" t="s">
        <v>253</v>
      </c>
      <c r="F257" s="19" t="s">
        <v>254</v>
      </c>
      <c r="G257" s="69" t="s">
        <v>255</v>
      </c>
      <c r="H257" s="19">
        <v>2</v>
      </c>
      <c r="I257" s="19">
        <v>8</v>
      </c>
      <c r="J257" s="21">
        <f>IF(H257&lt;&gt;"",H257*I257,"")</f>
        <v>16</v>
      </c>
      <c r="K257" s="70" t="s">
        <v>348</v>
      </c>
      <c r="L257" s="74" t="s">
        <v>22</v>
      </c>
      <c r="M257" s="34" t="s">
        <v>93</v>
      </c>
      <c r="N257" s="56"/>
      <c r="O257" s="89" t="s">
        <v>59</v>
      </c>
      <c r="P257" s="90" t="s">
        <v>57</v>
      </c>
    </row>
    <row r="258" spans="1:16" hidden="1" x14ac:dyDescent="0.25">
      <c r="A258" s="75"/>
      <c r="B258" s="109"/>
      <c r="C258" s="110"/>
      <c r="D258" s="111"/>
      <c r="E258" s="73"/>
      <c r="F258" s="92"/>
      <c r="G258" s="93"/>
      <c r="H258" s="94"/>
      <c r="I258" s="94"/>
      <c r="J258" s="21" t="str">
        <f>IF(H258&lt;&gt;"",H258*I258,"")</f>
        <v/>
      </c>
      <c r="K258" s="96"/>
      <c r="L258" s="74" t="s">
        <v>22</v>
      </c>
      <c r="M258" s="34" t="s">
        <v>93</v>
      </c>
      <c r="N258" s="56"/>
      <c r="O258" s="97" t="s">
        <v>60</v>
      </c>
      <c r="P258" s="84" t="s">
        <v>53</v>
      </c>
    </row>
    <row r="259" spans="1:16" hidden="1" x14ac:dyDescent="0.25">
      <c r="A259" s="95"/>
      <c r="B259" s="19"/>
      <c r="C259" s="91"/>
      <c r="D259" s="15"/>
      <c r="E259" s="69"/>
      <c r="F259" s="15"/>
      <c r="G259" s="69"/>
      <c r="H259" s="15"/>
      <c r="I259" s="15"/>
      <c r="J259" s="21" t="str">
        <f>IF(H259&lt;&gt;"",H259*I259,"")</f>
        <v/>
      </c>
      <c r="K259" s="96"/>
      <c r="L259" s="74" t="s">
        <v>22</v>
      </c>
      <c r="M259" s="34" t="s">
        <v>93</v>
      </c>
      <c r="N259" s="64"/>
      <c r="O259" s="161" t="s">
        <v>61</v>
      </c>
      <c r="P259" s="160" t="s">
        <v>53</v>
      </c>
    </row>
    <row r="260" spans="1:16" hidden="1" x14ac:dyDescent="0.25">
      <c r="A260" s="95"/>
      <c r="B260" s="19"/>
      <c r="C260" s="91"/>
      <c r="D260" s="15"/>
      <c r="E260" s="69"/>
      <c r="F260" s="15"/>
      <c r="G260" s="69"/>
      <c r="H260" s="15"/>
      <c r="I260" s="15"/>
      <c r="J260" s="21" t="str">
        <f>IF(H260&lt;&gt;"",H260*I260,"")</f>
        <v/>
      </c>
      <c r="K260" s="96"/>
      <c r="L260" s="31" t="s">
        <v>22</v>
      </c>
      <c r="M260" s="34" t="s">
        <v>93</v>
      </c>
      <c r="N260" s="64"/>
      <c r="O260" s="161" t="s">
        <v>62</v>
      </c>
      <c r="P260" s="160" t="s">
        <v>53</v>
      </c>
    </row>
    <row r="261" spans="1:16" hidden="1" x14ac:dyDescent="0.25">
      <c r="A261" s="85"/>
      <c r="B261" s="86"/>
      <c r="C261" s="86"/>
      <c r="D261" s="57"/>
      <c r="E261" s="59" t="s">
        <v>63</v>
      </c>
      <c r="F261" s="57"/>
      <c r="G261" s="87"/>
      <c r="H261" s="88">
        <v>1E-3</v>
      </c>
      <c r="I261" s="61">
        <f>H261*10</f>
        <v>0.01</v>
      </c>
      <c r="J261" s="62">
        <f>SUM(J262:J266)/I261</f>
        <v>0</v>
      </c>
      <c r="K261" s="63" t="str">
        <f>SUM(J262:J266)&amp;" "&amp;"Hrs"&amp;" "&amp;"GRUPO 3"</f>
        <v>0 Hrs GRUPO 3</v>
      </c>
      <c r="L261" s="31" t="s">
        <v>24</v>
      </c>
      <c r="M261" s="34" t="s">
        <v>93</v>
      </c>
      <c r="N261" s="64"/>
      <c r="O261" s="162" t="s">
        <v>64</v>
      </c>
      <c r="P261" s="90" t="s">
        <v>57</v>
      </c>
    </row>
    <row r="262" spans="1:16" hidden="1" x14ac:dyDescent="0.25">
      <c r="A262" s="75"/>
      <c r="B262" s="109"/>
      <c r="C262" s="110"/>
      <c r="D262" s="111"/>
      <c r="E262" s="73"/>
      <c r="F262" s="92"/>
      <c r="G262" s="93"/>
      <c r="H262" s="94"/>
      <c r="I262" s="94"/>
      <c r="J262" s="21" t="str">
        <f>IF(H262&lt;&gt;"",H262*I262,"")</f>
        <v/>
      </c>
      <c r="K262" s="70"/>
      <c r="L262" s="31" t="s">
        <v>24</v>
      </c>
      <c r="M262" s="34" t="s">
        <v>93</v>
      </c>
      <c r="N262" s="64"/>
      <c r="O262" s="161" t="s">
        <v>65</v>
      </c>
      <c r="P262" s="160" t="s">
        <v>53</v>
      </c>
    </row>
    <row r="263" spans="1:16" hidden="1" x14ac:dyDescent="0.25">
      <c r="A263" s="95"/>
      <c r="B263" s="19"/>
      <c r="C263" s="91"/>
      <c r="D263" s="15"/>
      <c r="E263" s="69"/>
      <c r="F263" s="15"/>
      <c r="G263" s="69"/>
      <c r="H263" s="15"/>
      <c r="I263" s="15"/>
      <c r="J263" s="21" t="str">
        <f>IF(H263&lt;&gt;"",H263*I263,"")</f>
        <v/>
      </c>
      <c r="K263" s="70"/>
      <c r="L263" s="31" t="s">
        <v>24</v>
      </c>
      <c r="M263" s="34" t="s">
        <v>93</v>
      </c>
      <c r="N263" s="64"/>
      <c r="O263" s="83" t="s">
        <v>66</v>
      </c>
      <c r="P263" s="84" t="s">
        <v>53</v>
      </c>
    </row>
    <row r="264" spans="1:16" hidden="1" x14ac:dyDescent="0.25">
      <c r="A264" s="95"/>
      <c r="B264" s="19"/>
      <c r="C264" s="91"/>
      <c r="D264" s="15"/>
      <c r="E264" s="69"/>
      <c r="F264" s="15"/>
      <c r="G264" s="69"/>
      <c r="H264" s="15"/>
      <c r="I264" s="15"/>
      <c r="J264" s="21" t="str">
        <f>IF(H264&lt;&gt;"",H264*I264,"")</f>
        <v/>
      </c>
      <c r="K264" s="70"/>
      <c r="L264" s="31" t="s">
        <v>24</v>
      </c>
      <c r="M264" s="34" t="s">
        <v>93</v>
      </c>
      <c r="N264" s="64"/>
      <c r="O264" s="98" t="s">
        <v>67</v>
      </c>
      <c r="P264" s="182" t="s">
        <v>68</v>
      </c>
    </row>
    <row r="265" spans="1:16" hidden="1" x14ac:dyDescent="0.25">
      <c r="A265" s="95"/>
      <c r="B265" s="19"/>
      <c r="C265" s="91"/>
      <c r="D265" s="15"/>
      <c r="E265" s="69"/>
      <c r="F265" s="15"/>
      <c r="G265" s="69"/>
      <c r="H265" s="15"/>
      <c r="I265" s="15"/>
      <c r="J265" s="21" t="str">
        <f>IF(H265&lt;&gt;"",H265*I265,"")</f>
        <v/>
      </c>
      <c r="K265" s="70"/>
      <c r="L265" s="31" t="s">
        <v>24</v>
      </c>
      <c r="M265" s="34" t="s">
        <v>93</v>
      </c>
      <c r="N265" s="64"/>
      <c r="O265" s="71" t="s">
        <v>69</v>
      </c>
      <c r="P265" s="182" t="s">
        <v>68</v>
      </c>
    </row>
    <row r="266" spans="1:16" hidden="1" x14ac:dyDescent="0.25">
      <c r="A266" s="95"/>
      <c r="B266" s="19"/>
      <c r="C266" s="91"/>
      <c r="D266" s="15"/>
      <c r="E266" s="69"/>
      <c r="F266" s="15"/>
      <c r="G266" s="69"/>
      <c r="H266" s="15"/>
      <c r="I266" s="15"/>
      <c r="J266" s="21" t="str">
        <f>IF(H266&lt;&gt;"",H266*I266,"")</f>
        <v/>
      </c>
      <c r="K266" s="70"/>
      <c r="L266" s="31" t="s">
        <v>24</v>
      </c>
      <c r="M266" s="34" t="s">
        <v>93</v>
      </c>
      <c r="N266" s="64"/>
      <c r="O266" s="103"/>
    </row>
    <row r="267" spans="1:16" hidden="1" x14ac:dyDescent="0.25">
      <c r="A267" s="85"/>
      <c r="B267" s="86"/>
      <c r="C267" s="86"/>
      <c r="D267" s="57"/>
      <c r="E267" s="59" t="s">
        <v>70</v>
      </c>
      <c r="F267" s="57"/>
      <c r="G267" s="87"/>
      <c r="H267" s="88">
        <v>1E-3</v>
      </c>
      <c r="I267" s="61">
        <f>H267*10</f>
        <v>0.01</v>
      </c>
      <c r="J267" s="62">
        <f>SUM(J268:J272)/I267</f>
        <v>0</v>
      </c>
      <c r="K267" s="63" t="str">
        <f>SUM(J268:J272)&amp;" "&amp;"Hrs"&amp;" "&amp;"GRUPO 4"</f>
        <v>0 Hrs GRUPO 4</v>
      </c>
      <c r="L267" s="31" t="s">
        <v>26</v>
      </c>
      <c r="M267" s="34" t="s">
        <v>93</v>
      </c>
      <c r="N267" s="64"/>
      <c r="O267" s="104"/>
      <c r="P267" s="104"/>
    </row>
    <row r="268" spans="1:16" hidden="1" x14ac:dyDescent="0.25">
      <c r="A268" s="100"/>
      <c r="B268" s="100"/>
      <c r="C268" s="102"/>
      <c r="D268" s="101"/>
      <c r="E268" s="101"/>
      <c r="F268" s="101"/>
      <c r="G268" s="105"/>
      <c r="H268" s="101"/>
      <c r="I268" s="101"/>
      <c r="J268" s="21" t="str">
        <f>IF(H268&lt;&gt;"",H268*I268,"")</f>
        <v/>
      </c>
      <c r="K268" s="164"/>
      <c r="L268" s="31" t="s">
        <v>26</v>
      </c>
      <c r="M268" s="34" t="s">
        <v>93</v>
      </c>
      <c r="N268" s="64"/>
      <c r="O268" s="107" t="s">
        <v>71</v>
      </c>
    </row>
    <row r="269" spans="1:16" hidden="1" x14ac:dyDescent="0.25">
      <c r="A269" s="100"/>
      <c r="B269" s="100"/>
      <c r="C269" s="102"/>
      <c r="D269" s="101"/>
      <c r="E269" s="101"/>
      <c r="F269" s="101"/>
      <c r="G269" s="105"/>
      <c r="H269" s="101"/>
      <c r="I269" s="101"/>
      <c r="J269" s="21" t="str">
        <f>IF(H269&lt;&gt;"",H269*I269,"")</f>
        <v/>
      </c>
      <c r="K269" s="70"/>
      <c r="L269" s="31" t="s">
        <v>26</v>
      </c>
      <c r="M269" s="34" t="s">
        <v>93</v>
      </c>
      <c r="N269" s="64"/>
      <c r="O269" s="107" t="s">
        <v>72</v>
      </c>
    </row>
    <row r="270" spans="1:16" hidden="1" x14ac:dyDescent="0.25">
      <c r="A270" s="100"/>
      <c r="B270" s="100"/>
      <c r="C270" s="102"/>
      <c r="D270" s="101"/>
      <c r="E270" s="101"/>
      <c r="F270" s="101"/>
      <c r="G270" s="105"/>
      <c r="H270" s="101"/>
      <c r="I270" s="101"/>
      <c r="J270" s="21" t="str">
        <f>IF(H270&lt;&gt;"",H270*I270,"")</f>
        <v/>
      </c>
      <c r="K270" s="70"/>
      <c r="L270" s="31" t="s">
        <v>26</v>
      </c>
      <c r="M270" s="34" t="s">
        <v>93</v>
      </c>
      <c r="N270" s="64"/>
      <c r="O270" s="35"/>
    </row>
    <row r="271" spans="1:16" hidden="1" x14ac:dyDescent="0.25">
      <c r="A271" s="100"/>
      <c r="B271" s="100"/>
      <c r="C271" s="102"/>
      <c r="D271" s="101"/>
      <c r="E271" s="101"/>
      <c r="F271" s="101"/>
      <c r="G271" s="105"/>
      <c r="H271" s="101"/>
      <c r="I271" s="101"/>
      <c r="J271" s="21" t="str">
        <f>IF(H271&lt;&gt;"",H271*I271,"")</f>
        <v/>
      </c>
      <c r="K271" s="70"/>
      <c r="L271" s="31" t="s">
        <v>26</v>
      </c>
      <c r="M271" s="34" t="s">
        <v>93</v>
      </c>
      <c r="N271" s="64"/>
      <c r="O271" s="35"/>
    </row>
    <row r="272" spans="1:16" hidden="1" x14ac:dyDescent="0.25">
      <c r="A272" s="100"/>
      <c r="B272" s="100"/>
      <c r="C272" s="100"/>
      <c r="D272" s="101"/>
      <c r="E272" s="102"/>
      <c r="F272" s="100"/>
      <c r="G272" s="100"/>
      <c r="H272" s="100"/>
      <c r="I272" s="100"/>
      <c r="J272" s="21" t="str">
        <f>IF(H272&lt;&gt;"",H272*I272,"")</f>
        <v/>
      </c>
      <c r="K272" s="164"/>
      <c r="L272" s="31" t="s">
        <v>26</v>
      </c>
      <c r="M272" s="34" t="s">
        <v>93</v>
      </c>
      <c r="N272" s="156"/>
      <c r="O272" s="35"/>
    </row>
    <row r="273" spans="1:15" x14ac:dyDescent="0.25">
      <c r="A273" s="85"/>
      <c r="B273" s="86"/>
      <c r="C273" s="86"/>
      <c r="D273" s="86"/>
      <c r="E273" s="115" t="s">
        <v>75</v>
      </c>
      <c r="F273" s="116"/>
      <c r="G273" s="117"/>
      <c r="H273" s="165">
        <v>2</v>
      </c>
      <c r="I273" s="61">
        <f>H273*10</f>
        <v>20</v>
      </c>
      <c r="J273" s="62">
        <f>SUM(J274:J278)/I273</f>
        <v>1</v>
      </c>
      <c r="K273" s="63" t="str">
        <f>SUM(J274:J278)&amp;" "&amp;"Hrs"&amp;" "&amp;"TURNO"&amp;" "&amp;"DIURNO"</f>
        <v>20 Hrs TURNO DIURNO</v>
      </c>
      <c r="L273" s="74" t="s">
        <v>76</v>
      </c>
      <c r="M273" s="34" t="s">
        <v>93</v>
      </c>
      <c r="N273" s="34"/>
      <c r="O273" s="35"/>
    </row>
    <row r="274" spans="1:15" x14ac:dyDescent="0.25">
      <c r="A274" s="19">
        <v>892964</v>
      </c>
      <c r="B274" s="17" t="s">
        <v>167</v>
      </c>
      <c r="C274" s="18" t="s">
        <v>168</v>
      </c>
      <c r="D274" s="19">
        <v>3</v>
      </c>
      <c r="E274" s="18" t="s">
        <v>169</v>
      </c>
      <c r="F274" s="17" t="s">
        <v>145</v>
      </c>
      <c r="G274" s="18" t="s">
        <v>146</v>
      </c>
      <c r="H274" s="94">
        <v>2</v>
      </c>
      <c r="I274" s="94">
        <v>2</v>
      </c>
      <c r="J274" s="21">
        <f>IF(H274&lt;&gt;"",H274*I274,"")</f>
        <v>4</v>
      </c>
      <c r="K274" s="70" t="s">
        <v>340</v>
      </c>
      <c r="L274" s="74" t="s">
        <v>76</v>
      </c>
      <c r="M274" s="34" t="s">
        <v>93</v>
      </c>
      <c r="N274" s="34"/>
      <c r="O274" s="35"/>
    </row>
    <row r="275" spans="1:15" x14ac:dyDescent="0.25">
      <c r="A275" s="19">
        <v>892382</v>
      </c>
      <c r="B275" s="17" t="s">
        <v>207</v>
      </c>
      <c r="C275" s="18" t="s">
        <v>208</v>
      </c>
      <c r="D275" s="19">
        <v>3</v>
      </c>
      <c r="E275" s="18" t="s">
        <v>130</v>
      </c>
      <c r="F275" s="17" t="s">
        <v>131</v>
      </c>
      <c r="G275" s="18" t="s">
        <v>132</v>
      </c>
      <c r="H275" s="94">
        <v>2</v>
      </c>
      <c r="I275" s="94">
        <v>5</v>
      </c>
      <c r="J275" s="21">
        <f>IF(H275&lt;&gt;"",H275*I275,"")</f>
        <v>10</v>
      </c>
      <c r="K275" s="70" t="s">
        <v>340</v>
      </c>
      <c r="L275" s="74" t="s">
        <v>76</v>
      </c>
      <c r="M275" s="34" t="s">
        <v>93</v>
      </c>
      <c r="N275" s="34"/>
      <c r="O275" s="35"/>
    </row>
    <row r="276" spans="1:15" x14ac:dyDescent="0.25">
      <c r="A276" s="95">
        <v>893636</v>
      </c>
      <c r="B276" s="109" t="s">
        <v>207</v>
      </c>
      <c r="C276" s="110" t="s">
        <v>208</v>
      </c>
      <c r="D276" s="111">
        <v>3</v>
      </c>
      <c r="E276" s="69" t="s">
        <v>201</v>
      </c>
      <c r="F276" s="15" t="s">
        <v>341</v>
      </c>
      <c r="G276" s="69" t="s">
        <v>203</v>
      </c>
      <c r="H276" s="15">
        <v>2</v>
      </c>
      <c r="I276" s="15">
        <v>3</v>
      </c>
      <c r="J276" s="21">
        <f>IF(H276&lt;&gt;"",H276*I276,"")</f>
        <v>6</v>
      </c>
      <c r="K276" s="70" t="s">
        <v>340</v>
      </c>
      <c r="L276" s="74" t="s">
        <v>76</v>
      </c>
      <c r="M276" s="34" t="s">
        <v>93</v>
      </c>
      <c r="N276" s="34"/>
      <c r="O276" s="35"/>
    </row>
    <row r="277" spans="1:15" hidden="1" x14ac:dyDescent="0.25">
      <c r="A277" s="19"/>
      <c r="B277" s="19"/>
      <c r="C277" s="69"/>
      <c r="D277" s="15"/>
      <c r="E277" s="69"/>
      <c r="F277" s="19"/>
      <c r="G277" s="69"/>
      <c r="H277" s="19"/>
      <c r="I277" s="19"/>
      <c r="J277" s="21" t="str">
        <f>IF(H277&lt;&gt;"",H277*I277,"")</f>
        <v/>
      </c>
      <c r="K277" s="70"/>
      <c r="L277" s="74" t="s">
        <v>76</v>
      </c>
      <c r="M277" s="34" t="s">
        <v>93</v>
      </c>
      <c r="N277" s="34"/>
      <c r="O277" s="35"/>
    </row>
    <row r="278" spans="1:15" hidden="1" x14ac:dyDescent="0.25">
      <c r="A278" s="100"/>
      <c r="B278" s="100"/>
      <c r="C278" s="100"/>
      <c r="D278" s="101"/>
      <c r="E278" s="102"/>
      <c r="F278" s="100"/>
      <c r="G278" s="100"/>
      <c r="H278" s="100"/>
      <c r="I278" s="100"/>
      <c r="J278" s="21" t="str">
        <f>IF(H278&lt;&gt;"",H278*I278,"")</f>
        <v/>
      </c>
      <c r="K278" s="70"/>
      <c r="L278" s="74" t="s">
        <v>76</v>
      </c>
      <c r="M278" s="34" t="s">
        <v>93</v>
      </c>
      <c r="N278" s="34"/>
      <c r="O278" s="35"/>
    </row>
    <row r="279" spans="1:15" x14ac:dyDescent="0.25">
      <c r="A279" s="126"/>
      <c r="B279" s="127"/>
      <c r="C279" s="127"/>
      <c r="D279" s="127"/>
      <c r="E279" s="128" t="s">
        <v>83</v>
      </c>
      <c r="F279" s="129"/>
      <c r="G279" s="157"/>
      <c r="H279" s="131">
        <v>2</v>
      </c>
      <c r="I279" s="132">
        <f>H279*10</f>
        <v>20</v>
      </c>
      <c r="J279" s="133">
        <f>SUM(J280:J284)/I279</f>
        <v>1</v>
      </c>
      <c r="K279" s="163" t="str">
        <f>SUM(J280:J284)&amp;" "&amp;"Hrs"&amp;" "&amp;"TURNO"&amp;" "&amp;"NOCTURNO"</f>
        <v>20 Hrs TURNO NOCTURNO</v>
      </c>
      <c r="L279" s="31" t="s">
        <v>84</v>
      </c>
      <c r="M279" s="34" t="s">
        <v>93</v>
      </c>
      <c r="N279" s="34"/>
      <c r="O279" s="35"/>
    </row>
    <row r="280" spans="1:15" x14ac:dyDescent="0.25">
      <c r="A280" s="19">
        <v>892382</v>
      </c>
      <c r="B280" s="17" t="s">
        <v>207</v>
      </c>
      <c r="C280" s="18" t="s">
        <v>208</v>
      </c>
      <c r="D280" s="19">
        <v>3</v>
      </c>
      <c r="E280" s="18" t="s">
        <v>130</v>
      </c>
      <c r="F280" s="17" t="s">
        <v>131</v>
      </c>
      <c r="G280" s="18" t="s">
        <v>132</v>
      </c>
      <c r="H280" s="94">
        <v>2</v>
      </c>
      <c r="I280" s="94">
        <v>5</v>
      </c>
      <c r="J280" s="21">
        <f>IF(H280&lt;&gt;"",H280*I280,"")</f>
        <v>10</v>
      </c>
      <c r="K280" s="120" t="s">
        <v>375</v>
      </c>
      <c r="L280" s="31" t="s">
        <v>84</v>
      </c>
      <c r="M280" s="34" t="s">
        <v>93</v>
      </c>
      <c r="N280" s="34"/>
      <c r="O280" s="35"/>
    </row>
    <row r="281" spans="1:15" x14ac:dyDescent="0.25">
      <c r="A281" s="75">
        <v>892380</v>
      </c>
      <c r="B281" s="109" t="s">
        <v>207</v>
      </c>
      <c r="C281" s="110" t="s">
        <v>208</v>
      </c>
      <c r="D281" s="111">
        <v>3</v>
      </c>
      <c r="E281" s="73" t="s">
        <v>123</v>
      </c>
      <c r="F281" s="92" t="s">
        <v>126</v>
      </c>
      <c r="G281" s="93" t="s">
        <v>127</v>
      </c>
      <c r="H281" s="94">
        <v>2</v>
      </c>
      <c r="I281" s="94">
        <v>2</v>
      </c>
      <c r="J281" s="21">
        <f>IF(H281&lt;&gt;"",H281*I281,"")</f>
        <v>4</v>
      </c>
      <c r="K281" s="120" t="s">
        <v>375</v>
      </c>
      <c r="L281" s="31" t="s">
        <v>84</v>
      </c>
      <c r="M281" s="34" t="s">
        <v>93</v>
      </c>
      <c r="N281" s="34"/>
      <c r="O281" s="35"/>
    </row>
    <row r="282" spans="1:15" x14ac:dyDescent="0.25">
      <c r="A282" s="75">
        <v>893000</v>
      </c>
      <c r="B282" s="109" t="s">
        <v>207</v>
      </c>
      <c r="C282" s="110" t="s">
        <v>208</v>
      </c>
      <c r="D282" s="111">
        <v>3</v>
      </c>
      <c r="E282" s="73" t="s">
        <v>138</v>
      </c>
      <c r="F282" s="92" t="s">
        <v>139</v>
      </c>
      <c r="G282" s="93" t="s">
        <v>140</v>
      </c>
      <c r="H282" s="94">
        <v>2</v>
      </c>
      <c r="I282" s="94">
        <v>3</v>
      </c>
      <c r="J282" s="21">
        <f>IF(H282&lt;&gt;"",H282*I282,"")</f>
        <v>6</v>
      </c>
      <c r="K282" s="120" t="s">
        <v>375</v>
      </c>
      <c r="L282" s="31" t="s">
        <v>84</v>
      </c>
      <c r="M282" s="34" t="s">
        <v>93</v>
      </c>
      <c r="N282" s="34"/>
      <c r="O282" s="35"/>
    </row>
    <row r="283" spans="1:15" hidden="1" x14ac:dyDescent="0.25">
      <c r="A283" s="75"/>
      <c r="B283" s="109"/>
      <c r="C283" s="110"/>
      <c r="D283" s="111"/>
      <c r="E283" s="73"/>
      <c r="F283" s="92"/>
      <c r="G283" s="93"/>
      <c r="H283" s="94"/>
      <c r="I283" s="94"/>
      <c r="J283" s="21" t="str">
        <f>IF(H283&lt;&gt;"",H283*I283,"")</f>
        <v/>
      </c>
      <c r="K283" s="120"/>
      <c r="L283" s="31" t="s">
        <v>84</v>
      </c>
      <c r="M283" s="34" t="s">
        <v>93</v>
      </c>
      <c r="N283" s="34"/>
      <c r="O283" s="35"/>
    </row>
    <row r="284" spans="1:15" hidden="1" x14ac:dyDescent="0.25">
      <c r="A284" s="95"/>
      <c r="B284" s="19"/>
      <c r="C284" s="91"/>
      <c r="D284" s="15"/>
      <c r="E284" s="69"/>
      <c r="F284" s="15"/>
      <c r="G284" s="69"/>
      <c r="H284" s="15"/>
      <c r="I284" s="15"/>
      <c r="J284" s="21" t="str">
        <f>IF(H284&lt;&gt;"",H284*I284,"")</f>
        <v/>
      </c>
      <c r="K284" s="120"/>
      <c r="L284" s="31" t="s">
        <v>84</v>
      </c>
      <c r="M284" s="34" t="s">
        <v>93</v>
      </c>
      <c r="N284" s="34"/>
      <c r="O284" s="35"/>
    </row>
    <row r="285" spans="1:15" ht="14.25" hidden="1" thickBot="1" x14ac:dyDescent="0.3">
      <c r="A285" s="168"/>
      <c r="B285" s="169"/>
      <c r="C285" s="169"/>
      <c r="D285" s="169"/>
      <c r="E285" s="170" t="s">
        <v>85</v>
      </c>
      <c r="F285" s="171"/>
      <c r="G285" s="172"/>
      <c r="H285" s="140">
        <f>H249+H255+H261+H267+H273+H279</f>
        <v>8.0020000000000007</v>
      </c>
      <c r="I285" s="142">
        <f>H285*10</f>
        <v>80.02000000000001</v>
      </c>
      <c r="J285" s="142">
        <f>SUM(J250:J254,J256:J260,J262:J266,J268:J272,J274:J278,J280:J284)</f>
        <v>80</v>
      </c>
      <c r="K285" s="143">
        <f>J285/I285</f>
        <v>0.99975006248437881</v>
      </c>
      <c r="L285" s="31" t="s">
        <v>86</v>
      </c>
      <c r="M285" s="34" t="s">
        <v>93</v>
      </c>
      <c r="N285" s="34"/>
      <c r="O285" s="35"/>
    </row>
    <row r="286" spans="1:15" x14ac:dyDescent="0.25">
      <c r="A286" s="32"/>
      <c r="B286" s="32"/>
      <c r="C286" s="32"/>
      <c r="D286" s="173"/>
      <c r="E286" s="32"/>
      <c r="F286" s="174"/>
      <c r="G286" s="39"/>
      <c r="H286" s="32"/>
      <c r="I286" s="32"/>
      <c r="J286" s="29"/>
      <c r="K286" s="33"/>
      <c r="L286" s="31"/>
      <c r="M286" s="34"/>
      <c r="N286" s="34"/>
      <c r="O286" s="35"/>
    </row>
    <row r="287" spans="1:15" x14ac:dyDescent="0.25">
      <c r="A287" s="32"/>
      <c r="B287" s="32"/>
      <c r="C287" s="32"/>
      <c r="D287" s="173"/>
      <c r="E287" s="32"/>
      <c r="F287" s="174"/>
      <c r="G287" s="39"/>
      <c r="H287" s="32"/>
      <c r="I287" s="32"/>
      <c r="J287" s="29"/>
      <c r="K287" s="33"/>
      <c r="L287" s="31"/>
      <c r="M287" s="34"/>
      <c r="N287" s="34"/>
      <c r="O287" s="35"/>
    </row>
    <row r="288" spans="1:15" x14ac:dyDescent="0.25">
      <c r="A288" s="32"/>
      <c r="B288" s="32"/>
      <c r="C288" s="32"/>
      <c r="D288" s="173"/>
      <c r="E288" s="32"/>
      <c r="F288" s="174"/>
      <c r="G288" s="39"/>
      <c r="H288" s="32"/>
      <c r="I288" s="32"/>
      <c r="J288" s="29"/>
      <c r="K288" s="33"/>
      <c r="L288" s="31"/>
      <c r="M288" s="34"/>
      <c r="N288" s="34"/>
      <c r="O288" s="35"/>
    </row>
    <row r="289" spans="1:15" x14ac:dyDescent="0.25">
      <c r="A289" s="32"/>
      <c r="B289" s="32"/>
      <c r="C289" s="32"/>
      <c r="D289" s="173"/>
      <c r="E289" s="32"/>
      <c r="F289" s="174"/>
      <c r="G289" s="39"/>
      <c r="H289" s="32"/>
      <c r="I289" s="32"/>
      <c r="J289" s="29"/>
      <c r="K289" s="33"/>
      <c r="L289" s="31"/>
      <c r="M289" s="34"/>
      <c r="N289" s="34"/>
      <c r="O289" s="35"/>
    </row>
    <row r="290" spans="1:15" x14ac:dyDescent="0.25">
      <c r="A290" s="32"/>
      <c r="B290" s="32"/>
      <c r="C290" s="32"/>
      <c r="D290" s="173"/>
      <c r="E290" s="32"/>
      <c r="F290" s="174"/>
      <c r="G290" s="39"/>
      <c r="H290" s="32"/>
      <c r="I290" s="32"/>
      <c r="J290" s="29"/>
      <c r="K290" s="33"/>
      <c r="L290" s="31"/>
      <c r="M290" s="34"/>
      <c r="N290" s="34"/>
      <c r="O290" s="35"/>
    </row>
    <row r="291" spans="1:15" x14ac:dyDescent="0.25">
      <c r="A291" s="32"/>
      <c r="B291" s="32"/>
      <c r="C291" s="32"/>
      <c r="D291" s="173"/>
      <c r="E291" s="32"/>
      <c r="F291" s="174"/>
      <c r="G291" s="39"/>
      <c r="H291" s="32"/>
      <c r="I291" s="32"/>
      <c r="J291" s="29"/>
      <c r="K291" s="33"/>
      <c r="L291" s="31"/>
      <c r="M291" s="34"/>
      <c r="N291" s="34"/>
      <c r="O291" s="35"/>
    </row>
    <row r="292" spans="1:15" x14ac:dyDescent="0.25">
      <c r="A292" s="32"/>
      <c r="B292" s="32"/>
      <c r="C292" s="32"/>
      <c r="D292" s="173"/>
      <c r="E292" s="32"/>
      <c r="F292" s="174"/>
      <c r="G292" s="39"/>
      <c r="H292" s="32"/>
      <c r="I292" s="32"/>
      <c r="J292" s="29"/>
      <c r="K292" s="33"/>
      <c r="L292" s="31"/>
      <c r="M292" s="34"/>
      <c r="N292" s="34"/>
      <c r="O292" s="35"/>
    </row>
    <row r="293" spans="1:15" x14ac:dyDescent="0.25">
      <c r="A293" s="32"/>
      <c r="B293" s="32"/>
      <c r="C293" s="32"/>
      <c r="D293" s="173"/>
      <c r="E293" s="32"/>
      <c r="F293" s="174"/>
      <c r="G293" s="39"/>
      <c r="H293" s="32"/>
      <c r="I293" s="32"/>
      <c r="J293" s="29"/>
      <c r="K293" s="33"/>
      <c r="L293" s="31"/>
      <c r="M293" s="34"/>
      <c r="N293" s="34"/>
      <c r="O293" s="35"/>
    </row>
    <row r="294" spans="1:15" x14ac:dyDescent="0.25">
      <c r="A294" s="32"/>
      <c r="B294" s="32"/>
      <c r="C294" s="32"/>
      <c r="D294" s="173"/>
      <c r="E294" s="32"/>
      <c r="F294" s="174"/>
      <c r="G294" s="39"/>
      <c r="H294" s="32"/>
      <c r="I294" s="32"/>
      <c r="J294" s="29"/>
      <c r="K294" s="33"/>
      <c r="L294" s="31"/>
      <c r="M294" s="34"/>
      <c r="N294" s="34"/>
      <c r="O294" s="35"/>
    </row>
    <row r="295" spans="1:15" x14ac:dyDescent="0.25">
      <c r="A295" s="32"/>
      <c r="B295" s="32"/>
      <c r="C295" s="32"/>
      <c r="D295" s="173"/>
      <c r="E295" s="32"/>
      <c r="F295" s="174"/>
      <c r="G295" s="39"/>
      <c r="H295" s="32"/>
      <c r="I295" s="32"/>
      <c r="J295" s="29"/>
      <c r="K295" s="33"/>
      <c r="L295" s="31"/>
      <c r="M295" s="34"/>
      <c r="N295" s="34"/>
      <c r="O295" s="35"/>
    </row>
    <row r="296" spans="1:15" x14ac:dyDescent="0.25">
      <c r="A296" s="32"/>
      <c r="B296" s="32"/>
      <c r="C296" s="32"/>
      <c r="D296" s="173"/>
      <c r="E296" s="32"/>
      <c r="F296" s="174"/>
      <c r="G296" s="39"/>
      <c r="H296" s="32"/>
      <c r="I296" s="32"/>
      <c r="J296" s="29"/>
      <c r="K296" s="33"/>
      <c r="L296" s="31"/>
      <c r="M296" s="34"/>
      <c r="N296" s="34"/>
      <c r="O296" s="35"/>
    </row>
    <row r="297" spans="1:15" x14ac:dyDescent="0.25">
      <c r="A297" s="32"/>
      <c r="B297" s="32"/>
      <c r="C297" s="32"/>
      <c r="D297" s="173"/>
      <c r="E297" s="32"/>
      <c r="F297" s="174"/>
      <c r="G297" s="39"/>
      <c r="H297" s="32"/>
      <c r="I297" s="32"/>
      <c r="J297" s="29"/>
      <c r="K297" s="33"/>
      <c r="L297" s="31"/>
      <c r="M297" s="34"/>
      <c r="N297" s="34"/>
      <c r="O297" s="35"/>
    </row>
    <row r="298" spans="1:15" x14ac:dyDescent="0.25">
      <c r="A298" s="32"/>
      <c r="B298" s="32"/>
      <c r="C298" s="32"/>
      <c r="D298" s="173"/>
      <c r="E298" s="32"/>
      <c r="F298" s="174"/>
      <c r="G298" s="39"/>
      <c r="H298" s="32"/>
      <c r="I298" s="32"/>
      <c r="J298" s="29"/>
      <c r="K298" s="33"/>
      <c r="L298" s="31"/>
      <c r="M298" s="34"/>
      <c r="N298" s="34"/>
      <c r="O298" s="35"/>
    </row>
    <row r="299" spans="1:15" x14ac:dyDescent="0.25">
      <c r="A299" s="32"/>
      <c r="B299" s="32"/>
      <c r="C299" s="32"/>
      <c r="D299" s="173"/>
      <c r="E299" s="32"/>
      <c r="F299" s="174"/>
      <c r="G299" s="39"/>
      <c r="H299" s="32"/>
      <c r="I299" s="32"/>
      <c r="J299" s="29"/>
      <c r="K299" s="33"/>
      <c r="L299" s="31"/>
      <c r="M299" s="34"/>
      <c r="N299" s="34"/>
      <c r="O299" s="35"/>
    </row>
    <row r="300" spans="1:15" x14ac:dyDescent="0.25">
      <c r="A300" s="32"/>
      <c r="B300" s="32"/>
      <c r="C300" s="32"/>
      <c r="D300" s="173"/>
      <c r="E300" s="32"/>
      <c r="F300" s="174"/>
      <c r="G300" s="39"/>
      <c r="H300" s="32"/>
      <c r="I300" s="32"/>
      <c r="J300" s="29"/>
      <c r="K300" s="33"/>
      <c r="L300" s="31"/>
      <c r="M300" s="34"/>
      <c r="N300" s="34"/>
      <c r="O300" s="35"/>
    </row>
    <row r="301" spans="1:15" x14ac:dyDescent="0.25">
      <c r="A301" s="32"/>
      <c r="B301" s="32"/>
      <c r="C301" s="32"/>
      <c r="D301" s="173"/>
      <c r="E301" s="32"/>
      <c r="F301" s="174"/>
      <c r="G301" s="39"/>
      <c r="H301" s="32"/>
      <c r="I301" s="32"/>
      <c r="J301" s="29"/>
      <c r="K301" s="33"/>
      <c r="L301" s="31"/>
      <c r="M301" s="34"/>
      <c r="N301" s="34"/>
      <c r="O301" s="35"/>
    </row>
    <row r="302" spans="1:15" x14ac:dyDescent="0.25">
      <c r="A302" s="32"/>
      <c r="B302" s="32"/>
      <c r="C302" s="32"/>
      <c r="D302" s="173"/>
      <c r="E302" s="32"/>
      <c r="F302" s="174"/>
      <c r="G302" s="39"/>
      <c r="H302" s="32"/>
      <c r="I302" s="32"/>
      <c r="J302" s="29"/>
      <c r="K302" s="33"/>
      <c r="L302" s="31"/>
      <c r="M302" s="34"/>
      <c r="N302" s="34"/>
      <c r="O302" s="35"/>
    </row>
    <row r="303" spans="1:15" x14ac:dyDescent="0.25">
      <c r="A303" s="32"/>
      <c r="B303" s="32"/>
      <c r="C303" s="32"/>
      <c r="D303" s="173"/>
      <c r="E303" s="32"/>
      <c r="F303" s="174"/>
      <c r="G303" s="39"/>
      <c r="H303" s="32"/>
      <c r="I303" s="32"/>
      <c r="J303" s="29"/>
      <c r="K303" s="33"/>
      <c r="L303" s="31"/>
      <c r="M303" s="34"/>
      <c r="N303" s="34"/>
      <c r="O303" s="35"/>
    </row>
  </sheetData>
  <autoFilter ref="A10:P285" xr:uid="{00000000-0009-0000-0000-000000000000}">
    <filterColumn colId="4">
      <filters>
        <filter val="1S Inspección"/>
        <filter val="1S Inspección - Eq Operando"/>
        <filter val="1S Orden y Limpieza"/>
        <filter val="26S Inspección - Eq Operando"/>
        <filter val="4S Inspección - Eq Operando"/>
        <filter val="Apoyo a Ingeniería"/>
        <filter val="Cambio Tablero de Control"/>
        <filter val="Cambio Tablero de Control - Apoyo Soldad"/>
        <filter val="Descripcion de Trabajo"/>
        <filter val="Diseño Sistema Control OA"/>
        <filter val="GRUPO 1"/>
        <filter val="GRUPO 2"/>
        <filter val="Instalar Control de Temperatura"/>
        <filter val="Llevar Señal al DCS"/>
        <filter val="Revisar Digestor"/>
        <filter val="Revisar Display Transmisor"/>
        <filter val="Revisar Transmisor Temperatura"/>
        <filter val="TURNO DIURNO"/>
        <filter val="TURNO NOCTURNO"/>
        <dateGroupItem year="2026" dateTimeGrouping="year"/>
      </filters>
    </filterColumn>
  </autoFilter>
  <mergeCells count="9">
    <mergeCell ref="E165:F165"/>
    <mergeCell ref="E205:F205"/>
    <mergeCell ref="E247:F247"/>
    <mergeCell ref="E8:G8"/>
    <mergeCell ref="I8:K8"/>
    <mergeCell ref="E9:F9"/>
    <mergeCell ref="E48:F48"/>
    <mergeCell ref="E87:F87"/>
    <mergeCell ref="E126:F126"/>
  </mergeCells>
  <conditionalFormatting sqref="B1:B7">
    <cfRule type="cellIs" dxfId="9" priority="1" stopIfTrue="1" operator="greaterThan">
      <formula>0.9</formula>
    </cfRule>
    <cfRule type="cellIs" dxfId="8" priority="2" stopIfTrue="1" operator="greaterThan">
      <formula>0.8</formula>
    </cfRule>
  </conditionalFormatting>
  <pageMargins left="0.47244094488188981" right="0" top="0.35433070866141736" bottom="0.19685039370078741" header="0.31496062992125984" footer="0.31496062992125984"/>
  <pageSetup paperSize="17" scale="73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27D5F-7C1E-4CF3-9234-D2C9869178AA}">
  <sheetPr filterMode="1"/>
  <dimension ref="A1:P303"/>
  <sheetViews>
    <sheetView view="pageBreakPreview" topLeftCell="A140" zoomScaleNormal="100" zoomScaleSheetLayoutView="100" workbookViewId="0">
      <selection activeCell="A257" sqref="A257:I257"/>
    </sheetView>
  </sheetViews>
  <sheetFormatPr defaultRowHeight="13.5" x14ac:dyDescent="0.25"/>
  <cols>
    <col min="1" max="1" width="10.140625" style="175" customWidth="1"/>
    <col min="2" max="2" width="9.7109375" style="175" customWidth="1"/>
    <col min="3" max="3" width="22" style="36" customWidth="1"/>
    <col min="4" max="4" width="11.42578125" style="36" customWidth="1"/>
    <col min="5" max="5" width="34.42578125" style="36" customWidth="1"/>
    <col min="6" max="6" width="15.7109375" style="175" customWidth="1"/>
    <col min="7" max="7" width="23.85546875" style="36" customWidth="1"/>
    <col min="8" max="8" width="6.5703125" style="36" customWidth="1"/>
    <col min="9" max="9" width="6.85546875" style="36" customWidth="1"/>
    <col min="10" max="10" width="10.85546875" style="36" customWidth="1"/>
    <col min="11" max="11" width="27.140625" style="36" customWidth="1"/>
    <col min="12" max="12" width="13.7109375" style="36" customWidth="1"/>
    <col min="13" max="13" width="6" style="36" customWidth="1"/>
    <col min="14" max="14" width="3.7109375" style="36" customWidth="1"/>
    <col min="15" max="15" width="38.5703125" style="176" customWidth="1"/>
    <col min="16" max="217" width="9.140625" style="36"/>
    <col min="218" max="218" width="11.5703125" style="36" customWidth="1"/>
    <col min="219" max="219" width="12" style="36" customWidth="1"/>
    <col min="220" max="220" width="22.42578125" style="36" bestFit="1" customWidth="1"/>
    <col min="221" max="221" width="11.42578125" style="36" customWidth="1"/>
    <col min="222" max="222" width="46.42578125" style="36" bestFit="1" customWidth="1"/>
    <col min="223" max="223" width="15.7109375" style="36" customWidth="1"/>
    <col min="224" max="224" width="44" style="36" bestFit="1" customWidth="1"/>
    <col min="225" max="225" width="6.5703125" style="36" customWidth="1"/>
    <col min="226" max="226" width="6.85546875" style="36" customWidth="1"/>
    <col min="227" max="227" width="10.85546875" style="36" customWidth="1"/>
    <col min="228" max="228" width="38.28515625" style="36" customWidth="1"/>
    <col min="229" max="229" width="13.7109375" style="36" customWidth="1"/>
    <col min="230" max="230" width="6" style="36" customWidth="1"/>
    <col min="231" max="231" width="3.7109375" style="36" customWidth="1"/>
    <col min="232" max="232" width="38.5703125" style="36" customWidth="1"/>
    <col min="233" max="473" width="9.140625" style="36"/>
    <col min="474" max="474" width="11.5703125" style="36" customWidth="1"/>
    <col min="475" max="475" width="12" style="36" customWidth="1"/>
    <col min="476" max="476" width="22.42578125" style="36" bestFit="1" customWidth="1"/>
    <col min="477" max="477" width="11.42578125" style="36" customWidth="1"/>
    <col min="478" max="478" width="46.42578125" style="36" bestFit="1" customWidth="1"/>
    <col min="479" max="479" width="15.7109375" style="36" customWidth="1"/>
    <col min="480" max="480" width="44" style="36" bestFit="1" customWidth="1"/>
    <col min="481" max="481" width="6.5703125" style="36" customWidth="1"/>
    <col min="482" max="482" width="6.85546875" style="36" customWidth="1"/>
    <col min="483" max="483" width="10.85546875" style="36" customWidth="1"/>
    <col min="484" max="484" width="38.28515625" style="36" customWidth="1"/>
    <col min="485" max="485" width="13.7109375" style="36" customWidth="1"/>
    <col min="486" max="486" width="6" style="36" customWidth="1"/>
    <col min="487" max="487" width="3.7109375" style="36" customWidth="1"/>
    <col min="488" max="488" width="38.5703125" style="36" customWidth="1"/>
    <col min="489" max="729" width="9.140625" style="36"/>
    <col min="730" max="730" width="11.5703125" style="36" customWidth="1"/>
    <col min="731" max="731" width="12" style="36" customWidth="1"/>
    <col min="732" max="732" width="22.42578125" style="36" bestFit="1" customWidth="1"/>
    <col min="733" max="733" width="11.42578125" style="36" customWidth="1"/>
    <col min="734" max="734" width="46.42578125" style="36" bestFit="1" customWidth="1"/>
    <col min="735" max="735" width="15.7109375" style="36" customWidth="1"/>
    <col min="736" max="736" width="44" style="36" bestFit="1" customWidth="1"/>
    <col min="737" max="737" width="6.5703125" style="36" customWidth="1"/>
    <col min="738" max="738" width="6.85546875" style="36" customWidth="1"/>
    <col min="739" max="739" width="10.85546875" style="36" customWidth="1"/>
    <col min="740" max="740" width="38.28515625" style="36" customWidth="1"/>
    <col min="741" max="741" width="13.7109375" style="36" customWidth="1"/>
    <col min="742" max="742" width="6" style="36" customWidth="1"/>
    <col min="743" max="743" width="3.7109375" style="36" customWidth="1"/>
    <col min="744" max="744" width="38.5703125" style="36" customWidth="1"/>
    <col min="745" max="985" width="9.140625" style="36"/>
    <col min="986" max="986" width="11.5703125" style="36" customWidth="1"/>
    <col min="987" max="987" width="12" style="36" customWidth="1"/>
    <col min="988" max="988" width="22.42578125" style="36" bestFit="1" customWidth="1"/>
    <col min="989" max="989" width="11.42578125" style="36" customWidth="1"/>
    <col min="990" max="990" width="46.42578125" style="36" bestFit="1" customWidth="1"/>
    <col min="991" max="991" width="15.7109375" style="36" customWidth="1"/>
    <col min="992" max="992" width="44" style="36" bestFit="1" customWidth="1"/>
    <col min="993" max="993" width="6.5703125" style="36" customWidth="1"/>
    <col min="994" max="994" width="6.85546875" style="36" customWidth="1"/>
    <col min="995" max="995" width="10.85546875" style="36" customWidth="1"/>
    <col min="996" max="996" width="38.28515625" style="36" customWidth="1"/>
    <col min="997" max="997" width="13.7109375" style="36" customWidth="1"/>
    <col min="998" max="998" width="6" style="36" customWidth="1"/>
    <col min="999" max="999" width="3.7109375" style="36" customWidth="1"/>
    <col min="1000" max="1000" width="38.5703125" style="36" customWidth="1"/>
    <col min="1001" max="1241" width="9.140625" style="36"/>
    <col min="1242" max="1242" width="11.5703125" style="36" customWidth="1"/>
    <col min="1243" max="1243" width="12" style="36" customWidth="1"/>
    <col min="1244" max="1244" width="22.42578125" style="36" bestFit="1" customWidth="1"/>
    <col min="1245" max="1245" width="11.42578125" style="36" customWidth="1"/>
    <col min="1246" max="1246" width="46.42578125" style="36" bestFit="1" customWidth="1"/>
    <col min="1247" max="1247" width="15.7109375" style="36" customWidth="1"/>
    <col min="1248" max="1248" width="44" style="36" bestFit="1" customWidth="1"/>
    <col min="1249" max="1249" width="6.5703125" style="36" customWidth="1"/>
    <col min="1250" max="1250" width="6.85546875" style="36" customWidth="1"/>
    <col min="1251" max="1251" width="10.85546875" style="36" customWidth="1"/>
    <col min="1252" max="1252" width="38.28515625" style="36" customWidth="1"/>
    <col min="1253" max="1253" width="13.7109375" style="36" customWidth="1"/>
    <col min="1254" max="1254" width="6" style="36" customWidth="1"/>
    <col min="1255" max="1255" width="3.7109375" style="36" customWidth="1"/>
    <col min="1256" max="1256" width="38.5703125" style="36" customWidth="1"/>
    <col min="1257" max="1497" width="9.140625" style="36"/>
    <col min="1498" max="1498" width="11.5703125" style="36" customWidth="1"/>
    <col min="1499" max="1499" width="12" style="36" customWidth="1"/>
    <col min="1500" max="1500" width="22.42578125" style="36" bestFit="1" customWidth="1"/>
    <col min="1501" max="1501" width="11.42578125" style="36" customWidth="1"/>
    <col min="1502" max="1502" width="46.42578125" style="36" bestFit="1" customWidth="1"/>
    <col min="1503" max="1503" width="15.7109375" style="36" customWidth="1"/>
    <col min="1504" max="1504" width="44" style="36" bestFit="1" customWidth="1"/>
    <col min="1505" max="1505" width="6.5703125" style="36" customWidth="1"/>
    <col min="1506" max="1506" width="6.85546875" style="36" customWidth="1"/>
    <col min="1507" max="1507" width="10.85546875" style="36" customWidth="1"/>
    <col min="1508" max="1508" width="38.28515625" style="36" customWidth="1"/>
    <col min="1509" max="1509" width="13.7109375" style="36" customWidth="1"/>
    <col min="1510" max="1510" width="6" style="36" customWidth="1"/>
    <col min="1511" max="1511" width="3.7109375" style="36" customWidth="1"/>
    <col min="1512" max="1512" width="38.5703125" style="36" customWidth="1"/>
    <col min="1513" max="1753" width="9.140625" style="36"/>
    <col min="1754" max="1754" width="11.5703125" style="36" customWidth="1"/>
    <col min="1755" max="1755" width="12" style="36" customWidth="1"/>
    <col min="1756" max="1756" width="22.42578125" style="36" bestFit="1" customWidth="1"/>
    <col min="1757" max="1757" width="11.42578125" style="36" customWidth="1"/>
    <col min="1758" max="1758" width="46.42578125" style="36" bestFit="1" customWidth="1"/>
    <col min="1759" max="1759" width="15.7109375" style="36" customWidth="1"/>
    <col min="1760" max="1760" width="44" style="36" bestFit="1" customWidth="1"/>
    <col min="1761" max="1761" width="6.5703125" style="36" customWidth="1"/>
    <col min="1762" max="1762" width="6.85546875" style="36" customWidth="1"/>
    <col min="1763" max="1763" width="10.85546875" style="36" customWidth="1"/>
    <col min="1764" max="1764" width="38.28515625" style="36" customWidth="1"/>
    <col min="1765" max="1765" width="13.7109375" style="36" customWidth="1"/>
    <col min="1766" max="1766" width="6" style="36" customWidth="1"/>
    <col min="1767" max="1767" width="3.7109375" style="36" customWidth="1"/>
    <col min="1768" max="1768" width="38.5703125" style="36" customWidth="1"/>
    <col min="1769" max="2009" width="9.140625" style="36"/>
    <col min="2010" max="2010" width="11.5703125" style="36" customWidth="1"/>
    <col min="2011" max="2011" width="12" style="36" customWidth="1"/>
    <col min="2012" max="2012" width="22.42578125" style="36" bestFit="1" customWidth="1"/>
    <col min="2013" max="2013" width="11.42578125" style="36" customWidth="1"/>
    <col min="2014" max="2014" width="46.42578125" style="36" bestFit="1" customWidth="1"/>
    <col min="2015" max="2015" width="15.7109375" style="36" customWidth="1"/>
    <col min="2016" max="2016" width="44" style="36" bestFit="1" customWidth="1"/>
    <col min="2017" max="2017" width="6.5703125" style="36" customWidth="1"/>
    <col min="2018" max="2018" width="6.85546875" style="36" customWidth="1"/>
    <col min="2019" max="2019" width="10.85546875" style="36" customWidth="1"/>
    <col min="2020" max="2020" width="38.28515625" style="36" customWidth="1"/>
    <col min="2021" max="2021" width="13.7109375" style="36" customWidth="1"/>
    <col min="2022" max="2022" width="6" style="36" customWidth="1"/>
    <col min="2023" max="2023" width="3.7109375" style="36" customWidth="1"/>
    <col min="2024" max="2024" width="38.5703125" style="36" customWidth="1"/>
    <col min="2025" max="2265" width="9.140625" style="36"/>
    <col min="2266" max="2266" width="11.5703125" style="36" customWidth="1"/>
    <col min="2267" max="2267" width="12" style="36" customWidth="1"/>
    <col min="2268" max="2268" width="22.42578125" style="36" bestFit="1" customWidth="1"/>
    <col min="2269" max="2269" width="11.42578125" style="36" customWidth="1"/>
    <col min="2270" max="2270" width="46.42578125" style="36" bestFit="1" customWidth="1"/>
    <col min="2271" max="2271" width="15.7109375" style="36" customWidth="1"/>
    <col min="2272" max="2272" width="44" style="36" bestFit="1" customWidth="1"/>
    <col min="2273" max="2273" width="6.5703125" style="36" customWidth="1"/>
    <col min="2274" max="2274" width="6.85546875" style="36" customWidth="1"/>
    <col min="2275" max="2275" width="10.85546875" style="36" customWidth="1"/>
    <col min="2276" max="2276" width="38.28515625" style="36" customWidth="1"/>
    <col min="2277" max="2277" width="13.7109375" style="36" customWidth="1"/>
    <col min="2278" max="2278" width="6" style="36" customWidth="1"/>
    <col min="2279" max="2279" width="3.7109375" style="36" customWidth="1"/>
    <col min="2280" max="2280" width="38.5703125" style="36" customWidth="1"/>
    <col min="2281" max="2521" width="9.140625" style="36"/>
    <col min="2522" max="2522" width="11.5703125" style="36" customWidth="1"/>
    <col min="2523" max="2523" width="12" style="36" customWidth="1"/>
    <col min="2524" max="2524" width="22.42578125" style="36" bestFit="1" customWidth="1"/>
    <col min="2525" max="2525" width="11.42578125" style="36" customWidth="1"/>
    <col min="2526" max="2526" width="46.42578125" style="36" bestFit="1" customWidth="1"/>
    <col min="2527" max="2527" width="15.7109375" style="36" customWidth="1"/>
    <col min="2528" max="2528" width="44" style="36" bestFit="1" customWidth="1"/>
    <col min="2529" max="2529" width="6.5703125" style="36" customWidth="1"/>
    <col min="2530" max="2530" width="6.85546875" style="36" customWidth="1"/>
    <col min="2531" max="2531" width="10.85546875" style="36" customWidth="1"/>
    <col min="2532" max="2532" width="38.28515625" style="36" customWidth="1"/>
    <col min="2533" max="2533" width="13.7109375" style="36" customWidth="1"/>
    <col min="2534" max="2534" width="6" style="36" customWidth="1"/>
    <col min="2535" max="2535" width="3.7109375" style="36" customWidth="1"/>
    <col min="2536" max="2536" width="38.5703125" style="36" customWidth="1"/>
    <col min="2537" max="2777" width="9.140625" style="36"/>
    <col min="2778" max="2778" width="11.5703125" style="36" customWidth="1"/>
    <col min="2779" max="2779" width="12" style="36" customWidth="1"/>
    <col min="2780" max="2780" width="22.42578125" style="36" bestFit="1" customWidth="1"/>
    <col min="2781" max="2781" width="11.42578125" style="36" customWidth="1"/>
    <col min="2782" max="2782" width="46.42578125" style="36" bestFit="1" customWidth="1"/>
    <col min="2783" max="2783" width="15.7109375" style="36" customWidth="1"/>
    <col min="2784" max="2784" width="44" style="36" bestFit="1" customWidth="1"/>
    <col min="2785" max="2785" width="6.5703125" style="36" customWidth="1"/>
    <col min="2786" max="2786" width="6.85546875" style="36" customWidth="1"/>
    <col min="2787" max="2787" width="10.85546875" style="36" customWidth="1"/>
    <col min="2788" max="2788" width="38.28515625" style="36" customWidth="1"/>
    <col min="2789" max="2789" width="13.7109375" style="36" customWidth="1"/>
    <col min="2790" max="2790" width="6" style="36" customWidth="1"/>
    <col min="2791" max="2791" width="3.7109375" style="36" customWidth="1"/>
    <col min="2792" max="2792" width="38.5703125" style="36" customWidth="1"/>
    <col min="2793" max="3033" width="9.140625" style="36"/>
    <col min="3034" max="3034" width="11.5703125" style="36" customWidth="1"/>
    <col min="3035" max="3035" width="12" style="36" customWidth="1"/>
    <col min="3036" max="3036" width="22.42578125" style="36" bestFit="1" customWidth="1"/>
    <col min="3037" max="3037" width="11.42578125" style="36" customWidth="1"/>
    <col min="3038" max="3038" width="46.42578125" style="36" bestFit="1" customWidth="1"/>
    <col min="3039" max="3039" width="15.7109375" style="36" customWidth="1"/>
    <col min="3040" max="3040" width="44" style="36" bestFit="1" customWidth="1"/>
    <col min="3041" max="3041" width="6.5703125" style="36" customWidth="1"/>
    <col min="3042" max="3042" width="6.85546875" style="36" customWidth="1"/>
    <col min="3043" max="3043" width="10.85546875" style="36" customWidth="1"/>
    <col min="3044" max="3044" width="38.28515625" style="36" customWidth="1"/>
    <col min="3045" max="3045" width="13.7109375" style="36" customWidth="1"/>
    <col min="3046" max="3046" width="6" style="36" customWidth="1"/>
    <col min="3047" max="3047" width="3.7109375" style="36" customWidth="1"/>
    <col min="3048" max="3048" width="38.5703125" style="36" customWidth="1"/>
    <col min="3049" max="3289" width="9.140625" style="36"/>
    <col min="3290" max="3290" width="11.5703125" style="36" customWidth="1"/>
    <col min="3291" max="3291" width="12" style="36" customWidth="1"/>
    <col min="3292" max="3292" width="22.42578125" style="36" bestFit="1" customWidth="1"/>
    <col min="3293" max="3293" width="11.42578125" style="36" customWidth="1"/>
    <col min="3294" max="3294" width="46.42578125" style="36" bestFit="1" customWidth="1"/>
    <col min="3295" max="3295" width="15.7109375" style="36" customWidth="1"/>
    <col min="3296" max="3296" width="44" style="36" bestFit="1" customWidth="1"/>
    <col min="3297" max="3297" width="6.5703125" style="36" customWidth="1"/>
    <col min="3298" max="3298" width="6.85546875" style="36" customWidth="1"/>
    <col min="3299" max="3299" width="10.85546875" style="36" customWidth="1"/>
    <col min="3300" max="3300" width="38.28515625" style="36" customWidth="1"/>
    <col min="3301" max="3301" width="13.7109375" style="36" customWidth="1"/>
    <col min="3302" max="3302" width="6" style="36" customWidth="1"/>
    <col min="3303" max="3303" width="3.7109375" style="36" customWidth="1"/>
    <col min="3304" max="3304" width="38.5703125" style="36" customWidth="1"/>
    <col min="3305" max="3545" width="9.140625" style="36"/>
    <col min="3546" max="3546" width="11.5703125" style="36" customWidth="1"/>
    <col min="3547" max="3547" width="12" style="36" customWidth="1"/>
    <col min="3548" max="3548" width="22.42578125" style="36" bestFit="1" customWidth="1"/>
    <col min="3549" max="3549" width="11.42578125" style="36" customWidth="1"/>
    <col min="3550" max="3550" width="46.42578125" style="36" bestFit="1" customWidth="1"/>
    <col min="3551" max="3551" width="15.7109375" style="36" customWidth="1"/>
    <col min="3552" max="3552" width="44" style="36" bestFit="1" customWidth="1"/>
    <col min="3553" max="3553" width="6.5703125" style="36" customWidth="1"/>
    <col min="3554" max="3554" width="6.85546875" style="36" customWidth="1"/>
    <col min="3555" max="3555" width="10.85546875" style="36" customWidth="1"/>
    <col min="3556" max="3556" width="38.28515625" style="36" customWidth="1"/>
    <col min="3557" max="3557" width="13.7109375" style="36" customWidth="1"/>
    <col min="3558" max="3558" width="6" style="36" customWidth="1"/>
    <col min="3559" max="3559" width="3.7109375" style="36" customWidth="1"/>
    <col min="3560" max="3560" width="38.5703125" style="36" customWidth="1"/>
    <col min="3561" max="3801" width="9.140625" style="36"/>
    <col min="3802" max="3802" width="11.5703125" style="36" customWidth="1"/>
    <col min="3803" max="3803" width="12" style="36" customWidth="1"/>
    <col min="3804" max="3804" width="22.42578125" style="36" bestFit="1" customWidth="1"/>
    <col min="3805" max="3805" width="11.42578125" style="36" customWidth="1"/>
    <col min="3806" max="3806" width="46.42578125" style="36" bestFit="1" customWidth="1"/>
    <col min="3807" max="3807" width="15.7109375" style="36" customWidth="1"/>
    <col min="3808" max="3808" width="44" style="36" bestFit="1" customWidth="1"/>
    <col min="3809" max="3809" width="6.5703125" style="36" customWidth="1"/>
    <col min="3810" max="3810" width="6.85546875" style="36" customWidth="1"/>
    <col min="3811" max="3811" width="10.85546875" style="36" customWidth="1"/>
    <col min="3812" max="3812" width="38.28515625" style="36" customWidth="1"/>
    <col min="3813" max="3813" width="13.7109375" style="36" customWidth="1"/>
    <col min="3814" max="3814" width="6" style="36" customWidth="1"/>
    <col min="3815" max="3815" width="3.7109375" style="36" customWidth="1"/>
    <col min="3816" max="3816" width="38.5703125" style="36" customWidth="1"/>
    <col min="3817" max="4057" width="9.140625" style="36"/>
    <col min="4058" max="4058" width="11.5703125" style="36" customWidth="1"/>
    <col min="4059" max="4059" width="12" style="36" customWidth="1"/>
    <col min="4060" max="4060" width="22.42578125" style="36" bestFit="1" customWidth="1"/>
    <col min="4061" max="4061" width="11.42578125" style="36" customWidth="1"/>
    <col min="4062" max="4062" width="46.42578125" style="36" bestFit="1" customWidth="1"/>
    <col min="4063" max="4063" width="15.7109375" style="36" customWidth="1"/>
    <col min="4064" max="4064" width="44" style="36" bestFit="1" customWidth="1"/>
    <col min="4065" max="4065" width="6.5703125" style="36" customWidth="1"/>
    <col min="4066" max="4066" width="6.85546875" style="36" customWidth="1"/>
    <col min="4067" max="4067" width="10.85546875" style="36" customWidth="1"/>
    <col min="4068" max="4068" width="38.28515625" style="36" customWidth="1"/>
    <col min="4069" max="4069" width="13.7109375" style="36" customWidth="1"/>
    <col min="4070" max="4070" width="6" style="36" customWidth="1"/>
    <col min="4071" max="4071" width="3.7109375" style="36" customWidth="1"/>
    <col min="4072" max="4072" width="38.5703125" style="36" customWidth="1"/>
    <col min="4073" max="4313" width="9.140625" style="36"/>
    <col min="4314" max="4314" width="11.5703125" style="36" customWidth="1"/>
    <col min="4315" max="4315" width="12" style="36" customWidth="1"/>
    <col min="4316" max="4316" width="22.42578125" style="36" bestFit="1" customWidth="1"/>
    <col min="4317" max="4317" width="11.42578125" style="36" customWidth="1"/>
    <col min="4318" max="4318" width="46.42578125" style="36" bestFit="1" customWidth="1"/>
    <col min="4319" max="4319" width="15.7109375" style="36" customWidth="1"/>
    <col min="4320" max="4320" width="44" style="36" bestFit="1" customWidth="1"/>
    <col min="4321" max="4321" width="6.5703125" style="36" customWidth="1"/>
    <col min="4322" max="4322" width="6.85546875" style="36" customWidth="1"/>
    <col min="4323" max="4323" width="10.85546875" style="36" customWidth="1"/>
    <col min="4324" max="4324" width="38.28515625" style="36" customWidth="1"/>
    <col min="4325" max="4325" width="13.7109375" style="36" customWidth="1"/>
    <col min="4326" max="4326" width="6" style="36" customWidth="1"/>
    <col min="4327" max="4327" width="3.7109375" style="36" customWidth="1"/>
    <col min="4328" max="4328" width="38.5703125" style="36" customWidth="1"/>
    <col min="4329" max="4569" width="9.140625" style="36"/>
    <col min="4570" max="4570" width="11.5703125" style="36" customWidth="1"/>
    <col min="4571" max="4571" width="12" style="36" customWidth="1"/>
    <col min="4572" max="4572" width="22.42578125" style="36" bestFit="1" customWidth="1"/>
    <col min="4573" max="4573" width="11.42578125" style="36" customWidth="1"/>
    <col min="4574" max="4574" width="46.42578125" style="36" bestFit="1" customWidth="1"/>
    <col min="4575" max="4575" width="15.7109375" style="36" customWidth="1"/>
    <col min="4576" max="4576" width="44" style="36" bestFit="1" customWidth="1"/>
    <col min="4577" max="4577" width="6.5703125" style="36" customWidth="1"/>
    <col min="4578" max="4578" width="6.85546875" style="36" customWidth="1"/>
    <col min="4579" max="4579" width="10.85546875" style="36" customWidth="1"/>
    <col min="4580" max="4580" width="38.28515625" style="36" customWidth="1"/>
    <col min="4581" max="4581" width="13.7109375" style="36" customWidth="1"/>
    <col min="4582" max="4582" width="6" style="36" customWidth="1"/>
    <col min="4583" max="4583" width="3.7109375" style="36" customWidth="1"/>
    <col min="4584" max="4584" width="38.5703125" style="36" customWidth="1"/>
    <col min="4585" max="4825" width="9.140625" style="36"/>
    <col min="4826" max="4826" width="11.5703125" style="36" customWidth="1"/>
    <col min="4827" max="4827" width="12" style="36" customWidth="1"/>
    <col min="4828" max="4828" width="22.42578125" style="36" bestFit="1" customWidth="1"/>
    <col min="4829" max="4829" width="11.42578125" style="36" customWidth="1"/>
    <col min="4830" max="4830" width="46.42578125" style="36" bestFit="1" customWidth="1"/>
    <col min="4831" max="4831" width="15.7109375" style="36" customWidth="1"/>
    <col min="4832" max="4832" width="44" style="36" bestFit="1" customWidth="1"/>
    <col min="4833" max="4833" width="6.5703125" style="36" customWidth="1"/>
    <col min="4834" max="4834" width="6.85546875" style="36" customWidth="1"/>
    <col min="4835" max="4835" width="10.85546875" style="36" customWidth="1"/>
    <col min="4836" max="4836" width="38.28515625" style="36" customWidth="1"/>
    <col min="4837" max="4837" width="13.7109375" style="36" customWidth="1"/>
    <col min="4838" max="4838" width="6" style="36" customWidth="1"/>
    <col min="4839" max="4839" width="3.7109375" style="36" customWidth="1"/>
    <col min="4840" max="4840" width="38.5703125" style="36" customWidth="1"/>
    <col min="4841" max="5081" width="9.140625" style="36"/>
    <col min="5082" max="5082" width="11.5703125" style="36" customWidth="1"/>
    <col min="5083" max="5083" width="12" style="36" customWidth="1"/>
    <col min="5084" max="5084" width="22.42578125" style="36" bestFit="1" customWidth="1"/>
    <col min="5085" max="5085" width="11.42578125" style="36" customWidth="1"/>
    <col min="5086" max="5086" width="46.42578125" style="36" bestFit="1" customWidth="1"/>
    <col min="5087" max="5087" width="15.7109375" style="36" customWidth="1"/>
    <col min="5088" max="5088" width="44" style="36" bestFit="1" customWidth="1"/>
    <col min="5089" max="5089" width="6.5703125" style="36" customWidth="1"/>
    <col min="5090" max="5090" width="6.85546875" style="36" customWidth="1"/>
    <col min="5091" max="5091" width="10.85546875" style="36" customWidth="1"/>
    <col min="5092" max="5092" width="38.28515625" style="36" customWidth="1"/>
    <col min="5093" max="5093" width="13.7109375" style="36" customWidth="1"/>
    <col min="5094" max="5094" width="6" style="36" customWidth="1"/>
    <col min="5095" max="5095" width="3.7109375" style="36" customWidth="1"/>
    <col min="5096" max="5096" width="38.5703125" style="36" customWidth="1"/>
    <col min="5097" max="5337" width="9.140625" style="36"/>
    <col min="5338" max="5338" width="11.5703125" style="36" customWidth="1"/>
    <col min="5339" max="5339" width="12" style="36" customWidth="1"/>
    <col min="5340" max="5340" width="22.42578125" style="36" bestFit="1" customWidth="1"/>
    <col min="5341" max="5341" width="11.42578125" style="36" customWidth="1"/>
    <col min="5342" max="5342" width="46.42578125" style="36" bestFit="1" customWidth="1"/>
    <col min="5343" max="5343" width="15.7109375" style="36" customWidth="1"/>
    <col min="5344" max="5344" width="44" style="36" bestFit="1" customWidth="1"/>
    <col min="5345" max="5345" width="6.5703125" style="36" customWidth="1"/>
    <col min="5346" max="5346" width="6.85546875" style="36" customWidth="1"/>
    <col min="5347" max="5347" width="10.85546875" style="36" customWidth="1"/>
    <col min="5348" max="5348" width="38.28515625" style="36" customWidth="1"/>
    <col min="5349" max="5349" width="13.7109375" style="36" customWidth="1"/>
    <col min="5350" max="5350" width="6" style="36" customWidth="1"/>
    <col min="5351" max="5351" width="3.7109375" style="36" customWidth="1"/>
    <col min="5352" max="5352" width="38.5703125" style="36" customWidth="1"/>
    <col min="5353" max="5593" width="9.140625" style="36"/>
    <col min="5594" max="5594" width="11.5703125" style="36" customWidth="1"/>
    <col min="5595" max="5595" width="12" style="36" customWidth="1"/>
    <col min="5596" max="5596" width="22.42578125" style="36" bestFit="1" customWidth="1"/>
    <col min="5597" max="5597" width="11.42578125" style="36" customWidth="1"/>
    <col min="5598" max="5598" width="46.42578125" style="36" bestFit="1" customWidth="1"/>
    <col min="5599" max="5599" width="15.7109375" style="36" customWidth="1"/>
    <col min="5600" max="5600" width="44" style="36" bestFit="1" customWidth="1"/>
    <col min="5601" max="5601" width="6.5703125" style="36" customWidth="1"/>
    <col min="5602" max="5602" width="6.85546875" style="36" customWidth="1"/>
    <col min="5603" max="5603" width="10.85546875" style="36" customWidth="1"/>
    <col min="5604" max="5604" width="38.28515625" style="36" customWidth="1"/>
    <col min="5605" max="5605" width="13.7109375" style="36" customWidth="1"/>
    <col min="5606" max="5606" width="6" style="36" customWidth="1"/>
    <col min="5607" max="5607" width="3.7109375" style="36" customWidth="1"/>
    <col min="5608" max="5608" width="38.5703125" style="36" customWidth="1"/>
    <col min="5609" max="5849" width="9.140625" style="36"/>
    <col min="5850" max="5850" width="11.5703125" style="36" customWidth="1"/>
    <col min="5851" max="5851" width="12" style="36" customWidth="1"/>
    <col min="5852" max="5852" width="22.42578125" style="36" bestFit="1" customWidth="1"/>
    <col min="5853" max="5853" width="11.42578125" style="36" customWidth="1"/>
    <col min="5854" max="5854" width="46.42578125" style="36" bestFit="1" customWidth="1"/>
    <col min="5855" max="5855" width="15.7109375" style="36" customWidth="1"/>
    <col min="5856" max="5856" width="44" style="36" bestFit="1" customWidth="1"/>
    <col min="5857" max="5857" width="6.5703125" style="36" customWidth="1"/>
    <col min="5858" max="5858" width="6.85546875" style="36" customWidth="1"/>
    <col min="5859" max="5859" width="10.85546875" style="36" customWidth="1"/>
    <col min="5860" max="5860" width="38.28515625" style="36" customWidth="1"/>
    <col min="5861" max="5861" width="13.7109375" style="36" customWidth="1"/>
    <col min="5862" max="5862" width="6" style="36" customWidth="1"/>
    <col min="5863" max="5863" width="3.7109375" style="36" customWidth="1"/>
    <col min="5864" max="5864" width="38.5703125" style="36" customWidth="1"/>
    <col min="5865" max="6105" width="9.140625" style="36"/>
    <col min="6106" max="6106" width="11.5703125" style="36" customWidth="1"/>
    <col min="6107" max="6107" width="12" style="36" customWidth="1"/>
    <col min="6108" max="6108" width="22.42578125" style="36" bestFit="1" customWidth="1"/>
    <col min="6109" max="6109" width="11.42578125" style="36" customWidth="1"/>
    <col min="6110" max="6110" width="46.42578125" style="36" bestFit="1" customWidth="1"/>
    <col min="6111" max="6111" width="15.7109375" style="36" customWidth="1"/>
    <col min="6112" max="6112" width="44" style="36" bestFit="1" customWidth="1"/>
    <col min="6113" max="6113" width="6.5703125" style="36" customWidth="1"/>
    <col min="6114" max="6114" width="6.85546875" style="36" customWidth="1"/>
    <col min="6115" max="6115" width="10.85546875" style="36" customWidth="1"/>
    <col min="6116" max="6116" width="38.28515625" style="36" customWidth="1"/>
    <col min="6117" max="6117" width="13.7109375" style="36" customWidth="1"/>
    <col min="6118" max="6118" width="6" style="36" customWidth="1"/>
    <col min="6119" max="6119" width="3.7109375" style="36" customWidth="1"/>
    <col min="6120" max="6120" width="38.5703125" style="36" customWidth="1"/>
    <col min="6121" max="6361" width="9.140625" style="36"/>
    <col min="6362" max="6362" width="11.5703125" style="36" customWidth="1"/>
    <col min="6363" max="6363" width="12" style="36" customWidth="1"/>
    <col min="6364" max="6364" width="22.42578125" style="36" bestFit="1" customWidth="1"/>
    <col min="6365" max="6365" width="11.42578125" style="36" customWidth="1"/>
    <col min="6366" max="6366" width="46.42578125" style="36" bestFit="1" customWidth="1"/>
    <col min="6367" max="6367" width="15.7109375" style="36" customWidth="1"/>
    <col min="6368" max="6368" width="44" style="36" bestFit="1" customWidth="1"/>
    <col min="6369" max="6369" width="6.5703125" style="36" customWidth="1"/>
    <col min="6370" max="6370" width="6.85546875" style="36" customWidth="1"/>
    <col min="6371" max="6371" width="10.85546875" style="36" customWidth="1"/>
    <col min="6372" max="6372" width="38.28515625" style="36" customWidth="1"/>
    <col min="6373" max="6373" width="13.7109375" style="36" customWidth="1"/>
    <col min="6374" max="6374" width="6" style="36" customWidth="1"/>
    <col min="6375" max="6375" width="3.7109375" style="36" customWidth="1"/>
    <col min="6376" max="6376" width="38.5703125" style="36" customWidth="1"/>
    <col min="6377" max="6617" width="9.140625" style="36"/>
    <col min="6618" max="6618" width="11.5703125" style="36" customWidth="1"/>
    <col min="6619" max="6619" width="12" style="36" customWidth="1"/>
    <col min="6620" max="6620" width="22.42578125" style="36" bestFit="1" customWidth="1"/>
    <col min="6621" max="6621" width="11.42578125" style="36" customWidth="1"/>
    <col min="6622" max="6622" width="46.42578125" style="36" bestFit="1" customWidth="1"/>
    <col min="6623" max="6623" width="15.7109375" style="36" customWidth="1"/>
    <col min="6624" max="6624" width="44" style="36" bestFit="1" customWidth="1"/>
    <col min="6625" max="6625" width="6.5703125" style="36" customWidth="1"/>
    <col min="6626" max="6626" width="6.85546875" style="36" customWidth="1"/>
    <col min="6627" max="6627" width="10.85546875" style="36" customWidth="1"/>
    <col min="6628" max="6628" width="38.28515625" style="36" customWidth="1"/>
    <col min="6629" max="6629" width="13.7109375" style="36" customWidth="1"/>
    <col min="6630" max="6630" width="6" style="36" customWidth="1"/>
    <col min="6631" max="6631" width="3.7109375" style="36" customWidth="1"/>
    <col min="6632" max="6632" width="38.5703125" style="36" customWidth="1"/>
    <col min="6633" max="6873" width="9.140625" style="36"/>
    <col min="6874" max="6874" width="11.5703125" style="36" customWidth="1"/>
    <col min="6875" max="6875" width="12" style="36" customWidth="1"/>
    <col min="6876" max="6876" width="22.42578125" style="36" bestFit="1" customWidth="1"/>
    <col min="6877" max="6877" width="11.42578125" style="36" customWidth="1"/>
    <col min="6878" max="6878" width="46.42578125" style="36" bestFit="1" customWidth="1"/>
    <col min="6879" max="6879" width="15.7109375" style="36" customWidth="1"/>
    <col min="6880" max="6880" width="44" style="36" bestFit="1" customWidth="1"/>
    <col min="6881" max="6881" width="6.5703125" style="36" customWidth="1"/>
    <col min="6882" max="6882" width="6.85546875" style="36" customWidth="1"/>
    <col min="6883" max="6883" width="10.85546875" style="36" customWidth="1"/>
    <col min="6884" max="6884" width="38.28515625" style="36" customWidth="1"/>
    <col min="6885" max="6885" width="13.7109375" style="36" customWidth="1"/>
    <col min="6886" max="6886" width="6" style="36" customWidth="1"/>
    <col min="6887" max="6887" width="3.7109375" style="36" customWidth="1"/>
    <col min="6888" max="6888" width="38.5703125" style="36" customWidth="1"/>
    <col min="6889" max="7129" width="9.140625" style="36"/>
    <col min="7130" max="7130" width="11.5703125" style="36" customWidth="1"/>
    <col min="7131" max="7131" width="12" style="36" customWidth="1"/>
    <col min="7132" max="7132" width="22.42578125" style="36" bestFit="1" customWidth="1"/>
    <col min="7133" max="7133" width="11.42578125" style="36" customWidth="1"/>
    <col min="7134" max="7134" width="46.42578125" style="36" bestFit="1" customWidth="1"/>
    <col min="7135" max="7135" width="15.7109375" style="36" customWidth="1"/>
    <col min="7136" max="7136" width="44" style="36" bestFit="1" customWidth="1"/>
    <col min="7137" max="7137" width="6.5703125" style="36" customWidth="1"/>
    <col min="7138" max="7138" width="6.85546875" style="36" customWidth="1"/>
    <col min="7139" max="7139" width="10.85546875" style="36" customWidth="1"/>
    <col min="7140" max="7140" width="38.28515625" style="36" customWidth="1"/>
    <col min="7141" max="7141" width="13.7109375" style="36" customWidth="1"/>
    <col min="7142" max="7142" width="6" style="36" customWidth="1"/>
    <col min="7143" max="7143" width="3.7109375" style="36" customWidth="1"/>
    <col min="7144" max="7144" width="38.5703125" style="36" customWidth="1"/>
    <col min="7145" max="7385" width="9.140625" style="36"/>
    <col min="7386" max="7386" width="11.5703125" style="36" customWidth="1"/>
    <col min="7387" max="7387" width="12" style="36" customWidth="1"/>
    <col min="7388" max="7388" width="22.42578125" style="36" bestFit="1" customWidth="1"/>
    <col min="7389" max="7389" width="11.42578125" style="36" customWidth="1"/>
    <col min="7390" max="7390" width="46.42578125" style="36" bestFit="1" customWidth="1"/>
    <col min="7391" max="7391" width="15.7109375" style="36" customWidth="1"/>
    <col min="7392" max="7392" width="44" style="36" bestFit="1" customWidth="1"/>
    <col min="7393" max="7393" width="6.5703125" style="36" customWidth="1"/>
    <col min="7394" max="7394" width="6.85546875" style="36" customWidth="1"/>
    <col min="7395" max="7395" width="10.85546875" style="36" customWidth="1"/>
    <col min="7396" max="7396" width="38.28515625" style="36" customWidth="1"/>
    <col min="7397" max="7397" width="13.7109375" style="36" customWidth="1"/>
    <col min="7398" max="7398" width="6" style="36" customWidth="1"/>
    <col min="7399" max="7399" width="3.7109375" style="36" customWidth="1"/>
    <col min="7400" max="7400" width="38.5703125" style="36" customWidth="1"/>
    <col min="7401" max="7641" width="9.140625" style="36"/>
    <col min="7642" max="7642" width="11.5703125" style="36" customWidth="1"/>
    <col min="7643" max="7643" width="12" style="36" customWidth="1"/>
    <col min="7644" max="7644" width="22.42578125" style="36" bestFit="1" customWidth="1"/>
    <col min="7645" max="7645" width="11.42578125" style="36" customWidth="1"/>
    <col min="7646" max="7646" width="46.42578125" style="36" bestFit="1" customWidth="1"/>
    <col min="7647" max="7647" width="15.7109375" style="36" customWidth="1"/>
    <col min="7648" max="7648" width="44" style="36" bestFit="1" customWidth="1"/>
    <col min="7649" max="7649" width="6.5703125" style="36" customWidth="1"/>
    <col min="7650" max="7650" width="6.85546875" style="36" customWidth="1"/>
    <col min="7651" max="7651" width="10.85546875" style="36" customWidth="1"/>
    <col min="7652" max="7652" width="38.28515625" style="36" customWidth="1"/>
    <col min="7653" max="7653" width="13.7109375" style="36" customWidth="1"/>
    <col min="7654" max="7654" width="6" style="36" customWidth="1"/>
    <col min="7655" max="7655" width="3.7109375" style="36" customWidth="1"/>
    <col min="7656" max="7656" width="38.5703125" style="36" customWidth="1"/>
    <col min="7657" max="7897" width="9.140625" style="36"/>
    <col min="7898" max="7898" width="11.5703125" style="36" customWidth="1"/>
    <col min="7899" max="7899" width="12" style="36" customWidth="1"/>
    <col min="7900" max="7900" width="22.42578125" style="36" bestFit="1" customWidth="1"/>
    <col min="7901" max="7901" width="11.42578125" style="36" customWidth="1"/>
    <col min="7902" max="7902" width="46.42578125" style="36" bestFit="1" customWidth="1"/>
    <col min="7903" max="7903" width="15.7109375" style="36" customWidth="1"/>
    <col min="7904" max="7904" width="44" style="36" bestFit="1" customWidth="1"/>
    <col min="7905" max="7905" width="6.5703125" style="36" customWidth="1"/>
    <col min="7906" max="7906" width="6.85546875" style="36" customWidth="1"/>
    <col min="7907" max="7907" width="10.85546875" style="36" customWidth="1"/>
    <col min="7908" max="7908" width="38.28515625" style="36" customWidth="1"/>
    <col min="7909" max="7909" width="13.7109375" style="36" customWidth="1"/>
    <col min="7910" max="7910" width="6" style="36" customWidth="1"/>
    <col min="7911" max="7911" width="3.7109375" style="36" customWidth="1"/>
    <col min="7912" max="7912" width="38.5703125" style="36" customWidth="1"/>
    <col min="7913" max="8153" width="9.140625" style="36"/>
    <col min="8154" max="8154" width="11.5703125" style="36" customWidth="1"/>
    <col min="8155" max="8155" width="12" style="36" customWidth="1"/>
    <col min="8156" max="8156" width="22.42578125" style="36" bestFit="1" customWidth="1"/>
    <col min="8157" max="8157" width="11.42578125" style="36" customWidth="1"/>
    <col min="8158" max="8158" width="46.42578125" style="36" bestFit="1" customWidth="1"/>
    <col min="8159" max="8159" width="15.7109375" style="36" customWidth="1"/>
    <col min="8160" max="8160" width="44" style="36" bestFit="1" customWidth="1"/>
    <col min="8161" max="8161" width="6.5703125" style="36" customWidth="1"/>
    <col min="8162" max="8162" width="6.85546875" style="36" customWidth="1"/>
    <col min="8163" max="8163" width="10.85546875" style="36" customWidth="1"/>
    <col min="8164" max="8164" width="38.28515625" style="36" customWidth="1"/>
    <col min="8165" max="8165" width="13.7109375" style="36" customWidth="1"/>
    <col min="8166" max="8166" width="6" style="36" customWidth="1"/>
    <col min="8167" max="8167" width="3.7109375" style="36" customWidth="1"/>
    <col min="8168" max="8168" width="38.5703125" style="36" customWidth="1"/>
    <col min="8169" max="8409" width="9.140625" style="36"/>
    <col min="8410" max="8410" width="11.5703125" style="36" customWidth="1"/>
    <col min="8411" max="8411" width="12" style="36" customWidth="1"/>
    <col min="8412" max="8412" width="22.42578125" style="36" bestFit="1" customWidth="1"/>
    <col min="8413" max="8413" width="11.42578125" style="36" customWidth="1"/>
    <col min="8414" max="8414" width="46.42578125" style="36" bestFit="1" customWidth="1"/>
    <col min="8415" max="8415" width="15.7109375" style="36" customWidth="1"/>
    <col min="8416" max="8416" width="44" style="36" bestFit="1" customWidth="1"/>
    <col min="8417" max="8417" width="6.5703125" style="36" customWidth="1"/>
    <col min="8418" max="8418" width="6.85546875" style="36" customWidth="1"/>
    <col min="8419" max="8419" width="10.85546875" style="36" customWidth="1"/>
    <col min="8420" max="8420" width="38.28515625" style="36" customWidth="1"/>
    <col min="8421" max="8421" width="13.7109375" style="36" customWidth="1"/>
    <col min="8422" max="8422" width="6" style="36" customWidth="1"/>
    <col min="8423" max="8423" width="3.7109375" style="36" customWidth="1"/>
    <col min="8424" max="8424" width="38.5703125" style="36" customWidth="1"/>
    <col min="8425" max="8665" width="9.140625" style="36"/>
    <col min="8666" max="8666" width="11.5703125" style="36" customWidth="1"/>
    <col min="8667" max="8667" width="12" style="36" customWidth="1"/>
    <col min="8668" max="8668" width="22.42578125" style="36" bestFit="1" customWidth="1"/>
    <col min="8669" max="8669" width="11.42578125" style="36" customWidth="1"/>
    <col min="8670" max="8670" width="46.42578125" style="36" bestFit="1" customWidth="1"/>
    <col min="8671" max="8671" width="15.7109375" style="36" customWidth="1"/>
    <col min="8672" max="8672" width="44" style="36" bestFit="1" customWidth="1"/>
    <col min="8673" max="8673" width="6.5703125" style="36" customWidth="1"/>
    <col min="8674" max="8674" width="6.85546875" style="36" customWidth="1"/>
    <col min="8675" max="8675" width="10.85546875" style="36" customWidth="1"/>
    <col min="8676" max="8676" width="38.28515625" style="36" customWidth="1"/>
    <col min="8677" max="8677" width="13.7109375" style="36" customWidth="1"/>
    <col min="8678" max="8678" width="6" style="36" customWidth="1"/>
    <col min="8679" max="8679" width="3.7109375" style="36" customWidth="1"/>
    <col min="8680" max="8680" width="38.5703125" style="36" customWidth="1"/>
    <col min="8681" max="8921" width="9.140625" style="36"/>
    <col min="8922" max="8922" width="11.5703125" style="36" customWidth="1"/>
    <col min="8923" max="8923" width="12" style="36" customWidth="1"/>
    <col min="8924" max="8924" width="22.42578125" style="36" bestFit="1" customWidth="1"/>
    <col min="8925" max="8925" width="11.42578125" style="36" customWidth="1"/>
    <col min="8926" max="8926" width="46.42578125" style="36" bestFit="1" customWidth="1"/>
    <col min="8927" max="8927" width="15.7109375" style="36" customWidth="1"/>
    <col min="8928" max="8928" width="44" style="36" bestFit="1" customWidth="1"/>
    <col min="8929" max="8929" width="6.5703125" style="36" customWidth="1"/>
    <col min="8930" max="8930" width="6.85546875" style="36" customWidth="1"/>
    <col min="8931" max="8931" width="10.85546875" style="36" customWidth="1"/>
    <col min="8932" max="8932" width="38.28515625" style="36" customWidth="1"/>
    <col min="8933" max="8933" width="13.7109375" style="36" customWidth="1"/>
    <col min="8934" max="8934" width="6" style="36" customWidth="1"/>
    <col min="8935" max="8935" width="3.7109375" style="36" customWidth="1"/>
    <col min="8936" max="8936" width="38.5703125" style="36" customWidth="1"/>
    <col min="8937" max="9177" width="9.140625" style="36"/>
    <col min="9178" max="9178" width="11.5703125" style="36" customWidth="1"/>
    <col min="9179" max="9179" width="12" style="36" customWidth="1"/>
    <col min="9180" max="9180" width="22.42578125" style="36" bestFit="1" customWidth="1"/>
    <col min="9181" max="9181" width="11.42578125" style="36" customWidth="1"/>
    <col min="9182" max="9182" width="46.42578125" style="36" bestFit="1" customWidth="1"/>
    <col min="9183" max="9183" width="15.7109375" style="36" customWidth="1"/>
    <col min="9184" max="9184" width="44" style="36" bestFit="1" customWidth="1"/>
    <col min="9185" max="9185" width="6.5703125" style="36" customWidth="1"/>
    <col min="9186" max="9186" width="6.85546875" style="36" customWidth="1"/>
    <col min="9187" max="9187" width="10.85546875" style="36" customWidth="1"/>
    <col min="9188" max="9188" width="38.28515625" style="36" customWidth="1"/>
    <col min="9189" max="9189" width="13.7109375" style="36" customWidth="1"/>
    <col min="9190" max="9190" width="6" style="36" customWidth="1"/>
    <col min="9191" max="9191" width="3.7109375" style="36" customWidth="1"/>
    <col min="9192" max="9192" width="38.5703125" style="36" customWidth="1"/>
    <col min="9193" max="9433" width="9.140625" style="36"/>
    <col min="9434" max="9434" width="11.5703125" style="36" customWidth="1"/>
    <col min="9435" max="9435" width="12" style="36" customWidth="1"/>
    <col min="9436" max="9436" width="22.42578125" style="36" bestFit="1" customWidth="1"/>
    <col min="9437" max="9437" width="11.42578125" style="36" customWidth="1"/>
    <col min="9438" max="9438" width="46.42578125" style="36" bestFit="1" customWidth="1"/>
    <col min="9439" max="9439" width="15.7109375" style="36" customWidth="1"/>
    <col min="9440" max="9440" width="44" style="36" bestFit="1" customWidth="1"/>
    <col min="9441" max="9441" width="6.5703125" style="36" customWidth="1"/>
    <col min="9442" max="9442" width="6.85546875" style="36" customWidth="1"/>
    <col min="9443" max="9443" width="10.85546875" style="36" customWidth="1"/>
    <col min="9444" max="9444" width="38.28515625" style="36" customWidth="1"/>
    <col min="9445" max="9445" width="13.7109375" style="36" customWidth="1"/>
    <col min="9446" max="9446" width="6" style="36" customWidth="1"/>
    <col min="9447" max="9447" width="3.7109375" style="36" customWidth="1"/>
    <col min="9448" max="9448" width="38.5703125" style="36" customWidth="1"/>
    <col min="9449" max="9689" width="9.140625" style="36"/>
    <col min="9690" max="9690" width="11.5703125" style="36" customWidth="1"/>
    <col min="9691" max="9691" width="12" style="36" customWidth="1"/>
    <col min="9692" max="9692" width="22.42578125" style="36" bestFit="1" customWidth="1"/>
    <col min="9693" max="9693" width="11.42578125" style="36" customWidth="1"/>
    <col min="9694" max="9694" width="46.42578125" style="36" bestFit="1" customWidth="1"/>
    <col min="9695" max="9695" width="15.7109375" style="36" customWidth="1"/>
    <col min="9696" max="9696" width="44" style="36" bestFit="1" customWidth="1"/>
    <col min="9697" max="9697" width="6.5703125" style="36" customWidth="1"/>
    <col min="9698" max="9698" width="6.85546875" style="36" customWidth="1"/>
    <col min="9699" max="9699" width="10.85546875" style="36" customWidth="1"/>
    <col min="9700" max="9700" width="38.28515625" style="36" customWidth="1"/>
    <col min="9701" max="9701" width="13.7109375" style="36" customWidth="1"/>
    <col min="9702" max="9702" width="6" style="36" customWidth="1"/>
    <col min="9703" max="9703" width="3.7109375" style="36" customWidth="1"/>
    <col min="9704" max="9704" width="38.5703125" style="36" customWidth="1"/>
    <col min="9705" max="9945" width="9.140625" style="36"/>
    <col min="9946" max="9946" width="11.5703125" style="36" customWidth="1"/>
    <col min="9947" max="9947" width="12" style="36" customWidth="1"/>
    <col min="9948" max="9948" width="22.42578125" style="36" bestFit="1" customWidth="1"/>
    <col min="9949" max="9949" width="11.42578125" style="36" customWidth="1"/>
    <col min="9950" max="9950" width="46.42578125" style="36" bestFit="1" customWidth="1"/>
    <col min="9951" max="9951" width="15.7109375" style="36" customWidth="1"/>
    <col min="9952" max="9952" width="44" style="36" bestFit="1" customWidth="1"/>
    <col min="9953" max="9953" width="6.5703125" style="36" customWidth="1"/>
    <col min="9954" max="9954" width="6.85546875" style="36" customWidth="1"/>
    <col min="9955" max="9955" width="10.85546875" style="36" customWidth="1"/>
    <col min="9956" max="9956" width="38.28515625" style="36" customWidth="1"/>
    <col min="9957" max="9957" width="13.7109375" style="36" customWidth="1"/>
    <col min="9958" max="9958" width="6" style="36" customWidth="1"/>
    <col min="9959" max="9959" width="3.7109375" style="36" customWidth="1"/>
    <col min="9960" max="9960" width="38.5703125" style="36" customWidth="1"/>
    <col min="9961" max="10201" width="9.140625" style="36"/>
    <col min="10202" max="10202" width="11.5703125" style="36" customWidth="1"/>
    <col min="10203" max="10203" width="12" style="36" customWidth="1"/>
    <col min="10204" max="10204" width="22.42578125" style="36" bestFit="1" customWidth="1"/>
    <col min="10205" max="10205" width="11.42578125" style="36" customWidth="1"/>
    <col min="10206" max="10206" width="46.42578125" style="36" bestFit="1" customWidth="1"/>
    <col min="10207" max="10207" width="15.7109375" style="36" customWidth="1"/>
    <col min="10208" max="10208" width="44" style="36" bestFit="1" customWidth="1"/>
    <col min="10209" max="10209" width="6.5703125" style="36" customWidth="1"/>
    <col min="10210" max="10210" width="6.85546875" style="36" customWidth="1"/>
    <col min="10211" max="10211" width="10.85546875" style="36" customWidth="1"/>
    <col min="10212" max="10212" width="38.28515625" style="36" customWidth="1"/>
    <col min="10213" max="10213" width="13.7109375" style="36" customWidth="1"/>
    <col min="10214" max="10214" width="6" style="36" customWidth="1"/>
    <col min="10215" max="10215" width="3.7109375" style="36" customWidth="1"/>
    <col min="10216" max="10216" width="38.5703125" style="36" customWidth="1"/>
    <col min="10217" max="10457" width="9.140625" style="36"/>
    <col min="10458" max="10458" width="11.5703125" style="36" customWidth="1"/>
    <col min="10459" max="10459" width="12" style="36" customWidth="1"/>
    <col min="10460" max="10460" width="22.42578125" style="36" bestFit="1" customWidth="1"/>
    <col min="10461" max="10461" width="11.42578125" style="36" customWidth="1"/>
    <col min="10462" max="10462" width="46.42578125" style="36" bestFit="1" customWidth="1"/>
    <col min="10463" max="10463" width="15.7109375" style="36" customWidth="1"/>
    <col min="10464" max="10464" width="44" style="36" bestFit="1" customWidth="1"/>
    <col min="10465" max="10465" width="6.5703125" style="36" customWidth="1"/>
    <col min="10466" max="10466" width="6.85546875" style="36" customWidth="1"/>
    <col min="10467" max="10467" width="10.85546875" style="36" customWidth="1"/>
    <col min="10468" max="10468" width="38.28515625" style="36" customWidth="1"/>
    <col min="10469" max="10469" width="13.7109375" style="36" customWidth="1"/>
    <col min="10470" max="10470" width="6" style="36" customWidth="1"/>
    <col min="10471" max="10471" width="3.7109375" style="36" customWidth="1"/>
    <col min="10472" max="10472" width="38.5703125" style="36" customWidth="1"/>
    <col min="10473" max="10713" width="9.140625" style="36"/>
    <col min="10714" max="10714" width="11.5703125" style="36" customWidth="1"/>
    <col min="10715" max="10715" width="12" style="36" customWidth="1"/>
    <col min="10716" max="10716" width="22.42578125" style="36" bestFit="1" customWidth="1"/>
    <col min="10717" max="10717" width="11.42578125" style="36" customWidth="1"/>
    <col min="10718" max="10718" width="46.42578125" style="36" bestFit="1" customWidth="1"/>
    <col min="10719" max="10719" width="15.7109375" style="36" customWidth="1"/>
    <col min="10720" max="10720" width="44" style="36" bestFit="1" customWidth="1"/>
    <col min="10721" max="10721" width="6.5703125" style="36" customWidth="1"/>
    <col min="10722" max="10722" width="6.85546875" style="36" customWidth="1"/>
    <col min="10723" max="10723" width="10.85546875" style="36" customWidth="1"/>
    <col min="10724" max="10724" width="38.28515625" style="36" customWidth="1"/>
    <col min="10725" max="10725" width="13.7109375" style="36" customWidth="1"/>
    <col min="10726" max="10726" width="6" style="36" customWidth="1"/>
    <col min="10727" max="10727" width="3.7109375" style="36" customWidth="1"/>
    <col min="10728" max="10728" width="38.5703125" style="36" customWidth="1"/>
    <col min="10729" max="10969" width="9.140625" style="36"/>
    <col min="10970" max="10970" width="11.5703125" style="36" customWidth="1"/>
    <col min="10971" max="10971" width="12" style="36" customWidth="1"/>
    <col min="10972" max="10972" width="22.42578125" style="36" bestFit="1" customWidth="1"/>
    <col min="10973" max="10973" width="11.42578125" style="36" customWidth="1"/>
    <col min="10974" max="10974" width="46.42578125" style="36" bestFit="1" customWidth="1"/>
    <col min="10975" max="10975" width="15.7109375" style="36" customWidth="1"/>
    <col min="10976" max="10976" width="44" style="36" bestFit="1" customWidth="1"/>
    <col min="10977" max="10977" width="6.5703125" style="36" customWidth="1"/>
    <col min="10978" max="10978" width="6.85546875" style="36" customWidth="1"/>
    <col min="10979" max="10979" width="10.85546875" style="36" customWidth="1"/>
    <col min="10980" max="10980" width="38.28515625" style="36" customWidth="1"/>
    <col min="10981" max="10981" width="13.7109375" style="36" customWidth="1"/>
    <col min="10982" max="10982" width="6" style="36" customWidth="1"/>
    <col min="10983" max="10983" width="3.7109375" style="36" customWidth="1"/>
    <col min="10984" max="10984" width="38.5703125" style="36" customWidth="1"/>
    <col min="10985" max="11225" width="9.140625" style="36"/>
    <col min="11226" max="11226" width="11.5703125" style="36" customWidth="1"/>
    <col min="11227" max="11227" width="12" style="36" customWidth="1"/>
    <col min="11228" max="11228" width="22.42578125" style="36" bestFit="1" customWidth="1"/>
    <col min="11229" max="11229" width="11.42578125" style="36" customWidth="1"/>
    <col min="11230" max="11230" width="46.42578125" style="36" bestFit="1" customWidth="1"/>
    <col min="11231" max="11231" width="15.7109375" style="36" customWidth="1"/>
    <col min="11232" max="11232" width="44" style="36" bestFit="1" customWidth="1"/>
    <col min="11233" max="11233" width="6.5703125" style="36" customWidth="1"/>
    <col min="11234" max="11234" width="6.85546875" style="36" customWidth="1"/>
    <col min="11235" max="11235" width="10.85546875" style="36" customWidth="1"/>
    <col min="11236" max="11236" width="38.28515625" style="36" customWidth="1"/>
    <col min="11237" max="11237" width="13.7109375" style="36" customWidth="1"/>
    <col min="11238" max="11238" width="6" style="36" customWidth="1"/>
    <col min="11239" max="11239" width="3.7109375" style="36" customWidth="1"/>
    <col min="11240" max="11240" width="38.5703125" style="36" customWidth="1"/>
    <col min="11241" max="11481" width="9.140625" style="36"/>
    <col min="11482" max="11482" width="11.5703125" style="36" customWidth="1"/>
    <col min="11483" max="11483" width="12" style="36" customWidth="1"/>
    <col min="11484" max="11484" width="22.42578125" style="36" bestFit="1" customWidth="1"/>
    <col min="11485" max="11485" width="11.42578125" style="36" customWidth="1"/>
    <col min="11486" max="11486" width="46.42578125" style="36" bestFit="1" customWidth="1"/>
    <col min="11487" max="11487" width="15.7109375" style="36" customWidth="1"/>
    <col min="11488" max="11488" width="44" style="36" bestFit="1" customWidth="1"/>
    <col min="11489" max="11489" width="6.5703125" style="36" customWidth="1"/>
    <col min="11490" max="11490" width="6.85546875" style="36" customWidth="1"/>
    <col min="11491" max="11491" width="10.85546875" style="36" customWidth="1"/>
    <col min="11492" max="11492" width="38.28515625" style="36" customWidth="1"/>
    <col min="11493" max="11493" width="13.7109375" style="36" customWidth="1"/>
    <col min="11494" max="11494" width="6" style="36" customWidth="1"/>
    <col min="11495" max="11495" width="3.7109375" style="36" customWidth="1"/>
    <col min="11496" max="11496" width="38.5703125" style="36" customWidth="1"/>
    <col min="11497" max="11737" width="9.140625" style="36"/>
    <col min="11738" max="11738" width="11.5703125" style="36" customWidth="1"/>
    <col min="11739" max="11739" width="12" style="36" customWidth="1"/>
    <col min="11740" max="11740" width="22.42578125" style="36" bestFit="1" customWidth="1"/>
    <col min="11741" max="11741" width="11.42578125" style="36" customWidth="1"/>
    <col min="11742" max="11742" width="46.42578125" style="36" bestFit="1" customWidth="1"/>
    <col min="11743" max="11743" width="15.7109375" style="36" customWidth="1"/>
    <col min="11744" max="11744" width="44" style="36" bestFit="1" customWidth="1"/>
    <col min="11745" max="11745" width="6.5703125" style="36" customWidth="1"/>
    <col min="11746" max="11746" width="6.85546875" style="36" customWidth="1"/>
    <col min="11747" max="11747" width="10.85546875" style="36" customWidth="1"/>
    <col min="11748" max="11748" width="38.28515625" style="36" customWidth="1"/>
    <col min="11749" max="11749" width="13.7109375" style="36" customWidth="1"/>
    <col min="11750" max="11750" width="6" style="36" customWidth="1"/>
    <col min="11751" max="11751" width="3.7109375" style="36" customWidth="1"/>
    <col min="11752" max="11752" width="38.5703125" style="36" customWidth="1"/>
    <col min="11753" max="11993" width="9.140625" style="36"/>
    <col min="11994" max="11994" width="11.5703125" style="36" customWidth="1"/>
    <col min="11995" max="11995" width="12" style="36" customWidth="1"/>
    <col min="11996" max="11996" width="22.42578125" style="36" bestFit="1" customWidth="1"/>
    <col min="11997" max="11997" width="11.42578125" style="36" customWidth="1"/>
    <col min="11998" max="11998" width="46.42578125" style="36" bestFit="1" customWidth="1"/>
    <col min="11999" max="11999" width="15.7109375" style="36" customWidth="1"/>
    <col min="12000" max="12000" width="44" style="36" bestFit="1" customWidth="1"/>
    <col min="12001" max="12001" width="6.5703125" style="36" customWidth="1"/>
    <col min="12002" max="12002" width="6.85546875" style="36" customWidth="1"/>
    <col min="12003" max="12003" width="10.85546875" style="36" customWidth="1"/>
    <col min="12004" max="12004" width="38.28515625" style="36" customWidth="1"/>
    <col min="12005" max="12005" width="13.7109375" style="36" customWidth="1"/>
    <col min="12006" max="12006" width="6" style="36" customWidth="1"/>
    <col min="12007" max="12007" width="3.7109375" style="36" customWidth="1"/>
    <col min="12008" max="12008" width="38.5703125" style="36" customWidth="1"/>
    <col min="12009" max="12249" width="9.140625" style="36"/>
    <col min="12250" max="12250" width="11.5703125" style="36" customWidth="1"/>
    <col min="12251" max="12251" width="12" style="36" customWidth="1"/>
    <col min="12252" max="12252" width="22.42578125" style="36" bestFit="1" customWidth="1"/>
    <col min="12253" max="12253" width="11.42578125" style="36" customWidth="1"/>
    <col min="12254" max="12254" width="46.42578125" style="36" bestFit="1" customWidth="1"/>
    <col min="12255" max="12255" width="15.7109375" style="36" customWidth="1"/>
    <col min="12256" max="12256" width="44" style="36" bestFit="1" customWidth="1"/>
    <col min="12257" max="12257" width="6.5703125" style="36" customWidth="1"/>
    <col min="12258" max="12258" width="6.85546875" style="36" customWidth="1"/>
    <col min="12259" max="12259" width="10.85546875" style="36" customWidth="1"/>
    <col min="12260" max="12260" width="38.28515625" style="36" customWidth="1"/>
    <col min="12261" max="12261" width="13.7109375" style="36" customWidth="1"/>
    <col min="12262" max="12262" width="6" style="36" customWidth="1"/>
    <col min="12263" max="12263" width="3.7109375" style="36" customWidth="1"/>
    <col min="12264" max="12264" width="38.5703125" style="36" customWidth="1"/>
    <col min="12265" max="12505" width="9.140625" style="36"/>
    <col min="12506" max="12506" width="11.5703125" style="36" customWidth="1"/>
    <col min="12507" max="12507" width="12" style="36" customWidth="1"/>
    <col min="12508" max="12508" width="22.42578125" style="36" bestFit="1" customWidth="1"/>
    <col min="12509" max="12509" width="11.42578125" style="36" customWidth="1"/>
    <col min="12510" max="12510" width="46.42578125" style="36" bestFit="1" customWidth="1"/>
    <col min="12511" max="12511" width="15.7109375" style="36" customWidth="1"/>
    <col min="12512" max="12512" width="44" style="36" bestFit="1" customWidth="1"/>
    <col min="12513" max="12513" width="6.5703125" style="36" customWidth="1"/>
    <col min="12514" max="12514" width="6.85546875" style="36" customWidth="1"/>
    <col min="12515" max="12515" width="10.85546875" style="36" customWidth="1"/>
    <col min="12516" max="12516" width="38.28515625" style="36" customWidth="1"/>
    <col min="12517" max="12517" width="13.7109375" style="36" customWidth="1"/>
    <col min="12518" max="12518" width="6" style="36" customWidth="1"/>
    <col min="12519" max="12519" width="3.7109375" style="36" customWidth="1"/>
    <col min="12520" max="12520" width="38.5703125" style="36" customWidth="1"/>
    <col min="12521" max="12761" width="9.140625" style="36"/>
    <col min="12762" max="12762" width="11.5703125" style="36" customWidth="1"/>
    <col min="12763" max="12763" width="12" style="36" customWidth="1"/>
    <col min="12764" max="12764" width="22.42578125" style="36" bestFit="1" customWidth="1"/>
    <col min="12765" max="12765" width="11.42578125" style="36" customWidth="1"/>
    <col min="12766" max="12766" width="46.42578125" style="36" bestFit="1" customWidth="1"/>
    <col min="12767" max="12767" width="15.7109375" style="36" customWidth="1"/>
    <col min="12768" max="12768" width="44" style="36" bestFit="1" customWidth="1"/>
    <col min="12769" max="12769" width="6.5703125" style="36" customWidth="1"/>
    <col min="12770" max="12770" width="6.85546875" style="36" customWidth="1"/>
    <col min="12771" max="12771" width="10.85546875" style="36" customWidth="1"/>
    <col min="12772" max="12772" width="38.28515625" style="36" customWidth="1"/>
    <col min="12773" max="12773" width="13.7109375" style="36" customWidth="1"/>
    <col min="12774" max="12774" width="6" style="36" customWidth="1"/>
    <col min="12775" max="12775" width="3.7109375" style="36" customWidth="1"/>
    <col min="12776" max="12776" width="38.5703125" style="36" customWidth="1"/>
    <col min="12777" max="13017" width="9.140625" style="36"/>
    <col min="13018" max="13018" width="11.5703125" style="36" customWidth="1"/>
    <col min="13019" max="13019" width="12" style="36" customWidth="1"/>
    <col min="13020" max="13020" width="22.42578125" style="36" bestFit="1" customWidth="1"/>
    <col min="13021" max="13021" width="11.42578125" style="36" customWidth="1"/>
    <col min="13022" max="13022" width="46.42578125" style="36" bestFit="1" customWidth="1"/>
    <col min="13023" max="13023" width="15.7109375" style="36" customWidth="1"/>
    <col min="13024" max="13024" width="44" style="36" bestFit="1" customWidth="1"/>
    <col min="13025" max="13025" width="6.5703125" style="36" customWidth="1"/>
    <col min="13026" max="13026" width="6.85546875" style="36" customWidth="1"/>
    <col min="13027" max="13027" width="10.85546875" style="36" customWidth="1"/>
    <col min="13028" max="13028" width="38.28515625" style="36" customWidth="1"/>
    <col min="13029" max="13029" width="13.7109375" style="36" customWidth="1"/>
    <col min="13030" max="13030" width="6" style="36" customWidth="1"/>
    <col min="13031" max="13031" width="3.7109375" style="36" customWidth="1"/>
    <col min="13032" max="13032" width="38.5703125" style="36" customWidth="1"/>
    <col min="13033" max="13273" width="9.140625" style="36"/>
    <col min="13274" max="13274" width="11.5703125" style="36" customWidth="1"/>
    <col min="13275" max="13275" width="12" style="36" customWidth="1"/>
    <col min="13276" max="13276" width="22.42578125" style="36" bestFit="1" customWidth="1"/>
    <col min="13277" max="13277" width="11.42578125" style="36" customWidth="1"/>
    <col min="13278" max="13278" width="46.42578125" style="36" bestFit="1" customWidth="1"/>
    <col min="13279" max="13279" width="15.7109375" style="36" customWidth="1"/>
    <col min="13280" max="13280" width="44" style="36" bestFit="1" customWidth="1"/>
    <col min="13281" max="13281" width="6.5703125" style="36" customWidth="1"/>
    <col min="13282" max="13282" width="6.85546875" style="36" customWidth="1"/>
    <col min="13283" max="13283" width="10.85546875" style="36" customWidth="1"/>
    <col min="13284" max="13284" width="38.28515625" style="36" customWidth="1"/>
    <col min="13285" max="13285" width="13.7109375" style="36" customWidth="1"/>
    <col min="13286" max="13286" width="6" style="36" customWidth="1"/>
    <col min="13287" max="13287" width="3.7109375" style="36" customWidth="1"/>
    <col min="13288" max="13288" width="38.5703125" style="36" customWidth="1"/>
    <col min="13289" max="13529" width="9.140625" style="36"/>
    <col min="13530" max="13530" width="11.5703125" style="36" customWidth="1"/>
    <col min="13531" max="13531" width="12" style="36" customWidth="1"/>
    <col min="13532" max="13532" width="22.42578125" style="36" bestFit="1" customWidth="1"/>
    <col min="13533" max="13533" width="11.42578125" style="36" customWidth="1"/>
    <col min="13534" max="13534" width="46.42578125" style="36" bestFit="1" customWidth="1"/>
    <col min="13535" max="13535" width="15.7109375" style="36" customWidth="1"/>
    <col min="13536" max="13536" width="44" style="36" bestFit="1" customWidth="1"/>
    <col min="13537" max="13537" width="6.5703125" style="36" customWidth="1"/>
    <col min="13538" max="13538" width="6.85546875" style="36" customWidth="1"/>
    <col min="13539" max="13539" width="10.85546875" style="36" customWidth="1"/>
    <col min="13540" max="13540" width="38.28515625" style="36" customWidth="1"/>
    <col min="13541" max="13541" width="13.7109375" style="36" customWidth="1"/>
    <col min="13542" max="13542" width="6" style="36" customWidth="1"/>
    <col min="13543" max="13543" width="3.7109375" style="36" customWidth="1"/>
    <col min="13544" max="13544" width="38.5703125" style="36" customWidth="1"/>
    <col min="13545" max="13785" width="9.140625" style="36"/>
    <col min="13786" max="13786" width="11.5703125" style="36" customWidth="1"/>
    <col min="13787" max="13787" width="12" style="36" customWidth="1"/>
    <col min="13788" max="13788" width="22.42578125" style="36" bestFit="1" customWidth="1"/>
    <col min="13789" max="13789" width="11.42578125" style="36" customWidth="1"/>
    <col min="13790" max="13790" width="46.42578125" style="36" bestFit="1" customWidth="1"/>
    <col min="13791" max="13791" width="15.7109375" style="36" customWidth="1"/>
    <col min="13792" max="13792" width="44" style="36" bestFit="1" customWidth="1"/>
    <col min="13793" max="13793" width="6.5703125" style="36" customWidth="1"/>
    <col min="13794" max="13794" width="6.85546875" style="36" customWidth="1"/>
    <col min="13795" max="13795" width="10.85546875" style="36" customWidth="1"/>
    <col min="13796" max="13796" width="38.28515625" style="36" customWidth="1"/>
    <col min="13797" max="13797" width="13.7109375" style="36" customWidth="1"/>
    <col min="13798" max="13798" width="6" style="36" customWidth="1"/>
    <col min="13799" max="13799" width="3.7109375" style="36" customWidth="1"/>
    <col min="13800" max="13800" width="38.5703125" style="36" customWidth="1"/>
    <col min="13801" max="14041" width="9.140625" style="36"/>
    <col min="14042" max="14042" width="11.5703125" style="36" customWidth="1"/>
    <col min="14043" max="14043" width="12" style="36" customWidth="1"/>
    <col min="14044" max="14044" width="22.42578125" style="36" bestFit="1" customWidth="1"/>
    <col min="14045" max="14045" width="11.42578125" style="36" customWidth="1"/>
    <col min="14046" max="14046" width="46.42578125" style="36" bestFit="1" customWidth="1"/>
    <col min="14047" max="14047" width="15.7109375" style="36" customWidth="1"/>
    <col min="14048" max="14048" width="44" style="36" bestFit="1" customWidth="1"/>
    <col min="14049" max="14049" width="6.5703125" style="36" customWidth="1"/>
    <col min="14050" max="14050" width="6.85546875" style="36" customWidth="1"/>
    <col min="14051" max="14051" width="10.85546875" style="36" customWidth="1"/>
    <col min="14052" max="14052" width="38.28515625" style="36" customWidth="1"/>
    <col min="14053" max="14053" width="13.7109375" style="36" customWidth="1"/>
    <col min="14054" max="14054" width="6" style="36" customWidth="1"/>
    <col min="14055" max="14055" width="3.7109375" style="36" customWidth="1"/>
    <col min="14056" max="14056" width="38.5703125" style="36" customWidth="1"/>
    <col min="14057" max="14297" width="9.140625" style="36"/>
    <col min="14298" max="14298" width="11.5703125" style="36" customWidth="1"/>
    <col min="14299" max="14299" width="12" style="36" customWidth="1"/>
    <col min="14300" max="14300" width="22.42578125" style="36" bestFit="1" customWidth="1"/>
    <col min="14301" max="14301" width="11.42578125" style="36" customWidth="1"/>
    <col min="14302" max="14302" width="46.42578125" style="36" bestFit="1" customWidth="1"/>
    <col min="14303" max="14303" width="15.7109375" style="36" customWidth="1"/>
    <col min="14304" max="14304" width="44" style="36" bestFit="1" customWidth="1"/>
    <col min="14305" max="14305" width="6.5703125" style="36" customWidth="1"/>
    <col min="14306" max="14306" width="6.85546875" style="36" customWidth="1"/>
    <col min="14307" max="14307" width="10.85546875" style="36" customWidth="1"/>
    <col min="14308" max="14308" width="38.28515625" style="36" customWidth="1"/>
    <col min="14309" max="14309" width="13.7109375" style="36" customWidth="1"/>
    <col min="14310" max="14310" width="6" style="36" customWidth="1"/>
    <col min="14311" max="14311" width="3.7109375" style="36" customWidth="1"/>
    <col min="14312" max="14312" width="38.5703125" style="36" customWidth="1"/>
    <col min="14313" max="14553" width="9.140625" style="36"/>
    <col min="14554" max="14554" width="11.5703125" style="36" customWidth="1"/>
    <col min="14555" max="14555" width="12" style="36" customWidth="1"/>
    <col min="14556" max="14556" width="22.42578125" style="36" bestFit="1" customWidth="1"/>
    <col min="14557" max="14557" width="11.42578125" style="36" customWidth="1"/>
    <col min="14558" max="14558" width="46.42578125" style="36" bestFit="1" customWidth="1"/>
    <col min="14559" max="14559" width="15.7109375" style="36" customWidth="1"/>
    <col min="14560" max="14560" width="44" style="36" bestFit="1" customWidth="1"/>
    <col min="14561" max="14561" width="6.5703125" style="36" customWidth="1"/>
    <col min="14562" max="14562" width="6.85546875" style="36" customWidth="1"/>
    <col min="14563" max="14563" width="10.85546875" style="36" customWidth="1"/>
    <col min="14564" max="14564" width="38.28515625" style="36" customWidth="1"/>
    <col min="14565" max="14565" width="13.7109375" style="36" customWidth="1"/>
    <col min="14566" max="14566" width="6" style="36" customWidth="1"/>
    <col min="14567" max="14567" width="3.7109375" style="36" customWidth="1"/>
    <col min="14568" max="14568" width="38.5703125" style="36" customWidth="1"/>
    <col min="14569" max="14809" width="9.140625" style="36"/>
    <col min="14810" max="14810" width="11.5703125" style="36" customWidth="1"/>
    <col min="14811" max="14811" width="12" style="36" customWidth="1"/>
    <col min="14812" max="14812" width="22.42578125" style="36" bestFit="1" customWidth="1"/>
    <col min="14813" max="14813" width="11.42578125" style="36" customWidth="1"/>
    <col min="14814" max="14814" width="46.42578125" style="36" bestFit="1" customWidth="1"/>
    <col min="14815" max="14815" width="15.7109375" style="36" customWidth="1"/>
    <col min="14816" max="14816" width="44" style="36" bestFit="1" customWidth="1"/>
    <col min="14817" max="14817" width="6.5703125" style="36" customWidth="1"/>
    <col min="14818" max="14818" width="6.85546875" style="36" customWidth="1"/>
    <col min="14819" max="14819" width="10.85546875" style="36" customWidth="1"/>
    <col min="14820" max="14820" width="38.28515625" style="36" customWidth="1"/>
    <col min="14821" max="14821" width="13.7109375" style="36" customWidth="1"/>
    <col min="14822" max="14822" width="6" style="36" customWidth="1"/>
    <col min="14823" max="14823" width="3.7109375" style="36" customWidth="1"/>
    <col min="14824" max="14824" width="38.5703125" style="36" customWidth="1"/>
    <col min="14825" max="15065" width="9.140625" style="36"/>
    <col min="15066" max="15066" width="11.5703125" style="36" customWidth="1"/>
    <col min="15067" max="15067" width="12" style="36" customWidth="1"/>
    <col min="15068" max="15068" width="22.42578125" style="36" bestFit="1" customWidth="1"/>
    <col min="15069" max="15069" width="11.42578125" style="36" customWidth="1"/>
    <col min="15070" max="15070" width="46.42578125" style="36" bestFit="1" customWidth="1"/>
    <col min="15071" max="15071" width="15.7109375" style="36" customWidth="1"/>
    <col min="15072" max="15072" width="44" style="36" bestFit="1" customWidth="1"/>
    <col min="15073" max="15073" width="6.5703125" style="36" customWidth="1"/>
    <col min="15074" max="15074" width="6.85546875" style="36" customWidth="1"/>
    <col min="15075" max="15075" width="10.85546875" style="36" customWidth="1"/>
    <col min="15076" max="15076" width="38.28515625" style="36" customWidth="1"/>
    <col min="15077" max="15077" width="13.7109375" style="36" customWidth="1"/>
    <col min="15078" max="15078" width="6" style="36" customWidth="1"/>
    <col min="15079" max="15079" width="3.7109375" style="36" customWidth="1"/>
    <col min="15080" max="15080" width="38.5703125" style="36" customWidth="1"/>
    <col min="15081" max="15321" width="9.140625" style="36"/>
    <col min="15322" max="15322" width="11.5703125" style="36" customWidth="1"/>
    <col min="15323" max="15323" width="12" style="36" customWidth="1"/>
    <col min="15324" max="15324" width="22.42578125" style="36" bestFit="1" customWidth="1"/>
    <col min="15325" max="15325" width="11.42578125" style="36" customWidth="1"/>
    <col min="15326" max="15326" width="46.42578125" style="36" bestFit="1" customWidth="1"/>
    <col min="15327" max="15327" width="15.7109375" style="36" customWidth="1"/>
    <col min="15328" max="15328" width="44" style="36" bestFit="1" customWidth="1"/>
    <col min="15329" max="15329" width="6.5703125" style="36" customWidth="1"/>
    <col min="15330" max="15330" width="6.85546875" style="36" customWidth="1"/>
    <col min="15331" max="15331" width="10.85546875" style="36" customWidth="1"/>
    <col min="15332" max="15332" width="38.28515625" style="36" customWidth="1"/>
    <col min="15333" max="15333" width="13.7109375" style="36" customWidth="1"/>
    <col min="15334" max="15334" width="6" style="36" customWidth="1"/>
    <col min="15335" max="15335" width="3.7109375" style="36" customWidth="1"/>
    <col min="15336" max="15336" width="38.5703125" style="36" customWidth="1"/>
    <col min="15337" max="15577" width="9.140625" style="36"/>
    <col min="15578" max="15578" width="11.5703125" style="36" customWidth="1"/>
    <col min="15579" max="15579" width="12" style="36" customWidth="1"/>
    <col min="15580" max="15580" width="22.42578125" style="36" bestFit="1" customWidth="1"/>
    <col min="15581" max="15581" width="11.42578125" style="36" customWidth="1"/>
    <col min="15582" max="15582" width="46.42578125" style="36" bestFit="1" customWidth="1"/>
    <col min="15583" max="15583" width="15.7109375" style="36" customWidth="1"/>
    <col min="15584" max="15584" width="44" style="36" bestFit="1" customWidth="1"/>
    <col min="15585" max="15585" width="6.5703125" style="36" customWidth="1"/>
    <col min="15586" max="15586" width="6.85546875" style="36" customWidth="1"/>
    <col min="15587" max="15587" width="10.85546875" style="36" customWidth="1"/>
    <col min="15588" max="15588" width="38.28515625" style="36" customWidth="1"/>
    <col min="15589" max="15589" width="13.7109375" style="36" customWidth="1"/>
    <col min="15590" max="15590" width="6" style="36" customWidth="1"/>
    <col min="15591" max="15591" width="3.7109375" style="36" customWidth="1"/>
    <col min="15592" max="15592" width="38.5703125" style="36" customWidth="1"/>
    <col min="15593" max="15833" width="9.140625" style="36"/>
    <col min="15834" max="15834" width="11.5703125" style="36" customWidth="1"/>
    <col min="15835" max="15835" width="12" style="36" customWidth="1"/>
    <col min="15836" max="15836" width="22.42578125" style="36" bestFit="1" customWidth="1"/>
    <col min="15837" max="15837" width="11.42578125" style="36" customWidth="1"/>
    <col min="15838" max="15838" width="46.42578125" style="36" bestFit="1" customWidth="1"/>
    <col min="15839" max="15839" width="15.7109375" style="36" customWidth="1"/>
    <col min="15840" max="15840" width="44" style="36" bestFit="1" customWidth="1"/>
    <col min="15841" max="15841" width="6.5703125" style="36" customWidth="1"/>
    <col min="15842" max="15842" width="6.85546875" style="36" customWidth="1"/>
    <col min="15843" max="15843" width="10.85546875" style="36" customWidth="1"/>
    <col min="15844" max="15844" width="38.28515625" style="36" customWidth="1"/>
    <col min="15845" max="15845" width="13.7109375" style="36" customWidth="1"/>
    <col min="15846" max="15846" width="6" style="36" customWidth="1"/>
    <col min="15847" max="15847" width="3.7109375" style="36" customWidth="1"/>
    <col min="15848" max="15848" width="38.5703125" style="36" customWidth="1"/>
    <col min="15849" max="16089" width="9.140625" style="36"/>
    <col min="16090" max="16090" width="11.5703125" style="36" customWidth="1"/>
    <col min="16091" max="16091" width="12" style="36" customWidth="1"/>
    <col min="16092" max="16092" width="22.42578125" style="36" bestFit="1" customWidth="1"/>
    <col min="16093" max="16093" width="11.42578125" style="36" customWidth="1"/>
    <col min="16094" max="16094" width="46.42578125" style="36" bestFit="1" customWidth="1"/>
    <col min="16095" max="16095" width="15.7109375" style="36" customWidth="1"/>
    <col min="16096" max="16096" width="44" style="36" bestFit="1" customWidth="1"/>
    <col min="16097" max="16097" width="6.5703125" style="36" customWidth="1"/>
    <col min="16098" max="16098" width="6.85546875" style="36" customWidth="1"/>
    <col min="16099" max="16099" width="10.85546875" style="36" customWidth="1"/>
    <col min="16100" max="16100" width="38.28515625" style="36" customWidth="1"/>
    <col min="16101" max="16101" width="13.7109375" style="36" customWidth="1"/>
    <col min="16102" max="16102" width="6" style="36" customWidth="1"/>
    <col min="16103" max="16103" width="3.7109375" style="36" customWidth="1"/>
    <col min="16104" max="16104" width="38.5703125" style="36" customWidth="1"/>
    <col min="16105" max="16384" width="9.140625" style="36"/>
  </cols>
  <sheetData>
    <row r="1" spans="1:16" x14ac:dyDescent="0.25">
      <c r="A1" s="26" t="s">
        <v>302</v>
      </c>
      <c r="B1" s="27">
        <f>K47</f>
        <v>0.93302232589136957</v>
      </c>
      <c r="C1" s="28">
        <f>AVERAGE(B1:B7)</f>
        <v>0.93508771378787292</v>
      </c>
      <c r="D1" s="29">
        <f>H47</f>
        <v>6.0019999999999998</v>
      </c>
      <c r="E1" s="30">
        <f>AVERAGE(F1:F6)</f>
        <v>0.63095238095238104</v>
      </c>
      <c r="F1" s="30">
        <f>AVERAGE(J11,J50,J89,J128,J167,J207,J249)</f>
        <v>1</v>
      </c>
      <c r="G1" s="31" t="s">
        <v>19</v>
      </c>
      <c r="H1" s="32"/>
      <c r="I1" s="32"/>
      <c r="J1" s="29"/>
      <c r="K1" s="33"/>
      <c r="L1" s="31"/>
      <c r="M1" s="34"/>
      <c r="N1" s="34"/>
      <c r="O1" s="35"/>
    </row>
    <row r="2" spans="1:16" x14ac:dyDescent="0.25">
      <c r="A2" s="26" t="s">
        <v>20</v>
      </c>
      <c r="B2" s="27">
        <f>K86</f>
        <v>0.93302232589136957</v>
      </c>
      <c r="C2" s="37" t="s">
        <v>21</v>
      </c>
      <c r="D2" s="29">
        <f>H86</f>
        <v>6.0019999999999998</v>
      </c>
      <c r="E2" s="32" t="str">
        <f>SUM(D1:D7)*10&amp;" "&amp;"Horas"&amp;" "&amp;"Hombre"&amp;" "&amp;"Disponibles"&amp;" "&amp;"Semana"</f>
        <v>460,14 Horas Hombre Disponibles Semana</v>
      </c>
      <c r="F2" s="30">
        <f>AVERAGE(J17,J56,J95,J134,J173,J215,J255)</f>
        <v>1</v>
      </c>
      <c r="G2" s="31" t="s">
        <v>22</v>
      </c>
      <c r="H2" s="32"/>
      <c r="I2" s="32"/>
      <c r="J2" s="29"/>
      <c r="K2" s="33"/>
      <c r="L2" s="31"/>
      <c r="M2" s="34"/>
      <c r="N2" s="34"/>
      <c r="O2" s="35"/>
    </row>
    <row r="3" spans="1:16" x14ac:dyDescent="0.25">
      <c r="A3" s="26" t="s">
        <v>23</v>
      </c>
      <c r="B3" s="27">
        <f>K125</f>
        <v>0.96634455181606138</v>
      </c>
      <c r="C3" s="32"/>
      <c r="D3" s="29">
        <f>H125</f>
        <v>6.0019999999999998</v>
      </c>
      <c r="E3" s="32" t="str">
        <f>SUM(J47,J86,J125,J164,J204,J246,J285)&amp;" "&amp;"Horas"&amp;" "&amp;"Hombre"&amp;" "&amp;"Programadas"</f>
        <v>430 Horas Hombre Programadas</v>
      </c>
      <c r="F3" s="30">
        <f>AVERAGE(J23,J62,J101,J140,J179,J221,J261)</f>
        <v>0</v>
      </c>
      <c r="G3" s="31" t="s">
        <v>24</v>
      </c>
      <c r="H3" s="32"/>
      <c r="I3" s="32"/>
      <c r="J3" s="29"/>
      <c r="K3" s="33"/>
      <c r="L3" s="31"/>
      <c r="M3" s="34"/>
      <c r="N3" s="34"/>
      <c r="O3" s="35"/>
    </row>
    <row r="4" spans="1:16" ht="12.75" customHeight="1" x14ac:dyDescent="0.25">
      <c r="A4" s="26" t="s">
        <v>25</v>
      </c>
      <c r="B4" s="27">
        <f>K164</f>
        <v>0.94258783204798635</v>
      </c>
      <c r="C4" s="28">
        <f>1-C1</f>
        <v>6.4912286212127079E-2</v>
      </c>
      <c r="D4" s="29">
        <f>H164</f>
        <v>7.0019999999999998</v>
      </c>
      <c r="E4" s="32" t="str">
        <f>(SUM(D1:D7)*10)-(SUM(J47,J86,J125,J164,J204,J246,J285))&amp;" "&amp;"Horas"&amp;" "&amp;"Atención"&amp;" "&amp;"OT"&amp;" "&amp;"Reactivo"</f>
        <v>30,14 Horas Atención OT Reactivo</v>
      </c>
      <c r="F4" s="38">
        <f>AVERAGE(J29,J68,J107,J146,J185,J227,J267)</f>
        <v>0</v>
      </c>
      <c r="G4" s="31" t="s">
        <v>26</v>
      </c>
      <c r="H4" s="32"/>
      <c r="I4" s="32"/>
      <c r="J4" s="29"/>
      <c r="K4" s="33"/>
      <c r="L4" s="31"/>
      <c r="M4" s="34"/>
      <c r="N4" s="34"/>
      <c r="O4" s="35"/>
    </row>
    <row r="5" spans="1:16" x14ac:dyDescent="0.25">
      <c r="A5" s="26" t="s">
        <v>27</v>
      </c>
      <c r="B5" s="27">
        <f>K204</f>
        <v>0.94258783204798635</v>
      </c>
      <c r="C5" s="37" t="s">
        <v>28</v>
      </c>
      <c r="D5" s="29">
        <f>H204</f>
        <v>7.0019999999999998</v>
      </c>
      <c r="E5" s="32"/>
      <c r="F5" s="30">
        <f>AVERAGE(J35,J74,J113,J152,J191,J233,J273)</f>
        <v>0.9285714285714286</v>
      </c>
      <c r="G5" s="39" t="s">
        <v>29</v>
      </c>
      <c r="H5" s="32"/>
      <c r="I5" s="32"/>
      <c r="J5" s="29"/>
      <c r="K5" s="33"/>
      <c r="L5" s="31"/>
      <c r="M5" s="34"/>
      <c r="N5" s="34"/>
      <c r="O5" s="35"/>
    </row>
    <row r="6" spans="1:16" x14ac:dyDescent="0.25">
      <c r="A6" s="26" t="s">
        <v>30</v>
      </c>
      <c r="B6" s="27">
        <f>K246</f>
        <v>0.94258783204798635</v>
      </c>
      <c r="C6" s="32"/>
      <c r="D6" s="29">
        <f>H246</f>
        <v>7.0019999999999998</v>
      </c>
      <c r="E6" s="32"/>
      <c r="F6" s="30">
        <f>AVERAGE(J41,J80,J119,J158,J198,J240,J279)</f>
        <v>0.8571428571428571</v>
      </c>
      <c r="G6" s="39" t="s">
        <v>31</v>
      </c>
      <c r="H6" s="32"/>
      <c r="I6" s="32"/>
      <c r="J6" s="29"/>
      <c r="K6" s="33"/>
      <c r="L6" s="31"/>
      <c r="M6" s="34"/>
      <c r="N6" s="34"/>
      <c r="O6" s="35"/>
    </row>
    <row r="7" spans="1:16" x14ac:dyDescent="0.25">
      <c r="A7" s="26" t="s">
        <v>32</v>
      </c>
      <c r="B7" s="27">
        <f>K285</f>
        <v>0.88546129677235086</v>
      </c>
      <c r="C7" s="32"/>
      <c r="D7" s="29">
        <f>H285</f>
        <v>7.0019999999999998</v>
      </c>
      <c r="E7" s="32"/>
      <c r="F7" s="29"/>
      <c r="G7" s="39"/>
      <c r="H7" s="32"/>
      <c r="I7" s="32"/>
      <c r="J7" s="29"/>
      <c r="K7" s="33"/>
      <c r="L7" s="31"/>
      <c r="M7" s="34"/>
      <c r="N7" s="34"/>
      <c r="O7" s="35"/>
    </row>
    <row r="8" spans="1:16" ht="28.5" customHeight="1" thickBot="1" x14ac:dyDescent="0.3">
      <c r="A8" s="40"/>
      <c r="B8" s="41"/>
      <c r="C8" s="42" t="s">
        <v>14</v>
      </c>
      <c r="D8" s="43" t="s">
        <v>303</v>
      </c>
      <c r="E8" s="299" t="s">
        <v>33</v>
      </c>
      <c r="F8" s="300"/>
      <c r="G8" s="301"/>
      <c r="H8" s="44"/>
      <c r="I8" s="302" t="s">
        <v>34</v>
      </c>
      <c r="J8" s="303"/>
      <c r="K8" s="304"/>
      <c r="L8" s="31"/>
      <c r="M8" s="34"/>
      <c r="N8" s="34"/>
      <c r="O8" s="35"/>
    </row>
    <row r="9" spans="1:16" ht="15" thickTop="1" thickBot="1" x14ac:dyDescent="0.3">
      <c r="A9" s="45"/>
      <c r="B9" s="46"/>
      <c r="C9" s="46"/>
      <c r="D9" s="46"/>
      <c r="E9" s="305">
        <v>46041</v>
      </c>
      <c r="F9" s="305"/>
      <c r="G9" s="47"/>
      <c r="H9" s="48"/>
      <c r="I9" s="46"/>
      <c r="J9" s="49"/>
      <c r="K9" s="50"/>
      <c r="L9" s="31" t="s">
        <v>35</v>
      </c>
      <c r="M9" s="34" t="s">
        <v>36</v>
      </c>
      <c r="N9" s="34"/>
      <c r="O9" s="35"/>
    </row>
    <row r="10" spans="1:16" ht="27.75" thickTop="1" x14ac:dyDescent="0.25">
      <c r="A10" s="51" t="s">
        <v>37</v>
      </c>
      <c r="B10" s="52" t="s">
        <v>38</v>
      </c>
      <c r="C10" s="52" t="s">
        <v>39</v>
      </c>
      <c r="D10" s="52" t="s">
        <v>4</v>
      </c>
      <c r="E10" s="52" t="s">
        <v>40</v>
      </c>
      <c r="F10" s="52" t="s">
        <v>6</v>
      </c>
      <c r="G10" s="53" t="s">
        <v>7</v>
      </c>
      <c r="H10" s="52" t="s">
        <v>41</v>
      </c>
      <c r="I10" s="52" t="s">
        <v>9</v>
      </c>
      <c r="J10" s="54" t="s">
        <v>42</v>
      </c>
      <c r="K10" s="55" t="s">
        <v>43</v>
      </c>
      <c r="L10" s="31" t="s">
        <v>44</v>
      </c>
      <c r="M10" s="34" t="s">
        <v>36</v>
      </c>
      <c r="N10" s="34"/>
      <c r="O10" s="56">
        <f>E9</f>
        <v>46041</v>
      </c>
    </row>
    <row r="11" spans="1:16" x14ac:dyDescent="0.25">
      <c r="A11" s="57"/>
      <c r="B11" s="57"/>
      <c r="C11" s="58"/>
      <c r="D11" s="57"/>
      <c r="E11" s="59" t="s">
        <v>45</v>
      </c>
      <c r="F11" s="57"/>
      <c r="G11" s="58"/>
      <c r="H11" s="60">
        <v>1</v>
      </c>
      <c r="I11" s="61">
        <f>H11*10</f>
        <v>10</v>
      </c>
      <c r="J11" s="62">
        <f>SUM(J12:J16)/I11</f>
        <v>1</v>
      </c>
      <c r="K11" s="63" t="str">
        <f>SUM(J12:J16)&amp;" "&amp;"Hrs"&amp;" "&amp;"GRUPO 1"</f>
        <v>10 Hrs GRUPO 1</v>
      </c>
      <c r="L11" s="31" t="s">
        <v>19</v>
      </c>
      <c r="M11" s="34" t="s">
        <v>36</v>
      </c>
      <c r="N11" s="64"/>
      <c r="O11" s="159" t="s">
        <v>46</v>
      </c>
      <c r="P11" s="179" t="s">
        <v>53</v>
      </c>
    </row>
    <row r="12" spans="1:16" x14ac:dyDescent="0.25">
      <c r="A12" s="15">
        <v>892375</v>
      </c>
      <c r="B12" s="17" t="s">
        <v>120</v>
      </c>
      <c r="C12" s="18" t="s">
        <v>121</v>
      </c>
      <c r="D12" s="19" t="s">
        <v>122</v>
      </c>
      <c r="E12" s="16" t="s">
        <v>123</v>
      </c>
      <c r="F12" s="15" t="s">
        <v>133</v>
      </c>
      <c r="G12" s="16" t="s">
        <v>125</v>
      </c>
      <c r="H12" s="19">
        <v>1</v>
      </c>
      <c r="I12" s="19">
        <v>10</v>
      </c>
      <c r="J12" s="21">
        <f>IF(H12&lt;&gt;"",H12*I12,"")</f>
        <v>10</v>
      </c>
      <c r="K12" s="70" t="s">
        <v>304</v>
      </c>
      <c r="L12" s="31" t="s">
        <v>19</v>
      </c>
      <c r="M12" s="34" t="s">
        <v>36</v>
      </c>
      <c r="N12" s="64"/>
      <c r="O12" s="180" t="s">
        <v>48</v>
      </c>
      <c r="P12" s="181" t="s">
        <v>57</v>
      </c>
    </row>
    <row r="13" spans="1:16" hidden="1" x14ac:dyDescent="0.25">
      <c r="A13" s="15"/>
      <c r="B13" s="17"/>
      <c r="C13" s="18"/>
      <c r="D13" s="19"/>
      <c r="E13" s="16"/>
      <c r="F13" s="15"/>
      <c r="G13" s="16"/>
      <c r="H13" s="19"/>
      <c r="I13" s="19"/>
      <c r="J13" s="21" t="str">
        <f>IF(H13&lt;&gt;"",H13*I13,"")</f>
        <v/>
      </c>
      <c r="K13" s="70" t="s">
        <v>304</v>
      </c>
      <c r="L13" s="74" t="s">
        <v>19</v>
      </c>
      <c r="M13" s="34" t="s">
        <v>36</v>
      </c>
      <c r="N13" s="34"/>
      <c r="O13" s="159" t="s">
        <v>50</v>
      </c>
      <c r="P13" s="179" t="s">
        <v>49</v>
      </c>
    </row>
    <row r="14" spans="1:16" hidden="1" x14ac:dyDescent="0.25">
      <c r="A14" s="75"/>
      <c r="B14" s="67"/>
      <c r="C14" s="68"/>
      <c r="D14" s="67"/>
      <c r="E14" s="76"/>
      <c r="F14" s="77"/>
      <c r="G14" s="76"/>
      <c r="H14" s="78"/>
      <c r="I14" s="78"/>
      <c r="J14" s="21"/>
      <c r="K14" s="70" t="s">
        <v>304</v>
      </c>
      <c r="L14" s="31" t="s">
        <v>19</v>
      </c>
      <c r="M14" s="34" t="s">
        <v>36</v>
      </c>
      <c r="N14" s="64"/>
      <c r="O14" s="159" t="s">
        <v>51</v>
      </c>
      <c r="P14" s="179" t="s">
        <v>49</v>
      </c>
    </row>
    <row r="15" spans="1:16" hidden="1" x14ac:dyDescent="0.25">
      <c r="A15" s="75"/>
      <c r="B15" s="79"/>
      <c r="C15" s="80"/>
      <c r="D15" s="81"/>
      <c r="E15" s="76"/>
      <c r="F15" s="77"/>
      <c r="G15" s="76"/>
      <c r="H15" s="82"/>
      <c r="I15" s="82"/>
      <c r="J15" s="21" t="str">
        <f>IF(H15&lt;&gt;"",H15*I15,"")</f>
        <v/>
      </c>
      <c r="K15" s="70" t="s">
        <v>304</v>
      </c>
      <c r="L15" s="31" t="s">
        <v>19</v>
      </c>
      <c r="M15" s="34" t="s">
        <v>36</v>
      </c>
      <c r="N15" s="64"/>
      <c r="O15" s="161" t="s">
        <v>52</v>
      </c>
      <c r="P15" s="179" t="s">
        <v>47</v>
      </c>
    </row>
    <row r="16" spans="1:16" hidden="1" x14ac:dyDescent="0.25">
      <c r="A16" s="19"/>
      <c r="B16" s="19"/>
      <c r="C16" s="69"/>
      <c r="D16" s="15"/>
      <c r="E16" s="69"/>
      <c r="F16" s="15"/>
      <c r="G16" s="69"/>
      <c r="H16" s="15"/>
      <c r="I16" s="15"/>
      <c r="J16" s="21" t="str">
        <f>IF(H16&lt;&gt;"",H16*I16,"")</f>
        <v/>
      </c>
      <c r="K16" s="70" t="s">
        <v>304</v>
      </c>
      <c r="L16" s="31" t="s">
        <v>19</v>
      </c>
      <c r="M16" s="34" t="s">
        <v>36</v>
      </c>
      <c r="N16" s="64"/>
      <c r="O16" s="159" t="s">
        <v>54</v>
      </c>
      <c r="P16" s="179" t="s">
        <v>47</v>
      </c>
    </row>
    <row r="17" spans="1:16" x14ac:dyDescent="0.25">
      <c r="A17" s="85"/>
      <c r="B17" s="86"/>
      <c r="C17" s="86"/>
      <c r="D17" s="57"/>
      <c r="E17" s="59" t="s">
        <v>55</v>
      </c>
      <c r="F17" s="57"/>
      <c r="G17" s="87"/>
      <c r="H17" s="88">
        <v>1</v>
      </c>
      <c r="I17" s="61">
        <f>H17*10</f>
        <v>10</v>
      </c>
      <c r="J17" s="62">
        <f>SUM(J18:J22)/I17</f>
        <v>1</v>
      </c>
      <c r="K17" s="63" t="str">
        <f>SUM(J18:J22)&amp;" "&amp;"Hrs"&amp;" "&amp;"GRUPO 2"</f>
        <v>10 Hrs GRUPO 2</v>
      </c>
      <c r="L17" s="31" t="s">
        <v>22</v>
      </c>
      <c r="M17" s="34" t="s">
        <v>36</v>
      </c>
      <c r="N17" s="64"/>
      <c r="O17" s="159" t="s">
        <v>56</v>
      </c>
      <c r="P17" s="179" t="s">
        <v>47</v>
      </c>
    </row>
    <row r="18" spans="1:16" x14ac:dyDescent="0.25">
      <c r="A18" s="95">
        <v>905232</v>
      </c>
      <c r="B18" s="19" t="s">
        <v>209</v>
      </c>
      <c r="C18" s="91" t="s">
        <v>210</v>
      </c>
      <c r="D18" s="15">
        <v>3</v>
      </c>
      <c r="E18" s="69" t="s">
        <v>253</v>
      </c>
      <c r="F18" s="15" t="s">
        <v>254</v>
      </c>
      <c r="G18" s="69" t="s">
        <v>255</v>
      </c>
      <c r="H18" s="19">
        <v>1</v>
      </c>
      <c r="I18" s="19">
        <v>10</v>
      </c>
      <c r="J18" s="21">
        <f>IF(H18&lt;&gt;"",H18*I18,"")</f>
        <v>10</v>
      </c>
      <c r="K18" s="70" t="s">
        <v>305</v>
      </c>
      <c r="L18" s="31" t="s">
        <v>22</v>
      </c>
      <c r="M18" s="34" t="s">
        <v>36</v>
      </c>
      <c r="N18" s="64"/>
      <c r="O18" s="159" t="s">
        <v>58</v>
      </c>
      <c r="P18" s="179" t="s">
        <v>47</v>
      </c>
    </row>
    <row r="19" spans="1:16" hidden="1" x14ac:dyDescent="0.25">
      <c r="A19" s="75"/>
      <c r="B19" s="19"/>
      <c r="C19" s="91"/>
      <c r="D19" s="15"/>
      <c r="E19" s="73"/>
      <c r="F19" s="92"/>
      <c r="G19" s="93"/>
      <c r="H19" s="94"/>
      <c r="I19" s="94"/>
      <c r="J19" s="21" t="str">
        <f>IF(H19&lt;&gt;"",H19*I19,"")</f>
        <v/>
      </c>
      <c r="K19" s="70" t="s">
        <v>305</v>
      </c>
      <c r="L19" s="31" t="s">
        <v>22</v>
      </c>
      <c r="M19" s="34" t="s">
        <v>36</v>
      </c>
      <c r="N19" s="64"/>
      <c r="O19" s="159" t="s">
        <v>59</v>
      </c>
      <c r="P19" s="179" t="s">
        <v>49</v>
      </c>
    </row>
    <row r="20" spans="1:16" hidden="1" x14ac:dyDescent="0.25">
      <c r="A20" s="95"/>
      <c r="B20" s="19"/>
      <c r="C20" s="91"/>
      <c r="D20" s="15"/>
      <c r="E20" s="69"/>
      <c r="F20" s="15"/>
      <c r="G20" s="69"/>
      <c r="H20" s="15"/>
      <c r="I20" s="15"/>
      <c r="J20" s="21" t="str">
        <f>IF(H20&lt;&gt;"",H20*I20,"")</f>
        <v/>
      </c>
      <c r="K20" s="70" t="s">
        <v>305</v>
      </c>
      <c r="L20" s="31" t="s">
        <v>22</v>
      </c>
      <c r="M20" s="34" t="s">
        <v>36</v>
      </c>
      <c r="N20" s="64"/>
      <c r="O20" s="159" t="s">
        <v>60</v>
      </c>
      <c r="P20" s="179" t="s">
        <v>47</v>
      </c>
    </row>
    <row r="21" spans="1:16" hidden="1" x14ac:dyDescent="0.25">
      <c r="A21" s="95"/>
      <c r="B21" s="19"/>
      <c r="C21" s="91"/>
      <c r="D21" s="15"/>
      <c r="E21" s="69"/>
      <c r="F21" s="15"/>
      <c r="G21" s="69"/>
      <c r="H21" s="15"/>
      <c r="I21" s="15"/>
      <c r="J21" s="21" t="str">
        <f>IF(H21&lt;&gt;"",H21*I21,"")</f>
        <v/>
      </c>
      <c r="K21" s="70" t="s">
        <v>305</v>
      </c>
      <c r="L21" s="31" t="s">
        <v>22</v>
      </c>
      <c r="M21" s="34" t="s">
        <v>36</v>
      </c>
      <c r="N21" s="64"/>
      <c r="O21" s="161" t="s">
        <v>61</v>
      </c>
      <c r="P21" s="179" t="s">
        <v>53</v>
      </c>
    </row>
    <row r="22" spans="1:16" hidden="1" x14ac:dyDescent="0.25">
      <c r="A22" s="95"/>
      <c r="B22" s="19"/>
      <c r="C22" s="91"/>
      <c r="D22" s="15"/>
      <c r="E22" s="69"/>
      <c r="F22" s="15"/>
      <c r="G22" s="69"/>
      <c r="H22" s="15"/>
      <c r="I22" s="15"/>
      <c r="J22" s="21" t="str">
        <f>IF(H22&lt;&gt;"",H22*I22,"")</f>
        <v/>
      </c>
      <c r="K22" s="70" t="s">
        <v>305</v>
      </c>
      <c r="L22" s="31" t="s">
        <v>22</v>
      </c>
      <c r="M22" s="34" t="s">
        <v>36</v>
      </c>
      <c r="N22" s="64"/>
      <c r="O22" s="161" t="s">
        <v>62</v>
      </c>
      <c r="P22" s="179" t="s">
        <v>49</v>
      </c>
    </row>
    <row r="23" spans="1:16" x14ac:dyDescent="0.25">
      <c r="A23" s="85"/>
      <c r="B23" s="86"/>
      <c r="C23" s="86"/>
      <c r="D23" s="57"/>
      <c r="E23" s="59" t="s">
        <v>63</v>
      </c>
      <c r="F23" s="57"/>
      <c r="G23" s="87"/>
      <c r="H23" s="60">
        <v>1E-3</v>
      </c>
      <c r="I23" s="61">
        <f>H23*10</f>
        <v>0.01</v>
      </c>
      <c r="J23" s="62">
        <f>SUM(J24:J28)/I23</f>
        <v>0</v>
      </c>
      <c r="K23" s="63" t="str">
        <f>SUM(J24:J28)&amp;" "&amp;"Hrs"&amp;" "&amp;"GRUPO 3"</f>
        <v>0 Hrs GRUPO 3</v>
      </c>
      <c r="L23" s="31" t="s">
        <v>24</v>
      </c>
      <c r="M23" s="34" t="s">
        <v>36</v>
      </c>
      <c r="N23" s="64"/>
      <c r="O23" s="161" t="s">
        <v>64</v>
      </c>
      <c r="P23" s="179" t="s">
        <v>49</v>
      </c>
    </row>
    <row r="24" spans="1:16" x14ac:dyDescent="0.25">
      <c r="A24" s="15">
        <v>892346</v>
      </c>
      <c r="B24" s="17" t="s">
        <v>120</v>
      </c>
      <c r="C24" s="18" t="s">
        <v>121</v>
      </c>
      <c r="D24" s="19" t="s">
        <v>122</v>
      </c>
      <c r="E24" s="16" t="s">
        <v>123</v>
      </c>
      <c r="F24" s="15" t="s">
        <v>124</v>
      </c>
      <c r="G24" s="16" t="s">
        <v>125</v>
      </c>
      <c r="H24" s="19"/>
      <c r="I24" s="19"/>
      <c r="J24" s="21" t="str">
        <f>IF(H24&lt;&gt;"",H24*I24,"")</f>
        <v/>
      </c>
      <c r="K24" s="96" t="s">
        <v>308</v>
      </c>
      <c r="L24" s="31" t="s">
        <v>24</v>
      </c>
      <c r="M24" s="34" t="s">
        <v>36</v>
      </c>
      <c r="N24" s="64"/>
      <c r="O24" s="161" t="s">
        <v>65</v>
      </c>
      <c r="P24" s="179" t="s">
        <v>53</v>
      </c>
    </row>
    <row r="25" spans="1:16" hidden="1" x14ac:dyDescent="0.25">
      <c r="A25" s="95"/>
      <c r="B25" s="19"/>
      <c r="C25" s="91"/>
      <c r="D25" s="15"/>
      <c r="E25" s="69"/>
      <c r="F25" s="15"/>
      <c r="G25" s="69"/>
      <c r="H25" s="15"/>
      <c r="I25" s="15"/>
      <c r="J25" s="21" t="str">
        <f>IF(H25&lt;&gt;"",H25*I25,"")</f>
        <v/>
      </c>
      <c r="K25" s="96" t="s">
        <v>308</v>
      </c>
      <c r="L25" s="31" t="s">
        <v>24</v>
      </c>
      <c r="M25" s="34" t="s">
        <v>36</v>
      </c>
      <c r="N25" s="64"/>
      <c r="O25" s="161" t="s">
        <v>66</v>
      </c>
      <c r="P25" s="181" t="s">
        <v>57</v>
      </c>
    </row>
    <row r="26" spans="1:16" hidden="1" x14ac:dyDescent="0.25">
      <c r="A26" s="95"/>
      <c r="B26" s="19"/>
      <c r="C26" s="91"/>
      <c r="D26" s="15"/>
      <c r="E26" s="69"/>
      <c r="F26" s="15"/>
      <c r="G26" s="69"/>
      <c r="H26" s="15"/>
      <c r="I26" s="15"/>
      <c r="J26" s="21" t="str">
        <f>IF(H26&lt;&gt;"",H26*I26,"")</f>
        <v/>
      </c>
      <c r="K26" s="96" t="s">
        <v>308</v>
      </c>
      <c r="L26" s="31" t="s">
        <v>24</v>
      </c>
      <c r="M26" s="34" t="s">
        <v>36</v>
      </c>
      <c r="N26" s="64"/>
      <c r="O26" s="161" t="s">
        <v>67</v>
      </c>
      <c r="P26" s="184" t="s">
        <v>68</v>
      </c>
    </row>
    <row r="27" spans="1:16" hidden="1" x14ac:dyDescent="0.25">
      <c r="A27" s="19"/>
      <c r="B27" s="19"/>
      <c r="C27" s="69"/>
      <c r="D27" s="19"/>
      <c r="E27" s="69"/>
      <c r="F27" s="19"/>
      <c r="G27" s="69"/>
      <c r="H27" s="19"/>
      <c r="I27" s="19"/>
      <c r="J27" s="21" t="str">
        <f>IF(H27&lt;&gt;"",H27*I27,"")</f>
        <v/>
      </c>
      <c r="K27" s="96" t="s">
        <v>308</v>
      </c>
      <c r="L27" s="31" t="s">
        <v>24</v>
      </c>
      <c r="M27" s="34" t="s">
        <v>36</v>
      </c>
      <c r="N27" s="64"/>
      <c r="O27" s="180" t="s">
        <v>69</v>
      </c>
      <c r="P27" s="184" t="s">
        <v>68</v>
      </c>
    </row>
    <row r="28" spans="1:16" hidden="1" x14ac:dyDescent="0.25">
      <c r="A28" s="100"/>
      <c r="B28" s="100"/>
      <c r="C28" s="100"/>
      <c r="D28" s="101"/>
      <c r="E28" s="102"/>
      <c r="F28" s="100"/>
      <c r="G28" s="100"/>
      <c r="H28" s="100"/>
      <c r="I28" s="100"/>
      <c r="J28" s="21" t="str">
        <f>IF(H28&lt;&gt;"",H28*I28,"")</f>
        <v/>
      </c>
      <c r="K28" s="96" t="s">
        <v>308</v>
      </c>
      <c r="L28" s="31" t="s">
        <v>24</v>
      </c>
      <c r="M28" s="34" t="s">
        <v>36</v>
      </c>
      <c r="N28" s="64"/>
      <c r="O28" s="103"/>
    </row>
    <row r="29" spans="1:16" hidden="1" x14ac:dyDescent="0.25">
      <c r="A29" s="85"/>
      <c r="B29" s="86"/>
      <c r="C29" s="86"/>
      <c r="D29" s="57"/>
      <c r="E29" s="59" t="s">
        <v>70</v>
      </c>
      <c r="F29" s="57"/>
      <c r="G29" s="87"/>
      <c r="H29" s="88">
        <v>1E-3</v>
      </c>
      <c r="I29" s="61">
        <f>H29*10</f>
        <v>0.01</v>
      </c>
      <c r="J29" s="62">
        <f>SUM(J30:J34)/I29</f>
        <v>0</v>
      </c>
      <c r="K29" s="63" t="str">
        <f>SUM(J30:J34)&amp;" "&amp;"Hrs"&amp;" "&amp;"GRUPO 4"</f>
        <v>0 Hrs GRUPO 4</v>
      </c>
      <c r="L29" s="31" t="s">
        <v>26</v>
      </c>
      <c r="M29" s="34" t="s">
        <v>36</v>
      </c>
      <c r="N29" s="64"/>
      <c r="O29" s="104"/>
    </row>
    <row r="30" spans="1:16" hidden="1" x14ac:dyDescent="0.25">
      <c r="A30" s="15"/>
      <c r="B30" s="17"/>
      <c r="C30" s="18"/>
      <c r="D30" s="19"/>
      <c r="E30" s="16"/>
      <c r="F30" s="15"/>
      <c r="G30" s="16"/>
      <c r="H30" s="101"/>
      <c r="I30" s="101"/>
      <c r="J30" s="21" t="str">
        <f>IF(H30&lt;&gt;"",H30*I30,"")</f>
        <v/>
      </c>
      <c r="K30" s="96"/>
      <c r="L30" s="31" t="s">
        <v>26</v>
      </c>
      <c r="M30" s="34" t="s">
        <v>36</v>
      </c>
      <c r="N30" s="106"/>
      <c r="O30" s="107" t="s">
        <v>71</v>
      </c>
    </row>
    <row r="31" spans="1:16" hidden="1" x14ac:dyDescent="0.25">
      <c r="A31" s="15"/>
      <c r="B31" s="17"/>
      <c r="C31" s="18"/>
      <c r="D31" s="19"/>
      <c r="E31" s="16"/>
      <c r="F31" s="15"/>
      <c r="G31" s="16"/>
      <c r="H31" s="101"/>
      <c r="I31" s="101"/>
      <c r="J31" s="21" t="str">
        <f>IF(H31&lt;&gt;"",H31*I31,"")</f>
        <v/>
      </c>
      <c r="K31" s="96"/>
      <c r="L31" s="31" t="s">
        <v>26</v>
      </c>
      <c r="M31" s="34" t="s">
        <v>36</v>
      </c>
      <c r="N31" s="108"/>
      <c r="O31" s="107" t="s">
        <v>72</v>
      </c>
    </row>
    <row r="32" spans="1:16" hidden="1" x14ac:dyDescent="0.25">
      <c r="A32" s="15"/>
      <c r="B32" s="17"/>
      <c r="C32" s="18"/>
      <c r="D32" s="19"/>
      <c r="E32" s="16"/>
      <c r="F32" s="15"/>
      <c r="G32" s="16"/>
      <c r="H32" s="15"/>
      <c r="I32" s="15"/>
      <c r="J32" s="21" t="str">
        <f>IF(H32&lt;&gt;"",H32*I32,"")</f>
        <v/>
      </c>
      <c r="K32" s="70"/>
      <c r="L32" s="31" t="s">
        <v>26</v>
      </c>
      <c r="M32" s="34" t="s">
        <v>36</v>
      </c>
      <c r="N32" s="112"/>
      <c r="O32" s="107"/>
    </row>
    <row r="33" spans="1:15" hidden="1" x14ac:dyDescent="0.25">
      <c r="A33" s="100"/>
      <c r="B33" s="100"/>
      <c r="C33" s="102"/>
      <c r="D33" s="101"/>
      <c r="E33" s="101"/>
      <c r="F33" s="101"/>
      <c r="G33" s="105"/>
      <c r="H33" s="101"/>
      <c r="I33" s="101"/>
      <c r="J33" s="21" t="str">
        <f>IF(H33&lt;&gt;"",H33*I33,"")</f>
        <v/>
      </c>
      <c r="K33" s="70"/>
      <c r="L33" s="31" t="s">
        <v>26</v>
      </c>
      <c r="M33" s="34" t="s">
        <v>36</v>
      </c>
      <c r="N33" s="113"/>
      <c r="O33" s="107" t="s">
        <v>73</v>
      </c>
    </row>
    <row r="34" spans="1:15" hidden="1" x14ac:dyDescent="0.25">
      <c r="A34" s="100"/>
      <c r="B34" s="100"/>
      <c r="C34" s="100"/>
      <c r="D34" s="101"/>
      <c r="E34" s="102"/>
      <c r="F34" s="100"/>
      <c r="G34" s="100"/>
      <c r="H34" s="100"/>
      <c r="I34" s="100"/>
      <c r="J34" s="21" t="str">
        <f>IF(H34&lt;&gt;"",H34*I34,"")</f>
        <v/>
      </c>
      <c r="K34" s="70"/>
      <c r="L34" s="31" t="s">
        <v>26</v>
      </c>
      <c r="M34" s="34" t="s">
        <v>36</v>
      </c>
      <c r="N34" s="114"/>
      <c r="O34" s="107" t="s">
        <v>74</v>
      </c>
    </row>
    <row r="35" spans="1:15" x14ac:dyDescent="0.25">
      <c r="A35" s="85"/>
      <c r="B35" s="86"/>
      <c r="C35" s="86"/>
      <c r="D35" s="86"/>
      <c r="E35" s="115" t="s">
        <v>75</v>
      </c>
      <c r="F35" s="116"/>
      <c r="G35" s="117"/>
      <c r="H35" s="118">
        <v>2</v>
      </c>
      <c r="I35" s="61">
        <f>H35*10</f>
        <v>20</v>
      </c>
      <c r="J35" s="62">
        <f>SUM(J36:J40)/I35</f>
        <v>0.9</v>
      </c>
      <c r="K35" s="63" t="str">
        <f>SUM(J36:J40)&amp;" "&amp;"Hrs"&amp;" "&amp;"TURNO"&amp;" "&amp;"DIURNO"</f>
        <v>18 Hrs TURNO DIURNO</v>
      </c>
      <c r="L35" s="74" t="s">
        <v>76</v>
      </c>
      <c r="M35" s="34" t="s">
        <v>36</v>
      </c>
      <c r="N35" s="119"/>
      <c r="O35" s="107" t="s">
        <v>77</v>
      </c>
    </row>
    <row r="36" spans="1:15" x14ac:dyDescent="0.25">
      <c r="A36" s="15">
        <v>892373</v>
      </c>
      <c r="B36" s="17" t="s">
        <v>120</v>
      </c>
      <c r="C36" s="18" t="s">
        <v>121</v>
      </c>
      <c r="D36" s="19" t="s">
        <v>122</v>
      </c>
      <c r="E36" s="16" t="s">
        <v>130</v>
      </c>
      <c r="F36" s="15" t="s">
        <v>131</v>
      </c>
      <c r="G36" s="16" t="s">
        <v>132</v>
      </c>
      <c r="H36" s="94">
        <v>2</v>
      </c>
      <c r="I36" s="94">
        <v>4</v>
      </c>
      <c r="J36" s="21">
        <f>IF(H36&lt;&gt;"",H36*I36,"")</f>
        <v>8</v>
      </c>
      <c r="K36" s="120" t="s">
        <v>306</v>
      </c>
      <c r="L36" s="74" t="s">
        <v>76</v>
      </c>
      <c r="M36" s="34" t="s">
        <v>36</v>
      </c>
      <c r="N36" s="121"/>
      <c r="O36" s="107" t="s">
        <v>78</v>
      </c>
    </row>
    <row r="37" spans="1:15" ht="14.25" thickBot="1" x14ac:dyDescent="0.3">
      <c r="A37" s="15">
        <v>892383</v>
      </c>
      <c r="B37" s="17" t="s">
        <v>120</v>
      </c>
      <c r="C37" s="18" t="s">
        <v>121</v>
      </c>
      <c r="D37" s="19" t="s">
        <v>122</v>
      </c>
      <c r="E37" s="16" t="s">
        <v>123</v>
      </c>
      <c r="F37" s="15" t="s">
        <v>136</v>
      </c>
      <c r="G37" s="16" t="s">
        <v>137</v>
      </c>
      <c r="H37" s="94">
        <v>2</v>
      </c>
      <c r="I37" s="94">
        <v>3</v>
      </c>
      <c r="J37" s="21">
        <f>IF(H37&lt;&gt;"",H37*I37,"")</f>
        <v>6</v>
      </c>
      <c r="K37" s="120" t="s">
        <v>306</v>
      </c>
      <c r="L37" s="74" t="s">
        <v>76</v>
      </c>
      <c r="M37" s="34" t="s">
        <v>36</v>
      </c>
      <c r="N37" s="122"/>
      <c r="O37" s="107" t="s">
        <v>79</v>
      </c>
    </row>
    <row r="38" spans="1:15" ht="27.75" thickBot="1" x14ac:dyDescent="0.3">
      <c r="A38" s="95">
        <v>903522</v>
      </c>
      <c r="B38" s="109" t="s">
        <v>159</v>
      </c>
      <c r="C38" s="110" t="s">
        <v>160</v>
      </c>
      <c r="D38" s="111" t="s">
        <v>161</v>
      </c>
      <c r="E38" s="214" t="s">
        <v>330</v>
      </c>
      <c r="F38" s="15" t="s">
        <v>328</v>
      </c>
      <c r="G38" s="69" t="s">
        <v>329</v>
      </c>
      <c r="H38" s="15">
        <v>2</v>
      </c>
      <c r="I38" s="15">
        <v>2</v>
      </c>
      <c r="J38" s="21">
        <f>IF(H38&lt;&gt;"",H38*I38,"")</f>
        <v>4</v>
      </c>
      <c r="K38" s="120" t="s">
        <v>306</v>
      </c>
      <c r="L38" s="74" t="s">
        <v>76</v>
      </c>
      <c r="M38" s="34" t="s">
        <v>36</v>
      </c>
      <c r="N38" s="123"/>
      <c r="O38" s="107" t="s">
        <v>80</v>
      </c>
    </row>
    <row r="39" spans="1:15" hidden="1" x14ac:dyDescent="0.25">
      <c r="A39" s="95"/>
      <c r="B39" s="19"/>
      <c r="C39" s="91"/>
      <c r="D39" s="15"/>
      <c r="E39" s="69"/>
      <c r="F39" s="15"/>
      <c r="G39" s="69"/>
      <c r="H39" s="15"/>
      <c r="I39" s="15"/>
      <c r="J39" s="21" t="str">
        <f>IF(H39&lt;&gt;"",H39*I39,"")</f>
        <v/>
      </c>
      <c r="K39" s="120" t="s">
        <v>306</v>
      </c>
      <c r="L39" s="74" t="s">
        <v>76</v>
      </c>
      <c r="M39" s="34" t="s">
        <v>36</v>
      </c>
      <c r="N39" s="124"/>
      <c r="O39" s="107" t="s">
        <v>81</v>
      </c>
    </row>
    <row r="40" spans="1:15" hidden="1" x14ac:dyDescent="0.25">
      <c r="A40" s="95"/>
      <c r="B40" s="19"/>
      <c r="C40" s="91"/>
      <c r="D40" s="15"/>
      <c r="E40" s="69"/>
      <c r="F40" s="15"/>
      <c r="G40" s="69"/>
      <c r="H40" s="15"/>
      <c r="I40" s="15"/>
      <c r="J40" s="21" t="str">
        <f>IF(H40&lt;&gt;"",H40*I40,"")</f>
        <v/>
      </c>
      <c r="K40" s="120" t="s">
        <v>306</v>
      </c>
      <c r="L40" s="74" t="s">
        <v>76</v>
      </c>
      <c r="M40" s="34" t="s">
        <v>36</v>
      </c>
      <c r="N40" s="125">
        <v>20</v>
      </c>
      <c r="O40" s="107" t="s">
        <v>82</v>
      </c>
    </row>
    <row r="41" spans="1:15" x14ac:dyDescent="0.25">
      <c r="A41" s="126"/>
      <c r="B41" s="127"/>
      <c r="C41" s="127"/>
      <c r="D41" s="127"/>
      <c r="E41" s="128" t="s">
        <v>83</v>
      </c>
      <c r="F41" s="129"/>
      <c r="G41" s="130"/>
      <c r="H41" s="131">
        <v>2</v>
      </c>
      <c r="I41" s="132">
        <f>H41*10</f>
        <v>20</v>
      </c>
      <c r="J41" s="133">
        <f>SUM(J42:J46)/I41</f>
        <v>0.9</v>
      </c>
      <c r="K41" s="134" t="str">
        <f>SUM(J42:J46)&amp;" "&amp;"Hrs"&amp;" "&amp;"TURNO"&amp;" "&amp;"NOCTURNO"</f>
        <v>18 Hrs TURNO NOCTURNO</v>
      </c>
      <c r="L41" s="31" t="s">
        <v>84</v>
      </c>
      <c r="M41" s="34" t="s">
        <v>36</v>
      </c>
      <c r="N41" s="34"/>
      <c r="O41" s="35"/>
    </row>
    <row r="42" spans="1:15" x14ac:dyDescent="0.25">
      <c r="A42" s="15">
        <v>892373</v>
      </c>
      <c r="B42" s="17" t="s">
        <v>120</v>
      </c>
      <c r="C42" s="18" t="s">
        <v>121</v>
      </c>
      <c r="D42" s="19" t="s">
        <v>122</v>
      </c>
      <c r="E42" s="16" t="s">
        <v>130</v>
      </c>
      <c r="F42" s="15" t="s">
        <v>131</v>
      </c>
      <c r="G42" s="16" t="s">
        <v>132</v>
      </c>
      <c r="H42" s="94">
        <v>2</v>
      </c>
      <c r="I42" s="94">
        <v>4</v>
      </c>
      <c r="J42" s="21">
        <f>IF(H42&lt;&gt;"",H42*I42,"")</f>
        <v>8</v>
      </c>
      <c r="K42" s="120" t="s">
        <v>307</v>
      </c>
      <c r="L42" s="31" t="s">
        <v>84</v>
      </c>
      <c r="M42" s="34" t="s">
        <v>36</v>
      </c>
      <c r="N42" s="34"/>
      <c r="O42" s="35"/>
    </row>
    <row r="43" spans="1:15" x14ac:dyDescent="0.25">
      <c r="A43" s="15">
        <v>892371</v>
      </c>
      <c r="B43" s="17" t="s">
        <v>120</v>
      </c>
      <c r="C43" s="18" t="s">
        <v>121</v>
      </c>
      <c r="D43" s="19" t="s">
        <v>122</v>
      </c>
      <c r="E43" s="16" t="s">
        <v>123</v>
      </c>
      <c r="F43" s="15" t="s">
        <v>126</v>
      </c>
      <c r="G43" s="16" t="s">
        <v>127</v>
      </c>
      <c r="H43" s="94">
        <v>2</v>
      </c>
      <c r="I43" s="94">
        <v>2</v>
      </c>
      <c r="J43" s="21">
        <f>IF(H43&lt;&gt;"",H43*I43,"")</f>
        <v>4</v>
      </c>
      <c r="K43" s="120" t="s">
        <v>307</v>
      </c>
      <c r="L43" s="31" t="s">
        <v>84</v>
      </c>
      <c r="M43" s="34" t="s">
        <v>36</v>
      </c>
      <c r="N43" s="34"/>
      <c r="O43" s="35"/>
    </row>
    <row r="44" spans="1:15" x14ac:dyDescent="0.25">
      <c r="A44" s="15">
        <v>893437</v>
      </c>
      <c r="B44" s="17" t="s">
        <v>120</v>
      </c>
      <c r="C44" s="18" t="s">
        <v>121</v>
      </c>
      <c r="D44" s="19" t="s">
        <v>122</v>
      </c>
      <c r="E44" s="16" t="s">
        <v>141</v>
      </c>
      <c r="F44" s="15" t="s">
        <v>319</v>
      </c>
      <c r="G44" s="16" t="s">
        <v>235</v>
      </c>
      <c r="H44" s="94">
        <v>2</v>
      </c>
      <c r="I44" s="94">
        <v>3</v>
      </c>
      <c r="J44" s="21">
        <f>IF(H44&lt;&gt;"",H44*I44,"")</f>
        <v>6</v>
      </c>
      <c r="K44" s="120" t="s">
        <v>307</v>
      </c>
      <c r="L44" s="31" t="s">
        <v>84</v>
      </c>
      <c r="M44" s="34" t="s">
        <v>36</v>
      </c>
      <c r="N44" s="34"/>
      <c r="O44" s="35"/>
    </row>
    <row r="45" spans="1:15" hidden="1" x14ac:dyDescent="0.25">
      <c r="A45" s="75"/>
      <c r="B45" s="109"/>
      <c r="C45" s="110"/>
      <c r="D45" s="111"/>
      <c r="E45" s="73"/>
      <c r="F45" s="92"/>
      <c r="G45" s="93"/>
      <c r="H45" s="94"/>
      <c r="I45" s="94"/>
      <c r="J45" s="21" t="str">
        <f>IF(H45&lt;&gt;"",H45*I45,"")</f>
        <v/>
      </c>
      <c r="K45" s="120" t="s">
        <v>307</v>
      </c>
      <c r="L45" s="31" t="s">
        <v>84</v>
      </c>
      <c r="M45" s="34" t="s">
        <v>36</v>
      </c>
      <c r="N45" s="34"/>
      <c r="O45" s="35"/>
    </row>
    <row r="46" spans="1:15" hidden="1" x14ac:dyDescent="0.25">
      <c r="A46" s="95"/>
      <c r="B46" s="19"/>
      <c r="C46" s="91"/>
      <c r="D46" s="15"/>
      <c r="E46" s="69"/>
      <c r="F46" s="15"/>
      <c r="G46" s="69"/>
      <c r="H46" s="15"/>
      <c r="I46" s="15"/>
      <c r="J46" s="21" t="str">
        <f>IF(H46&lt;&gt;"",H46*I46,"")</f>
        <v/>
      </c>
      <c r="K46" s="120" t="s">
        <v>307</v>
      </c>
      <c r="L46" s="31" t="s">
        <v>84</v>
      </c>
      <c r="M46" s="34" t="s">
        <v>36</v>
      </c>
      <c r="N46" s="34"/>
      <c r="O46" s="35"/>
    </row>
    <row r="47" spans="1:15" ht="14.25" thickBot="1" x14ac:dyDescent="0.3">
      <c r="A47" s="135"/>
      <c r="B47" s="136"/>
      <c r="C47" s="136"/>
      <c r="D47" s="136"/>
      <c r="E47" s="137" t="s">
        <v>85</v>
      </c>
      <c r="F47" s="138"/>
      <c r="G47" s="139"/>
      <c r="H47" s="140">
        <f>H11+H17+H23+H29+H35+H41</f>
        <v>6.0019999999999998</v>
      </c>
      <c r="I47" s="141">
        <f>H47*10</f>
        <v>60.019999999999996</v>
      </c>
      <c r="J47" s="142">
        <f>SUM(J12:J16,J18:J22,J24:J28,J30:J34,J36:J40,J42:J46)</f>
        <v>56</v>
      </c>
      <c r="K47" s="143">
        <f>J47/I47</f>
        <v>0.93302232589136957</v>
      </c>
      <c r="L47" s="31" t="s">
        <v>86</v>
      </c>
      <c r="M47" s="34" t="s">
        <v>36</v>
      </c>
      <c r="N47" s="34"/>
      <c r="O47" s="35"/>
    </row>
    <row r="48" spans="1:15" ht="15" thickTop="1" thickBot="1" x14ac:dyDescent="0.3">
      <c r="A48" s="144"/>
      <c r="B48" s="145"/>
      <c r="C48" s="145"/>
      <c r="D48" s="145"/>
      <c r="E48" s="306">
        <f>E9+1</f>
        <v>46042</v>
      </c>
      <c r="F48" s="307"/>
      <c r="G48" s="146"/>
      <c r="H48" s="48"/>
      <c r="I48" s="46"/>
      <c r="J48" s="49"/>
      <c r="K48" s="50"/>
      <c r="L48" s="31" t="s">
        <v>35</v>
      </c>
      <c r="M48" s="34" t="s">
        <v>87</v>
      </c>
      <c r="N48" s="34"/>
      <c r="O48" s="35"/>
    </row>
    <row r="49" spans="1:16" ht="28.5" thickTop="1" thickBot="1" x14ac:dyDescent="0.3">
      <c r="A49" s="147" t="s">
        <v>37</v>
      </c>
      <c r="B49" s="148" t="s">
        <v>38</v>
      </c>
      <c r="C49" s="148" t="s">
        <v>39</v>
      </c>
      <c r="D49" s="148" t="s">
        <v>4</v>
      </c>
      <c r="E49" s="52" t="s">
        <v>40</v>
      </c>
      <c r="F49" s="148" t="s">
        <v>6</v>
      </c>
      <c r="G49" s="149" t="s">
        <v>7</v>
      </c>
      <c r="H49" s="148" t="s">
        <v>41</v>
      </c>
      <c r="I49" s="148" t="s">
        <v>9</v>
      </c>
      <c r="J49" s="150" t="s">
        <v>42</v>
      </c>
      <c r="K49" s="151" t="s">
        <v>43</v>
      </c>
      <c r="L49" s="31" t="s">
        <v>44</v>
      </c>
      <c r="M49" s="34" t="s">
        <v>87</v>
      </c>
      <c r="N49" s="34"/>
      <c r="O49" s="56">
        <f>E48</f>
        <v>46042</v>
      </c>
    </row>
    <row r="50" spans="1:16" ht="14.25" thickTop="1" x14ac:dyDescent="0.25">
      <c r="A50" s="57"/>
      <c r="B50" s="57"/>
      <c r="C50" s="58"/>
      <c r="D50" s="57"/>
      <c r="E50" s="59" t="s">
        <v>45</v>
      </c>
      <c r="F50" s="57"/>
      <c r="G50" s="58"/>
      <c r="H50" s="88">
        <v>1</v>
      </c>
      <c r="I50" s="61">
        <f>H50*10</f>
        <v>10</v>
      </c>
      <c r="J50" s="62">
        <f>SUM(J51:J55)/I50</f>
        <v>1</v>
      </c>
      <c r="K50" s="63" t="str">
        <f>SUM(J51:J55)&amp;" "&amp;"Hrs"&amp;" "&amp;"GRUPO 1"</f>
        <v>10 Hrs GRUPO 1</v>
      </c>
      <c r="L50" s="31" t="s">
        <v>19</v>
      </c>
      <c r="M50" s="34" t="s">
        <v>87</v>
      </c>
      <c r="N50" s="64"/>
      <c r="O50" s="159" t="s">
        <v>46</v>
      </c>
      <c r="P50" s="179" t="s">
        <v>53</v>
      </c>
    </row>
    <row r="51" spans="1:16" x14ac:dyDescent="0.25">
      <c r="A51" s="15">
        <v>893627</v>
      </c>
      <c r="B51" s="17" t="s">
        <v>120</v>
      </c>
      <c r="C51" s="18" t="s">
        <v>121</v>
      </c>
      <c r="D51" s="19" t="s">
        <v>122</v>
      </c>
      <c r="E51" s="16" t="s">
        <v>201</v>
      </c>
      <c r="F51" s="15" t="s">
        <v>325</v>
      </c>
      <c r="G51" s="16" t="s">
        <v>271</v>
      </c>
      <c r="H51" s="15">
        <v>1</v>
      </c>
      <c r="I51" s="15">
        <v>10</v>
      </c>
      <c r="J51" s="21">
        <f>IF(H51&lt;&gt;"",H51*I51,"")</f>
        <v>10</v>
      </c>
      <c r="K51" s="70" t="s">
        <v>327</v>
      </c>
      <c r="L51" s="31" t="s">
        <v>19</v>
      </c>
      <c r="M51" s="34" t="s">
        <v>87</v>
      </c>
      <c r="N51" s="64"/>
      <c r="O51" s="180" t="s">
        <v>48</v>
      </c>
      <c r="P51" s="181" t="s">
        <v>57</v>
      </c>
    </row>
    <row r="52" spans="1:16" hidden="1" x14ac:dyDescent="0.25">
      <c r="A52" s="95"/>
      <c r="B52" s="67"/>
      <c r="C52" s="68"/>
      <c r="D52" s="15"/>
      <c r="E52" s="211"/>
      <c r="F52" s="15"/>
      <c r="G52" s="69"/>
      <c r="H52" s="15"/>
      <c r="I52" s="15"/>
      <c r="J52" s="21" t="str">
        <f>IF(H52&lt;&gt;"",H52*I52,"")</f>
        <v/>
      </c>
      <c r="K52" s="70" t="s">
        <v>327</v>
      </c>
      <c r="L52" s="31" t="s">
        <v>19</v>
      </c>
      <c r="M52" s="34" t="s">
        <v>87</v>
      </c>
      <c r="N52" s="64"/>
      <c r="O52" s="159" t="s">
        <v>50</v>
      </c>
      <c r="P52" s="179" t="s">
        <v>49</v>
      </c>
    </row>
    <row r="53" spans="1:16" hidden="1" x14ac:dyDescent="0.25">
      <c r="A53" s="75"/>
      <c r="B53" s="109"/>
      <c r="C53" s="110"/>
      <c r="D53" s="111"/>
      <c r="E53" s="73"/>
      <c r="F53" s="92"/>
      <c r="G53" s="93"/>
      <c r="H53" s="94"/>
      <c r="I53" s="94"/>
      <c r="J53" s="21" t="str">
        <f>IF(H53&lt;&gt;"",H53*I53,"")</f>
        <v/>
      </c>
      <c r="K53" s="70" t="s">
        <v>327</v>
      </c>
      <c r="L53" s="31" t="s">
        <v>19</v>
      </c>
      <c r="M53" s="34" t="s">
        <v>87</v>
      </c>
      <c r="N53" s="64"/>
      <c r="O53" s="159" t="s">
        <v>51</v>
      </c>
      <c r="P53" s="179" t="s">
        <v>49</v>
      </c>
    </row>
    <row r="54" spans="1:16" hidden="1" x14ac:dyDescent="0.25">
      <c r="A54" s="95"/>
      <c r="B54" s="19"/>
      <c r="C54" s="91"/>
      <c r="D54" s="15"/>
      <c r="E54" s="69"/>
      <c r="F54" s="15"/>
      <c r="G54" s="69"/>
      <c r="H54" s="15"/>
      <c r="I54" s="15"/>
      <c r="J54" s="21" t="str">
        <f>IF(H54&lt;&gt;"",H54*I54,"")</f>
        <v/>
      </c>
      <c r="K54" s="70" t="s">
        <v>327</v>
      </c>
      <c r="L54" s="31" t="s">
        <v>19</v>
      </c>
      <c r="M54" s="34" t="s">
        <v>87</v>
      </c>
      <c r="N54" s="64"/>
      <c r="O54" s="161" t="s">
        <v>52</v>
      </c>
      <c r="P54" s="179" t="s">
        <v>47</v>
      </c>
    </row>
    <row r="55" spans="1:16" hidden="1" x14ac:dyDescent="0.25">
      <c r="A55" s="19"/>
      <c r="B55" s="19"/>
      <c r="C55" s="69"/>
      <c r="D55" s="15"/>
      <c r="E55" s="69"/>
      <c r="F55" s="15"/>
      <c r="G55" s="69"/>
      <c r="H55" s="15"/>
      <c r="I55" s="15"/>
      <c r="J55" s="21" t="str">
        <f>IF(H55&lt;&gt;"",H55*I55,"")</f>
        <v/>
      </c>
      <c r="K55" s="70" t="s">
        <v>327</v>
      </c>
      <c r="L55" s="31" t="s">
        <v>19</v>
      </c>
      <c r="M55" s="34" t="s">
        <v>87</v>
      </c>
      <c r="N55" s="64"/>
      <c r="O55" s="159" t="s">
        <v>54</v>
      </c>
      <c r="P55" s="179" t="s">
        <v>47</v>
      </c>
    </row>
    <row r="56" spans="1:16" x14ac:dyDescent="0.25">
      <c r="A56" s="85"/>
      <c r="B56" s="86"/>
      <c r="C56" s="86"/>
      <c r="D56" s="57"/>
      <c r="E56" s="59" t="s">
        <v>55</v>
      </c>
      <c r="F56" s="57"/>
      <c r="G56" s="87"/>
      <c r="H56" s="88">
        <v>1</v>
      </c>
      <c r="I56" s="61">
        <f>H56*10</f>
        <v>10</v>
      </c>
      <c r="J56" s="62">
        <f>SUM(J57:J61)/I56</f>
        <v>1</v>
      </c>
      <c r="K56" s="63" t="str">
        <f>SUM(J57:J61)&amp;" "&amp;"Hrs"&amp;" "&amp;"GRUPO 2"</f>
        <v>10 Hrs GRUPO 2</v>
      </c>
      <c r="L56" s="31" t="s">
        <v>22</v>
      </c>
      <c r="M56" s="34" t="s">
        <v>87</v>
      </c>
      <c r="N56" s="64"/>
      <c r="O56" s="159" t="s">
        <v>56</v>
      </c>
      <c r="P56" s="179" t="s">
        <v>47</v>
      </c>
    </row>
    <row r="57" spans="1:16" x14ac:dyDescent="0.25">
      <c r="A57" s="95">
        <v>905232</v>
      </c>
      <c r="B57" s="19" t="s">
        <v>209</v>
      </c>
      <c r="C57" s="91" t="s">
        <v>210</v>
      </c>
      <c r="D57" s="15">
        <v>3</v>
      </c>
      <c r="E57" s="69" t="s">
        <v>253</v>
      </c>
      <c r="F57" s="15" t="s">
        <v>254</v>
      </c>
      <c r="G57" s="69" t="s">
        <v>255</v>
      </c>
      <c r="H57" s="19">
        <v>1</v>
      </c>
      <c r="I57" s="19">
        <v>10</v>
      </c>
      <c r="J57" s="21">
        <f>IF(H57&lt;&gt;"",H57*I57,"")</f>
        <v>10</v>
      </c>
      <c r="K57" s="70" t="s">
        <v>305</v>
      </c>
      <c r="L57" s="31" t="s">
        <v>22</v>
      </c>
      <c r="M57" s="34" t="s">
        <v>87</v>
      </c>
      <c r="N57" s="64"/>
      <c r="O57" s="159" t="s">
        <v>58</v>
      </c>
      <c r="P57" s="179" t="s">
        <v>47</v>
      </c>
    </row>
    <row r="58" spans="1:16" hidden="1" x14ac:dyDescent="0.25">
      <c r="A58" s="15"/>
      <c r="B58" s="19"/>
      <c r="C58" s="152"/>
      <c r="D58" s="15"/>
      <c r="E58" s="69"/>
      <c r="F58" s="15"/>
      <c r="G58" s="69"/>
      <c r="H58" s="15"/>
      <c r="I58" s="15"/>
      <c r="J58" s="21" t="str">
        <f>IF(H58&lt;&gt;"",H58*I58,"")</f>
        <v/>
      </c>
      <c r="K58" s="70" t="s">
        <v>305</v>
      </c>
      <c r="L58" s="31" t="s">
        <v>22</v>
      </c>
      <c r="M58" s="34" t="s">
        <v>87</v>
      </c>
      <c r="N58" s="64"/>
      <c r="O58" s="159" t="s">
        <v>59</v>
      </c>
      <c r="P58" s="179" t="s">
        <v>49</v>
      </c>
    </row>
    <row r="59" spans="1:16" hidden="1" x14ac:dyDescent="0.25">
      <c r="A59" s="95"/>
      <c r="B59" s="19"/>
      <c r="C59" s="152"/>
      <c r="D59" s="15"/>
      <c r="E59" s="69"/>
      <c r="F59" s="15"/>
      <c r="G59" s="69"/>
      <c r="H59" s="15"/>
      <c r="I59" s="15"/>
      <c r="J59" s="21" t="str">
        <f>IF(H59&lt;&gt;"",H59*I59,"")</f>
        <v/>
      </c>
      <c r="K59" s="70" t="s">
        <v>305</v>
      </c>
      <c r="L59" s="31" t="s">
        <v>22</v>
      </c>
      <c r="M59" s="34" t="s">
        <v>87</v>
      </c>
      <c r="N59" s="64"/>
      <c r="O59" s="159" t="s">
        <v>60</v>
      </c>
      <c r="P59" s="179" t="s">
        <v>47</v>
      </c>
    </row>
    <row r="60" spans="1:16" hidden="1" x14ac:dyDescent="0.25">
      <c r="A60" s="19"/>
      <c r="B60" s="19"/>
      <c r="C60" s="69"/>
      <c r="D60" s="19"/>
      <c r="E60" s="69"/>
      <c r="F60" s="19"/>
      <c r="G60" s="69"/>
      <c r="H60" s="19"/>
      <c r="I60" s="19"/>
      <c r="J60" s="21" t="str">
        <f>IF(H60&lt;&gt;"",H60*I60,"")</f>
        <v/>
      </c>
      <c r="K60" s="70" t="s">
        <v>305</v>
      </c>
      <c r="L60" s="31" t="s">
        <v>22</v>
      </c>
      <c r="M60" s="34" t="s">
        <v>87</v>
      </c>
      <c r="N60" s="64"/>
      <c r="O60" s="161" t="s">
        <v>61</v>
      </c>
      <c r="P60" s="179" t="s">
        <v>53</v>
      </c>
    </row>
    <row r="61" spans="1:16" hidden="1" x14ac:dyDescent="0.25">
      <c r="A61" s="19"/>
      <c r="B61" s="19"/>
      <c r="C61" s="69"/>
      <c r="D61" s="15"/>
      <c r="E61" s="153"/>
      <c r="F61" s="19"/>
      <c r="G61" s="69"/>
      <c r="H61" s="19"/>
      <c r="I61" s="19"/>
      <c r="J61" s="21" t="str">
        <f>IF(H61&lt;&gt;"",H61*I61,"")</f>
        <v/>
      </c>
      <c r="K61" s="70" t="s">
        <v>305</v>
      </c>
      <c r="L61" s="31" t="s">
        <v>22</v>
      </c>
      <c r="M61" s="34" t="s">
        <v>87</v>
      </c>
      <c r="N61" s="64"/>
      <c r="O61" s="161" t="s">
        <v>62</v>
      </c>
      <c r="P61" s="179" t="s">
        <v>49</v>
      </c>
    </row>
    <row r="62" spans="1:16" x14ac:dyDescent="0.25">
      <c r="A62" s="85"/>
      <c r="B62" s="86"/>
      <c r="C62" s="86"/>
      <c r="D62" s="57"/>
      <c r="E62" s="59" t="s">
        <v>63</v>
      </c>
      <c r="F62" s="57"/>
      <c r="G62" s="87"/>
      <c r="H62" s="88">
        <v>1E-3</v>
      </c>
      <c r="I62" s="61">
        <f>H62*10</f>
        <v>0.01</v>
      </c>
      <c r="J62" s="62">
        <f>SUM(J63:J67)/I62</f>
        <v>0</v>
      </c>
      <c r="K62" s="63" t="str">
        <f>SUM(J63:J67)&amp;" "&amp;"Hrs"&amp;" "&amp;"GRUPO 3"</f>
        <v>0 Hrs GRUPO 3</v>
      </c>
      <c r="L62" s="31" t="s">
        <v>24</v>
      </c>
      <c r="M62" s="34" t="s">
        <v>87</v>
      </c>
      <c r="N62" s="64"/>
      <c r="O62" s="161" t="s">
        <v>64</v>
      </c>
      <c r="P62" s="179" t="s">
        <v>49</v>
      </c>
    </row>
    <row r="63" spans="1:16" hidden="1" x14ac:dyDescent="0.25">
      <c r="A63" s="95"/>
      <c r="B63" s="19"/>
      <c r="C63" s="91"/>
      <c r="D63" s="15"/>
      <c r="E63" s="69"/>
      <c r="F63" s="15"/>
      <c r="G63" s="69"/>
      <c r="H63" s="15"/>
      <c r="I63" s="15"/>
      <c r="J63" s="21" t="str">
        <f>IF(H63&lt;&gt;"",H63*I63,"")</f>
        <v/>
      </c>
      <c r="K63" s="96"/>
      <c r="L63" s="31" t="s">
        <v>24</v>
      </c>
      <c r="M63" s="34" t="s">
        <v>87</v>
      </c>
      <c r="N63" s="64"/>
      <c r="O63" s="161" t="s">
        <v>65</v>
      </c>
      <c r="P63" s="179" t="s">
        <v>53</v>
      </c>
    </row>
    <row r="64" spans="1:16" hidden="1" x14ac:dyDescent="0.25">
      <c r="A64" s="100"/>
      <c r="B64" s="67"/>
      <c r="C64" s="68"/>
      <c r="D64" s="67"/>
      <c r="E64" s="105"/>
      <c r="F64" s="101"/>
      <c r="G64" s="105"/>
      <c r="H64" s="82"/>
      <c r="I64" s="82"/>
      <c r="J64" s="21" t="str">
        <f>IF(H64&lt;&gt;"",H64*I64,"")</f>
        <v/>
      </c>
      <c r="K64" s="96"/>
      <c r="L64" s="31" t="s">
        <v>24</v>
      </c>
      <c r="M64" s="34" t="s">
        <v>87</v>
      </c>
      <c r="N64" s="64"/>
      <c r="O64" s="161" t="s">
        <v>66</v>
      </c>
      <c r="P64" s="181" t="s">
        <v>57</v>
      </c>
    </row>
    <row r="65" spans="1:16" hidden="1" x14ac:dyDescent="0.25">
      <c r="A65" s="75"/>
      <c r="B65" s="79"/>
      <c r="C65" s="80"/>
      <c r="D65" s="81"/>
      <c r="E65" s="76"/>
      <c r="F65" s="77"/>
      <c r="G65" s="76"/>
      <c r="H65" s="82"/>
      <c r="I65" s="82"/>
      <c r="J65" s="21" t="str">
        <f>IF(H65&lt;&gt;"",H65*I65,"")</f>
        <v/>
      </c>
      <c r="K65" s="96"/>
      <c r="L65" s="31" t="s">
        <v>24</v>
      </c>
      <c r="M65" s="34" t="s">
        <v>87</v>
      </c>
      <c r="N65" s="64"/>
      <c r="O65" s="161" t="s">
        <v>67</v>
      </c>
      <c r="P65" s="184" t="s">
        <v>68</v>
      </c>
    </row>
    <row r="66" spans="1:16" hidden="1" x14ac:dyDescent="0.25">
      <c r="A66" s="19"/>
      <c r="B66" s="19"/>
      <c r="C66" s="69"/>
      <c r="D66" s="19"/>
      <c r="E66" s="69"/>
      <c r="F66" s="19"/>
      <c r="G66" s="69"/>
      <c r="H66" s="19"/>
      <c r="I66" s="19"/>
      <c r="J66" s="21" t="str">
        <f>IF(H66&lt;&gt;"",H66*I66,"")</f>
        <v/>
      </c>
      <c r="K66" s="96"/>
      <c r="L66" s="31" t="s">
        <v>24</v>
      </c>
      <c r="M66" s="34" t="s">
        <v>87</v>
      </c>
      <c r="N66" s="64"/>
      <c r="O66" s="180" t="s">
        <v>69</v>
      </c>
      <c r="P66" s="184" t="s">
        <v>68</v>
      </c>
    </row>
    <row r="67" spans="1:16" hidden="1" x14ac:dyDescent="0.25">
      <c r="A67" s="19"/>
      <c r="B67" s="19"/>
      <c r="C67" s="69"/>
      <c r="D67" s="19"/>
      <c r="E67" s="69"/>
      <c r="F67" s="19"/>
      <c r="G67" s="69"/>
      <c r="H67" s="19"/>
      <c r="I67" s="19"/>
      <c r="J67" s="21" t="str">
        <f>IF(H67&lt;&gt;"",H67*I67,"")</f>
        <v/>
      </c>
      <c r="K67" s="96"/>
      <c r="L67" s="31" t="s">
        <v>24</v>
      </c>
      <c r="M67" s="34" t="s">
        <v>87</v>
      </c>
      <c r="N67" s="64"/>
      <c r="O67" s="103"/>
    </row>
    <row r="68" spans="1:16" hidden="1" x14ac:dyDescent="0.25">
      <c r="A68" s="85"/>
      <c r="B68" s="86"/>
      <c r="C68" s="86"/>
      <c r="D68" s="57"/>
      <c r="E68" s="59" t="s">
        <v>70</v>
      </c>
      <c r="F68" s="57"/>
      <c r="G68" s="87"/>
      <c r="H68" s="88">
        <v>1E-3</v>
      </c>
      <c r="I68" s="61">
        <f>H68*10</f>
        <v>0.01</v>
      </c>
      <c r="J68" s="62">
        <f>SUM(J69:J73)/I68</f>
        <v>0</v>
      </c>
      <c r="K68" s="63" t="str">
        <f>SUM(J69:J73)&amp;" "&amp;"Hrs"&amp;" "&amp;"GRUPO 4"</f>
        <v>0 Hrs GRUPO 4</v>
      </c>
      <c r="L68" s="31" t="s">
        <v>26</v>
      </c>
      <c r="M68" s="34" t="s">
        <v>87</v>
      </c>
      <c r="N68" s="64"/>
      <c r="O68" s="104"/>
    </row>
    <row r="69" spans="1:16" hidden="1" x14ac:dyDescent="0.25">
      <c r="A69" s="19"/>
      <c r="B69" s="19"/>
      <c r="C69" s="91"/>
      <c r="D69" s="15"/>
      <c r="E69" s="69"/>
      <c r="F69" s="19"/>
      <c r="G69" s="69"/>
      <c r="H69" s="19"/>
      <c r="I69" s="19"/>
      <c r="J69" s="21" t="str">
        <f>IF(H69&lt;&gt;"",H69*I69,"")</f>
        <v/>
      </c>
      <c r="K69" s="96"/>
      <c r="L69" s="31" t="s">
        <v>26</v>
      </c>
      <c r="M69" s="34" t="s">
        <v>87</v>
      </c>
      <c r="N69" s="64"/>
      <c r="O69" s="107" t="s">
        <v>71</v>
      </c>
    </row>
    <row r="70" spans="1:16" hidden="1" x14ac:dyDescent="0.25">
      <c r="A70" s="75"/>
      <c r="B70" s="19"/>
      <c r="C70" s="91"/>
      <c r="D70" s="15"/>
      <c r="E70" s="73"/>
      <c r="F70" s="92"/>
      <c r="G70" s="93"/>
      <c r="H70" s="94"/>
      <c r="I70" s="94"/>
      <c r="J70" s="21" t="str">
        <f>IF(H70&lt;&gt;"",H70*I70,"")</f>
        <v/>
      </c>
      <c r="K70" s="96"/>
      <c r="L70" s="31" t="s">
        <v>26</v>
      </c>
      <c r="M70" s="34" t="s">
        <v>87</v>
      </c>
      <c r="N70" s="64"/>
      <c r="O70" s="107" t="s">
        <v>72</v>
      </c>
    </row>
    <row r="71" spans="1:16" hidden="1" x14ac:dyDescent="0.25">
      <c r="A71" s="94"/>
      <c r="B71" s="67"/>
      <c r="C71" s="68"/>
      <c r="D71" s="67"/>
      <c r="E71" s="154"/>
      <c r="F71" s="111"/>
      <c r="G71" s="154"/>
      <c r="H71" s="111"/>
      <c r="I71" s="111"/>
      <c r="J71" s="21" t="str">
        <f>IF(H71&lt;&gt;"",H71*I71,"")</f>
        <v/>
      </c>
      <c r="K71" s="70"/>
      <c r="L71" s="31" t="s">
        <v>26</v>
      </c>
      <c r="M71" s="34" t="s">
        <v>87</v>
      </c>
      <c r="N71" s="64"/>
      <c r="O71" s="35"/>
    </row>
    <row r="72" spans="1:16" hidden="1" x14ac:dyDescent="0.25">
      <c r="A72" s="95"/>
      <c r="B72" s="19"/>
      <c r="C72" s="91"/>
      <c r="D72" s="15"/>
      <c r="E72" s="69"/>
      <c r="F72" s="15"/>
      <c r="G72" s="69"/>
      <c r="H72" s="15"/>
      <c r="I72" s="15"/>
      <c r="J72" s="21" t="str">
        <f>IF(H72&lt;&gt;"",H72*I72,"")</f>
        <v/>
      </c>
      <c r="K72" s="70"/>
      <c r="L72" s="31" t="s">
        <v>26</v>
      </c>
      <c r="M72" s="34" t="s">
        <v>87</v>
      </c>
      <c r="N72" s="64"/>
      <c r="O72" s="35"/>
    </row>
    <row r="73" spans="1:16" hidden="1" x14ac:dyDescent="0.25">
      <c r="A73" s="94"/>
      <c r="B73" s="94"/>
      <c r="C73" s="94"/>
      <c r="D73" s="111"/>
      <c r="E73" s="155"/>
      <c r="F73" s="94"/>
      <c r="G73" s="94"/>
      <c r="H73" s="94"/>
      <c r="I73" s="94"/>
      <c r="J73" s="21" t="str">
        <f>IF(H73&lt;&gt;"",H73*I73,"")</f>
        <v/>
      </c>
      <c r="K73" s="70"/>
      <c r="L73" s="31" t="s">
        <v>26</v>
      </c>
      <c r="M73" s="34" t="s">
        <v>87</v>
      </c>
      <c r="N73" s="156"/>
      <c r="O73" s="35"/>
    </row>
    <row r="74" spans="1:16" x14ac:dyDescent="0.25">
      <c r="A74" s="85"/>
      <c r="B74" s="86"/>
      <c r="C74" s="86"/>
      <c r="D74" s="86"/>
      <c r="E74" s="115" t="s">
        <v>75</v>
      </c>
      <c r="F74" s="116"/>
      <c r="G74" s="117"/>
      <c r="H74" s="118">
        <v>2</v>
      </c>
      <c r="I74" s="61">
        <f>H74*10</f>
        <v>20</v>
      </c>
      <c r="J74" s="62">
        <f>SUM(J75:J79)/I74</f>
        <v>0.9</v>
      </c>
      <c r="K74" s="63" t="str">
        <f>SUM(J75:J79)&amp;" "&amp;"Hrs"&amp;" "&amp;"TURNO"&amp;" "&amp;"DIURNO"</f>
        <v>18 Hrs TURNO DIURNO</v>
      </c>
      <c r="L74" s="74" t="s">
        <v>76</v>
      </c>
      <c r="M74" s="34" t="s">
        <v>87</v>
      </c>
      <c r="N74" s="34"/>
      <c r="O74" s="35"/>
    </row>
    <row r="75" spans="1:16" x14ac:dyDescent="0.25">
      <c r="A75" s="15">
        <v>892373</v>
      </c>
      <c r="B75" s="17" t="s">
        <v>120</v>
      </c>
      <c r="C75" s="18" t="s">
        <v>121</v>
      </c>
      <c r="D75" s="19" t="s">
        <v>122</v>
      </c>
      <c r="E75" s="16" t="s">
        <v>130</v>
      </c>
      <c r="F75" s="15" t="s">
        <v>131</v>
      </c>
      <c r="G75" s="16" t="s">
        <v>132</v>
      </c>
      <c r="H75" s="94">
        <v>2</v>
      </c>
      <c r="I75" s="94">
        <v>4</v>
      </c>
      <c r="J75" s="21">
        <f>IF(H75&lt;&gt;"",H75*I75,"")</f>
        <v>8</v>
      </c>
      <c r="K75" s="120" t="s">
        <v>306</v>
      </c>
      <c r="L75" s="74" t="s">
        <v>76</v>
      </c>
      <c r="M75" s="34" t="s">
        <v>87</v>
      </c>
      <c r="N75" s="34"/>
      <c r="O75" s="35"/>
    </row>
    <row r="76" spans="1:16" x14ac:dyDescent="0.25">
      <c r="A76" s="15">
        <v>892376</v>
      </c>
      <c r="B76" s="17" t="s">
        <v>120</v>
      </c>
      <c r="C76" s="18" t="s">
        <v>121</v>
      </c>
      <c r="D76" s="19" t="s">
        <v>122</v>
      </c>
      <c r="E76" s="16" t="s">
        <v>123</v>
      </c>
      <c r="F76" s="15" t="s">
        <v>134</v>
      </c>
      <c r="G76" s="16" t="s">
        <v>135</v>
      </c>
      <c r="H76" s="15">
        <v>2</v>
      </c>
      <c r="I76" s="15">
        <v>5</v>
      </c>
      <c r="J76" s="21">
        <f>IF(H76&lt;&gt;"",H76*I76,"")</f>
        <v>10</v>
      </c>
      <c r="K76" s="120" t="s">
        <v>306</v>
      </c>
      <c r="L76" s="74" t="s">
        <v>76</v>
      </c>
      <c r="M76" s="34" t="s">
        <v>87</v>
      </c>
      <c r="N76" s="34"/>
      <c r="O76" s="35"/>
    </row>
    <row r="77" spans="1:16" hidden="1" x14ac:dyDescent="0.25">
      <c r="A77" s="95"/>
      <c r="B77" s="17"/>
      <c r="C77" s="18"/>
      <c r="D77" s="15"/>
      <c r="E77" s="69"/>
      <c r="F77" s="15"/>
      <c r="G77" s="69"/>
      <c r="H77" s="15"/>
      <c r="I77" s="15"/>
      <c r="J77" s="21" t="str">
        <f>IF(H77&lt;&gt;"",H77*I77,"")</f>
        <v/>
      </c>
      <c r="K77" s="120" t="s">
        <v>306</v>
      </c>
      <c r="L77" s="74" t="s">
        <v>76</v>
      </c>
      <c r="M77" s="34" t="s">
        <v>87</v>
      </c>
      <c r="N77" s="34"/>
      <c r="O77" s="35"/>
    </row>
    <row r="78" spans="1:16" hidden="1" x14ac:dyDescent="0.25">
      <c r="A78" s="19"/>
      <c r="B78" s="19"/>
      <c r="C78" s="91"/>
      <c r="D78" s="15"/>
      <c r="E78" s="69"/>
      <c r="F78" s="19"/>
      <c r="G78" s="69"/>
      <c r="H78" s="19"/>
      <c r="I78" s="19"/>
      <c r="J78" s="21" t="str">
        <f>IF(H78&lt;&gt;"",H78*I78,"")</f>
        <v/>
      </c>
      <c r="K78" s="120" t="s">
        <v>306</v>
      </c>
      <c r="L78" s="74" t="s">
        <v>76</v>
      </c>
      <c r="M78" s="34" t="s">
        <v>87</v>
      </c>
      <c r="N78" s="34"/>
      <c r="O78" s="35"/>
    </row>
    <row r="79" spans="1:16" hidden="1" x14ac:dyDescent="0.25">
      <c r="A79" s="100"/>
      <c r="B79" s="100"/>
      <c r="C79" s="100"/>
      <c r="D79" s="101"/>
      <c r="E79" s="102"/>
      <c r="F79" s="100"/>
      <c r="G79" s="100"/>
      <c r="H79" s="100"/>
      <c r="I79" s="100"/>
      <c r="J79" s="21" t="str">
        <f>IF(H79&lt;&gt;"",H79*I79,"")</f>
        <v/>
      </c>
      <c r="K79" s="120" t="s">
        <v>306</v>
      </c>
      <c r="L79" s="74" t="s">
        <v>76</v>
      </c>
      <c r="M79" s="34" t="s">
        <v>87</v>
      </c>
      <c r="N79" s="34"/>
      <c r="O79" s="35"/>
    </row>
    <row r="80" spans="1:16" x14ac:dyDescent="0.25">
      <c r="A80" s="126"/>
      <c r="B80" s="127"/>
      <c r="C80" s="127"/>
      <c r="D80" s="127"/>
      <c r="E80" s="128" t="s">
        <v>83</v>
      </c>
      <c r="F80" s="129"/>
      <c r="G80" s="157"/>
      <c r="H80" s="131">
        <v>2</v>
      </c>
      <c r="I80" s="132">
        <f>H80*10</f>
        <v>20</v>
      </c>
      <c r="J80" s="133">
        <f>SUM(J81:J85)/I80</f>
        <v>0.9</v>
      </c>
      <c r="K80" s="134" t="str">
        <f>SUM(J81:J85)&amp;" "&amp;"Hrs"&amp;" "&amp;"TURNO"&amp;" "&amp;"NOCTURNO"</f>
        <v>18 Hrs TURNO NOCTURNO</v>
      </c>
      <c r="L80" s="31" t="s">
        <v>84</v>
      </c>
      <c r="M80" s="34" t="s">
        <v>87</v>
      </c>
      <c r="N80" s="34"/>
      <c r="O80" s="35"/>
    </row>
    <row r="81" spans="1:16" x14ac:dyDescent="0.25">
      <c r="A81" s="15">
        <v>892373</v>
      </c>
      <c r="B81" s="17" t="s">
        <v>120</v>
      </c>
      <c r="C81" s="18" t="s">
        <v>121</v>
      </c>
      <c r="D81" s="19" t="s">
        <v>122</v>
      </c>
      <c r="E81" s="16" t="s">
        <v>130</v>
      </c>
      <c r="F81" s="15" t="s">
        <v>131</v>
      </c>
      <c r="G81" s="16" t="s">
        <v>132</v>
      </c>
      <c r="H81" s="94">
        <v>2</v>
      </c>
      <c r="I81" s="94">
        <v>4</v>
      </c>
      <c r="J81" s="21">
        <f>IF(H81&lt;&gt;"",H81*I81,"")</f>
        <v>8</v>
      </c>
      <c r="K81" s="120" t="s">
        <v>307</v>
      </c>
      <c r="L81" s="31" t="s">
        <v>84</v>
      </c>
      <c r="M81" s="34" t="s">
        <v>87</v>
      </c>
      <c r="N81" s="34"/>
      <c r="O81" s="35"/>
    </row>
    <row r="82" spans="1:16" x14ac:dyDescent="0.25">
      <c r="A82" s="15">
        <v>892371</v>
      </c>
      <c r="B82" s="17" t="s">
        <v>120</v>
      </c>
      <c r="C82" s="18" t="s">
        <v>121</v>
      </c>
      <c r="D82" s="19" t="s">
        <v>122</v>
      </c>
      <c r="E82" s="16" t="s">
        <v>123</v>
      </c>
      <c r="F82" s="15" t="s">
        <v>126</v>
      </c>
      <c r="G82" s="16" t="s">
        <v>127</v>
      </c>
      <c r="H82" s="94">
        <v>2</v>
      </c>
      <c r="I82" s="94">
        <v>2</v>
      </c>
      <c r="J82" s="21">
        <f>IF(H82&lt;&gt;"",H82*I82,"")</f>
        <v>4</v>
      </c>
      <c r="K82" s="120" t="s">
        <v>307</v>
      </c>
      <c r="L82" s="31" t="s">
        <v>84</v>
      </c>
      <c r="M82" s="34" t="s">
        <v>87</v>
      </c>
      <c r="N82" s="34"/>
      <c r="O82" s="35"/>
    </row>
    <row r="83" spans="1:16" x14ac:dyDescent="0.25">
      <c r="A83" s="15">
        <v>893437</v>
      </c>
      <c r="B83" s="17" t="s">
        <v>120</v>
      </c>
      <c r="C83" s="18" t="s">
        <v>121</v>
      </c>
      <c r="D83" s="19" t="s">
        <v>122</v>
      </c>
      <c r="E83" s="16" t="s">
        <v>141</v>
      </c>
      <c r="F83" s="15" t="s">
        <v>319</v>
      </c>
      <c r="G83" s="16" t="s">
        <v>235</v>
      </c>
      <c r="H83" s="94">
        <v>2</v>
      </c>
      <c r="I83" s="94">
        <v>3</v>
      </c>
      <c r="J83" s="21">
        <f>IF(H83&lt;&gt;"",H83*I83,"")</f>
        <v>6</v>
      </c>
      <c r="K83" s="120" t="s">
        <v>307</v>
      </c>
      <c r="L83" s="31" t="s">
        <v>84</v>
      </c>
      <c r="M83" s="34" t="s">
        <v>87</v>
      </c>
      <c r="N83" s="34"/>
      <c r="O83" s="35"/>
    </row>
    <row r="84" spans="1:16" hidden="1" x14ac:dyDescent="0.25">
      <c r="A84" s="95"/>
      <c r="B84" s="19"/>
      <c r="C84" s="91"/>
      <c r="D84" s="15"/>
      <c r="E84" s="69"/>
      <c r="F84" s="15"/>
      <c r="G84" s="69"/>
      <c r="H84" s="15"/>
      <c r="I84" s="15"/>
      <c r="J84" s="21" t="str">
        <f>IF(H84&lt;&gt;"",H84*I84,"")</f>
        <v/>
      </c>
      <c r="K84" s="120" t="s">
        <v>307</v>
      </c>
      <c r="L84" s="31" t="s">
        <v>84</v>
      </c>
      <c r="M84" s="34" t="s">
        <v>87</v>
      </c>
      <c r="N84" s="34"/>
      <c r="O84" s="35"/>
    </row>
    <row r="85" spans="1:16" hidden="1" x14ac:dyDescent="0.25">
      <c r="A85" s="95"/>
      <c r="B85" s="19"/>
      <c r="C85" s="91"/>
      <c r="D85" s="15"/>
      <c r="E85" s="69"/>
      <c r="F85" s="15"/>
      <c r="G85" s="69"/>
      <c r="H85" s="15"/>
      <c r="I85" s="15"/>
      <c r="J85" s="21" t="str">
        <f>IF(H85&lt;&gt;"",H85*I85,"")</f>
        <v/>
      </c>
      <c r="K85" s="120" t="s">
        <v>307</v>
      </c>
      <c r="L85" s="31" t="s">
        <v>84</v>
      </c>
      <c r="M85" s="34" t="s">
        <v>87</v>
      </c>
      <c r="N85" s="34"/>
      <c r="O85" s="35"/>
    </row>
    <row r="86" spans="1:16" ht="14.25" thickBot="1" x14ac:dyDescent="0.3">
      <c r="A86" s="135"/>
      <c r="B86" s="136"/>
      <c r="C86" s="136"/>
      <c r="D86" s="136"/>
      <c r="E86" s="137" t="s">
        <v>85</v>
      </c>
      <c r="F86" s="138"/>
      <c r="G86" s="139"/>
      <c r="H86" s="140">
        <f>H50+H56+H62+H68+H74+H80</f>
        <v>6.0019999999999998</v>
      </c>
      <c r="I86" s="141">
        <f>H86*10</f>
        <v>60.019999999999996</v>
      </c>
      <c r="J86" s="142">
        <f>SUM(J51:J55,J57:J61,J63:J67,J69:J73,J75:J79,J81:J85)</f>
        <v>56</v>
      </c>
      <c r="K86" s="143">
        <f>J86/I86</f>
        <v>0.93302232589136957</v>
      </c>
      <c r="L86" s="31" t="s">
        <v>86</v>
      </c>
      <c r="M86" s="34" t="s">
        <v>87</v>
      </c>
      <c r="N86" s="34"/>
      <c r="O86" s="35"/>
    </row>
    <row r="87" spans="1:16" ht="15" thickTop="1" thickBot="1" x14ac:dyDescent="0.3">
      <c r="A87" s="45"/>
      <c r="B87" s="46"/>
      <c r="C87" s="46"/>
      <c r="D87" s="46"/>
      <c r="E87" s="297">
        <f>E48+1</f>
        <v>46043</v>
      </c>
      <c r="F87" s="298"/>
      <c r="G87" s="158"/>
      <c r="H87" s="48"/>
      <c r="I87" s="46"/>
      <c r="J87" s="49"/>
      <c r="K87" s="50"/>
      <c r="L87" s="31" t="s">
        <v>35</v>
      </c>
      <c r="M87" s="34" t="s">
        <v>88</v>
      </c>
      <c r="N87" s="34"/>
      <c r="O87" s="35"/>
    </row>
    <row r="88" spans="1:16" ht="28.5" thickTop="1" thickBot="1" x14ac:dyDescent="0.3">
      <c r="A88" s="147" t="s">
        <v>37</v>
      </c>
      <c r="B88" s="148" t="s">
        <v>38</v>
      </c>
      <c r="C88" s="148" t="s">
        <v>39</v>
      </c>
      <c r="D88" s="148" t="s">
        <v>4</v>
      </c>
      <c r="E88" s="52" t="s">
        <v>40</v>
      </c>
      <c r="F88" s="148" t="s">
        <v>6</v>
      </c>
      <c r="G88" s="149" t="s">
        <v>7</v>
      </c>
      <c r="H88" s="148" t="s">
        <v>41</v>
      </c>
      <c r="I88" s="148" t="s">
        <v>9</v>
      </c>
      <c r="J88" s="150" t="s">
        <v>42</v>
      </c>
      <c r="K88" s="151" t="s">
        <v>43</v>
      </c>
      <c r="L88" s="31" t="s">
        <v>44</v>
      </c>
      <c r="M88" s="34" t="s">
        <v>88</v>
      </c>
      <c r="N88" s="34"/>
      <c r="O88" s="56">
        <f>E87</f>
        <v>46043</v>
      </c>
    </row>
    <row r="89" spans="1:16" ht="14.25" thickTop="1" x14ac:dyDescent="0.25">
      <c r="A89" s="57"/>
      <c r="B89" s="57"/>
      <c r="C89" s="58"/>
      <c r="D89" s="57"/>
      <c r="E89" s="59" t="s">
        <v>45</v>
      </c>
      <c r="F89" s="57"/>
      <c r="G89" s="58"/>
      <c r="H89" s="88">
        <v>1</v>
      </c>
      <c r="I89" s="61">
        <f>H89*10</f>
        <v>10</v>
      </c>
      <c r="J89" s="62">
        <f>SUM(J90:J94)/I89</f>
        <v>1</v>
      </c>
      <c r="K89" s="63" t="str">
        <f>SUM(J90:J94)&amp;" "&amp;"Hrs"&amp;" "&amp;"GRUPO 1"</f>
        <v>10 Hrs GRUPO 1</v>
      </c>
      <c r="L89" s="31" t="s">
        <v>19</v>
      </c>
      <c r="M89" s="34" t="s">
        <v>88</v>
      </c>
      <c r="N89" s="64"/>
      <c r="O89" s="159" t="s">
        <v>46</v>
      </c>
      <c r="P89" s="179" t="s">
        <v>53</v>
      </c>
    </row>
    <row r="90" spans="1:16" x14ac:dyDescent="0.25">
      <c r="A90" s="15">
        <v>893410</v>
      </c>
      <c r="B90" s="17" t="s">
        <v>120</v>
      </c>
      <c r="C90" s="18" t="s">
        <v>121</v>
      </c>
      <c r="D90" s="19" t="s">
        <v>122</v>
      </c>
      <c r="E90" s="16" t="s">
        <v>141</v>
      </c>
      <c r="F90" s="15" t="s">
        <v>317</v>
      </c>
      <c r="G90" s="16" t="s">
        <v>318</v>
      </c>
      <c r="H90" s="15">
        <v>1</v>
      </c>
      <c r="I90" s="15">
        <v>10</v>
      </c>
      <c r="J90" s="21">
        <f>IF(H90&lt;&gt;"",H90*I90,"")</f>
        <v>10</v>
      </c>
      <c r="K90" s="70" t="s">
        <v>327</v>
      </c>
      <c r="L90" s="31" t="s">
        <v>19</v>
      </c>
      <c r="M90" s="34" t="s">
        <v>88</v>
      </c>
      <c r="N90" s="64"/>
      <c r="O90" s="180" t="s">
        <v>48</v>
      </c>
      <c r="P90" s="181" t="s">
        <v>57</v>
      </c>
    </row>
    <row r="91" spans="1:16" hidden="1" x14ac:dyDescent="0.25">
      <c r="A91" s="95"/>
      <c r="B91" s="67"/>
      <c r="C91" s="68"/>
      <c r="D91" s="15"/>
      <c r="E91" s="69"/>
      <c r="F91" s="15"/>
      <c r="G91" s="69"/>
      <c r="H91" s="15"/>
      <c r="I91" s="15"/>
      <c r="J91" s="21" t="str">
        <f>IF(H91&lt;&gt;"",H91*I91,"")</f>
        <v/>
      </c>
      <c r="K91" s="70" t="s">
        <v>327</v>
      </c>
      <c r="L91" s="31" t="s">
        <v>19</v>
      </c>
      <c r="M91" s="34" t="s">
        <v>88</v>
      </c>
      <c r="N91" s="64"/>
      <c r="O91" s="159" t="s">
        <v>50</v>
      </c>
      <c r="P91" s="179" t="s">
        <v>49</v>
      </c>
    </row>
    <row r="92" spans="1:16" hidden="1" x14ac:dyDescent="0.25">
      <c r="A92" s="75"/>
      <c r="B92" s="109"/>
      <c r="C92" s="110"/>
      <c r="D92" s="111"/>
      <c r="E92" s="73"/>
      <c r="F92" s="92"/>
      <c r="G92" s="93"/>
      <c r="H92" s="94"/>
      <c r="I92" s="94"/>
      <c r="J92" s="21" t="str">
        <f>IF(H92&lt;&gt;"",H92*I92,"")</f>
        <v/>
      </c>
      <c r="K92" s="70" t="s">
        <v>327</v>
      </c>
      <c r="L92" s="31" t="s">
        <v>19</v>
      </c>
      <c r="M92" s="34" t="s">
        <v>88</v>
      </c>
      <c r="N92" s="64"/>
      <c r="O92" s="159" t="s">
        <v>51</v>
      </c>
      <c r="P92" s="179" t="s">
        <v>49</v>
      </c>
    </row>
    <row r="93" spans="1:16" hidden="1" x14ac:dyDescent="0.25">
      <c r="A93" s="95"/>
      <c r="B93" s="19"/>
      <c r="C93" s="91"/>
      <c r="D93" s="15"/>
      <c r="E93" s="69"/>
      <c r="F93" s="15"/>
      <c r="G93" s="69"/>
      <c r="H93" s="15"/>
      <c r="I93" s="15"/>
      <c r="J93" s="21" t="str">
        <f>IF(H93&lt;&gt;"",H93*I93,"")</f>
        <v/>
      </c>
      <c r="K93" s="70" t="s">
        <v>327</v>
      </c>
      <c r="L93" s="31" t="s">
        <v>19</v>
      </c>
      <c r="M93" s="34" t="s">
        <v>88</v>
      </c>
      <c r="N93" s="64"/>
      <c r="O93" s="161" t="s">
        <v>52</v>
      </c>
      <c r="P93" s="179" t="s">
        <v>47</v>
      </c>
    </row>
    <row r="94" spans="1:16" hidden="1" x14ac:dyDescent="0.25">
      <c r="A94" s="95"/>
      <c r="B94" s="19"/>
      <c r="C94" s="91"/>
      <c r="D94" s="15"/>
      <c r="E94" s="69"/>
      <c r="F94" s="15"/>
      <c r="G94" s="69"/>
      <c r="H94" s="15"/>
      <c r="I94" s="15"/>
      <c r="J94" s="21" t="str">
        <f>IF(H94&lt;&gt;"",H94*I94,"")</f>
        <v/>
      </c>
      <c r="K94" s="70" t="s">
        <v>327</v>
      </c>
      <c r="L94" s="31" t="s">
        <v>19</v>
      </c>
      <c r="M94" s="34" t="s">
        <v>88</v>
      </c>
      <c r="N94" s="64"/>
      <c r="O94" s="159" t="s">
        <v>54</v>
      </c>
      <c r="P94" s="179" t="s">
        <v>47</v>
      </c>
    </row>
    <row r="95" spans="1:16" x14ac:dyDescent="0.25">
      <c r="A95" s="85"/>
      <c r="B95" s="86"/>
      <c r="C95" s="86"/>
      <c r="D95" s="57"/>
      <c r="E95" s="59" t="s">
        <v>55</v>
      </c>
      <c r="F95" s="57"/>
      <c r="G95" s="87"/>
      <c r="H95" s="88">
        <v>1</v>
      </c>
      <c r="I95" s="61">
        <f>H95*10</f>
        <v>10</v>
      </c>
      <c r="J95" s="62">
        <f>SUM(J96:J100)/I95</f>
        <v>1</v>
      </c>
      <c r="K95" s="63" t="str">
        <f>SUM(J96:J100)&amp;" "&amp;"Hrs"&amp;" "&amp;"GRUPO 2"</f>
        <v>10 Hrs GRUPO 2</v>
      </c>
      <c r="L95" s="31" t="s">
        <v>22</v>
      </c>
      <c r="M95" s="34" t="s">
        <v>88</v>
      </c>
      <c r="N95" s="64"/>
      <c r="O95" s="159" t="s">
        <v>56</v>
      </c>
      <c r="P95" s="179" t="s">
        <v>47</v>
      </c>
    </row>
    <row r="96" spans="1:16" x14ac:dyDescent="0.25">
      <c r="A96" s="95">
        <v>905232</v>
      </c>
      <c r="B96" s="19" t="s">
        <v>209</v>
      </c>
      <c r="C96" s="91" t="s">
        <v>210</v>
      </c>
      <c r="D96" s="15">
        <v>3</v>
      </c>
      <c r="E96" s="69" t="s">
        <v>253</v>
      </c>
      <c r="F96" s="15" t="s">
        <v>254</v>
      </c>
      <c r="G96" s="69" t="s">
        <v>255</v>
      </c>
      <c r="H96" s="19">
        <v>1</v>
      </c>
      <c r="I96" s="19">
        <v>10</v>
      </c>
      <c r="J96" s="21">
        <f>IF(H96&lt;&gt;"",H96*I96,"")</f>
        <v>10</v>
      </c>
      <c r="K96" s="70" t="s">
        <v>305</v>
      </c>
      <c r="L96" s="31" t="s">
        <v>22</v>
      </c>
      <c r="M96" s="34" t="s">
        <v>88</v>
      </c>
      <c r="N96" s="64"/>
      <c r="O96" s="159" t="s">
        <v>58</v>
      </c>
      <c r="P96" s="179" t="s">
        <v>47</v>
      </c>
    </row>
    <row r="97" spans="1:16" hidden="1" x14ac:dyDescent="0.25">
      <c r="A97" s="95"/>
      <c r="B97" s="19"/>
      <c r="C97" s="91"/>
      <c r="D97" s="15"/>
      <c r="E97" s="69"/>
      <c r="F97" s="15"/>
      <c r="G97" s="69"/>
      <c r="H97" s="15"/>
      <c r="I97" s="15"/>
      <c r="J97" s="21" t="str">
        <f>IF(H97&lt;&gt;"",H97*I97,"")</f>
        <v/>
      </c>
      <c r="K97" s="70" t="s">
        <v>305</v>
      </c>
      <c r="L97" s="31" t="s">
        <v>22</v>
      </c>
      <c r="M97" s="34" t="s">
        <v>88</v>
      </c>
      <c r="N97" s="64"/>
      <c r="O97" s="159" t="s">
        <v>59</v>
      </c>
      <c r="P97" s="179" t="s">
        <v>49</v>
      </c>
    </row>
    <row r="98" spans="1:16" hidden="1" x14ac:dyDescent="0.25">
      <c r="A98" s="95"/>
      <c r="B98" s="19"/>
      <c r="C98" s="91"/>
      <c r="D98" s="15"/>
      <c r="E98" s="69"/>
      <c r="F98" s="15"/>
      <c r="G98" s="69"/>
      <c r="H98" s="15"/>
      <c r="I98" s="15"/>
      <c r="J98" s="21" t="str">
        <f>IF(H98&lt;&gt;"",H98*I98,"")</f>
        <v/>
      </c>
      <c r="K98" s="70" t="s">
        <v>305</v>
      </c>
      <c r="L98" s="31" t="s">
        <v>22</v>
      </c>
      <c r="M98" s="34" t="s">
        <v>88</v>
      </c>
      <c r="N98" s="64"/>
      <c r="O98" s="159" t="s">
        <v>60</v>
      </c>
      <c r="P98" s="179" t="s">
        <v>47</v>
      </c>
    </row>
    <row r="99" spans="1:16" hidden="1" x14ac:dyDescent="0.25">
      <c r="A99" s="95"/>
      <c r="B99" s="19"/>
      <c r="C99" s="91"/>
      <c r="D99" s="15"/>
      <c r="E99" s="69"/>
      <c r="F99" s="15"/>
      <c r="G99" s="69"/>
      <c r="H99" s="15"/>
      <c r="I99" s="15"/>
      <c r="J99" s="21" t="str">
        <f>IF(H99&lt;&gt;"",H99*I99,"")</f>
        <v/>
      </c>
      <c r="K99" s="70" t="s">
        <v>305</v>
      </c>
      <c r="L99" s="31" t="s">
        <v>22</v>
      </c>
      <c r="M99" s="34" t="s">
        <v>88</v>
      </c>
      <c r="N99" s="64"/>
      <c r="O99" s="161" t="s">
        <v>61</v>
      </c>
      <c r="P99" s="179" t="s">
        <v>53</v>
      </c>
    </row>
    <row r="100" spans="1:16" hidden="1" x14ac:dyDescent="0.25">
      <c r="A100" s="19"/>
      <c r="B100" s="19"/>
      <c r="C100" s="69"/>
      <c r="D100" s="15"/>
      <c r="E100" s="69"/>
      <c r="F100" s="19"/>
      <c r="G100" s="69"/>
      <c r="H100" s="19"/>
      <c r="I100" s="19"/>
      <c r="J100" s="21" t="str">
        <f>IF(H100&lt;&gt;"",H100*I100,"")</f>
        <v/>
      </c>
      <c r="K100" s="70" t="s">
        <v>305</v>
      </c>
      <c r="L100" s="31" t="s">
        <v>22</v>
      </c>
      <c r="M100" s="34" t="s">
        <v>88</v>
      </c>
      <c r="N100" s="64"/>
      <c r="O100" s="161" t="s">
        <v>62</v>
      </c>
      <c r="P100" s="179" t="s">
        <v>49</v>
      </c>
    </row>
    <row r="101" spans="1:16" x14ac:dyDescent="0.25">
      <c r="A101" s="85"/>
      <c r="B101" s="86"/>
      <c r="C101" s="86"/>
      <c r="D101" s="57"/>
      <c r="E101" s="59" t="s">
        <v>63</v>
      </c>
      <c r="F101" s="57"/>
      <c r="G101" s="87"/>
      <c r="H101" s="88">
        <v>1E-3</v>
      </c>
      <c r="I101" s="61">
        <f>H101*10</f>
        <v>0.01</v>
      </c>
      <c r="J101" s="62">
        <f>SUM(J102:J106)/I101</f>
        <v>0</v>
      </c>
      <c r="K101" s="63" t="str">
        <f>SUM(J102:J106)&amp;" "&amp;"Hrs"&amp;" "&amp;"GRUPO 3"</f>
        <v>0 Hrs GRUPO 3</v>
      </c>
      <c r="L101" s="31" t="s">
        <v>24</v>
      </c>
      <c r="M101" s="34" t="s">
        <v>88</v>
      </c>
      <c r="N101" s="64"/>
      <c r="O101" s="161" t="s">
        <v>64</v>
      </c>
      <c r="P101" s="179" t="s">
        <v>49</v>
      </c>
    </row>
    <row r="102" spans="1:16" hidden="1" x14ac:dyDescent="0.25">
      <c r="A102" s="95"/>
      <c r="B102" s="19"/>
      <c r="C102" s="91"/>
      <c r="D102" s="15"/>
      <c r="E102" s="69"/>
      <c r="F102" s="15"/>
      <c r="G102" s="69"/>
      <c r="H102" s="15"/>
      <c r="I102" s="15"/>
      <c r="J102" s="21" t="str">
        <f>IF(H102&lt;&gt;"",H102*I102,"")</f>
        <v/>
      </c>
      <c r="K102" s="96"/>
      <c r="L102" s="31" t="s">
        <v>24</v>
      </c>
      <c r="M102" s="34" t="s">
        <v>88</v>
      </c>
      <c r="N102" s="64"/>
      <c r="O102" s="161" t="s">
        <v>65</v>
      </c>
      <c r="P102" s="179" t="s">
        <v>53</v>
      </c>
    </row>
    <row r="103" spans="1:16" hidden="1" x14ac:dyDescent="0.25">
      <c r="A103" s="100"/>
      <c r="B103" s="67"/>
      <c r="C103" s="68"/>
      <c r="D103" s="67"/>
      <c r="E103" s="105"/>
      <c r="F103" s="101"/>
      <c r="G103" s="105"/>
      <c r="H103" s="101"/>
      <c r="I103" s="101"/>
      <c r="J103" s="21" t="str">
        <f>IF(H103&lt;&gt;"",H103*I103,"")</f>
        <v/>
      </c>
      <c r="K103" s="96"/>
      <c r="L103" s="31" t="s">
        <v>24</v>
      </c>
      <c r="M103" s="34" t="s">
        <v>88</v>
      </c>
      <c r="N103" s="64"/>
      <c r="O103" s="161" t="s">
        <v>66</v>
      </c>
      <c r="P103" s="181" t="s">
        <v>57</v>
      </c>
    </row>
    <row r="104" spans="1:16" hidden="1" x14ac:dyDescent="0.25">
      <c r="A104" s="100"/>
      <c r="B104" s="67"/>
      <c r="C104" s="68"/>
      <c r="D104" s="67"/>
      <c r="E104" s="105"/>
      <c r="F104" s="101"/>
      <c r="G104" s="105"/>
      <c r="H104" s="101"/>
      <c r="I104" s="101"/>
      <c r="J104" s="21" t="str">
        <f>IF(H104&lt;&gt;"",H104*I104,"")</f>
        <v/>
      </c>
      <c r="K104" s="96"/>
      <c r="L104" s="31" t="s">
        <v>24</v>
      </c>
      <c r="M104" s="34" t="s">
        <v>88</v>
      </c>
      <c r="N104" s="64"/>
      <c r="O104" s="161" t="s">
        <v>67</v>
      </c>
      <c r="P104" s="184" t="s">
        <v>68</v>
      </c>
    </row>
    <row r="105" spans="1:16" hidden="1" x14ac:dyDescent="0.25">
      <c r="A105" s="19"/>
      <c r="B105" s="19"/>
      <c r="C105" s="69"/>
      <c r="D105" s="15"/>
      <c r="E105" s="69"/>
      <c r="F105" s="19"/>
      <c r="G105" s="69"/>
      <c r="H105" s="19"/>
      <c r="I105" s="19"/>
      <c r="J105" s="21" t="str">
        <f>IF(H105&lt;&gt;"",H105*I105,"")</f>
        <v/>
      </c>
      <c r="K105" s="96"/>
      <c r="L105" s="31" t="s">
        <v>24</v>
      </c>
      <c r="M105" s="34" t="s">
        <v>88</v>
      </c>
      <c r="N105" s="64"/>
      <c r="O105" s="180" t="s">
        <v>69</v>
      </c>
      <c r="P105" s="184" t="s">
        <v>68</v>
      </c>
    </row>
    <row r="106" spans="1:16" hidden="1" x14ac:dyDescent="0.25">
      <c r="A106" s="100"/>
      <c r="B106" s="100"/>
      <c r="C106" s="100"/>
      <c r="D106" s="101"/>
      <c r="E106" s="102"/>
      <c r="F106" s="100"/>
      <c r="G106" s="100"/>
      <c r="H106" s="100"/>
      <c r="I106" s="100"/>
      <c r="J106" s="21" t="str">
        <f>IF(H106&lt;&gt;"",H106*I106,"")</f>
        <v/>
      </c>
      <c r="K106" s="96"/>
      <c r="L106" s="31" t="s">
        <v>24</v>
      </c>
      <c r="M106" s="34" t="s">
        <v>88</v>
      </c>
      <c r="N106" s="64"/>
      <c r="O106" s="103"/>
    </row>
    <row r="107" spans="1:16" hidden="1" x14ac:dyDescent="0.25">
      <c r="A107" s="85"/>
      <c r="B107" s="86"/>
      <c r="C107" s="86"/>
      <c r="D107" s="57"/>
      <c r="E107" s="59" t="s">
        <v>70</v>
      </c>
      <c r="F107" s="57"/>
      <c r="G107" s="87"/>
      <c r="H107" s="88">
        <v>1E-3</v>
      </c>
      <c r="I107" s="61">
        <f>H107*10</f>
        <v>0.01</v>
      </c>
      <c r="J107" s="62">
        <f>SUM(J108:J112)/I107</f>
        <v>0</v>
      </c>
      <c r="K107" s="63" t="str">
        <f>SUM(J108:J112)&amp;" "&amp;"Hrs"&amp;" "&amp;"GRUPO 4"</f>
        <v>0 Hrs GRUPO 4</v>
      </c>
      <c r="L107" s="31" t="s">
        <v>26</v>
      </c>
      <c r="M107" s="34" t="s">
        <v>88</v>
      </c>
      <c r="N107" s="64"/>
      <c r="O107" s="104"/>
    </row>
    <row r="108" spans="1:16" hidden="1" x14ac:dyDescent="0.25">
      <c r="A108" s="75"/>
      <c r="B108" s="79"/>
      <c r="C108" s="80"/>
      <c r="D108" s="81"/>
      <c r="E108" s="76"/>
      <c r="F108" s="77"/>
      <c r="G108" s="76"/>
      <c r="H108" s="82"/>
      <c r="I108" s="82"/>
      <c r="J108" s="21" t="str">
        <f>IF(H108&lt;&gt;"",H108*I108,"")</f>
        <v/>
      </c>
      <c r="K108" s="70"/>
      <c r="L108" s="31" t="s">
        <v>26</v>
      </c>
      <c r="M108" s="34" t="s">
        <v>88</v>
      </c>
      <c r="N108" s="64"/>
      <c r="O108" s="107" t="s">
        <v>71</v>
      </c>
    </row>
    <row r="109" spans="1:16" hidden="1" x14ac:dyDescent="0.25">
      <c r="A109" s="75"/>
      <c r="B109" s="79"/>
      <c r="C109" s="80"/>
      <c r="D109" s="81"/>
      <c r="E109" s="76"/>
      <c r="F109" s="77"/>
      <c r="G109" s="76"/>
      <c r="H109" s="82"/>
      <c r="I109" s="82"/>
      <c r="J109" s="21" t="str">
        <f>IF(H109&lt;&gt;"",H109*I109,"")</f>
        <v/>
      </c>
      <c r="K109" s="70"/>
      <c r="L109" s="31" t="s">
        <v>26</v>
      </c>
      <c r="M109" s="34" t="s">
        <v>88</v>
      </c>
      <c r="N109" s="64"/>
      <c r="O109" s="107" t="s">
        <v>72</v>
      </c>
    </row>
    <row r="110" spans="1:16" hidden="1" x14ac:dyDescent="0.25">
      <c r="A110" s="19"/>
      <c r="B110" s="19"/>
      <c r="C110" s="69"/>
      <c r="D110" s="15"/>
      <c r="E110" s="69"/>
      <c r="F110" s="19"/>
      <c r="G110" s="69"/>
      <c r="H110" s="19"/>
      <c r="I110" s="19"/>
      <c r="J110" s="21" t="str">
        <f>IF(H110&lt;&gt;"",H110*I110,"")</f>
        <v/>
      </c>
      <c r="K110" s="70"/>
      <c r="L110" s="31" t="s">
        <v>26</v>
      </c>
      <c r="M110" s="34" t="s">
        <v>88</v>
      </c>
      <c r="N110" s="64"/>
      <c r="O110" s="35"/>
    </row>
    <row r="111" spans="1:16" hidden="1" x14ac:dyDescent="0.25">
      <c r="A111" s="100"/>
      <c r="B111" s="100"/>
      <c r="C111" s="102"/>
      <c r="D111" s="101"/>
      <c r="E111" s="101"/>
      <c r="F111" s="101"/>
      <c r="G111" s="105"/>
      <c r="H111" s="101"/>
      <c r="I111" s="101"/>
      <c r="J111" s="21" t="str">
        <f>IF(H111&lt;&gt;"",H111*I111,"")</f>
        <v/>
      </c>
      <c r="K111" s="70"/>
      <c r="L111" s="31" t="s">
        <v>26</v>
      </c>
      <c r="M111" s="34" t="s">
        <v>88</v>
      </c>
      <c r="N111" s="64"/>
      <c r="O111" s="35"/>
    </row>
    <row r="112" spans="1:16" hidden="1" x14ac:dyDescent="0.25">
      <c r="A112" s="100"/>
      <c r="B112" s="100"/>
      <c r="C112" s="100"/>
      <c r="D112" s="101"/>
      <c r="E112" s="102"/>
      <c r="F112" s="100"/>
      <c r="G112" s="100"/>
      <c r="H112" s="100"/>
      <c r="I112" s="100"/>
      <c r="J112" s="21" t="str">
        <f>IF(H112&lt;&gt;"",H112*I112,"")</f>
        <v/>
      </c>
      <c r="K112" s="70"/>
      <c r="L112" s="31" t="s">
        <v>26</v>
      </c>
      <c r="M112" s="34" t="s">
        <v>88</v>
      </c>
      <c r="N112" s="156"/>
      <c r="O112" s="35"/>
    </row>
    <row r="113" spans="1:16" x14ac:dyDescent="0.25">
      <c r="A113" s="85"/>
      <c r="B113" s="86"/>
      <c r="C113" s="86"/>
      <c r="D113" s="86"/>
      <c r="E113" s="115" t="s">
        <v>75</v>
      </c>
      <c r="F113" s="116"/>
      <c r="G113" s="117"/>
      <c r="H113" s="118">
        <v>2</v>
      </c>
      <c r="I113" s="61">
        <f>H113*10</f>
        <v>20</v>
      </c>
      <c r="J113" s="62">
        <f>SUM(J114:J118)/I113</f>
        <v>1</v>
      </c>
      <c r="K113" s="63" t="str">
        <f>SUM(J114:J118)&amp;" "&amp;"Hrs"&amp;" "&amp;"TURNO"&amp;" "&amp;"DIURNO"</f>
        <v>20 Hrs TURNO DIURNO</v>
      </c>
      <c r="L113" s="74" t="s">
        <v>76</v>
      </c>
      <c r="M113" s="34" t="s">
        <v>88</v>
      </c>
      <c r="N113" s="34"/>
      <c r="O113" s="35"/>
    </row>
    <row r="114" spans="1:16" x14ac:dyDescent="0.25">
      <c r="A114" s="15">
        <v>892373</v>
      </c>
      <c r="B114" s="17" t="s">
        <v>120</v>
      </c>
      <c r="C114" s="18" t="s">
        <v>121</v>
      </c>
      <c r="D114" s="19" t="s">
        <v>122</v>
      </c>
      <c r="E114" s="16" t="s">
        <v>130</v>
      </c>
      <c r="F114" s="15" t="s">
        <v>131</v>
      </c>
      <c r="G114" s="16" t="s">
        <v>132</v>
      </c>
      <c r="H114" s="94">
        <v>2</v>
      </c>
      <c r="I114" s="94">
        <v>4</v>
      </c>
      <c r="J114" s="21">
        <f>IF(H114&lt;&gt;"",H114*I114,"")</f>
        <v>8</v>
      </c>
      <c r="K114" s="120" t="s">
        <v>306</v>
      </c>
      <c r="L114" s="74" t="s">
        <v>76</v>
      </c>
      <c r="M114" s="34" t="s">
        <v>88</v>
      </c>
      <c r="N114" s="34"/>
      <c r="O114" s="35"/>
    </row>
    <row r="115" spans="1:16" x14ac:dyDescent="0.25">
      <c r="A115" s="15">
        <v>893439</v>
      </c>
      <c r="B115" s="17" t="s">
        <v>120</v>
      </c>
      <c r="C115" s="18" t="s">
        <v>121</v>
      </c>
      <c r="D115" s="19" t="s">
        <v>122</v>
      </c>
      <c r="E115" s="16" t="s">
        <v>141</v>
      </c>
      <c r="F115" s="15" t="s">
        <v>322</v>
      </c>
      <c r="G115" s="16" t="s">
        <v>135</v>
      </c>
      <c r="H115" s="15">
        <v>2</v>
      </c>
      <c r="I115" s="15">
        <v>4</v>
      </c>
      <c r="J115" s="21">
        <f>IF(H115&lt;&gt;"",H115*I115,"")</f>
        <v>8</v>
      </c>
      <c r="K115" s="120" t="s">
        <v>306</v>
      </c>
      <c r="L115" s="74" t="s">
        <v>76</v>
      </c>
      <c r="M115" s="34" t="s">
        <v>88</v>
      </c>
      <c r="N115" s="34"/>
      <c r="O115" s="35"/>
    </row>
    <row r="116" spans="1:16" ht="27" x14ac:dyDescent="0.25">
      <c r="A116" s="95">
        <v>903522</v>
      </c>
      <c r="B116" s="109" t="s">
        <v>159</v>
      </c>
      <c r="C116" s="110" t="s">
        <v>160</v>
      </c>
      <c r="D116" s="111" t="s">
        <v>161</v>
      </c>
      <c r="E116" s="214" t="s">
        <v>331</v>
      </c>
      <c r="F116" s="15" t="s">
        <v>328</v>
      </c>
      <c r="G116" s="69" t="s">
        <v>329</v>
      </c>
      <c r="H116" s="15">
        <v>2</v>
      </c>
      <c r="I116" s="15">
        <v>2</v>
      </c>
      <c r="J116" s="21">
        <f>IF(H116&lt;&gt;"",H116*I116,"")</f>
        <v>4</v>
      </c>
      <c r="K116" s="120" t="s">
        <v>306</v>
      </c>
      <c r="L116" s="74" t="s">
        <v>76</v>
      </c>
      <c r="M116" s="34" t="s">
        <v>88</v>
      </c>
      <c r="N116" s="34"/>
      <c r="O116" s="35"/>
    </row>
    <row r="117" spans="1:16" hidden="1" x14ac:dyDescent="0.25">
      <c r="A117" s="100"/>
      <c r="B117" s="100"/>
      <c r="C117" s="102"/>
      <c r="D117" s="101"/>
      <c r="E117" s="101"/>
      <c r="F117" s="101"/>
      <c r="G117" s="105"/>
      <c r="H117" s="101"/>
      <c r="I117" s="101"/>
      <c r="J117" s="21" t="str">
        <f>IF(H117&lt;&gt;"",H117*I117,"")</f>
        <v/>
      </c>
      <c r="K117" s="120" t="s">
        <v>306</v>
      </c>
      <c r="L117" s="74" t="s">
        <v>76</v>
      </c>
      <c r="M117" s="34" t="s">
        <v>88</v>
      </c>
      <c r="N117" s="34"/>
      <c r="O117" s="35"/>
    </row>
    <row r="118" spans="1:16" hidden="1" x14ac:dyDescent="0.25">
      <c r="A118" s="100"/>
      <c r="B118" s="100"/>
      <c r="C118" s="100"/>
      <c r="D118" s="101"/>
      <c r="E118" s="102"/>
      <c r="F118" s="100"/>
      <c r="G118" s="100"/>
      <c r="H118" s="100"/>
      <c r="I118" s="100"/>
      <c r="J118" s="21" t="str">
        <f>IF(H118&lt;&gt;"",H118*I118,"")</f>
        <v/>
      </c>
      <c r="K118" s="120" t="s">
        <v>306</v>
      </c>
      <c r="L118" s="74" t="s">
        <v>76</v>
      </c>
      <c r="M118" s="34" t="s">
        <v>88</v>
      </c>
      <c r="N118" s="34"/>
      <c r="O118" s="35"/>
    </row>
    <row r="119" spans="1:16" x14ac:dyDescent="0.25">
      <c r="A119" s="126"/>
      <c r="B119" s="127"/>
      <c r="C119" s="127"/>
      <c r="D119" s="127"/>
      <c r="E119" s="128" t="s">
        <v>83</v>
      </c>
      <c r="F119" s="129"/>
      <c r="G119" s="157"/>
      <c r="H119" s="131">
        <v>2</v>
      </c>
      <c r="I119" s="132">
        <f>H119*10</f>
        <v>20</v>
      </c>
      <c r="J119" s="133">
        <f>SUM(J120:J124)/I119</f>
        <v>0.9</v>
      </c>
      <c r="K119" s="134" t="str">
        <f>SUM(J120:J124)&amp;" "&amp;"Hrs"&amp;" "&amp;"TURNO"&amp;" "&amp;"NOCTURNO"</f>
        <v>18 Hrs TURNO NOCTURNO</v>
      </c>
      <c r="L119" s="31" t="s">
        <v>84</v>
      </c>
      <c r="M119" s="34" t="s">
        <v>88</v>
      </c>
      <c r="N119" s="34"/>
      <c r="O119" s="35"/>
    </row>
    <row r="120" spans="1:16" x14ac:dyDescent="0.25">
      <c r="A120" s="15">
        <v>892373</v>
      </c>
      <c r="B120" s="17" t="s">
        <v>120</v>
      </c>
      <c r="C120" s="18" t="s">
        <v>121</v>
      </c>
      <c r="D120" s="19" t="s">
        <v>122</v>
      </c>
      <c r="E120" s="16" t="s">
        <v>130</v>
      </c>
      <c r="F120" s="15" t="s">
        <v>131</v>
      </c>
      <c r="G120" s="16" t="s">
        <v>132</v>
      </c>
      <c r="H120" s="94">
        <v>2</v>
      </c>
      <c r="I120" s="94">
        <v>4</v>
      </c>
      <c r="J120" s="21">
        <f>IF(H120&lt;&gt;"",H120*I120,"")</f>
        <v>8</v>
      </c>
      <c r="K120" s="120" t="s">
        <v>307</v>
      </c>
      <c r="L120" s="31" t="s">
        <v>84</v>
      </c>
      <c r="M120" s="34" t="s">
        <v>88</v>
      </c>
      <c r="N120" s="34"/>
      <c r="O120" s="35"/>
    </row>
    <row r="121" spans="1:16" x14ac:dyDescent="0.25">
      <c r="A121" s="15">
        <v>892371</v>
      </c>
      <c r="B121" s="17" t="s">
        <v>120</v>
      </c>
      <c r="C121" s="18" t="s">
        <v>121</v>
      </c>
      <c r="D121" s="19" t="s">
        <v>122</v>
      </c>
      <c r="E121" s="16" t="s">
        <v>123</v>
      </c>
      <c r="F121" s="15" t="s">
        <v>126</v>
      </c>
      <c r="G121" s="16" t="s">
        <v>127</v>
      </c>
      <c r="H121" s="94">
        <v>2</v>
      </c>
      <c r="I121" s="94">
        <v>2</v>
      </c>
      <c r="J121" s="21">
        <f>IF(H121&lt;&gt;"",H121*I121,"")</f>
        <v>4</v>
      </c>
      <c r="K121" s="120" t="s">
        <v>307</v>
      </c>
      <c r="L121" s="31" t="s">
        <v>84</v>
      </c>
      <c r="M121" s="34" t="s">
        <v>88</v>
      </c>
      <c r="N121" s="34"/>
      <c r="O121" s="35"/>
    </row>
    <row r="122" spans="1:16" x14ac:dyDescent="0.25">
      <c r="A122" s="15">
        <v>893437</v>
      </c>
      <c r="B122" s="17" t="s">
        <v>120</v>
      </c>
      <c r="C122" s="18" t="s">
        <v>121</v>
      </c>
      <c r="D122" s="19" t="s">
        <v>122</v>
      </c>
      <c r="E122" s="16" t="s">
        <v>141</v>
      </c>
      <c r="F122" s="15" t="s">
        <v>319</v>
      </c>
      <c r="G122" s="16" t="s">
        <v>235</v>
      </c>
      <c r="H122" s="94">
        <v>2</v>
      </c>
      <c r="I122" s="94">
        <v>3</v>
      </c>
      <c r="J122" s="21">
        <f>IF(H122&lt;&gt;"",H122*I122,"")</f>
        <v>6</v>
      </c>
      <c r="K122" s="120" t="s">
        <v>307</v>
      </c>
      <c r="L122" s="31" t="s">
        <v>84</v>
      </c>
      <c r="M122" s="34" t="s">
        <v>88</v>
      </c>
      <c r="N122" s="34"/>
      <c r="O122" s="35"/>
    </row>
    <row r="123" spans="1:16" hidden="1" x14ac:dyDescent="0.25">
      <c r="A123" s="75"/>
      <c r="B123" s="109"/>
      <c r="C123" s="110"/>
      <c r="D123" s="111"/>
      <c r="E123" s="73"/>
      <c r="F123" s="92"/>
      <c r="G123" s="93"/>
      <c r="H123" s="94"/>
      <c r="I123" s="94"/>
      <c r="J123" s="21" t="str">
        <f>IF(H123&lt;&gt;"",H123*I123,"")</f>
        <v/>
      </c>
      <c r="K123" s="120" t="s">
        <v>307</v>
      </c>
      <c r="L123" s="31" t="s">
        <v>84</v>
      </c>
      <c r="M123" s="34" t="s">
        <v>88</v>
      </c>
      <c r="N123" s="34"/>
      <c r="O123" s="35"/>
    </row>
    <row r="124" spans="1:16" hidden="1" x14ac:dyDescent="0.25">
      <c r="A124" s="95"/>
      <c r="B124" s="19"/>
      <c r="C124" s="91"/>
      <c r="D124" s="15"/>
      <c r="E124" s="69"/>
      <c r="F124" s="15"/>
      <c r="G124" s="69"/>
      <c r="H124" s="15"/>
      <c r="I124" s="15"/>
      <c r="J124" s="21" t="str">
        <f>IF(H124&lt;&gt;"",H124*I124,"")</f>
        <v/>
      </c>
      <c r="K124" s="120" t="s">
        <v>307</v>
      </c>
      <c r="L124" s="31" t="s">
        <v>84</v>
      </c>
      <c r="M124" s="34" t="s">
        <v>88</v>
      </c>
      <c r="N124" s="34"/>
      <c r="O124" s="35"/>
    </row>
    <row r="125" spans="1:16" ht="14.25" thickBot="1" x14ac:dyDescent="0.3">
      <c r="A125" s="135"/>
      <c r="B125" s="136"/>
      <c r="C125" s="136"/>
      <c r="D125" s="136"/>
      <c r="E125" s="137" t="s">
        <v>85</v>
      </c>
      <c r="F125" s="138"/>
      <c r="G125" s="139"/>
      <c r="H125" s="140">
        <f>H89+H95+H101+H107+H113+H119</f>
        <v>6.0019999999999998</v>
      </c>
      <c r="I125" s="141">
        <f>H125*10</f>
        <v>60.019999999999996</v>
      </c>
      <c r="J125" s="142">
        <f>SUM(J90:J94,J96:J100,J102:J106,J108:J112,J114:J118,J120:J124)</f>
        <v>58</v>
      </c>
      <c r="K125" s="143">
        <f>J125/I125</f>
        <v>0.96634455181606138</v>
      </c>
      <c r="L125" s="31" t="s">
        <v>86</v>
      </c>
      <c r="M125" s="34" t="s">
        <v>88</v>
      </c>
      <c r="N125" s="34"/>
      <c r="O125" s="35"/>
    </row>
    <row r="126" spans="1:16" ht="15" thickTop="1" thickBot="1" x14ac:dyDescent="0.3">
      <c r="A126" s="45"/>
      <c r="B126" s="46"/>
      <c r="C126" s="46"/>
      <c r="D126" s="46"/>
      <c r="E126" s="297">
        <f>E87+1</f>
        <v>46044</v>
      </c>
      <c r="F126" s="298"/>
      <c r="G126" s="158"/>
      <c r="H126" s="48"/>
      <c r="I126" s="46"/>
      <c r="J126" s="49"/>
      <c r="K126" s="50"/>
      <c r="L126" s="31" t="s">
        <v>35</v>
      </c>
      <c r="M126" s="34" t="s">
        <v>89</v>
      </c>
      <c r="N126" s="34"/>
      <c r="O126" s="35"/>
    </row>
    <row r="127" spans="1:16" ht="28.5" thickTop="1" thickBot="1" x14ac:dyDescent="0.3">
      <c r="A127" s="147" t="s">
        <v>37</v>
      </c>
      <c r="B127" s="148" t="s">
        <v>38</v>
      </c>
      <c r="C127" s="148" t="s">
        <v>39</v>
      </c>
      <c r="D127" s="148" t="s">
        <v>4</v>
      </c>
      <c r="E127" s="52" t="s">
        <v>40</v>
      </c>
      <c r="F127" s="148" t="s">
        <v>6</v>
      </c>
      <c r="G127" s="149" t="s">
        <v>7</v>
      </c>
      <c r="H127" s="148" t="s">
        <v>41</v>
      </c>
      <c r="I127" s="148" t="s">
        <v>9</v>
      </c>
      <c r="J127" s="150" t="s">
        <v>42</v>
      </c>
      <c r="K127" s="151" t="s">
        <v>43</v>
      </c>
      <c r="L127" s="31" t="s">
        <v>44</v>
      </c>
      <c r="M127" s="34" t="s">
        <v>89</v>
      </c>
      <c r="N127" s="34"/>
      <c r="O127" s="56">
        <f>E126</f>
        <v>46044</v>
      </c>
    </row>
    <row r="128" spans="1:16" ht="14.25" thickTop="1" x14ac:dyDescent="0.25">
      <c r="A128" s="57"/>
      <c r="B128" s="57"/>
      <c r="C128" s="58"/>
      <c r="D128" s="57"/>
      <c r="E128" s="59" t="s">
        <v>45</v>
      </c>
      <c r="F128" s="57"/>
      <c r="G128" s="58"/>
      <c r="H128" s="88">
        <v>2</v>
      </c>
      <c r="I128" s="61">
        <f>H128*10</f>
        <v>20</v>
      </c>
      <c r="J128" s="62">
        <f>SUM(J129:J133)/I128</f>
        <v>1</v>
      </c>
      <c r="K128" s="63" t="str">
        <f>SUM(J129:J133)&amp;" "&amp;"Hrs"&amp;" "&amp;"GRUPO 1"</f>
        <v>20 Hrs GRUPO 1</v>
      </c>
      <c r="L128" s="31" t="s">
        <v>19</v>
      </c>
      <c r="M128" s="34" t="s">
        <v>89</v>
      </c>
      <c r="N128" s="64"/>
      <c r="O128" s="159" t="s">
        <v>46</v>
      </c>
      <c r="P128" s="179" t="s">
        <v>53</v>
      </c>
    </row>
    <row r="129" spans="1:16" x14ac:dyDescent="0.25">
      <c r="A129" s="15">
        <v>893186</v>
      </c>
      <c r="B129" s="17" t="s">
        <v>53</v>
      </c>
      <c r="C129" s="18" t="s">
        <v>314</v>
      </c>
      <c r="D129" s="19" t="s">
        <v>122</v>
      </c>
      <c r="E129" s="16" t="s">
        <v>315</v>
      </c>
      <c r="F129" s="15" t="s">
        <v>133</v>
      </c>
      <c r="G129" s="16" t="s">
        <v>125</v>
      </c>
      <c r="H129" s="19">
        <v>1</v>
      </c>
      <c r="I129" s="19">
        <v>10</v>
      </c>
      <c r="J129" s="21">
        <f>IF(H129&lt;&gt;"",H129*I129,"")</f>
        <v>10</v>
      </c>
      <c r="K129" s="70" t="s">
        <v>166</v>
      </c>
      <c r="L129" s="31" t="s">
        <v>19</v>
      </c>
      <c r="M129" s="34" t="s">
        <v>89</v>
      </c>
      <c r="N129" s="64"/>
      <c r="O129" s="180" t="s">
        <v>48</v>
      </c>
      <c r="P129" s="181" t="s">
        <v>57</v>
      </c>
    </row>
    <row r="130" spans="1:16" x14ac:dyDescent="0.25">
      <c r="A130" s="15">
        <v>893187</v>
      </c>
      <c r="B130" s="17" t="s">
        <v>53</v>
      </c>
      <c r="C130" s="18" t="s">
        <v>314</v>
      </c>
      <c r="D130" s="19" t="s">
        <v>122</v>
      </c>
      <c r="E130" s="16" t="s">
        <v>315</v>
      </c>
      <c r="F130" s="15" t="s">
        <v>124</v>
      </c>
      <c r="G130" s="16" t="s">
        <v>125</v>
      </c>
      <c r="H130" s="19">
        <v>1</v>
      </c>
      <c r="I130" s="19">
        <v>10</v>
      </c>
      <c r="J130" s="21">
        <f>IF(H130&lt;&gt;"",H130*I130,"")</f>
        <v>10</v>
      </c>
      <c r="K130" s="70" t="s">
        <v>333</v>
      </c>
      <c r="L130" s="31" t="s">
        <v>19</v>
      </c>
      <c r="M130" s="34" t="s">
        <v>89</v>
      </c>
      <c r="N130" s="34"/>
      <c r="O130" s="159" t="s">
        <v>50</v>
      </c>
      <c r="P130" s="179" t="s">
        <v>49</v>
      </c>
    </row>
    <row r="131" spans="1:16" hidden="1" x14ac:dyDescent="0.25">
      <c r="A131" s="75"/>
      <c r="B131" s="67"/>
      <c r="C131" s="68"/>
      <c r="D131" s="67"/>
      <c r="E131" s="76"/>
      <c r="F131" s="77"/>
      <c r="G131" s="76"/>
      <c r="H131" s="78"/>
      <c r="I131" s="78"/>
      <c r="J131" s="21" t="str">
        <f>IF(H131&lt;&gt;"",H131*I131,"")</f>
        <v/>
      </c>
      <c r="K131" s="70" t="s">
        <v>309</v>
      </c>
      <c r="L131" s="31" t="s">
        <v>19</v>
      </c>
      <c r="M131" s="34" t="s">
        <v>89</v>
      </c>
      <c r="N131" s="64"/>
      <c r="O131" s="159" t="s">
        <v>51</v>
      </c>
      <c r="P131" s="179" t="s">
        <v>49</v>
      </c>
    </row>
    <row r="132" spans="1:16" hidden="1" x14ac:dyDescent="0.25">
      <c r="A132" s="75"/>
      <c r="B132" s="109"/>
      <c r="C132" s="110"/>
      <c r="D132" s="111"/>
      <c r="E132" s="73"/>
      <c r="F132" s="92"/>
      <c r="G132" s="93"/>
      <c r="H132" s="94"/>
      <c r="I132" s="94"/>
      <c r="J132" s="21" t="str">
        <f>IF(H132&lt;&gt;"",H132*I132,"")</f>
        <v/>
      </c>
      <c r="K132" s="70" t="s">
        <v>309</v>
      </c>
      <c r="L132" s="31" t="s">
        <v>19</v>
      </c>
      <c r="M132" s="34" t="s">
        <v>89</v>
      </c>
      <c r="N132" s="64"/>
      <c r="O132" s="161" t="s">
        <v>52</v>
      </c>
      <c r="P132" s="179" t="s">
        <v>53</v>
      </c>
    </row>
    <row r="133" spans="1:16" hidden="1" x14ac:dyDescent="0.25">
      <c r="A133" s="75"/>
      <c r="B133" s="109"/>
      <c r="C133" s="110"/>
      <c r="D133" s="111"/>
      <c r="E133" s="73"/>
      <c r="F133" s="92"/>
      <c r="G133" s="93"/>
      <c r="H133" s="94"/>
      <c r="I133" s="94"/>
      <c r="J133" s="21" t="str">
        <f>IF(H133&lt;&gt;"",H133*I133,"")</f>
        <v/>
      </c>
      <c r="K133" s="70" t="s">
        <v>309</v>
      </c>
      <c r="L133" s="31" t="s">
        <v>19</v>
      </c>
      <c r="M133" s="34" t="s">
        <v>89</v>
      </c>
      <c r="N133" s="64"/>
      <c r="O133" s="159" t="s">
        <v>54</v>
      </c>
      <c r="P133" s="181" t="s">
        <v>57</v>
      </c>
    </row>
    <row r="134" spans="1:16" x14ac:dyDescent="0.25">
      <c r="A134" s="85"/>
      <c r="B134" s="86"/>
      <c r="C134" s="86"/>
      <c r="D134" s="57"/>
      <c r="E134" s="59" t="s">
        <v>55</v>
      </c>
      <c r="F134" s="57"/>
      <c r="G134" s="87"/>
      <c r="H134" s="88">
        <v>1</v>
      </c>
      <c r="I134" s="61">
        <f>H134*10</f>
        <v>10</v>
      </c>
      <c r="J134" s="62">
        <f>SUM(J135:J139)/I134</f>
        <v>1</v>
      </c>
      <c r="K134" s="63" t="str">
        <f>SUM(J135:J139)&amp;" "&amp;"Hrs"&amp;" "&amp;"GRUPO 2"</f>
        <v>10 Hrs GRUPO 2</v>
      </c>
      <c r="L134" s="31" t="s">
        <v>22</v>
      </c>
      <c r="M134" s="34" t="s">
        <v>89</v>
      </c>
      <c r="N134" s="64"/>
      <c r="O134" s="159" t="s">
        <v>56</v>
      </c>
      <c r="P134" s="179" t="s">
        <v>53</v>
      </c>
    </row>
    <row r="135" spans="1:16" x14ac:dyDescent="0.25">
      <c r="A135" s="95">
        <v>905232</v>
      </c>
      <c r="B135" s="19" t="s">
        <v>209</v>
      </c>
      <c r="C135" s="91" t="s">
        <v>210</v>
      </c>
      <c r="D135" s="15">
        <v>3</v>
      </c>
      <c r="E135" s="69" t="s">
        <v>253</v>
      </c>
      <c r="F135" s="15" t="s">
        <v>254</v>
      </c>
      <c r="G135" s="69" t="s">
        <v>255</v>
      </c>
      <c r="H135" s="19">
        <v>1</v>
      </c>
      <c r="I135" s="19">
        <v>10</v>
      </c>
      <c r="J135" s="21">
        <f>IF(H135&lt;&gt;"",H135*I135,"")</f>
        <v>10</v>
      </c>
      <c r="K135" s="70" t="s">
        <v>291</v>
      </c>
      <c r="L135" s="31" t="s">
        <v>22</v>
      </c>
      <c r="M135" s="34" t="s">
        <v>89</v>
      </c>
      <c r="N135" s="64"/>
      <c r="O135" s="159" t="s">
        <v>58</v>
      </c>
      <c r="P135" s="179" t="s">
        <v>47</v>
      </c>
    </row>
    <row r="136" spans="1:16" hidden="1" x14ac:dyDescent="0.25">
      <c r="A136" s="75"/>
      <c r="B136" s="109"/>
      <c r="C136" s="110"/>
      <c r="D136" s="111"/>
      <c r="E136" s="73"/>
      <c r="F136" s="92"/>
      <c r="G136" s="93"/>
      <c r="H136" s="94"/>
      <c r="I136" s="94"/>
      <c r="J136" s="21" t="str">
        <f>IF(H136&lt;&gt;"",H136*I136,"")</f>
        <v/>
      </c>
      <c r="K136" s="70" t="s">
        <v>291</v>
      </c>
      <c r="L136" s="31" t="s">
        <v>22</v>
      </c>
      <c r="M136" s="34" t="s">
        <v>89</v>
      </c>
      <c r="N136" s="64"/>
      <c r="O136" s="159" t="s">
        <v>59</v>
      </c>
      <c r="P136" s="179" t="s">
        <v>47</v>
      </c>
    </row>
    <row r="137" spans="1:16" hidden="1" x14ac:dyDescent="0.25">
      <c r="A137" s="75"/>
      <c r="B137" s="109"/>
      <c r="C137" s="110"/>
      <c r="D137" s="111"/>
      <c r="E137" s="73"/>
      <c r="F137" s="92"/>
      <c r="G137" s="93"/>
      <c r="H137" s="94"/>
      <c r="I137" s="94"/>
      <c r="J137" s="21" t="str">
        <f>IF(H137&lt;&gt;"",H137*I137,"")</f>
        <v/>
      </c>
      <c r="K137" s="70" t="s">
        <v>291</v>
      </c>
      <c r="L137" s="31" t="s">
        <v>22</v>
      </c>
      <c r="M137" s="34" t="s">
        <v>89</v>
      </c>
      <c r="N137" s="64"/>
      <c r="O137" s="159" t="s">
        <v>60</v>
      </c>
      <c r="P137" s="179" t="s">
        <v>47</v>
      </c>
    </row>
    <row r="138" spans="1:16" hidden="1" x14ac:dyDescent="0.25">
      <c r="A138" s="95"/>
      <c r="B138" s="19"/>
      <c r="C138" s="91"/>
      <c r="D138" s="15"/>
      <c r="E138" s="69"/>
      <c r="F138" s="15"/>
      <c r="G138" s="69"/>
      <c r="H138" s="15"/>
      <c r="I138" s="15"/>
      <c r="J138" s="21" t="str">
        <f>IF(H138&lt;&gt;"",H138*I138,"")</f>
        <v/>
      </c>
      <c r="K138" s="70" t="s">
        <v>291</v>
      </c>
      <c r="L138" s="31" t="s">
        <v>22</v>
      </c>
      <c r="M138" s="34" t="s">
        <v>89</v>
      </c>
      <c r="N138" s="64"/>
      <c r="O138" s="161" t="s">
        <v>61</v>
      </c>
      <c r="P138" s="179" t="s">
        <v>53</v>
      </c>
    </row>
    <row r="139" spans="1:16" hidden="1" x14ac:dyDescent="0.25">
      <c r="A139" s="100"/>
      <c r="B139" s="100"/>
      <c r="C139" s="100"/>
      <c r="D139" s="101"/>
      <c r="E139" s="102"/>
      <c r="F139" s="100"/>
      <c r="G139" s="100"/>
      <c r="H139" s="100"/>
      <c r="I139" s="100"/>
      <c r="J139" s="21" t="str">
        <f>IF(H139&lt;&gt;"",H139*I139,"")</f>
        <v/>
      </c>
      <c r="K139" s="70" t="s">
        <v>291</v>
      </c>
      <c r="L139" s="31" t="s">
        <v>22</v>
      </c>
      <c r="M139" s="34" t="s">
        <v>89</v>
      </c>
      <c r="N139" s="64"/>
      <c r="O139" s="161" t="s">
        <v>62</v>
      </c>
      <c r="P139" s="179" t="s">
        <v>49</v>
      </c>
    </row>
    <row r="140" spans="1:16" x14ac:dyDescent="0.25">
      <c r="A140" s="85"/>
      <c r="B140" s="86"/>
      <c r="C140" s="86"/>
      <c r="D140" s="57"/>
      <c r="E140" s="59" t="s">
        <v>63</v>
      </c>
      <c r="F140" s="57"/>
      <c r="G140" s="87"/>
      <c r="H140" s="88">
        <v>1E-3</v>
      </c>
      <c r="I140" s="61">
        <f>H140*10</f>
        <v>0.01</v>
      </c>
      <c r="J140" s="62">
        <f>SUM(J141:J145)/I140</f>
        <v>0</v>
      </c>
      <c r="K140" s="63" t="str">
        <f>SUM(J141:J145)&amp;" "&amp;"Hrs"&amp;" "&amp;"GRUPO 3"</f>
        <v>0 Hrs GRUPO 3</v>
      </c>
      <c r="L140" s="31" t="s">
        <v>24</v>
      </c>
      <c r="M140" s="34" t="s">
        <v>89</v>
      </c>
      <c r="N140" s="64"/>
      <c r="O140" s="161" t="s">
        <v>64</v>
      </c>
      <c r="P140" s="179" t="s">
        <v>49</v>
      </c>
    </row>
    <row r="141" spans="1:16" x14ac:dyDescent="0.25">
      <c r="A141" s="15">
        <v>893185</v>
      </c>
      <c r="B141" s="17" t="s">
        <v>53</v>
      </c>
      <c r="C141" s="18" t="s">
        <v>314</v>
      </c>
      <c r="D141" s="19" t="s">
        <v>122</v>
      </c>
      <c r="E141" s="16" t="s">
        <v>315</v>
      </c>
      <c r="F141" s="15" t="s">
        <v>136</v>
      </c>
      <c r="G141" s="16" t="s">
        <v>137</v>
      </c>
      <c r="H141" s="15"/>
      <c r="I141" s="15"/>
      <c r="J141" s="21" t="str">
        <f>IF(H141&lt;&gt;"",H141*I141,"")</f>
        <v/>
      </c>
      <c r="K141" s="70" t="s">
        <v>332</v>
      </c>
      <c r="L141" s="31" t="s">
        <v>24</v>
      </c>
      <c r="M141" s="34" t="s">
        <v>89</v>
      </c>
      <c r="N141" s="64"/>
      <c r="O141" s="161" t="s">
        <v>65</v>
      </c>
      <c r="P141" s="179" t="s">
        <v>47</v>
      </c>
    </row>
    <row r="142" spans="1:16" hidden="1" x14ac:dyDescent="0.25">
      <c r="A142" s="75"/>
      <c r="B142" s="109"/>
      <c r="C142" s="110"/>
      <c r="D142" s="111"/>
      <c r="E142" s="73"/>
      <c r="F142" s="92"/>
      <c r="G142" s="93"/>
      <c r="H142" s="94"/>
      <c r="I142" s="94"/>
      <c r="J142" s="21" t="str">
        <f>IF(H142&lt;&gt;"",H142*I142,"")</f>
        <v/>
      </c>
      <c r="K142" s="70"/>
      <c r="L142" s="31" t="s">
        <v>24</v>
      </c>
      <c r="M142" s="34" t="s">
        <v>89</v>
      </c>
      <c r="N142" s="64"/>
      <c r="O142" s="161" t="s">
        <v>66</v>
      </c>
      <c r="P142" s="179" t="s">
        <v>47</v>
      </c>
    </row>
    <row r="143" spans="1:16" hidden="1" x14ac:dyDescent="0.25">
      <c r="A143" s="75"/>
      <c r="B143" s="109"/>
      <c r="C143" s="110"/>
      <c r="D143" s="111"/>
      <c r="E143" s="73"/>
      <c r="F143" s="92"/>
      <c r="G143" s="93"/>
      <c r="H143" s="94"/>
      <c r="I143" s="94"/>
      <c r="J143" s="21" t="str">
        <f>IF(H143&lt;&gt;"",H143*I143,"")</f>
        <v/>
      </c>
      <c r="K143" s="70"/>
      <c r="L143" s="31" t="s">
        <v>24</v>
      </c>
      <c r="M143" s="34" t="s">
        <v>89</v>
      </c>
      <c r="N143" s="64"/>
      <c r="O143" s="161" t="s">
        <v>67</v>
      </c>
      <c r="P143" s="184" t="s">
        <v>68</v>
      </c>
    </row>
    <row r="144" spans="1:16" hidden="1" x14ac:dyDescent="0.25">
      <c r="A144" s="95"/>
      <c r="B144" s="19"/>
      <c r="C144" s="91"/>
      <c r="D144" s="15"/>
      <c r="E144" s="69"/>
      <c r="F144" s="15"/>
      <c r="G144" s="69"/>
      <c r="H144" s="15"/>
      <c r="I144" s="15"/>
      <c r="J144" s="21" t="str">
        <f>IF(H144&lt;&gt;"",H144*I144,"")</f>
        <v/>
      </c>
      <c r="K144" s="70"/>
      <c r="L144" s="31" t="s">
        <v>24</v>
      </c>
      <c r="M144" s="34" t="s">
        <v>89</v>
      </c>
      <c r="N144" s="64"/>
      <c r="O144" s="180" t="s">
        <v>69</v>
      </c>
      <c r="P144" s="184" t="s">
        <v>68</v>
      </c>
    </row>
    <row r="145" spans="1:15" hidden="1" x14ac:dyDescent="0.25">
      <c r="A145" s="100"/>
      <c r="B145" s="100"/>
      <c r="C145" s="100"/>
      <c r="D145" s="101"/>
      <c r="E145" s="102"/>
      <c r="F145" s="100"/>
      <c r="G145" s="100"/>
      <c r="H145" s="100"/>
      <c r="I145" s="100"/>
      <c r="J145" s="21" t="str">
        <f>IF(H145&lt;&gt;"",H145*I145,"")</f>
        <v/>
      </c>
      <c r="K145" s="70"/>
      <c r="L145" s="31" t="s">
        <v>24</v>
      </c>
      <c r="M145" s="34" t="s">
        <v>89</v>
      </c>
      <c r="N145" s="64"/>
      <c r="O145" s="103"/>
    </row>
    <row r="146" spans="1:15" hidden="1" x14ac:dyDescent="0.25">
      <c r="A146" s="85"/>
      <c r="B146" s="86"/>
      <c r="C146" s="86"/>
      <c r="D146" s="57"/>
      <c r="E146" s="59" t="s">
        <v>70</v>
      </c>
      <c r="F146" s="57"/>
      <c r="G146" s="87"/>
      <c r="H146" s="88">
        <v>1E-3</v>
      </c>
      <c r="I146" s="61">
        <f>H146*10</f>
        <v>0.01</v>
      </c>
      <c r="J146" s="62">
        <f>SUM(J147:J151)/I146</f>
        <v>0</v>
      </c>
      <c r="K146" s="63" t="str">
        <f>SUM(J147:J151)&amp;" "&amp;"Hrs"&amp;" "&amp;"GRUPO 4"</f>
        <v>0 Hrs GRUPO 4</v>
      </c>
      <c r="L146" s="31" t="s">
        <v>26</v>
      </c>
      <c r="M146" s="34" t="s">
        <v>89</v>
      </c>
      <c r="N146" s="64"/>
      <c r="O146" s="104"/>
    </row>
    <row r="147" spans="1:15" hidden="1" x14ac:dyDescent="0.25">
      <c r="A147" s="15"/>
      <c r="B147" s="17"/>
      <c r="C147" s="18"/>
      <c r="D147" s="19"/>
      <c r="E147" s="16"/>
      <c r="F147" s="15"/>
      <c r="G147" s="16"/>
      <c r="H147" s="101"/>
      <c r="I147" s="101"/>
      <c r="J147" s="21"/>
      <c r="K147" s="70"/>
      <c r="L147" s="31" t="s">
        <v>26</v>
      </c>
      <c r="M147" s="34" t="s">
        <v>89</v>
      </c>
      <c r="N147" s="106"/>
      <c r="O147" s="107" t="s">
        <v>71</v>
      </c>
    </row>
    <row r="148" spans="1:15" hidden="1" x14ac:dyDescent="0.25">
      <c r="A148" s="15"/>
      <c r="B148" s="17"/>
      <c r="C148" s="18"/>
      <c r="D148" s="19"/>
      <c r="E148" s="16"/>
      <c r="F148" s="15"/>
      <c r="G148" s="16"/>
      <c r="H148" s="101"/>
      <c r="I148" s="101"/>
      <c r="J148" s="21"/>
      <c r="K148" s="70"/>
      <c r="L148" s="31" t="s">
        <v>26</v>
      </c>
      <c r="M148" s="34" t="s">
        <v>89</v>
      </c>
      <c r="N148" s="108"/>
      <c r="O148" s="107" t="s">
        <v>72</v>
      </c>
    </row>
    <row r="149" spans="1:15" hidden="1" x14ac:dyDescent="0.25">
      <c r="A149" s="15"/>
      <c r="B149" s="17"/>
      <c r="C149" s="18"/>
      <c r="D149" s="19"/>
      <c r="E149" s="16"/>
      <c r="F149" s="15"/>
      <c r="G149" s="16"/>
      <c r="H149" s="101"/>
      <c r="I149" s="101"/>
      <c r="J149" s="21"/>
      <c r="K149" s="70"/>
      <c r="L149" s="31" t="s">
        <v>26</v>
      </c>
      <c r="M149" s="34" t="s">
        <v>89</v>
      </c>
      <c r="N149" s="112"/>
      <c r="O149" s="107" t="s">
        <v>90</v>
      </c>
    </row>
    <row r="150" spans="1:15" hidden="1" x14ac:dyDescent="0.25">
      <c r="A150" s="15"/>
      <c r="B150" s="17"/>
      <c r="C150" s="18"/>
      <c r="D150" s="19"/>
      <c r="E150" s="16"/>
      <c r="F150" s="15"/>
      <c r="G150" s="16"/>
      <c r="H150" s="101"/>
      <c r="I150" s="101"/>
      <c r="J150" s="21"/>
      <c r="K150" s="70"/>
      <c r="L150" s="31" t="s">
        <v>26</v>
      </c>
      <c r="M150" s="34" t="s">
        <v>89</v>
      </c>
      <c r="N150" s="113"/>
      <c r="O150" s="107" t="s">
        <v>73</v>
      </c>
    </row>
    <row r="151" spans="1:15" hidden="1" x14ac:dyDescent="0.25">
      <c r="A151" s="100"/>
      <c r="B151" s="100"/>
      <c r="C151" s="100"/>
      <c r="D151" s="101"/>
      <c r="E151" s="102"/>
      <c r="F151" s="100"/>
      <c r="G151" s="100"/>
      <c r="H151" s="100"/>
      <c r="I151" s="100"/>
      <c r="J151" s="21" t="str">
        <f>IF(H151&lt;&gt;"",H151*I151,"")</f>
        <v/>
      </c>
      <c r="K151" s="70"/>
      <c r="L151" s="31" t="s">
        <v>26</v>
      </c>
      <c r="M151" s="34" t="s">
        <v>89</v>
      </c>
      <c r="N151" s="114"/>
      <c r="O151" s="107" t="s">
        <v>74</v>
      </c>
    </row>
    <row r="152" spans="1:15" x14ac:dyDescent="0.25">
      <c r="A152" s="85"/>
      <c r="B152" s="86"/>
      <c r="C152" s="86"/>
      <c r="D152" s="86"/>
      <c r="E152" s="115" t="s">
        <v>75</v>
      </c>
      <c r="F152" s="116"/>
      <c r="G152" s="117"/>
      <c r="H152" s="118">
        <v>2</v>
      </c>
      <c r="I152" s="61">
        <f>H152*10</f>
        <v>20</v>
      </c>
      <c r="J152" s="62">
        <f>SUM(J153:J157)/I152</f>
        <v>0.9</v>
      </c>
      <c r="K152" s="63" t="str">
        <f>SUM(J153:J157)&amp;" "&amp;"Hrs"&amp;" "&amp;"TURNO"&amp;" "&amp;"DIURNO"</f>
        <v>18 Hrs TURNO DIURNO</v>
      </c>
      <c r="L152" s="74" t="s">
        <v>76</v>
      </c>
      <c r="M152" s="34" t="s">
        <v>89</v>
      </c>
      <c r="N152" s="119"/>
      <c r="O152" s="107" t="s">
        <v>77</v>
      </c>
    </row>
    <row r="153" spans="1:15" x14ac:dyDescent="0.25">
      <c r="A153" s="15">
        <v>892373</v>
      </c>
      <c r="B153" s="17" t="s">
        <v>120</v>
      </c>
      <c r="C153" s="18" t="s">
        <v>121</v>
      </c>
      <c r="D153" s="19" t="s">
        <v>122</v>
      </c>
      <c r="E153" s="16" t="s">
        <v>130</v>
      </c>
      <c r="F153" s="15" t="s">
        <v>131</v>
      </c>
      <c r="G153" s="16" t="s">
        <v>132</v>
      </c>
      <c r="H153" s="94">
        <v>2</v>
      </c>
      <c r="I153" s="94">
        <v>4</v>
      </c>
      <c r="J153" s="21">
        <f>IF(H153&lt;&gt;"",H153*I153,"")</f>
        <v>8</v>
      </c>
      <c r="K153" s="70" t="s">
        <v>310</v>
      </c>
      <c r="L153" s="74" t="s">
        <v>76</v>
      </c>
      <c r="M153" s="34" t="s">
        <v>89</v>
      </c>
      <c r="N153" s="121"/>
      <c r="O153" s="107" t="s">
        <v>78</v>
      </c>
    </row>
    <row r="154" spans="1:15" x14ac:dyDescent="0.25">
      <c r="A154" s="15">
        <v>893184</v>
      </c>
      <c r="B154" s="17" t="s">
        <v>53</v>
      </c>
      <c r="C154" s="18" t="s">
        <v>314</v>
      </c>
      <c r="D154" s="19" t="s">
        <v>122</v>
      </c>
      <c r="E154" s="16" t="s">
        <v>315</v>
      </c>
      <c r="F154" s="15" t="s">
        <v>316</v>
      </c>
      <c r="G154" s="16" t="s">
        <v>137</v>
      </c>
      <c r="H154" s="15">
        <v>2</v>
      </c>
      <c r="I154" s="15">
        <v>5</v>
      </c>
      <c r="J154" s="21">
        <f>IF(H154&lt;&gt;"",H154*I154,"")</f>
        <v>10</v>
      </c>
      <c r="K154" s="70" t="s">
        <v>310</v>
      </c>
      <c r="L154" s="74" t="s">
        <v>76</v>
      </c>
      <c r="M154" s="34" t="s">
        <v>89</v>
      </c>
      <c r="N154" s="122"/>
      <c r="O154" s="107" t="s">
        <v>79</v>
      </c>
    </row>
    <row r="155" spans="1:15" ht="14.25" hidden="1" thickBot="1" x14ac:dyDescent="0.3">
      <c r="A155" s="100"/>
      <c r="B155" s="100"/>
      <c r="C155" s="100"/>
      <c r="D155" s="101"/>
      <c r="E155" s="102"/>
      <c r="F155" s="100"/>
      <c r="G155" s="100"/>
      <c r="H155" s="100"/>
      <c r="I155" s="100"/>
      <c r="J155" s="21" t="str">
        <f>IF(H155&lt;&gt;"",H155*I155,"")</f>
        <v/>
      </c>
      <c r="K155" s="70" t="s">
        <v>310</v>
      </c>
      <c r="L155" s="74" t="s">
        <v>76</v>
      </c>
      <c r="M155" s="34" t="s">
        <v>89</v>
      </c>
      <c r="N155" s="123"/>
      <c r="O155" s="107" t="s">
        <v>80</v>
      </c>
    </row>
    <row r="156" spans="1:15" hidden="1" x14ac:dyDescent="0.25">
      <c r="A156" s="100"/>
      <c r="B156" s="100"/>
      <c r="C156" s="100"/>
      <c r="D156" s="101"/>
      <c r="E156" s="102"/>
      <c r="F156" s="100"/>
      <c r="G156" s="100"/>
      <c r="H156" s="100"/>
      <c r="I156" s="100"/>
      <c r="J156" s="21" t="str">
        <f>IF(H156&lt;&gt;"",H156*I156,"")</f>
        <v/>
      </c>
      <c r="K156" s="70" t="s">
        <v>310</v>
      </c>
      <c r="L156" s="74" t="s">
        <v>76</v>
      </c>
      <c r="M156" s="34" t="s">
        <v>89</v>
      </c>
      <c r="N156" s="124"/>
      <c r="O156" s="107" t="s">
        <v>81</v>
      </c>
    </row>
    <row r="157" spans="1:15" hidden="1" x14ac:dyDescent="0.25">
      <c r="A157" s="100"/>
      <c r="B157" s="100"/>
      <c r="C157" s="100"/>
      <c r="D157" s="101"/>
      <c r="E157" s="102"/>
      <c r="F157" s="100"/>
      <c r="G157" s="100"/>
      <c r="H157" s="100"/>
      <c r="I157" s="100"/>
      <c r="J157" s="21" t="str">
        <f>IF(H157&lt;&gt;"",H157*I157,"")</f>
        <v/>
      </c>
      <c r="K157" s="70" t="s">
        <v>310</v>
      </c>
      <c r="L157" s="74" t="s">
        <v>76</v>
      </c>
      <c r="M157" s="34" t="s">
        <v>89</v>
      </c>
      <c r="N157" s="125">
        <v>20</v>
      </c>
      <c r="O157" s="107" t="s">
        <v>82</v>
      </c>
    </row>
    <row r="158" spans="1:15" x14ac:dyDescent="0.25">
      <c r="A158" s="126"/>
      <c r="B158" s="127"/>
      <c r="C158" s="127"/>
      <c r="D158" s="127"/>
      <c r="E158" s="128" t="s">
        <v>83</v>
      </c>
      <c r="F158" s="129"/>
      <c r="G158" s="157"/>
      <c r="H158" s="131">
        <v>2</v>
      </c>
      <c r="I158" s="132">
        <f>H158*10</f>
        <v>20</v>
      </c>
      <c r="J158" s="133">
        <f>SUM(J159:J163)/I158</f>
        <v>0.9</v>
      </c>
      <c r="K158" s="163" t="str">
        <f>SUM(J159:J163)&amp;" "&amp;"Hrs"&amp;" "&amp;"TURNO"&amp;" "&amp;"NOCTURNO"</f>
        <v>18 Hrs TURNO NOCTURNO</v>
      </c>
      <c r="L158" s="31" t="s">
        <v>84</v>
      </c>
      <c r="M158" s="34" t="s">
        <v>89</v>
      </c>
      <c r="N158" s="34"/>
      <c r="O158" s="35"/>
    </row>
    <row r="159" spans="1:15" x14ac:dyDescent="0.25">
      <c r="A159" s="15">
        <v>892373</v>
      </c>
      <c r="B159" s="17" t="s">
        <v>120</v>
      </c>
      <c r="C159" s="18" t="s">
        <v>121</v>
      </c>
      <c r="D159" s="19" t="s">
        <v>122</v>
      </c>
      <c r="E159" s="16" t="s">
        <v>130</v>
      </c>
      <c r="F159" s="15" t="s">
        <v>131</v>
      </c>
      <c r="G159" s="16" t="s">
        <v>132</v>
      </c>
      <c r="H159" s="94">
        <v>2</v>
      </c>
      <c r="I159" s="94">
        <v>4</v>
      </c>
      <c r="J159" s="21">
        <f>IF(H159&lt;&gt;"",H159*I159,"")</f>
        <v>8</v>
      </c>
      <c r="K159" s="120" t="s">
        <v>311</v>
      </c>
      <c r="L159" s="31" t="s">
        <v>84</v>
      </c>
      <c r="M159" s="34" t="s">
        <v>89</v>
      </c>
      <c r="N159" s="34"/>
      <c r="O159" s="35"/>
    </row>
    <row r="160" spans="1:15" x14ac:dyDescent="0.25">
      <c r="A160" s="15">
        <v>892371</v>
      </c>
      <c r="B160" s="17" t="s">
        <v>120</v>
      </c>
      <c r="C160" s="18" t="s">
        <v>121</v>
      </c>
      <c r="D160" s="19" t="s">
        <v>122</v>
      </c>
      <c r="E160" s="16" t="s">
        <v>123</v>
      </c>
      <c r="F160" s="15" t="s">
        <v>126</v>
      </c>
      <c r="G160" s="16" t="s">
        <v>127</v>
      </c>
      <c r="H160" s="94">
        <v>2</v>
      </c>
      <c r="I160" s="94">
        <v>2</v>
      </c>
      <c r="J160" s="21">
        <f>IF(H160&lt;&gt;"",H160*I160,"")</f>
        <v>4</v>
      </c>
      <c r="K160" s="120" t="s">
        <v>311</v>
      </c>
      <c r="L160" s="31" t="s">
        <v>84</v>
      </c>
      <c r="M160" s="34" t="s">
        <v>89</v>
      </c>
      <c r="N160" s="34"/>
      <c r="O160" s="35"/>
    </row>
    <row r="161" spans="1:16" x14ac:dyDescent="0.25">
      <c r="A161" s="15">
        <v>893456</v>
      </c>
      <c r="B161" s="17" t="s">
        <v>120</v>
      </c>
      <c r="C161" s="18" t="s">
        <v>121</v>
      </c>
      <c r="D161" s="19" t="s">
        <v>122</v>
      </c>
      <c r="E161" s="16" t="s">
        <v>141</v>
      </c>
      <c r="F161" s="15" t="s">
        <v>323</v>
      </c>
      <c r="G161" s="16" t="s">
        <v>324</v>
      </c>
      <c r="H161" s="94">
        <v>2</v>
      </c>
      <c r="I161" s="94">
        <v>3</v>
      </c>
      <c r="J161" s="21">
        <f>IF(H161&lt;&gt;"",H161*I161,"")</f>
        <v>6</v>
      </c>
      <c r="K161" s="120" t="s">
        <v>311</v>
      </c>
      <c r="L161" s="31" t="s">
        <v>84</v>
      </c>
      <c r="M161" s="34" t="s">
        <v>89</v>
      </c>
      <c r="N161" s="34"/>
      <c r="O161" s="35"/>
    </row>
    <row r="162" spans="1:16" hidden="1" x14ac:dyDescent="0.25">
      <c r="A162" s="75"/>
      <c r="B162" s="109"/>
      <c r="C162" s="110"/>
      <c r="D162" s="111"/>
      <c r="E162" s="73"/>
      <c r="F162" s="92"/>
      <c r="G162" s="93"/>
      <c r="H162" s="94"/>
      <c r="I162" s="94"/>
      <c r="J162" s="21" t="str">
        <f>IF(H162&lt;&gt;"",H162*I162,"")</f>
        <v/>
      </c>
      <c r="K162" s="120" t="s">
        <v>311</v>
      </c>
      <c r="L162" s="31" t="s">
        <v>84</v>
      </c>
      <c r="M162" s="34" t="s">
        <v>89</v>
      </c>
      <c r="N162" s="34"/>
      <c r="O162" s="35"/>
    </row>
    <row r="163" spans="1:16" hidden="1" x14ac:dyDescent="0.25">
      <c r="A163" s="95"/>
      <c r="B163" s="19"/>
      <c r="C163" s="91"/>
      <c r="D163" s="15"/>
      <c r="E163" s="69"/>
      <c r="F163" s="15"/>
      <c r="G163" s="69"/>
      <c r="H163" s="15"/>
      <c r="I163" s="15"/>
      <c r="J163" s="21" t="str">
        <f>IF(H163&lt;&gt;"",H163*I163,"")</f>
        <v/>
      </c>
      <c r="K163" s="120" t="s">
        <v>311</v>
      </c>
      <c r="L163" s="31" t="s">
        <v>84</v>
      </c>
      <c r="M163" s="34" t="s">
        <v>89</v>
      </c>
      <c r="N163" s="34"/>
      <c r="O163" s="35"/>
    </row>
    <row r="164" spans="1:16" ht="14.25" thickBot="1" x14ac:dyDescent="0.3">
      <c r="A164" s="135"/>
      <c r="B164" s="136"/>
      <c r="C164" s="136"/>
      <c r="D164" s="136"/>
      <c r="E164" s="137" t="s">
        <v>85</v>
      </c>
      <c r="F164" s="138"/>
      <c r="G164" s="139"/>
      <c r="H164" s="140">
        <f>H128+H134+H140+H146+H152+H158</f>
        <v>7.0019999999999998</v>
      </c>
      <c r="I164" s="141">
        <f>H164*10</f>
        <v>70.02</v>
      </c>
      <c r="J164" s="142">
        <f>SUM(J129:J133,J135:J139,J141:J145,J147:J151,J153:J157,J159:J163)</f>
        <v>66</v>
      </c>
      <c r="K164" s="143">
        <f>J164/I164</f>
        <v>0.94258783204798635</v>
      </c>
      <c r="L164" s="31" t="s">
        <v>86</v>
      </c>
      <c r="M164" s="34" t="s">
        <v>89</v>
      </c>
      <c r="N164" s="34"/>
      <c r="O164" s="35"/>
    </row>
    <row r="165" spans="1:16" ht="15" thickTop="1" thickBot="1" x14ac:dyDescent="0.3">
      <c r="A165" s="45"/>
      <c r="B165" s="46"/>
      <c r="C165" s="46"/>
      <c r="D165" s="46"/>
      <c r="E165" s="297">
        <f>E126+1</f>
        <v>46045</v>
      </c>
      <c r="F165" s="298"/>
      <c r="G165" s="158"/>
      <c r="H165" s="48"/>
      <c r="I165" s="46"/>
      <c r="J165" s="49"/>
      <c r="K165" s="50"/>
      <c r="L165" s="31" t="s">
        <v>35</v>
      </c>
      <c r="M165" s="34" t="s">
        <v>91</v>
      </c>
      <c r="N165" s="34"/>
      <c r="O165" s="35"/>
    </row>
    <row r="166" spans="1:16" ht="28.5" thickTop="1" thickBot="1" x14ac:dyDescent="0.3">
      <c r="A166" s="147" t="s">
        <v>37</v>
      </c>
      <c r="B166" s="148" t="s">
        <v>38</v>
      </c>
      <c r="C166" s="148" t="s">
        <v>39</v>
      </c>
      <c r="D166" s="148" t="s">
        <v>4</v>
      </c>
      <c r="E166" s="52" t="s">
        <v>40</v>
      </c>
      <c r="F166" s="148" t="s">
        <v>6</v>
      </c>
      <c r="G166" s="149" t="s">
        <v>7</v>
      </c>
      <c r="H166" s="148" t="s">
        <v>41</v>
      </c>
      <c r="I166" s="148" t="s">
        <v>9</v>
      </c>
      <c r="J166" s="150" t="s">
        <v>42</v>
      </c>
      <c r="K166" s="151" t="s">
        <v>43</v>
      </c>
      <c r="L166" s="31" t="s">
        <v>44</v>
      </c>
      <c r="M166" s="34" t="s">
        <v>91</v>
      </c>
      <c r="N166" s="34"/>
      <c r="O166" s="56">
        <f>E165</f>
        <v>46045</v>
      </c>
    </row>
    <row r="167" spans="1:16" ht="14.25" thickTop="1" x14ac:dyDescent="0.25">
      <c r="A167" s="57"/>
      <c r="B167" s="57"/>
      <c r="C167" s="58"/>
      <c r="D167" s="57"/>
      <c r="E167" s="59" t="s">
        <v>45</v>
      </c>
      <c r="F167" s="57"/>
      <c r="G167" s="58"/>
      <c r="H167" s="88">
        <v>2</v>
      </c>
      <c r="I167" s="61">
        <f>H167*10</f>
        <v>20</v>
      </c>
      <c r="J167" s="62">
        <f>SUM(J168:J172)/I167</f>
        <v>1</v>
      </c>
      <c r="K167" s="63" t="str">
        <f>SUM(J168:J172)&amp;" "&amp;"Hrs"&amp;" "&amp;"GRUPO 1"</f>
        <v>20 Hrs GRUPO 1</v>
      </c>
      <c r="L167" s="31" t="s">
        <v>19</v>
      </c>
      <c r="M167" s="34" t="s">
        <v>91</v>
      </c>
      <c r="N167" s="64"/>
      <c r="O167" s="159" t="s">
        <v>46</v>
      </c>
      <c r="P167" s="179" t="s">
        <v>53</v>
      </c>
    </row>
    <row r="168" spans="1:16" x14ac:dyDescent="0.25">
      <c r="A168" s="19">
        <v>921974</v>
      </c>
      <c r="B168" s="67" t="s">
        <v>209</v>
      </c>
      <c r="C168" s="68" t="s">
        <v>210</v>
      </c>
      <c r="D168" s="15">
        <v>3</v>
      </c>
      <c r="E168" s="212" t="s">
        <v>297</v>
      </c>
      <c r="F168" s="19" t="s">
        <v>257</v>
      </c>
      <c r="G168" s="69" t="s">
        <v>258</v>
      </c>
      <c r="H168" s="19">
        <v>2</v>
      </c>
      <c r="I168" s="15">
        <v>10</v>
      </c>
      <c r="J168" s="21">
        <f>IF(H168&lt;&gt;"",H168*I168,"")</f>
        <v>20</v>
      </c>
      <c r="K168" s="70" t="s">
        <v>309</v>
      </c>
      <c r="L168" s="31" t="s">
        <v>19</v>
      </c>
      <c r="M168" s="34" t="s">
        <v>91</v>
      </c>
      <c r="N168" s="64"/>
      <c r="O168" s="180" t="s">
        <v>48</v>
      </c>
      <c r="P168" s="181" t="s">
        <v>57</v>
      </c>
    </row>
    <row r="169" spans="1:16" hidden="1" x14ac:dyDescent="0.25">
      <c r="A169" s="15"/>
      <c r="B169" s="17"/>
      <c r="C169" s="18"/>
      <c r="D169" s="19"/>
      <c r="E169" s="16"/>
      <c r="F169" s="15"/>
      <c r="G169" s="16"/>
      <c r="H169" s="94"/>
      <c r="I169" s="94"/>
      <c r="J169" s="21" t="str">
        <f>IF(H169&lt;&gt;"",H169*I169,"")</f>
        <v/>
      </c>
      <c r="K169" s="70" t="s">
        <v>309</v>
      </c>
      <c r="L169" s="31" t="s">
        <v>19</v>
      </c>
      <c r="M169" s="34" t="s">
        <v>91</v>
      </c>
      <c r="N169" s="64"/>
      <c r="O169" s="159" t="s">
        <v>50</v>
      </c>
      <c r="P169" s="179" t="s">
        <v>49</v>
      </c>
    </row>
    <row r="170" spans="1:16" hidden="1" x14ac:dyDescent="0.25">
      <c r="A170" s="75"/>
      <c r="B170" s="109"/>
      <c r="C170" s="110"/>
      <c r="D170" s="111"/>
      <c r="E170" s="73"/>
      <c r="F170" s="92"/>
      <c r="G170" s="93"/>
      <c r="H170" s="94"/>
      <c r="I170" s="94"/>
      <c r="J170" s="21" t="str">
        <f>IF(H170&lt;&gt;"",H170*I170,"")</f>
        <v/>
      </c>
      <c r="K170" s="70" t="s">
        <v>309</v>
      </c>
      <c r="L170" s="31" t="s">
        <v>19</v>
      </c>
      <c r="M170" s="34" t="s">
        <v>91</v>
      </c>
      <c r="N170" s="64"/>
      <c r="O170" s="159" t="s">
        <v>51</v>
      </c>
      <c r="P170" s="179" t="s">
        <v>49</v>
      </c>
    </row>
    <row r="171" spans="1:16" hidden="1" x14ac:dyDescent="0.25">
      <c r="A171" s="75"/>
      <c r="B171" s="109"/>
      <c r="C171" s="110"/>
      <c r="D171" s="111"/>
      <c r="E171" s="73"/>
      <c r="F171" s="92"/>
      <c r="G171" s="93"/>
      <c r="H171" s="94"/>
      <c r="I171" s="94"/>
      <c r="J171" s="21" t="str">
        <f>IF(H171&lt;&gt;"",H171*I171,"")</f>
        <v/>
      </c>
      <c r="K171" s="70" t="s">
        <v>309</v>
      </c>
      <c r="L171" s="31" t="s">
        <v>19</v>
      </c>
      <c r="M171" s="34" t="s">
        <v>91</v>
      </c>
      <c r="N171" s="64"/>
      <c r="O171" s="161" t="s">
        <v>52</v>
      </c>
      <c r="P171" s="179" t="s">
        <v>53</v>
      </c>
    </row>
    <row r="172" spans="1:16" hidden="1" x14ac:dyDescent="0.25">
      <c r="A172" s="95"/>
      <c r="B172" s="19"/>
      <c r="C172" s="91"/>
      <c r="D172" s="15"/>
      <c r="E172" s="69"/>
      <c r="F172" s="15"/>
      <c r="G172" s="69"/>
      <c r="H172" s="15"/>
      <c r="I172" s="15"/>
      <c r="J172" s="21" t="str">
        <f>IF(H172&lt;&gt;"",H172*I172,"")</f>
        <v/>
      </c>
      <c r="K172" s="70" t="s">
        <v>309</v>
      </c>
      <c r="L172" s="31" t="s">
        <v>19</v>
      </c>
      <c r="M172" s="34" t="s">
        <v>91</v>
      </c>
      <c r="N172" s="64"/>
      <c r="O172" s="159" t="s">
        <v>54</v>
      </c>
      <c r="P172" s="181" t="s">
        <v>57</v>
      </c>
    </row>
    <row r="173" spans="1:16" x14ac:dyDescent="0.25">
      <c r="A173" s="85"/>
      <c r="B173" s="86"/>
      <c r="C173" s="86"/>
      <c r="D173" s="57"/>
      <c r="E173" s="59" t="s">
        <v>55</v>
      </c>
      <c r="F173" s="57"/>
      <c r="G173" s="87"/>
      <c r="H173" s="88">
        <v>1</v>
      </c>
      <c r="I173" s="61">
        <f>H173*10</f>
        <v>10</v>
      </c>
      <c r="J173" s="62">
        <f>SUM(J174:J178)/I173</f>
        <v>1</v>
      </c>
      <c r="K173" s="63" t="str">
        <f>SUM(J174:J178)&amp;" "&amp;"Hrs"&amp;" "&amp;"GRUPO 2"</f>
        <v>10 Hrs GRUPO 2</v>
      </c>
      <c r="L173" s="31" t="s">
        <v>22</v>
      </c>
      <c r="M173" s="34" t="s">
        <v>91</v>
      </c>
      <c r="N173" s="64"/>
      <c r="O173" s="159" t="s">
        <v>56</v>
      </c>
      <c r="P173" s="179" t="s">
        <v>53</v>
      </c>
    </row>
    <row r="174" spans="1:16" x14ac:dyDescent="0.25">
      <c r="A174" s="95">
        <v>905232</v>
      </c>
      <c r="B174" s="19" t="s">
        <v>209</v>
      </c>
      <c r="C174" s="91" t="s">
        <v>210</v>
      </c>
      <c r="D174" s="15">
        <v>3</v>
      </c>
      <c r="E174" s="69" t="s">
        <v>253</v>
      </c>
      <c r="F174" s="15" t="s">
        <v>254</v>
      </c>
      <c r="G174" s="69" t="s">
        <v>255</v>
      </c>
      <c r="H174" s="19">
        <v>1</v>
      </c>
      <c r="I174" s="19">
        <v>10</v>
      </c>
      <c r="J174" s="21">
        <f>IF(H174&lt;&gt;"",H174*I174,"")</f>
        <v>10</v>
      </c>
      <c r="K174" s="70" t="s">
        <v>291</v>
      </c>
      <c r="L174" s="31" t="s">
        <v>22</v>
      </c>
      <c r="M174" s="34" t="s">
        <v>91</v>
      </c>
      <c r="N174" s="56"/>
      <c r="O174" s="159" t="s">
        <v>58</v>
      </c>
      <c r="P174" s="179" t="s">
        <v>47</v>
      </c>
    </row>
    <row r="175" spans="1:16" hidden="1" x14ac:dyDescent="0.25">
      <c r="A175" s="75"/>
      <c r="B175" s="19"/>
      <c r="C175" s="69"/>
      <c r="D175" s="19"/>
      <c r="E175" s="73"/>
      <c r="F175" s="19"/>
      <c r="G175" s="69"/>
      <c r="H175" s="19"/>
      <c r="I175" s="19"/>
      <c r="J175" s="21" t="str">
        <f>IF(H175&lt;&gt;"",H175*I175,"")</f>
        <v/>
      </c>
      <c r="K175" s="70" t="s">
        <v>291</v>
      </c>
      <c r="L175" s="31" t="s">
        <v>22</v>
      </c>
      <c r="M175" s="34" t="s">
        <v>91</v>
      </c>
      <c r="N175" s="56"/>
      <c r="O175" s="159" t="s">
        <v>59</v>
      </c>
      <c r="P175" s="179" t="s">
        <v>47</v>
      </c>
    </row>
    <row r="176" spans="1:16" hidden="1" x14ac:dyDescent="0.25">
      <c r="A176" s="75"/>
      <c r="B176" s="19"/>
      <c r="C176" s="69"/>
      <c r="D176" s="19"/>
      <c r="E176" s="69"/>
      <c r="F176" s="19"/>
      <c r="G176" s="69"/>
      <c r="H176" s="19"/>
      <c r="I176" s="19"/>
      <c r="J176" s="21" t="str">
        <f>IF(H176&lt;&gt;"",H176*I176,"")</f>
        <v/>
      </c>
      <c r="K176" s="70" t="s">
        <v>291</v>
      </c>
      <c r="L176" s="31" t="s">
        <v>22</v>
      </c>
      <c r="M176" s="34" t="s">
        <v>91</v>
      </c>
      <c r="N176" s="64"/>
      <c r="O176" s="159" t="s">
        <v>60</v>
      </c>
      <c r="P176" s="179" t="s">
        <v>47</v>
      </c>
    </row>
    <row r="177" spans="1:16" hidden="1" x14ac:dyDescent="0.25">
      <c r="A177" s="95"/>
      <c r="B177" s="19"/>
      <c r="C177" s="91"/>
      <c r="D177" s="15"/>
      <c r="E177" s="69"/>
      <c r="F177" s="15"/>
      <c r="G177" s="69"/>
      <c r="H177" s="15"/>
      <c r="I177" s="15"/>
      <c r="J177" s="21" t="str">
        <f>IF(H177&lt;&gt;"",H177*I177,"")</f>
        <v/>
      </c>
      <c r="K177" s="70" t="s">
        <v>291</v>
      </c>
      <c r="L177" s="31" t="s">
        <v>22</v>
      </c>
      <c r="M177" s="34" t="s">
        <v>91</v>
      </c>
      <c r="N177" s="64"/>
      <c r="O177" s="161" t="s">
        <v>61</v>
      </c>
      <c r="P177" s="179" t="s">
        <v>53</v>
      </c>
    </row>
    <row r="178" spans="1:16" hidden="1" x14ac:dyDescent="0.25">
      <c r="A178" s="95"/>
      <c r="B178" s="19"/>
      <c r="C178" s="152"/>
      <c r="D178" s="81"/>
      <c r="E178" s="69"/>
      <c r="F178" s="15"/>
      <c r="G178" s="69"/>
      <c r="H178" s="82"/>
      <c r="I178" s="82"/>
      <c r="J178" s="21" t="str">
        <f>IF(H178&lt;&gt;"",H178*I178,"")</f>
        <v/>
      </c>
      <c r="K178" s="70" t="s">
        <v>291</v>
      </c>
      <c r="L178" s="31" t="s">
        <v>22</v>
      </c>
      <c r="M178" s="34" t="s">
        <v>91</v>
      </c>
      <c r="N178" s="64"/>
      <c r="O178" s="161" t="s">
        <v>62</v>
      </c>
      <c r="P178" s="179" t="s">
        <v>49</v>
      </c>
    </row>
    <row r="179" spans="1:16" x14ac:dyDescent="0.25">
      <c r="A179" s="85"/>
      <c r="B179" s="86"/>
      <c r="C179" s="86"/>
      <c r="D179" s="57"/>
      <c r="E179" s="59" t="s">
        <v>63</v>
      </c>
      <c r="F179" s="57"/>
      <c r="G179" s="87"/>
      <c r="H179" s="88">
        <v>1E-3</v>
      </c>
      <c r="I179" s="61">
        <f>H179*10</f>
        <v>0.01</v>
      </c>
      <c r="J179" s="62">
        <f>SUM(J180:J184)/I179</f>
        <v>0</v>
      </c>
      <c r="K179" s="63" t="str">
        <f>SUM(J180:J184)&amp;" "&amp;"Hrs"&amp;" "&amp;"GRUPO 3"</f>
        <v>0 Hrs GRUPO 3</v>
      </c>
      <c r="L179" s="31" t="s">
        <v>24</v>
      </c>
      <c r="M179" s="34" t="s">
        <v>91</v>
      </c>
      <c r="N179" s="64"/>
      <c r="O179" s="161" t="s">
        <v>64</v>
      </c>
      <c r="P179" s="179" t="s">
        <v>49</v>
      </c>
    </row>
    <row r="180" spans="1:16" hidden="1" x14ac:dyDescent="0.25">
      <c r="A180" s="95"/>
      <c r="B180" s="67"/>
      <c r="C180" s="68"/>
      <c r="D180" s="67"/>
      <c r="E180" s="69"/>
      <c r="F180" s="15"/>
      <c r="G180" s="69"/>
      <c r="H180" s="15"/>
      <c r="I180" s="15"/>
      <c r="J180" s="21" t="str">
        <f>IF(H180&lt;&gt;"",H180*I180,"")</f>
        <v/>
      </c>
      <c r="K180" s="70" t="s">
        <v>308</v>
      </c>
      <c r="L180" s="31" t="s">
        <v>24</v>
      </c>
      <c r="M180" s="34" t="s">
        <v>91</v>
      </c>
      <c r="N180" s="64"/>
      <c r="O180" s="161" t="s">
        <v>65</v>
      </c>
      <c r="P180" s="179" t="s">
        <v>47</v>
      </c>
    </row>
    <row r="181" spans="1:16" hidden="1" x14ac:dyDescent="0.25">
      <c r="A181" s="75"/>
      <c r="B181" s="109"/>
      <c r="C181" s="110"/>
      <c r="D181" s="111"/>
      <c r="E181" s="73"/>
      <c r="F181" s="92"/>
      <c r="G181" s="93"/>
      <c r="H181" s="94"/>
      <c r="I181" s="94"/>
      <c r="J181" s="21" t="str">
        <f>IF(H181&lt;&gt;"",H181*I181,"")</f>
        <v/>
      </c>
      <c r="K181" s="70" t="s">
        <v>308</v>
      </c>
      <c r="L181" s="31" t="s">
        <v>24</v>
      </c>
      <c r="M181" s="34" t="s">
        <v>91</v>
      </c>
      <c r="N181" s="64"/>
      <c r="O181" s="161" t="s">
        <v>66</v>
      </c>
      <c r="P181" s="179" t="s">
        <v>47</v>
      </c>
    </row>
    <row r="182" spans="1:16" hidden="1" x14ac:dyDescent="0.25">
      <c r="A182" s="75"/>
      <c r="B182" s="67"/>
      <c r="C182" s="68"/>
      <c r="D182" s="67"/>
      <c r="E182" s="73"/>
      <c r="F182" s="92"/>
      <c r="G182" s="93"/>
      <c r="H182" s="94"/>
      <c r="I182" s="94"/>
      <c r="J182" s="21" t="str">
        <f>IF(H182&lt;&gt;"",H182*I182,"")</f>
        <v/>
      </c>
      <c r="K182" s="70" t="s">
        <v>308</v>
      </c>
      <c r="L182" s="31" t="s">
        <v>24</v>
      </c>
      <c r="M182" s="34" t="s">
        <v>91</v>
      </c>
      <c r="N182" s="64"/>
      <c r="O182" s="161" t="s">
        <v>67</v>
      </c>
      <c r="P182" s="184" t="s">
        <v>68</v>
      </c>
    </row>
    <row r="183" spans="1:16" hidden="1" x14ac:dyDescent="0.25">
      <c r="A183" s="75"/>
      <c r="B183" s="19"/>
      <c r="C183" s="69"/>
      <c r="D183" s="19"/>
      <c r="E183" s="73"/>
      <c r="F183" s="19"/>
      <c r="G183" s="69"/>
      <c r="H183" s="19"/>
      <c r="I183" s="19"/>
      <c r="J183" s="21" t="str">
        <f>IF(H183&lt;&gt;"",H183*I183,"")</f>
        <v/>
      </c>
      <c r="K183" s="70" t="s">
        <v>308</v>
      </c>
      <c r="L183" s="31" t="s">
        <v>24</v>
      </c>
      <c r="M183" s="34" t="s">
        <v>91</v>
      </c>
      <c r="N183" s="64"/>
      <c r="O183" s="180" t="s">
        <v>69</v>
      </c>
      <c r="P183" s="184" t="s">
        <v>68</v>
      </c>
    </row>
    <row r="184" spans="1:16" hidden="1" x14ac:dyDescent="0.25">
      <c r="A184" s="19"/>
      <c r="B184" s="19"/>
      <c r="C184" s="69"/>
      <c r="D184" s="15"/>
      <c r="E184" s="69"/>
      <c r="F184" s="19"/>
      <c r="G184" s="69"/>
      <c r="H184" s="19"/>
      <c r="I184" s="19"/>
      <c r="J184" s="21" t="str">
        <f>IF(H184&lt;&gt;"",H184*I184,"")</f>
        <v/>
      </c>
      <c r="K184" s="70" t="s">
        <v>308</v>
      </c>
      <c r="L184" s="31" t="s">
        <v>24</v>
      </c>
      <c r="M184" s="34" t="s">
        <v>91</v>
      </c>
      <c r="N184" s="64"/>
      <c r="O184" s="103"/>
    </row>
    <row r="185" spans="1:16" hidden="1" x14ac:dyDescent="0.25">
      <c r="A185" s="85"/>
      <c r="B185" s="86"/>
      <c r="C185" s="86"/>
      <c r="D185" s="57"/>
      <c r="E185" s="59" t="s">
        <v>70</v>
      </c>
      <c r="F185" s="57"/>
      <c r="G185" s="87"/>
      <c r="H185" s="88">
        <v>1E-3</v>
      </c>
      <c r="I185" s="61">
        <f>H185*10</f>
        <v>0.01</v>
      </c>
      <c r="J185" s="62">
        <f>SUM(J186:J190)/I185</f>
        <v>0</v>
      </c>
      <c r="K185" s="63" t="str">
        <f>SUM(J186:J190)&amp;" "&amp;"Hrs"&amp;" "&amp;"GRUPO 4"</f>
        <v>0 Hrs GRUPO 4</v>
      </c>
      <c r="L185" s="31" t="s">
        <v>26</v>
      </c>
      <c r="M185" s="34" t="s">
        <v>91</v>
      </c>
      <c r="N185" s="64"/>
      <c r="O185" s="104"/>
    </row>
    <row r="186" spans="1:16" hidden="1" x14ac:dyDescent="0.25">
      <c r="A186" s="95"/>
      <c r="B186" s="67"/>
      <c r="C186" s="68"/>
      <c r="D186" s="67"/>
      <c r="E186" s="73"/>
      <c r="F186" s="15"/>
      <c r="G186" s="69"/>
      <c r="H186" s="15"/>
      <c r="I186" s="15"/>
      <c r="J186" s="21" t="str">
        <f>IF(H186&lt;&gt;"",H186*I186,"")</f>
        <v/>
      </c>
      <c r="K186" s="164"/>
      <c r="L186" s="31" t="s">
        <v>26</v>
      </c>
      <c r="M186" s="34" t="s">
        <v>91</v>
      </c>
      <c r="N186" s="64"/>
      <c r="O186" s="107" t="s">
        <v>71</v>
      </c>
    </row>
    <row r="187" spans="1:16" hidden="1" x14ac:dyDescent="0.25">
      <c r="A187" s="95"/>
      <c r="B187" s="19"/>
      <c r="C187" s="91"/>
      <c r="D187" s="15"/>
      <c r="E187" s="73"/>
      <c r="F187" s="15"/>
      <c r="G187" s="69"/>
      <c r="H187" s="15"/>
      <c r="I187" s="15"/>
      <c r="J187" s="21" t="str">
        <f>IF(H187&lt;&gt;"",H187*I187,"")</f>
        <v/>
      </c>
      <c r="K187" s="164"/>
      <c r="L187" s="31" t="s">
        <v>26</v>
      </c>
      <c r="M187" s="34" t="s">
        <v>91</v>
      </c>
      <c r="N187" s="64"/>
      <c r="O187" s="107" t="s">
        <v>72</v>
      </c>
    </row>
    <row r="188" spans="1:16" hidden="1" x14ac:dyDescent="0.25">
      <c r="A188" s="19"/>
      <c r="B188" s="19"/>
      <c r="C188" s="69"/>
      <c r="D188" s="15"/>
      <c r="E188" s="69"/>
      <c r="F188" s="19"/>
      <c r="G188" s="69"/>
      <c r="H188" s="19"/>
      <c r="I188" s="19"/>
      <c r="J188" s="21" t="str">
        <f>IF(H188&lt;&gt;"",H188*I188,"")</f>
        <v/>
      </c>
      <c r="K188" s="164"/>
      <c r="L188" s="31" t="s">
        <v>26</v>
      </c>
      <c r="M188" s="34" t="s">
        <v>91</v>
      </c>
      <c r="N188" s="64"/>
      <c r="O188" s="35"/>
    </row>
    <row r="189" spans="1:16" hidden="1" x14ac:dyDescent="0.25">
      <c r="A189" s="19"/>
      <c r="B189" s="19"/>
      <c r="C189" s="69"/>
      <c r="D189" s="15"/>
      <c r="E189" s="69"/>
      <c r="F189" s="19"/>
      <c r="G189" s="69"/>
      <c r="H189" s="19"/>
      <c r="I189" s="19"/>
      <c r="J189" s="21" t="str">
        <f>IF(H189&lt;&gt;"",H189*I189,"")</f>
        <v/>
      </c>
      <c r="K189" s="164"/>
      <c r="L189" s="31" t="s">
        <v>26</v>
      </c>
      <c r="M189" s="34" t="s">
        <v>91</v>
      </c>
      <c r="N189" s="64"/>
      <c r="O189" s="35"/>
    </row>
    <row r="190" spans="1:16" hidden="1" x14ac:dyDescent="0.25">
      <c r="A190" s="100"/>
      <c r="B190" s="100"/>
      <c r="C190" s="100"/>
      <c r="D190" s="101"/>
      <c r="E190" s="102"/>
      <c r="F190" s="100"/>
      <c r="G190" s="100"/>
      <c r="H190" s="100"/>
      <c r="I190" s="100"/>
      <c r="J190" s="21" t="str">
        <f>IF(H190&lt;&gt;"",H190*I190,"")</f>
        <v/>
      </c>
      <c r="K190" s="70"/>
      <c r="L190" s="31" t="s">
        <v>26</v>
      </c>
      <c r="M190" s="34" t="s">
        <v>91</v>
      </c>
      <c r="N190" s="156"/>
      <c r="O190" s="35"/>
    </row>
    <row r="191" spans="1:16" x14ac:dyDescent="0.25">
      <c r="A191" s="85"/>
      <c r="B191" s="86"/>
      <c r="C191" s="86"/>
      <c r="D191" s="86"/>
      <c r="E191" s="115" t="s">
        <v>75</v>
      </c>
      <c r="F191" s="116"/>
      <c r="G191" s="117"/>
      <c r="H191" s="165">
        <v>2</v>
      </c>
      <c r="I191" s="61">
        <f>H191*10</f>
        <v>20</v>
      </c>
      <c r="J191" s="62">
        <f>SUM(J192:J197)/I191</f>
        <v>0.9</v>
      </c>
      <c r="K191" s="63" t="str">
        <f>SUM(J192:J197)&amp;" "&amp;"Hrs"&amp;" "&amp;"TURNO"&amp;" "&amp;"DIURNO"</f>
        <v>18 Hrs TURNO DIURNO</v>
      </c>
      <c r="L191" s="74" t="s">
        <v>76</v>
      </c>
      <c r="M191" s="34" t="s">
        <v>91</v>
      </c>
      <c r="N191" s="34"/>
      <c r="O191" s="35"/>
    </row>
    <row r="192" spans="1:16" x14ac:dyDescent="0.25">
      <c r="A192" s="15">
        <v>892373</v>
      </c>
      <c r="B192" s="17" t="s">
        <v>120</v>
      </c>
      <c r="C192" s="18" t="s">
        <v>121</v>
      </c>
      <c r="D192" s="19" t="s">
        <v>122</v>
      </c>
      <c r="E192" s="16" t="s">
        <v>130</v>
      </c>
      <c r="F192" s="15" t="s">
        <v>131</v>
      </c>
      <c r="G192" s="16" t="s">
        <v>132</v>
      </c>
      <c r="H192" s="94">
        <v>2</v>
      </c>
      <c r="I192" s="94">
        <v>4</v>
      </c>
      <c r="J192" s="21">
        <f t="shared" ref="J192:J197" si="0">IF(H192&lt;&gt;"",H192*I192,"")</f>
        <v>8</v>
      </c>
      <c r="K192" s="70" t="s">
        <v>310</v>
      </c>
      <c r="L192" s="74" t="s">
        <v>76</v>
      </c>
      <c r="M192" s="34" t="s">
        <v>91</v>
      </c>
      <c r="N192" s="34"/>
      <c r="O192" s="35"/>
    </row>
    <row r="193" spans="1:16" x14ac:dyDescent="0.25">
      <c r="A193" s="15">
        <v>892372</v>
      </c>
      <c r="B193" s="17" t="s">
        <v>120</v>
      </c>
      <c r="C193" s="18" t="s">
        <v>121</v>
      </c>
      <c r="D193" s="19" t="s">
        <v>122</v>
      </c>
      <c r="E193" s="16" t="s">
        <v>123</v>
      </c>
      <c r="F193" s="15" t="s">
        <v>128</v>
      </c>
      <c r="G193" s="16" t="s">
        <v>129</v>
      </c>
      <c r="H193" s="94">
        <v>2</v>
      </c>
      <c r="I193" s="94">
        <v>5</v>
      </c>
      <c r="J193" s="21">
        <f t="shared" si="0"/>
        <v>10</v>
      </c>
      <c r="K193" s="70" t="s">
        <v>310</v>
      </c>
      <c r="L193" s="74" t="s">
        <v>76</v>
      </c>
      <c r="M193" s="34" t="s">
        <v>91</v>
      </c>
      <c r="N193" s="34"/>
      <c r="O193" s="35"/>
    </row>
    <row r="194" spans="1:16" hidden="1" x14ac:dyDescent="0.25">
      <c r="A194" s="95"/>
      <c r="B194" s="109"/>
      <c r="C194" s="110"/>
      <c r="D194" s="111"/>
      <c r="E194" s="69"/>
      <c r="F194" s="15"/>
      <c r="G194" s="69"/>
      <c r="H194" s="15"/>
      <c r="I194" s="15"/>
      <c r="J194" s="21" t="str">
        <f t="shared" si="0"/>
        <v/>
      </c>
      <c r="K194" s="70" t="s">
        <v>310</v>
      </c>
      <c r="L194" s="74" t="s">
        <v>76</v>
      </c>
      <c r="M194" s="34" t="s">
        <v>91</v>
      </c>
      <c r="N194" s="34"/>
      <c r="O194" s="35"/>
    </row>
    <row r="195" spans="1:16" hidden="1" x14ac:dyDescent="0.25">
      <c r="A195" s="95"/>
      <c r="B195" s="109"/>
      <c r="C195" s="110"/>
      <c r="D195" s="111"/>
      <c r="E195" s="69"/>
      <c r="F195" s="15"/>
      <c r="G195" s="69"/>
      <c r="H195" s="15"/>
      <c r="I195" s="15"/>
      <c r="J195" s="21" t="str">
        <f t="shared" si="0"/>
        <v/>
      </c>
      <c r="K195" s="70" t="s">
        <v>310</v>
      </c>
      <c r="L195" s="74" t="s">
        <v>76</v>
      </c>
      <c r="M195" s="34" t="s">
        <v>91</v>
      </c>
      <c r="N195" s="34"/>
      <c r="O195" s="35"/>
    </row>
    <row r="196" spans="1:16" hidden="1" x14ac:dyDescent="0.25">
      <c r="A196" s="100"/>
      <c r="B196" s="100"/>
      <c r="C196" s="102"/>
      <c r="D196" s="101"/>
      <c r="E196" s="101"/>
      <c r="F196" s="101"/>
      <c r="G196" s="105"/>
      <c r="H196" s="101"/>
      <c r="I196" s="101"/>
      <c r="J196" s="21" t="str">
        <f t="shared" si="0"/>
        <v/>
      </c>
      <c r="K196" s="70" t="s">
        <v>310</v>
      </c>
      <c r="L196" s="74" t="s">
        <v>76</v>
      </c>
      <c r="M196" s="34" t="s">
        <v>91</v>
      </c>
      <c r="N196" s="34"/>
      <c r="O196" s="35"/>
    </row>
    <row r="197" spans="1:16" hidden="1" x14ac:dyDescent="0.25">
      <c r="A197" s="100"/>
      <c r="B197" s="100"/>
      <c r="C197" s="100"/>
      <c r="D197" s="101"/>
      <c r="E197" s="102"/>
      <c r="F197" s="100"/>
      <c r="G197" s="100"/>
      <c r="H197" s="100"/>
      <c r="I197" s="100"/>
      <c r="J197" s="21" t="str">
        <f t="shared" si="0"/>
        <v/>
      </c>
      <c r="K197" s="70" t="s">
        <v>310</v>
      </c>
      <c r="L197" s="74" t="s">
        <v>76</v>
      </c>
      <c r="M197" s="34" t="s">
        <v>91</v>
      </c>
      <c r="N197" s="34"/>
      <c r="O197" s="35"/>
    </row>
    <row r="198" spans="1:16" x14ac:dyDescent="0.25">
      <c r="A198" s="126"/>
      <c r="B198" s="127"/>
      <c r="C198" s="127"/>
      <c r="D198" s="127"/>
      <c r="E198" s="128" t="s">
        <v>83</v>
      </c>
      <c r="F198" s="129"/>
      <c r="G198" s="157"/>
      <c r="H198" s="131">
        <v>2</v>
      </c>
      <c r="I198" s="132">
        <f>H198*10</f>
        <v>20</v>
      </c>
      <c r="J198" s="133">
        <f>SUM(J199:J203)/I198</f>
        <v>0.9</v>
      </c>
      <c r="K198" s="163" t="str">
        <f>SUM(J199:J203)&amp;" "&amp;"Hrs"&amp;" "&amp;"TURNO"&amp;" "&amp;"NOCTURNO"</f>
        <v>18 Hrs TURNO NOCTURNO</v>
      </c>
      <c r="L198" s="31" t="s">
        <v>84</v>
      </c>
      <c r="M198" s="34" t="s">
        <v>91</v>
      </c>
      <c r="N198" s="34"/>
      <c r="O198" s="35"/>
    </row>
    <row r="199" spans="1:16" x14ac:dyDescent="0.25">
      <c r="A199" s="15">
        <v>892373</v>
      </c>
      <c r="B199" s="17" t="s">
        <v>120</v>
      </c>
      <c r="C199" s="18" t="s">
        <v>121</v>
      </c>
      <c r="D199" s="19" t="s">
        <v>122</v>
      </c>
      <c r="E199" s="16" t="s">
        <v>130</v>
      </c>
      <c r="F199" s="15" t="s">
        <v>131</v>
      </c>
      <c r="G199" s="16" t="s">
        <v>132</v>
      </c>
      <c r="H199" s="94">
        <v>2</v>
      </c>
      <c r="I199" s="94">
        <v>4</v>
      </c>
      <c r="J199" s="21">
        <f>IF(H199&lt;&gt;"",H199*I199,"")</f>
        <v>8</v>
      </c>
      <c r="K199" s="120" t="s">
        <v>311</v>
      </c>
      <c r="L199" s="31" t="s">
        <v>84</v>
      </c>
      <c r="M199" s="34" t="s">
        <v>91</v>
      </c>
      <c r="N199" s="34"/>
      <c r="O199" s="35"/>
    </row>
    <row r="200" spans="1:16" x14ac:dyDescent="0.25">
      <c r="A200" s="15">
        <v>892371</v>
      </c>
      <c r="B200" s="17" t="s">
        <v>120</v>
      </c>
      <c r="C200" s="18" t="s">
        <v>121</v>
      </c>
      <c r="D200" s="19" t="s">
        <v>122</v>
      </c>
      <c r="E200" s="16" t="s">
        <v>123</v>
      </c>
      <c r="F200" s="15" t="s">
        <v>126</v>
      </c>
      <c r="G200" s="16" t="s">
        <v>127</v>
      </c>
      <c r="H200" s="94">
        <v>2</v>
      </c>
      <c r="I200" s="94">
        <v>2</v>
      </c>
      <c r="J200" s="21">
        <f>IF(H200&lt;&gt;"",H200*I200,"")</f>
        <v>4</v>
      </c>
      <c r="K200" s="120" t="s">
        <v>311</v>
      </c>
      <c r="L200" s="31" t="s">
        <v>84</v>
      </c>
      <c r="M200" s="34" t="s">
        <v>91</v>
      </c>
      <c r="N200" s="34"/>
      <c r="O200" s="35"/>
    </row>
    <row r="201" spans="1:16" x14ac:dyDescent="0.25">
      <c r="A201" s="15">
        <v>893456</v>
      </c>
      <c r="B201" s="17" t="s">
        <v>120</v>
      </c>
      <c r="C201" s="18" t="s">
        <v>121</v>
      </c>
      <c r="D201" s="19" t="s">
        <v>122</v>
      </c>
      <c r="E201" s="16" t="s">
        <v>141</v>
      </c>
      <c r="F201" s="15" t="s">
        <v>323</v>
      </c>
      <c r="G201" s="16" t="s">
        <v>324</v>
      </c>
      <c r="H201" s="94">
        <v>2</v>
      </c>
      <c r="I201" s="94">
        <v>3</v>
      </c>
      <c r="J201" s="21">
        <f>IF(H201&lt;&gt;"",H201*I201,"")</f>
        <v>6</v>
      </c>
      <c r="K201" s="120" t="s">
        <v>311</v>
      </c>
      <c r="L201" s="31" t="s">
        <v>84</v>
      </c>
      <c r="M201" s="34" t="s">
        <v>91</v>
      </c>
      <c r="N201" s="34"/>
      <c r="O201" s="35"/>
    </row>
    <row r="202" spans="1:16" hidden="1" x14ac:dyDescent="0.25">
      <c r="A202" s="75"/>
      <c r="B202" s="109"/>
      <c r="C202" s="110"/>
      <c r="D202" s="111"/>
      <c r="E202" s="73"/>
      <c r="F202" s="92"/>
      <c r="G202" s="93"/>
      <c r="H202" s="94"/>
      <c r="I202" s="94"/>
      <c r="J202" s="21" t="str">
        <f>IF(H202&lt;&gt;"",H202*I202,"")</f>
        <v/>
      </c>
      <c r="K202" s="120" t="s">
        <v>311</v>
      </c>
      <c r="L202" s="31" t="s">
        <v>84</v>
      </c>
      <c r="M202" s="34" t="s">
        <v>91</v>
      </c>
      <c r="N202" s="34"/>
      <c r="O202" s="35"/>
    </row>
    <row r="203" spans="1:16" hidden="1" x14ac:dyDescent="0.25">
      <c r="A203" s="75"/>
      <c r="B203" s="109"/>
      <c r="C203" s="110"/>
      <c r="D203" s="19"/>
      <c r="E203" s="69"/>
      <c r="F203" s="19"/>
      <c r="G203" s="69"/>
      <c r="H203" s="19"/>
      <c r="I203" s="19"/>
      <c r="J203" s="21" t="str">
        <f>IF(H203&lt;&gt;"",H203*I203,"")</f>
        <v/>
      </c>
      <c r="K203" s="120" t="s">
        <v>311</v>
      </c>
      <c r="L203" s="31" t="s">
        <v>84</v>
      </c>
      <c r="M203" s="34" t="s">
        <v>91</v>
      </c>
      <c r="N203" s="34"/>
      <c r="O203" s="35"/>
    </row>
    <row r="204" spans="1:16" ht="14.25" thickBot="1" x14ac:dyDescent="0.3">
      <c r="A204" s="135"/>
      <c r="B204" s="136"/>
      <c r="C204" s="136"/>
      <c r="D204" s="136"/>
      <c r="E204" s="137" t="s">
        <v>85</v>
      </c>
      <c r="F204" s="138"/>
      <c r="G204" s="139"/>
      <c r="H204" s="140">
        <f>H167+H173+H179+H185+H191+H198</f>
        <v>7.0019999999999998</v>
      </c>
      <c r="I204" s="141">
        <f>H204*10</f>
        <v>70.02</v>
      </c>
      <c r="J204" s="142">
        <f>SUM(J168:J172,J174:J178,J180:J184,J186:J190,J192:J197,J199:J203)</f>
        <v>66</v>
      </c>
      <c r="K204" s="143">
        <f>J204/I204</f>
        <v>0.94258783204798635</v>
      </c>
      <c r="L204" s="31" t="s">
        <v>86</v>
      </c>
      <c r="M204" s="34" t="s">
        <v>91</v>
      </c>
      <c r="N204" s="34"/>
      <c r="O204" s="35"/>
    </row>
    <row r="205" spans="1:16" ht="15" thickTop="1" thickBot="1" x14ac:dyDescent="0.3">
      <c r="A205" s="45"/>
      <c r="B205" s="46"/>
      <c r="C205" s="46"/>
      <c r="D205" s="46"/>
      <c r="E205" s="297">
        <f>E165+1</f>
        <v>46046</v>
      </c>
      <c r="F205" s="298"/>
      <c r="G205" s="158"/>
      <c r="H205" s="48"/>
      <c r="I205" s="46"/>
      <c r="J205" s="49"/>
      <c r="K205" s="50"/>
      <c r="L205" s="31" t="s">
        <v>35</v>
      </c>
      <c r="M205" s="34" t="s">
        <v>92</v>
      </c>
      <c r="N205" s="34"/>
      <c r="O205" s="35"/>
    </row>
    <row r="206" spans="1:16" ht="28.5" thickTop="1" thickBot="1" x14ac:dyDescent="0.3">
      <c r="A206" s="147" t="s">
        <v>37</v>
      </c>
      <c r="B206" s="148" t="s">
        <v>38</v>
      </c>
      <c r="C206" s="148" t="s">
        <v>39</v>
      </c>
      <c r="D206" s="148" t="s">
        <v>4</v>
      </c>
      <c r="E206" s="52" t="s">
        <v>40</v>
      </c>
      <c r="F206" s="148" t="s">
        <v>6</v>
      </c>
      <c r="G206" s="149" t="s">
        <v>7</v>
      </c>
      <c r="H206" s="148" t="s">
        <v>41</v>
      </c>
      <c r="I206" s="148" t="s">
        <v>9</v>
      </c>
      <c r="J206" s="150" t="s">
        <v>42</v>
      </c>
      <c r="K206" s="151" t="s">
        <v>43</v>
      </c>
      <c r="L206" s="31" t="s">
        <v>44</v>
      </c>
      <c r="M206" s="34" t="s">
        <v>92</v>
      </c>
      <c r="N206" s="34"/>
      <c r="O206" s="56">
        <f>E205</f>
        <v>46046</v>
      </c>
    </row>
    <row r="207" spans="1:16" ht="14.25" thickTop="1" x14ac:dyDescent="0.25">
      <c r="A207" s="57"/>
      <c r="B207" s="57"/>
      <c r="C207" s="58"/>
      <c r="D207" s="57"/>
      <c r="E207" s="59" t="s">
        <v>45</v>
      </c>
      <c r="F207" s="57"/>
      <c r="G207" s="58"/>
      <c r="H207" s="88">
        <v>2</v>
      </c>
      <c r="I207" s="61">
        <f>H207*10</f>
        <v>20</v>
      </c>
      <c r="J207" s="62">
        <f>SUM(J208:J214)/I207</f>
        <v>1</v>
      </c>
      <c r="K207" s="63" t="str">
        <f>SUM(J208:J214)&amp;" "&amp;"Hrs"&amp;" "&amp;"GRUPO 1"</f>
        <v>20 Hrs GRUPO 1</v>
      </c>
      <c r="L207" s="31" t="s">
        <v>19</v>
      </c>
      <c r="M207" s="34" t="s">
        <v>92</v>
      </c>
      <c r="N207" s="64"/>
      <c r="O207" s="159" t="s">
        <v>46</v>
      </c>
      <c r="P207" s="179" t="s">
        <v>53</v>
      </c>
    </row>
    <row r="208" spans="1:16" ht="27" x14ac:dyDescent="0.25">
      <c r="A208" s="15">
        <v>911358</v>
      </c>
      <c r="B208" s="17" t="s">
        <v>159</v>
      </c>
      <c r="C208" s="18" t="s">
        <v>160</v>
      </c>
      <c r="D208" s="19" t="s">
        <v>281</v>
      </c>
      <c r="E208" s="215" t="s">
        <v>334</v>
      </c>
      <c r="F208" s="15" t="s">
        <v>239</v>
      </c>
      <c r="G208" s="16" t="s">
        <v>125</v>
      </c>
      <c r="H208" s="15">
        <v>2</v>
      </c>
      <c r="I208" s="15">
        <v>10</v>
      </c>
      <c r="J208" s="21">
        <f t="shared" ref="J208:J214" si="1">IF(H208&lt;&gt;"",H208*I208,"")</f>
        <v>20</v>
      </c>
      <c r="K208" s="70" t="s">
        <v>309</v>
      </c>
      <c r="L208" s="31" t="s">
        <v>19</v>
      </c>
      <c r="M208" s="34" t="s">
        <v>92</v>
      </c>
      <c r="N208" s="64"/>
      <c r="O208" s="180" t="s">
        <v>48</v>
      </c>
      <c r="P208" s="181" t="s">
        <v>57</v>
      </c>
    </row>
    <row r="209" spans="1:16" hidden="1" x14ac:dyDescent="0.25">
      <c r="A209" s="75"/>
      <c r="B209" s="67"/>
      <c r="C209" s="68"/>
      <c r="D209" s="67"/>
      <c r="E209" s="73"/>
      <c r="F209" s="92"/>
      <c r="G209" s="93"/>
      <c r="H209" s="94"/>
      <c r="I209" s="94"/>
      <c r="J209" s="21" t="str">
        <f t="shared" si="1"/>
        <v/>
      </c>
      <c r="K209" s="70" t="s">
        <v>309</v>
      </c>
      <c r="L209" s="31" t="s">
        <v>19</v>
      </c>
      <c r="M209" s="34" t="s">
        <v>92</v>
      </c>
      <c r="N209" s="64"/>
      <c r="O209" s="159" t="s">
        <v>50</v>
      </c>
      <c r="P209" s="179" t="s">
        <v>49</v>
      </c>
    </row>
    <row r="210" spans="1:16" hidden="1" x14ac:dyDescent="0.25">
      <c r="A210" s="75"/>
      <c r="B210" s="67"/>
      <c r="C210" s="68"/>
      <c r="D210" s="67"/>
      <c r="E210" s="73"/>
      <c r="F210" s="92"/>
      <c r="G210" s="93"/>
      <c r="H210" s="94"/>
      <c r="I210" s="94"/>
      <c r="J210" s="21" t="str">
        <f t="shared" si="1"/>
        <v/>
      </c>
      <c r="K210" s="70" t="s">
        <v>309</v>
      </c>
      <c r="L210" s="31" t="s">
        <v>19</v>
      </c>
      <c r="M210" s="34" t="s">
        <v>92</v>
      </c>
      <c r="N210" s="64"/>
      <c r="O210" s="159" t="s">
        <v>51</v>
      </c>
      <c r="P210" s="179" t="s">
        <v>49</v>
      </c>
    </row>
    <row r="211" spans="1:16" hidden="1" x14ac:dyDescent="0.25">
      <c r="A211" s="95"/>
      <c r="B211" s="67"/>
      <c r="C211" s="68"/>
      <c r="D211" s="67"/>
      <c r="E211" s="69"/>
      <c r="F211" s="15"/>
      <c r="G211" s="69"/>
      <c r="H211" s="15"/>
      <c r="I211" s="15"/>
      <c r="J211" s="21" t="str">
        <f t="shared" si="1"/>
        <v/>
      </c>
      <c r="K211" s="70" t="s">
        <v>309</v>
      </c>
      <c r="L211" s="31" t="s">
        <v>19</v>
      </c>
      <c r="M211" s="34" t="s">
        <v>92</v>
      </c>
      <c r="N211" s="64"/>
      <c r="O211" s="161" t="s">
        <v>52</v>
      </c>
      <c r="P211" s="179" t="s">
        <v>53</v>
      </c>
    </row>
    <row r="212" spans="1:16" hidden="1" x14ac:dyDescent="0.25">
      <c r="A212" s="19"/>
      <c r="B212" s="67"/>
      <c r="C212" s="68"/>
      <c r="D212" s="67"/>
      <c r="E212" s="18"/>
      <c r="F212" s="17"/>
      <c r="G212" s="18"/>
      <c r="H212" s="94"/>
      <c r="I212" s="94"/>
      <c r="J212" s="21" t="str">
        <f t="shared" si="1"/>
        <v/>
      </c>
      <c r="K212" s="70" t="s">
        <v>309</v>
      </c>
      <c r="L212" s="31" t="s">
        <v>19</v>
      </c>
      <c r="M212" s="34" t="s">
        <v>92</v>
      </c>
      <c r="N212" s="64"/>
      <c r="O212" s="159" t="s">
        <v>54</v>
      </c>
      <c r="P212" s="181" t="s">
        <v>57</v>
      </c>
    </row>
    <row r="213" spans="1:16" hidden="1" x14ac:dyDescent="0.25">
      <c r="A213" s="19"/>
      <c r="B213" s="67"/>
      <c r="C213" s="68"/>
      <c r="D213" s="67"/>
      <c r="E213" s="69"/>
      <c r="F213" s="15"/>
      <c r="G213" s="69"/>
      <c r="H213" s="15"/>
      <c r="I213" s="15"/>
      <c r="J213" s="21" t="str">
        <f t="shared" si="1"/>
        <v/>
      </c>
      <c r="K213" s="70" t="s">
        <v>309</v>
      </c>
      <c r="L213" s="31" t="s">
        <v>19</v>
      </c>
      <c r="M213" s="34" t="s">
        <v>92</v>
      </c>
      <c r="N213" s="64"/>
      <c r="O213" s="159" t="s">
        <v>56</v>
      </c>
      <c r="P213" s="179" t="s">
        <v>53</v>
      </c>
    </row>
    <row r="214" spans="1:16" hidden="1" x14ac:dyDescent="0.25">
      <c r="A214" s="19"/>
      <c r="B214" s="19"/>
      <c r="C214" s="69"/>
      <c r="D214" s="15"/>
      <c r="E214" s="69"/>
      <c r="F214" s="15"/>
      <c r="G214" s="69"/>
      <c r="H214" s="15"/>
      <c r="I214" s="15"/>
      <c r="J214" s="21" t="str">
        <f t="shared" si="1"/>
        <v/>
      </c>
      <c r="K214" s="70" t="s">
        <v>309</v>
      </c>
      <c r="L214" s="31" t="s">
        <v>19</v>
      </c>
      <c r="M214" s="34" t="s">
        <v>92</v>
      </c>
      <c r="N214" s="64"/>
      <c r="O214" s="159" t="s">
        <v>58</v>
      </c>
      <c r="P214" s="179" t="s">
        <v>47</v>
      </c>
    </row>
    <row r="215" spans="1:16" x14ac:dyDescent="0.25">
      <c r="A215" s="85"/>
      <c r="B215" s="86"/>
      <c r="C215" s="86"/>
      <c r="D215" s="57"/>
      <c r="E215" s="59" t="s">
        <v>55</v>
      </c>
      <c r="F215" s="57"/>
      <c r="G215" s="87"/>
      <c r="H215" s="88">
        <v>1</v>
      </c>
      <c r="I215" s="61">
        <f>H215*10</f>
        <v>10</v>
      </c>
      <c r="J215" s="62">
        <f>SUM(J216:J220)/I215</f>
        <v>1</v>
      </c>
      <c r="K215" s="63" t="str">
        <f>SUM(J216:J220)&amp;" "&amp;"Hrs"&amp;" "&amp;"GRUPO 2"</f>
        <v>10 Hrs GRUPO 2</v>
      </c>
      <c r="L215" s="31" t="s">
        <v>22</v>
      </c>
      <c r="M215" s="34" t="s">
        <v>92</v>
      </c>
      <c r="N215" s="64"/>
      <c r="O215" s="159" t="s">
        <v>59</v>
      </c>
      <c r="P215" s="179" t="s">
        <v>47</v>
      </c>
    </row>
    <row r="216" spans="1:16" x14ac:dyDescent="0.25">
      <c r="A216" s="95">
        <v>905232</v>
      </c>
      <c r="B216" s="19" t="s">
        <v>209</v>
      </c>
      <c r="C216" s="91" t="s">
        <v>210</v>
      </c>
      <c r="D216" s="15">
        <v>3</v>
      </c>
      <c r="E216" s="69" t="s">
        <v>253</v>
      </c>
      <c r="F216" s="15" t="s">
        <v>254</v>
      </c>
      <c r="G216" s="69" t="s">
        <v>255</v>
      </c>
      <c r="H216" s="19">
        <v>1</v>
      </c>
      <c r="I216" s="19">
        <v>10</v>
      </c>
      <c r="J216" s="21">
        <f>IF(H216&lt;&gt;"",H216*I216,"")</f>
        <v>10</v>
      </c>
      <c r="K216" s="70" t="s">
        <v>291</v>
      </c>
      <c r="L216" s="31" t="s">
        <v>22</v>
      </c>
      <c r="M216" s="34" t="s">
        <v>92</v>
      </c>
      <c r="N216" s="64"/>
      <c r="O216" s="159" t="s">
        <v>60</v>
      </c>
      <c r="P216" s="179" t="s">
        <v>47</v>
      </c>
    </row>
    <row r="217" spans="1:16" hidden="1" x14ac:dyDescent="0.25">
      <c r="A217" s="75"/>
      <c r="B217" s="109"/>
      <c r="C217" s="110"/>
      <c r="D217" s="111"/>
      <c r="E217" s="73"/>
      <c r="F217" s="92"/>
      <c r="G217" s="93"/>
      <c r="H217" s="94"/>
      <c r="I217" s="94"/>
      <c r="J217" s="21" t="str">
        <f>IF(H217&lt;&gt;"",H217*I217,"")</f>
        <v/>
      </c>
      <c r="K217" s="70" t="s">
        <v>291</v>
      </c>
      <c r="L217" s="31" t="s">
        <v>22</v>
      </c>
      <c r="M217" s="34" t="s">
        <v>92</v>
      </c>
      <c r="N217" s="64"/>
      <c r="O217" s="161" t="s">
        <v>61</v>
      </c>
      <c r="P217" s="179" t="s">
        <v>53</v>
      </c>
    </row>
    <row r="218" spans="1:16" hidden="1" x14ac:dyDescent="0.25">
      <c r="A218" s="75"/>
      <c r="B218" s="109"/>
      <c r="C218" s="110"/>
      <c r="D218" s="111"/>
      <c r="E218" s="73"/>
      <c r="F218" s="92"/>
      <c r="G218" s="93"/>
      <c r="H218" s="94"/>
      <c r="I218" s="94"/>
      <c r="J218" s="21" t="str">
        <f>IF(H218&lt;&gt;"",H218*I218,"")</f>
        <v/>
      </c>
      <c r="K218" s="70" t="s">
        <v>291</v>
      </c>
      <c r="L218" s="31" t="s">
        <v>22</v>
      </c>
      <c r="M218" s="34" t="s">
        <v>92</v>
      </c>
      <c r="N218" s="64"/>
      <c r="O218" s="161" t="s">
        <v>62</v>
      </c>
      <c r="P218" s="179" t="s">
        <v>49</v>
      </c>
    </row>
    <row r="219" spans="1:16" hidden="1" x14ac:dyDescent="0.25">
      <c r="A219" s="15"/>
      <c r="B219" s="19"/>
      <c r="C219" s="152"/>
      <c r="D219" s="15"/>
      <c r="E219" s="69"/>
      <c r="F219" s="15"/>
      <c r="G219" s="69"/>
      <c r="H219" s="15"/>
      <c r="I219" s="15"/>
      <c r="J219" s="21" t="str">
        <f>IF(H219&lt;&gt;"",H219*I219,"")</f>
        <v/>
      </c>
      <c r="K219" s="70" t="s">
        <v>291</v>
      </c>
      <c r="L219" s="31" t="s">
        <v>22</v>
      </c>
      <c r="M219" s="34" t="s">
        <v>92</v>
      </c>
      <c r="N219" s="64"/>
      <c r="O219" s="161" t="s">
        <v>64</v>
      </c>
      <c r="P219" s="179" t="s">
        <v>49</v>
      </c>
    </row>
    <row r="220" spans="1:16" hidden="1" x14ac:dyDescent="0.25">
      <c r="A220" s="166"/>
      <c r="B220" s="95"/>
      <c r="C220" s="152"/>
      <c r="D220" s="67"/>
      <c r="E220" s="69"/>
      <c r="F220" s="77"/>
      <c r="G220" s="76"/>
      <c r="H220" s="167"/>
      <c r="I220" s="167"/>
      <c r="J220" s="21" t="str">
        <f>IF(H220&lt;&gt;"",H220*I220,"")</f>
        <v/>
      </c>
      <c r="K220" s="70" t="s">
        <v>291</v>
      </c>
      <c r="L220" s="31" t="s">
        <v>22</v>
      </c>
      <c r="M220" s="34" t="s">
        <v>92</v>
      </c>
      <c r="N220" s="64"/>
      <c r="O220" s="161" t="s">
        <v>65</v>
      </c>
      <c r="P220" s="179" t="s">
        <v>47</v>
      </c>
    </row>
    <row r="221" spans="1:16" x14ac:dyDescent="0.25">
      <c r="A221" s="85"/>
      <c r="B221" s="86"/>
      <c r="C221" s="86"/>
      <c r="D221" s="57"/>
      <c r="E221" s="59" t="s">
        <v>63</v>
      </c>
      <c r="F221" s="57"/>
      <c r="G221" s="87"/>
      <c r="H221" s="88">
        <v>1E-3</v>
      </c>
      <c r="I221" s="61">
        <f>H221*10</f>
        <v>0.01</v>
      </c>
      <c r="J221" s="62">
        <f>SUM(J222:J226)/I221</f>
        <v>0</v>
      </c>
      <c r="K221" s="63" t="str">
        <f>SUM(J222:J226)&amp;" "&amp;"Hrs"&amp;" "&amp;"GRUPO 3"</f>
        <v>0 Hrs GRUPO 3</v>
      </c>
      <c r="L221" s="31" t="s">
        <v>24</v>
      </c>
      <c r="M221" s="34" t="s">
        <v>92</v>
      </c>
      <c r="N221" s="64"/>
      <c r="O221" s="161" t="s">
        <v>66</v>
      </c>
      <c r="P221" s="179" t="s">
        <v>47</v>
      </c>
    </row>
    <row r="222" spans="1:16" hidden="1" x14ac:dyDescent="0.25">
      <c r="A222" s="75"/>
      <c r="B222" s="67"/>
      <c r="C222" s="68"/>
      <c r="D222" s="67"/>
      <c r="E222" s="69"/>
      <c r="F222" s="92"/>
      <c r="G222" s="93"/>
      <c r="H222" s="94"/>
      <c r="I222" s="94"/>
      <c r="J222" s="21" t="str">
        <f>IF(H222&lt;&gt;"",H222*I222,"")</f>
        <v/>
      </c>
      <c r="K222" s="70" t="s">
        <v>308</v>
      </c>
      <c r="L222" s="31" t="s">
        <v>24</v>
      </c>
      <c r="M222" s="34" t="s">
        <v>92</v>
      </c>
      <c r="N222" s="64"/>
      <c r="O222" s="161" t="s">
        <v>67</v>
      </c>
      <c r="P222" s="184" t="s">
        <v>68</v>
      </c>
    </row>
    <row r="223" spans="1:16" hidden="1" x14ac:dyDescent="0.25">
      <c r="A223" s="75"/>
      <c r="B223" s="109"/>
      <c r="C223" s="110"/>
      <c r="D223" s="111"/>
      <c r="E223" s="73"/>
      <c r="F223" s="92"/>
      <c r="G223" s="93"/>
      <c r="H223" s="94"/>
      <c r="I223" s="94"/>
      <c r="J223" s="21" t="str">
        <f>IF(H223&lt;&gt;"",H223*I223,"")</f>
        <v/>
      </c>
      <c r="K223" s="70" t="s">
        <v>308</v>
      </c>
      <c r="L223" s="31" t="s">
        <v>24</v>
      </c>
      <c r="M223" s="34" t="s">
        <v>92</v>
      </c>
      <c r="N223" s="64"/>
      <c r="O223" s="180" t="s">
        <v>69</v>
      </c>
      <c r="P223" s="184" t="s">
        <v>68</v>
      </c>
    </row>
    <row r="224" spans="1:16" hidden="1" x14ac:dyDescent="0.25">
      <c r="A224" s="75"/>
      <c r="B224" s="109"/>
      <c r="C224" s="110"/>
      <c r="D224" s="111"/>
      <c r="E224" s="73"/>
      <c r="F224" s="92"/>
      <c r="G224" s="93"/>
      <c r="H224" s="94"/>
      <c r="I224" s="94"/>
      <c r="J224" s="21" t="str">
        <f>IF(H224&lt;&gt;"",H224*I224,"")</f>
        <v/>
      </c>
      <c r="K224" s="70" t="s">
        <v>308</v>
      </c>
      <c r="L224" s="31" t="s">
        <v>24</v>
      </c>
      <c r="M224" s="34" t="s">
        <v>92</v>
      </c>
      <c r="N224" s="64"/>
      <c r="O224" s="103"/>
    </row>
    <row r="225" spans="1:16" hidden="1" x14ac:dyDescent="0.25">
      <c r="A225" s="19"/>
      <c r="B225" s="19"/>
      <c r="C225" s="69"/>
      <c r="D225" s="19"/>
      <c r="E225" s="69"/>
      <c r="F225" s="19"/>
      <c r="G225" s="69"/>
      <c r="H225" s="19"/>
      <c r="I225" s="19"/>
      <c r="J225" s="21" t="str">
        <f>IF(H225&lt;&gt;"",H225*I225,"")</f>
        <v/>
      </c>
      <c r="K225" s="70" t="s">
        <v>308</v>
      </c>
      <c r="L225" s="31" t="s">
        <v>24</v>
      </c>
      <c r="M225" s="34" t="s">
        <v>92</v>
      </c>
      <c r="N225" s="64"/>
      <c r="O225" s="104"/>
      <c r="P225" s="104"/>
    </row>
    <row r="226" spans="1:16" hidden="1" x14ac:dyDescent="0.25">
      <c r="A226" s="100"/>
      <c r="B226" s="100"/>
      <c r="C226" s="100"/>
      <c r="D226" s="101"/>
      <c r="E226" s="102"/>
      <c r="F226" s="100"/>
      <c r="G226" s="100"/>
      <c r="H226" s="100"/>
      <c r="I226" s="100"/>
      <c r="J226" s="21" t="str">
        <f>IF(H226&lt;&gt;"",H226*I226,"")</f>
        <v/>
      </c>
      <c r="K226" s="70" t="s">
        <v>308</v>
      </c>
      <c r="L226" s="31" t="s">
        <v>24</v>
      </c>
      <c r="M226" s="34" t="s">
        <v>92</v>
      </c>
      <c r="N226" s="64"/>
      <c r="O226" s="107" t="s">
        <v>71</v>
      </c>
    </row>
    <row r="227" spans="1:16" hidden="1" x14ac:dyDescent="0.25">
      <c r="A227" s="85"/>
      <c r="B227" s="86"/>
      <c r="C227" s="86"/>
      <c r="D227" s="57"/>
      <c r="E227" s="59" t="s">
        <v>70</v>
      </c>
      <c r="F227" s="57"/>
      <c r="G227" s="87"/>
      <c r="H227" s="88">
        <v>1E-3</v>
      </c>
      <c r="I227" s="61">
        <f>H227*10</f>
        <v>0.01</v>
      </c>
      <c r="J227" s="62">
        <f>SUM(J228:J232)/I227</f>
        <v>0</v>
      </c>
      <c r="K227" s="63" t="str">
        <f>SUM(J228:J232)&amp;" "&amp;"Hrs"&amp;" "&amp;"GRUPO 4"</f>
        <v>0 Hrs GRUPO 4</v>
      </c>
      <c r="L227" s="31" t="s">
        <v>26</v>
      </c>
      <c r="M227" s="34" t="s">
        <v>92</v>
      </c>
      <c r="N227" s="64"/>
      <c r="O227" s="107" t="s">
        <v>72</v>
      </c>
    </row>
    <row r="228" spans="1:16" hidden="1" x14ac:dyDescent="0.25">
      <c r="A228" s="100"/>
      <c r="B228" s="100"/>
      <c r="C228" s="102"/>
      <c r="D228" s="101"/>
      <c r="E228" s="101"/>
      <c r="F228" s="101"/>
      <c r="G228" s="105"/>
      <c r="H228" s="101"/>
      <c r="I228" s="101"/>
      <c r="J228" s="21" t="str">
        <f>IF(H228&lt;&gt;"",H228*I228,"")</f>
        <v/>
      </c>
      <c r="K228" s="70"/>
      <c r="L228" s="31" t="s">
        <v>26</v>
      </c>
      <c r="M228" s="34" t="s">
        <v>92</v>
      </c>
      <c r="N228" s="64"/>
      <c r="O228" s="104"/>
    </row>
    <row r="229" spans="1:16" hidden="1" x14ac:dyDescent="0.25">
      <c r="A229" s="100"/>
      <c r="B229" s="100"/>
      <c r="C229" s="102"/>
      <c r="D229" s="101"/>
      <c r="E229" s="101"/>
      <c r="F229" s="101"/>
      <c r="G229" s="105"/>
      <c r="H229" s="101"/>
      <c r="I229" s="101"/>
      <c r="J229" s="21" t="str">
        <f>IF(H229&lt;&gt;"",H229*I229,"")</f>
        <v/>
      </c>
      <c r="K229" s="70"/>
      <c r="L229" s="31" t="s">
        <v>26</v>
      </c>
      <c r="M229" s="34" t="s">
        <v>92</v>
      </c>
      <c r="N229" s="64"/>
      <c r="O229" s="104"/>
    </row>
    <row r="230" spans="1:16" hidden="1" x14ac:dyDescent="0.25">
      <c r="A230" s="100"/>
      <c r="B230" s="100"/>
      <c r="C230" s="102"/>
      <c r="D230" s="101"/>
      <c r="E230" s="101"/>
      <c r="F230" s="101"/>
      <c r="G230" s="105"/>
      <c r="H230" s="101"/>
      <c r="I230" s="101"/>
      <c r="J230" s="21" t="str">
        <f>IF(H230&lt;&gt;"",H230*I230,"")</f>
        <v/>
      </c>
      <c r="K230" s="70"/>
      <c r="L230" s="31" t="s">
        <v>26</v>
      </c>
      <c r="M230" s="34" t="s">
        <v>92</v>
      </c>
      <c r="N230" s="64"/>
      <c r="O230" s="35"/>
    </row>
    <row r="231" spans="1:16" hidden="1" x14ac:dyDescent="0.25">
      <c r="A231" s="100"/>
      <c r="B231" s="100"/>
      <c r="C231" s="102"/>
      <c r="D231" s="101"/>
      <c r="E231" s="101"/>
      <c r="F231" s="101"/>
      <c r="G231" s="105"/>
      <c r="H231" s="101"/>
      <c r="I231" s="101"/>
      <c r="J231" s="21" t="str">
        <f>IF(H231&lt;&gt;"",H231*I231,"")</f>
        <v/>
      </c>
      <c r="K231" s="70"/>
      <c r="L231" s="31" t="s">
        <v>26</v>
      </c>
      <c r="M231" s="34" t="s">
        <v>92</v>
      </c>
      <c r="N231" s="64"/>
      <c r="O231" s="35"/>
    </row>
    <row r="232" spans="1:16" hidden="1" x14ac:dyDescent="0.25">
      <c r="A232" s="100"/>
      <c r="B232" s="100"/>
      <c r="C232" s="100"/>
      <c r="D232" s="101"/>
      <c r="E232" s="102"/>
      <c r="F232" s="100"/>
      <c r="G232" s="100"/>
      <c r="H232" s="100"/>
      <c r="I232" s="100"/>
      <c r="J232" s="21" t="str">
        <f>IF(H232&lt;&gt;"",H232*I232,"")</f>
        <v/>
      </c>
      <c r="K232" s="70"/>
      <c r="L232" s="31" t="s">
        <v>26</v>
      </c>
      <c r="M232" s="34" t="s">
        <v>92</v>
      </c>
      <c r="N232" s="156"/>
      <c r="O232" s="35"/>
    </row>
    <row r="233" spans="1:16" x14ac:dyDescent="0.25">
      <c r="A233" s="85"/>
      <c r="B233" s="86"/>
      <c r="C233" s="86"/>
      <c r="D233" s="86"/>
      <c r="E233" s="115" t="s">
        <v>75</v>
      </c>
      <c r="F233" s="116"/>
      <c r="G233" s="117"/>
      <c r="H233" s="165">
        <v>2</v>
      </c>
      <c r="I233" s="61">
        <f>H233*10</f>
        <v>20</v>
      </c>
      <c r="J233" s="62">
        <f>SUM(J234:J239)/I233</f>
        <v>0.9</v>
      </c>
      <c r="K233" s="63" t="str">
        <f>SUM(J234:J239)&amp;" "&amp;"Hrs"&amp;" "&amp;"TURNO"&amp;" "&amp;"DIURNO"</f>
        <v>18 Hrs TURNO DIURNO</v>
      </c>
      <c r="L233" s="74" t="s">
        <v>76</v>
      </c>
      <c r="M233" s="34" t="s">
        <v>92</v>
      </c>
      <c r="N233" s="34"/>
      <c r="O233" s="35"/>
    </row>
    <row r="234" spans="1:16" x14ac:dyDescent="0.25">
      <c r="A234" s="15">
        <v>892373</v>
      </c>
      <c r="B234" s="17" t="s">
        <v>120</v>
      </c>
      <c r="C234" s="18" t="s">
        <v>121</v>
      </c>
      <c r="D234" s="19" t="s">
        <v>122</v>
      </c>
      <c r="E234" s="16" t="s">
        <v>130</v>
      </c>
      <c r="F234" s="15" t="s">
        <v>131</v>
      </c>
      <c r="G234" s="16" t="s">
        <v>132</v>
      </c>
      <c r="H234" s="94">
        <v>2</v>
      </c>
      <c r="I234" s="94">
        <v>4</v>
      </c>
      <c r="J234" s="21">
        <f t="shared" ref="J234:J239" si="2">IF(H234&lt;&gt;"",H234*I234,"")</f>
        <v>8</v>
      </c>
      <c r="K234" s="70" t="s">
        <v>310</v>
      </c>
      <c r="L234" s="74" t="s">
        <v>76</v>
      </c>
      <c r="M234" s="34" t="s">
        <v>92</v>
      </c>
      <c r="N234" s="34"/>
      <c r="O234" s="35"/>
    </row>
    <row r="235" spans="1:16" x14ac:dyDescent="0.25">
      <c r="A235" s="15">
        <v>893438</v>
      </c>
      <c r="B235" s="17" t="s">
        <v>120</v>
      </c>
      <c r="C235" s="18" t="s">
        <v>121</v>
      </c>
      <c r="D235" s="19" t="s">
        <v>122</v>
      </c>
      <c r="E235" s="16" t="s">
        <v>141</v>
      </c>
      <c r="F235" s="15" t="s">
        <v>320</v>
      </c>
      <c r="G235" s="16" t="s">
        <v>321</v>
      </c>
      <c r="H235" s="15">
        <v>2</v>
      </c>
      <c r="I235" s="15">
        <v>5</v>
      </c>
      <c r="J235" s="21">
        <f t="shared" si="2"/>
        <v>10</v>
      </c>
      <c r="K235" s="70" t="s">
        <v>310</v>
      </c>
      <c r="L235" s="74" t="s">
        <v>76</v>
      </c>
      <c r="M235" s="34" t="s">
        <v>92</v>
      </c>
      <c r="N235" s="34"/>
      <c r="O235" s="35"/>
    </row>
    <row r="236" spans="1:16" hidden="1" x14ac:dyDescent="0.25">
      <c r="A236" s="95"/>
      <c r="B236" s="19"/>
      <c r="C236" s="91"/>
      <c r="D236" s="15"/>
      <c r="E236" s="69"/>
      <c r="F236" s="15"/>
      <c r="G236" s="69"/>
      <c r="H236" s="15"/>
      <c r="I236" s="15"/>
      <c r="J236" s="21" t="str">
        <f t="shared" si="2"/>
        <v/>
      </c>
      <c r="K236" s="70" t="s">
        <v>310</v>
      </c>
      <c r="L236" s="74" t="s">
        <v>76</v>
      </c>
      <c r="M236" s="34" t="s">
        <v>92</v>
      </c>
      <c r="N236" s="34"/>
      <c r="O236" s="35"/>
    </row>
    <row r="237" spans="1:16" hidden="1" x14ac:dyDescent="0.25">
      <c r="A237" s="95"/>
      <c r="B237" s="19"/>
      <c r="C237" s="91"/>
      <c r="D237" s="15"/>
      <c r="E237" s="69"/>
      <c r="F237" s="15"/>
      <c r="G237" s="69"/>
      <c r="H237" s="15"/>
      <c r="I237" s="15"/>
      <c r="J237" s="21" t="str">
        <f t="shared" si="2"/>
        <v/>
      </c>
      <c r="K237" s="70" t="s">
        <v>310</v>
      </c>
      <c r="L237" s="74" t="s">
        <v>76</v>
      </c>
      <c r="M237" s="34" t="s">
        <v>92</v>
      </c>
      <c r="N237" s="34"/>
      <c r="O237" s="35"/>
    </row>
    <row r="238" spans="1:16" hidden="1" x14ac:dyDescent="0.25">
      <c r="A238" s="95"/>
      <c r="B238" s="19"/>
      <c r="C238" s="91"/>
      <c r="D238" s="15"/>
      <c r="E238" s="69"/>
      <c r="F238" s="15"/>
      <c r="G238" s="69"/>
      <c r="H238" s="15"/>
      <c r="I238" s="15"/>
      <c r="J238" s="21" t="str">
        <f t="shared" si="2"/>
        <v/>
      </c>
      <c r="K238" s="70" t="s">
        <v>310</v>
      </c>
      <c r="L238" s="74" t="s">
        <v>76</v>
      </c>
      <c r="M238" s="34" t="s">
        <v>92</v>
      </c>
      <c r="N238" s="34"/>
      <c r="O238" s="35"/>
    </row>
    <row r="239" spans="1:16" hidden="1" x14ac:dyDescent="0.25">
      <c r="A239" s="100"/>
      <c r="B239" s="100"/>
      <c r="C239" s="100"/>
      <c r="D239" s="101"/>
      <c r="E239" s="69"/>
      <c r="F239" s="15"/>
      <c r="G239" s="69"/>
      <c r="H239" s="100"/>
      <c r="I239" s="100"/>
      <c r="J239" s="21" t="str">
        <f t="shared" si="2"/>
        <v/>
      </c>
      <c r="K239" s="70" t="s">
        <v>310</v>
      </c>
      <c r="L239" s="74" t="s">
        <v>76</v>
      </c>
      <c r="M239" s="34" t="s">
        <v>92</v>
      </c>
      <c r="N239" s="34"/>
      <c r="O239" s="35"/>
    </row>
    <row r="240" spans="1:16" x14ac:dyDescent="0.25">
      <c r="A240" s="126"/>
      <c r="B240" s="127"/>
      <c r="C240" s="127"/>
      <c r="D240" s="127"/>
      <c r="E240" s="128" t="s">
        <v>83</v>
      </c>
      <c r="F240" s="129"/>
      <c r="G240" s="157"/>
      <c r="H240" s="131">
        <v>2</v>
      </c>
      <c r="I240" s="132">
        <f>H240*10</f>
        <v>20</v>
      </c>
      <c r="J240" s="133">
        <f>SUM(J241:J245)/I240</f>
        <v>0.9</v>
      </c>
      <c r="K240" s="163" t="str">
        <f>SUM(J241:J245)&amp;" "&amp;"Hrs"&amp;" "&amp;"TURNO"&amp;" "&amp;"NOCTURNO"</f>
        <v>18 Hrs TURNO NOCTURNO</v>
      </c>
      <c r="L240" s="31" t="s">
        <v>84</v>
      </c>
      <c r="M240" s="34" t="s">
        <v>92</v>
      </c>
      <c r="N240" s="34"/>
      <c r="O240" s="35"/>
    </row>
    <row r="241" spans="1:16" x14ac:dyDescent="0.25">
      <c r="A241" s="15">
        <v>892373</v>
      </c>
      <c r="B241" s="17" t="s">
        <v>120</v>
      </c>
      <c r="C241" s="18" t="s">
        <v>121</v>
      </c>
      <c r="D241" s="19" t="s">
        <v>122</v>
      </c>
      <c r="E241" s="16" t="s">
        <v>130</v>
      </c>
      <c r="F241" s="15" t="s">
        <v>131</v>
      </c>
      <c r="G241" s="16" t="s">
        <v>132</v>
      </c>
      <c r="H241" s="94">
        <v>2</v>
      </c>
      <c r="I241" s="94">
        <v>4</v>
      </c>
      <c r="J241" s="21">
        <f>IF(H241&lt;&gt;"",H241*I241,"")</f>
        <v>8</v>
      </c>
      <c r="K241" s="120" t="s">
        <v>311</v>
      </c>
      <c r="L241" s="31" t="s">
        <v>84</v>
      </c>
      <c r="M241" s="34" t="s">
        <v>92</v>
      </c>
      <c r="N241" s="34"/>
      <c r="O241" s="35"/>
    </row>
    <row r="242" spans="1:16" x14ac:dyDescent="0.25">
      <c r="A242" s="15">
        <v>892371</v>
      </c>
      <c r="B242" s="17" t="s">
        <v>120</v>
      </c>
      <c r="C242" s="18" t="s">
        <v>121</v>
      </c>
      <c r="D242" s="19" t="s">
        <v>122</v>
      </c>
      <c r="E242" s="16" t="s">
        <v>123</v>
      </c>
      <c r="F242" s="15" t="s">
        <v>126</v>
      </c>
      <c r="G242" s="16" t="s">
        <v>127</v>
      </c>
      <c r="H242" s="94">
        <v>2</v>
      </c>
      <c r="I242" s="94">
        <v>2</v>
      </c>
      <c r="J242" s="21">
        <f>IF(H242&lt;&gt;"",H242*I242,"")</f>
        <v>4</v>
      </c>
      <c r="K242" s="120" t="s">
        <v>311</v>
      </c>
      <c r="L242" s="31" t="s">
        <v>84</v>
      </c>
      <c r="M242" s="34" t="s">
        <v>92</v>
      </c>
      <c r="N242" s="34"/>
      <c r="O242" s="35"/>
    </row>
    <row r="243" spans="1:16" x14ac:dyDescent="0.25">
      <c r="A243" s="15">
        <v>893456</v>
      </c>
      <c r="B243" s="17" t="s">
        <v>120</v>
      </c>
      <c r="C243" s="18" t="s">
        <v>121</v>
      </c>
      <c r="D243" s="19" t="s">
        <v>122</v>
      </c>
      <c r="E243" s="16" t="s">
        <v>141</v>
      </c>
      <c r="F243" s="15" t="s">
        <v>323</v>
      </c>
      <c r="G243" s="16" t="s">
        <v>324</v>
      </c>
      <c r="H243" s="94">
        <v>2</v>
      </c>
      <c r="I243" s="94">
        <v>3</v>
      </c>
      <c r="J243" s="21">
        <f>IF(H243&lt;&gt;"",H243*I243,"")</f>
        <v>6</v>
      </c>
      <c r="K243" s="120" t="s">
        <v>311</v>
      </c>
      <c r="L243" s="31" t="s">
        <v>84</v>
      </c>
      <c r="M243" s="34" t="s">
        <v>92</v>
      </c>
      <c r="N243" s="34"/>
      <c r="O243" s="35"/>
    </row>
    <row r="244" spans="1:16" hidden="1" x14ac:dyDescent="0.25">
      <c r="A244" s="75"/>
      <c r="B244" s="109"/>
      <c r="C244" s="110"/>
      <c r="D244" s="111"/>
      <c r="E244" s="73"/>
      <c r="F244" s="92"/>
      <c r="G244" s="93"/>
      <c r="H244" s="94"/>
      <c r="I244" s="94"/>
      <c r="J244" s="21" t="str">
        <f>IF(H244&lt;&gt;"",H244*I244,"")</f>
        <v/>
      </c>
      <c r="K244" s="120" t="s">
        <v>311</v>
      </c>
      <c r="L244" s="31" t="s">
        <v>84</v>
      </c>
      <c r="M244" s="34" t="s">
        <v>92</v>
      </c>
      <c r="N244" s="34"/>
      <c r="O244" s="35"/>
    </row>
    <row r="245" spans="1:16" hidden="1" x14ac:dyDescent="0.25">
      <c r="A245" s="95"/>
      <c r="B245" s="19"/>
      <c r="C245" s="91"/>
      <c r="D245" s="15"/>
      <c r="E245" s="69"/>
      <c r="F245" s="15"/>
      <c r="G245" s="69"/>
      <c r="H245" s="15"/>
      <c r="I245" s="15"/>
      <c r="J245" s="21" t="str">
        <f>IF(H245&lt;&gt;"",H245*I245,"")</f>
        <v/>
      </c>
      <c r="K245" s="120" t="s">
        <v>311</v>
      </c>
      <c r="L245" s="31" t="s">
        <v>84</v>
      </c>
      <c r="M245" s="34" t="s">
        <v>92</v>
      </c>
      <c r="N245" s="34"/>
      <c r="O245" s="35"/>
    </row>
    <row r="246" spans="1:16" ht="14.25" thickBot="1" x14ac:dyDescent="0.3">
      <c r="A246" s="135"/>
      <c r="B246" s="136"/>
      <c r="C246" s="136"/>
      <c r="D246" s="136"/>
      <c r="E246" s="137" t="s">
        <v>85</v>
      </c>
      <c r="F246" s="138"/>
      <c r="G246" s="139"/>
      <c r="H246" s="140">
        <f>H207+H215+H221+H227+H233+H240</f>
        <v>7.0019999999999998</v>
      </c>
      <c r="I246" s="141">
        <f>H246*10</f>
        <v>70.02</v>
      </c>
      <c r="J246" s="142">
        <f>SUM(J208:J214,J216:J220,J222:J226,J228:J232,J234:J239,J241:J245)</f>
        <v>66</v>
      </c>
      <c r="K246" s="143">
        <f>J246/I246</f>
        <v>0.94258783204798635</v>
      </c>
      <c r="L246" s="31" t="s">
        <v>86</v>
      </c>
      <c r="M246" s="34" t="s">
        <v>92</v>
      </c>
      <c r="N246" s="34"/>
      <c r="O246" s="35"/>
    </row>
    <row r="247" spans="1:16" ht="15" thickTop="1" thickBot="1" x14ac:dyDescent="0.3">
      <c r="A247" s="45"/>
      <c r="B247" s="46"/>
      <c r="C247" s="46"/>
      <c r="D247" s="46"/>
      <c r="E247" s="297">
        <f>E205+1</f>
        <v>46047</v>
      </c>
      <c r="F247" s="298"/>
      <c r="G247" s="158"/>
      <c r="H247" s="48"/>
      <c r="I247" s="46"/>
      <c r="J247" s="49"/>
      <c r="K247" s="50"/>
      <c r="L247" s="31" t="s">
        <v>35</v>
      </c>
      <c r="M247" s="34" t="s">
        <v>93</v>
      </c>
      <c r="N247" s="34"/>
      <c r="O247" s="35"/>
    </row>
    <row r="248" spans="1:16" ht="28.5" thickTop="1" thickBot="1" x14ac:dyDescent="0.3">
      <c r="A248" s="147" t="s">
        <v>37</v>
      </c>
      <c r="B248" s="148" t="s">
        <v>38</v>
      </c>
      <c r="C248" s="148" t="s">
        <v>39</v>
      </c>
      <c r="D248" s="148" t="s">
        <v>4</v>
      </c>
      <c r="E248" s="52" t="s">
        <v>40</v>
      </c>
      <c r="F248" s="148" t="s">
        <v>6</v>
      </c>
      <c r="G248" s="149" t="s">
        <v>7</v>
      </c>
      <c r="H248" s="148" t="s">
        <v>41</v>
      </c>
      <c r="I248" s="148" t="s">
        <v>9</v>
      </c>
      <c r="J248" s="150" t="s">
        <v>42</v>
      </c>
      <c r="K248" s="151" t="s">
        <v>43</v>
      </c>
      <c r="L248" s="31" t="s">
        <v>44</v>
      </c>
      <c r="M248" s="34" t="s">
        <v>93</v>
      </c>
      <c r="N248" s="34"/>
      <c r="O248" s="56">
        <f>E247</f>
        <v>46047</v>
      </c>
    </row>
    <row r="249" spans="1:16" ht="14.25" thickTop="1" x14ac:dyDescent="0.25">
      <c r="A249" s="57"/>
      <c r="B249" s="57"/>
      <c r="C249" s="58"/>
      <c r="D249" s="57"/>
      <c r="E249" s="59" t="s">
        <v>45</v>
      </c>
      <c r="F249" s="57"/>
      <c r="G249" s="58"/>
      <c r="H249" s="88">
        <v>2</v>
      </c>
      <c r="I249" s="61">
        <f>H249*10</f>
        <v>20</v>
      </c>
      <c r="J249" s="62">
        <f>SUM(J250:J254)/I249</f>
        <v>1</v>
      </c>
      <c r="K249" s="63" t="str">
        <f>SUM(J250:J254)&amp;" "&amp;"Hrs"&amp;" "&amp;"GRUPO 1"</f>
        <v>20 Hrs GRUPO 1</v>
      </c>
      <c r="L249" s="31" t="s">
        <v>19</v>
      </c>
      <c r="M249" s="34" t="s">
        <v>93</v>
      </c>
      <c r="N249" s="64"/>
      <c r="O249" s="159" t="s">
        <v>46</v>
      </c>
      <c r="P249" s="179" t="s">
        <v>53</v>
      </c>
    </row>
    <row r="250" spans="1:16" x14ac:dyDescent="0.25">
      <c r="A250" s="15">
        <v>911358</v>
      </c>
      <c r="B250" s="17" t="s">
        <v>159</v>
      </c>
      <c r="C250" s="18" t="s">
        <v>160</v>
      </c>
      <c r="D250" s="19" t="s">
        <v>281</v>
      </c>
      <c r="E250" s="16" t="s">
        <v>326</v>
      </c>
      <c r="F250" s="15" t="s">
        <v>239</v>
      </c>
      <c r="G250" s="16" t="s">
        <v>125</v>
      </c>
      <c r="H250" s="15">
        <v>2</v>
      </c>
      <c r="I250" s="15">
        <v>8</v>
      </c>
      <c r="J250" s="21">
        <f>IF(H250&lt;&gt;"",H250*I250,"")</f>
        <v>16</v>
      </c>
      <c r="K250" s="70" t="s">
        <v>309</v>
      </c>
      <c r="L250" s="31" t="s">
        <v>19</v>
      </c>
      <c r="M250" s="34" t="s">
        <v>93</v>
      </c>
      <c r="N250" s="56"/>
      <c r="O250" s="180" t="s">
        <v>48</v>
      </c>
      <c r="P250" s="181" t="s">
        <v>57</v>
      </c>
    </row>
    <row r="251" spans="1:16" x14ac:dyDescent="0.25">
      <c r="A251" s="19">
        <v>892964</v>
      </c>
      <c r="B251" s="17" t="s">
        <v>167</v>
      </c>
      <c r="C251" s="18" t="s">
        <v>168</v>
      </c>
      <c r="D251" s="19">
        <v>3</v>
      </c>
      <c r="E251" s="18" t="s">
        <v>169</v>
      </c>
      <c r="F251" s="17" t="s">
        <v>145</v>
      </c>
      <c r="G251" s="18" t="s">
        <v>146</v>
      </c>
      <c r="H251" s="94">
        <v>2</v>
      </c>
      <c r="I251" s="94">
        <v>2</v>
      </c>
      <c r="J251" s="21">
        <f t="shared" ref="J251:J252" si="3">IF(H251&lt;&gt;"",H251*I251,"")</f>
        <v>4</v>
      </c>
      <c r="K251" s="70" t="s">
        <v>309</v>
      </c>
      <c r="L251" s="31" t="s">
        <v>19</v>
      </c>
      <c r="M251" s="34" t="s">
        <v>93</v>
      </c>
      <c r="N251" s="56"/>
      <c r="O251" s="159" t="s">
        <v>50</v>
      </c>
      <c r="P251" s="179" t="s">
        <v>49</v>
      </c>
    </row>
    <row r="252" spans="1:16" hidden="1" x14ac:dyDescent="0.25">
      <c r="A252" s="75"/>
      <c r="B252" s="67"/>
      <c r="C252" s="68"/>
      <c r="D252" s="67"/>
      <c r="E252" s="73"/>
      <c r="F252" s="92"/>
      <c r="G252" s="93"/>
      <c r="H252" s="94"/>
      <c r="I252" s="94"/>
      <c r="J252" s="21" t="str">
        <f t="shared" si="3"/>
        <v/>
      </c>
      <c r="K252" s="70" t="s">
        <v>309</v>
      </c>
      <c r="L252" s="31" t="s">
        <v>19</v>
      </c>
      <c r="M252" s="34" t="s">
        <v>93</v>
      </c>
      <c r="N252" s="56"/>
      <c r="O252" s="159" t="s">
        <v>51</v>
      </c>
      <c r="P252" s="179" t="s">
        <v>49</v>
      </c>
    </row>
    <row r="253" spans="1:16" hidden="1" x14ac:dyDescent="0.25">
      <c r="A253" s="95"/>
      <c r="B253" s="19"/>
      <c r="C253" s="91"/>
      <c r="D253" s="15"/>
      <c r="E253" s="69"/>
      <c r="F253" s="15"/>
      <c r="G253" s="69"/>
      <c r="H253" s="15"/>
      <c r="I253" s="15"/>
      <c r="J253" s="21" t="str">
        <f>IF(H253&lt;&gt;"",H253*I253,"")</f>
        <v/>
      </c>
      <c r="K253" s="70" t="s">
        <v>309</v>
      </c>
      <c r="L253" s="31" t="s">
        <v>19</v>
      </c>
      <c r="M253" s="34" t="s">
        <v>93</v>
      </c>
      <c r="N253" s="56"/>
      <c r="O253" s="161" t="s">
        <v>52</v>
      </c>
      <c r="P253" s="179" t="s">
        <v>53</v>
      </c>
    </row>
    <row r="254" spans="1:16" hidden="1" x14ac:dyDescent="0.25">
      <c r="A254" s="95"/>
      <c r="B254" s="19"/>
      <c r="C254" s="91"/>
      <c r="D254" s="15"/>
      <c r="E254" s="69"/>
      <c r="F254" s="15"/>
      <c r="G254" s="69"/>
      <c r="H254" s="15"/>
      <c r="I254" s="15"/>
      <c r="J254" s="21" t="str">
        <f>IF(H254&lt;&gt;"",H254*I254,"")</f>
        <v/>
      </c>
      <c r="K254" s="70" t="s">
        <v>309</v>
      </c>
      <c r="L254" s="31" t="s">
        <v>19</v>
      </c>
      <c r="M254" s="34" t="s">
        <v>93</v>
      </c>
      <c r="N254" s="56"/>
      <c r="O254" s="159" t="s">
        <v>54</v>
      </c>
      <c r="P254" s="181" t="s">
        <v>57</v>
      </c>
    </row>
    <row r="255" spans="1:16" x14ac:dyDescent="0.25">
      <c r="A255" s="85"/>
      <c r="B255" s="86"/>
      <c r="C255" s="86"/>
      <c r="D255" s="57"/>
      <c r="E255" s="59" t="s">
        <v>55</v>
      </c>
      <c r="F255" s="57"/>
      <c r="G255" s="87"/>
      <c r="H255" s="88">
        <v>1</v>
      </c>
      <c r="I255" s="61">
        <f>H255*10</f>
        <v>10</v>
      </c>
      <c r="J255" s="62">
        <f>SUM(J256:J260)/I255</f>
        <v>1</v>
      </c>
      <c r="K255" s="63" t="str">
        <f>SUM(J256:J260)&amp;" "&amp;"Hrs"&amp;" "&amp;"GRUPO 2"</f>
        <v>10 Hrs GRUPO 2</v>
      </c>
      <c r="L255" s="31" t="s">
        <v>22</v>
      </c>
      <c r="M255" s="34" t="s">
        <v>93</v>
      </c>
      <c r="N255" s="64"/>
      <c r="O255" s="159" t="s">
        <v>56</v>
      </c>
      <c r="P255" s="179" t="s">
        <v>53</v>
      </c>
    </row>
    <row r="256" spans="1:16" x14ac:dyDescent="0.25">
      <c r="A256" s="95">
        <v>905232</v>
      </c>
      <c r="B256" s="19" t="s">
        <v>209</v>
      </c>
      <c r="C256" s="91" t="s">
        <v>210</v>
      </c>
      <c r="D256" s="15">
        <v>3</v>
      </c>
      <c r="E256" s="69" t="s">
        <v>253</v>
      </c>
      <c r="F256" s="15" t="s">
        <v>254</v>
      </c>
      <c r="G256" s="69" t="s">
        <v>255</v>
      </c>
      <c r="H256" s="19">
        <v>1</v>
      </c>
      <c r="I256" s="19">
        <v>8</v>
      </c>
      <c r="J256" s="21">
        <f>IF(H256&lt;&gt;"",H256*I256,"")</f>
        <v>8</v>
      </c>
      <c r="K256" s="70" t="s">
        <v>291</v>
      </c>
      <c r="L256" s="74" t="s">
        <v>22</v>
      </c>
      <c r="M256" s="34" t="s">
        <v>93</v>
      </c>
      <c r="N256" s="56"/>
      <c r="O256" s="159" t="s">
        <v>58</v>
      </c>
      <c r="P256" s="179" t="s">
        <v>47</v>
      </c>
    </row>
    <row r="257" spans="1:16" x14ac:dyDescent="0.25">
      <c r="A257" s="19">
        <v>892964</v>
      </c>
      <c r="B257" s="17" t="s">
        <v>167</v>
      </c>
      <c r="C257" s="18" t="s">
        <v>168</v>
      </c>
      <c r="D257" s="19">
        <v>3</v>
      </c>
      <c r="E257" s="18" t="s">
        <v>169</v>
      </c>
      <c r="F257" s="17" t="s">
        <v>145</v>
      </c>
      <c r="G257" s="18" t="s">
        <v>146</v>
      </c>
      <c r="H257" s="94">
        <v>1</v>
      </c>
      <c r="I257" s="94">
        <v>2</v>
      </c>
      <c r="J257" s="21">
        <f>IF(H257&lt;&gt;"",H257*I257,"")</f>
        <v>2</v>
      </c>
      <c r="K257" s="70" t="s">
        <v>291</v>
      </c>
      <c r="L257" s="74" t="s">
        <v>22</v>
      </c>
      <c r="M257" s="34" t="s">
        <v>93</v>
      </c>
      <c r="N257" s="56"/>
      <c r="O257" s="159" t="s">
        <v>59</v>
      </c>
      <c r="P257" s="179" t="s">
        <v>47</v>
      </c>
    </row>
    <row r="258" spans="1:16" hidden="1" x14ac:dyDescent="0.25">
      <c r="A258" s="75"/>
      <c r="B258" s="109"/>
      <c r="C258" s="110"/>
      <c r="D258" s="111"/>
      <c r="E258" s="73"/>
      <c r="F258" s="92"/>
      <c r="G258" s="93"/>
      <c r="H258" s="94"/>
      <c r="I258" s="94"/>
      <c r="J258" s="21" t="str">
        <f>IF(H258&lt;&gt;"",H258*I258,"")</f>
        <v/>
      </c>
      <c r="K258" s="70" t="s">
        <v>291</v>
      </c>
      <c r="L258" s="74" t="s">
        <v>22</v>
      </c>
      <c r="M258" s="34" t="s">
        <v>93</v>
      </c>
      <c r="N258" s="56"/>
      <c r="O258" s="159" t="s">
        <v>60</v>
      </c>
      <c r="P258" s="179" t="s">
        <v>47</v>
      </c>
    </row>
    <row r="259" spans="1:16" hidden="1" x14ac:dyDescent="0.25">
      <c r="A259" s="95"/>
      <c r="B259" s="19"/>
      <c r="C259" s="91"/>
      <c r="D259" s="15"/>
      <c r="E259" s="69"/>
      <c r="F259" s="15"/>
      <c r="G259" s="69"/>
      <c r="H259" s="15"/>
      <c r="I259" s="15"/>
      <c r="J259" s="21" t="str">
        <f>IF(H259&lt;&gt;"",H259*I259,"")</f>
        <v/>
      </c>
      <c r="K259" s="70" t="s">
        <v>291</v>
      </c>
      <c r="L259" s="74" t="s">
        <v>22</v>
      </c>
      <c r="M259" s="34" t="s">
        <v>93</v>
      </c>
      <c r="N259" s="64"/>
      <c r="O259" s="161" t="s">
        <v>61</v>
      </c>
      <c r="P259" s="179" t="s">
        <v>53</v>
      </c>
    </row>
    <row r="260" spans="1:16" hidden="1" x14ac:dyDescent="0.25">
      <c r="A260" s="95"/>
      <c r="B260" s="19"/>
      <c r="C260" s="91"/>
      <c r="D260" s="15"/>
      <c r="E260" s="69"/>
      <c r="F260" s="15"/>
      <c r="G260" s="69"/>
      <c r="H260" s="15"/>
      <c r="I260" s="15"/>
      <c r="J260" s="21" t="str">
        <f>IF(H260&lt;&gt;"",H260*I260,"")</f>
        <v/>
      </c>
      <c r="K260" s="70" t="s">
        <v>291</v>
      </c>
      <c r="L260" s="31" t="s">
        <v>22</v>
      </c>
      <c r="M260" s="34" t="s">
        <v>93</v>
      </c>
      <c r="N260" s="64"/>
      <c r="O260" s="161" t="s">
        <v>62</v>
      </c>
      <c r="P260" s="179" t="s">
        <v>47</v>
      </c>
    </row>
    <row r="261" spans="1:16" x14ac:dyDescent="0.25">
      <c r="A261" s="85"/>
      <c r="B261" s="86"/>
      <c r="C261" s="86"/>
      <c r="D261" s="57"/>
      <c r="E261" s="59" t="s">
        <v>63</v>
      </c>
      <c r="F261" s="57"/>
      <c r="G261" s="87"/>
      <c r="H261" s="88">
        <v>1E-3</v>
      </c>
      <c r="I261" s="61">
        <f>H261*10</f>
        <v>0.01</v>
      </c>
      <c r="J261" s="62">
        <f>SUM(J262:J266)/I261</f>
        <v>0</v>
      </c>
      <c r="K261" s="63" t="str">
        <f>SUM(J262:J266)&amp;" "&amp;"Hrs"&amp;" "&amp;"GRUPO 3"</f>
        <v>0 Hrs GRUPO 3</v>
      </c>
      <c r="L261" s="31" t="s">
        <v>24</v>
      </c>
      <c r="M261" s="34" t="s">
        <v>93</v>
      </c>
      <c r="N261" s="64"/>
      <c r="O261" s="161" t="s">
        <v>64</v>
      </c>
      <c r="P261" s="179" t="s">
        <v>47</v>
      </c>
    </row>
    <row r="262" spans="1:16" hidden="1" x14ac:dyDescent="0.25">
      <c r="A262" s="75"/>
      <c r="B262" s="109"/>
      <c r="C262" s="110"/>
      <c r="D262" s="111"/>
      <c r="E262" s="73"/>
      <c r="F262" s="92"/>
      <c r="G262" s="93"/>
      <c r="H262" s="94"/>
      <c r="I262" s="94"/>
      <c r="J262" s="21" t="str">
        <f>IF(H262&lt;&gt;"",H262*I262,"")</f>
        <v/>
      </c>
      <c r="K262" s="70" t="s">
        <v>308</v>
      </c>
      <c r="L262" s="31" t="s">
        <v>24</v>
      </c>
      <c r="M262" s="34" t="s">
        <v>93</v>
      </c>
      <c r="N262" s="64"/>
      <c r="O262" s="161" t="s">
        <v>65</v>
      </c>
      <c r="P262" s="179" t="s">
        <v>47</v>
      </c>
    </row>
    <row r="263" spans="1:16" hidden="1" x14ac:dyDescent="0.25">
      <c r="A263" s="95"/>
      <c r="B263" s="19"/>
      <c r="C263" s="91"/>
      <c r="D263" s="15"/>
      <c r="E263" s="69"/>
      <c r="F263" s="15"/>
      <c r="G263" s="69"/>
      <c r="H263" s="15"/>
      <c r="I263" s="15"/>
      <c r="J263" s="21" t="str">
        <f>IF(H263&lt;&gt;"",H263*I263,"")</f>
        <v/>
      </c>
      <c r="K263" s="70" t="s">
        <v>308</v>
      </c>
      <c r="L263" s="31" t="s">
        <v>24</v>
      </c>
      <c r="M263" s="34" t="s">
        <v>93</v>
      </c>
      <c r="N263" s="64"/>
      <c r="O263" s="161" t="s">
        <v>66</v>
      </c>
      <c r="P263" s="179" t="s">
        <v>47</v>
      </c>
    </row>
    <row r="264" spans="1:16" hidden="1" x14ac:dyDescent="0.25">
      <c r="A264" s="95"/>
      <c r="B264" s="19"/>
      <c r="C264" s="91"/>
      <c r="D264" s="15"/>
      <c r="E264" s="69"/>
      <c r="F264" s="15"/>
      <c r="G264" s="69"/>
      <c r="H264" s="15"/>
      <c r="I264" s="15"/>
      <c r="J264" s="21" t="str">
        <f>IF(H264&lt;&gt;"",H264*I264,"")</f>
        <v/>
      </c>
      <c r="K264" s="70" t="s">
        <v>308</v>
      </c>
      <c r="L264" s="31" t="s">
        <v>24</v>
      </c>
      <c r="M264" s="34" t="s">
        <v>93</v>
      </c>
      <c r="N264" s="64"/>
      <c r="O264" s="161" t="s">
        <v>67</v>
      </c>
      <c r="P264" s="184" t="s">
        <v>68</v>
      </c>
    </row>
    <row r="265" spans="1:16" hidden="1" x14ac:dyDescent="0.25">
      <c r="A265" s="95"/>
      <c r="B265" s="19"/>
      <c r="C265" s="91"/>
      <c r="D265" s="15"/>
      <c r="E265" s="69"/>
      <c r="F265" s="15"/>
      <c r="G265" s="69"/>
      <c r="H265" s="15"/>
      <c r="I265" s="15"/>
      <c r="J265" s="21" t="str">
        <f>IF(H265&lt;&gt;"",H265*I265,"")</f>
        <v/>
      </c>
      <c r="K265" s="70" t="s">
        <v>308</v>
      </c>
      <c r="L265" s="31" t="s">
        <v>24</v>
      </c>
      <c r="M265" s="34" t="s">
        <v>93</v>
      </c>
      <c r="N265" s="64"/>
      <c r="O265" s="180" t="s">
        <v>69</v>
      </c>
      <c r="P265" s="184" t="s">
        <v>68</v>
      </c>
    </row>
    <row r="266" spans="1:16" hidden="1" x14ac:dyDescent="0.25">
      <c r="A266" s="95"/>
      <c r="B266" s="19"/>
      <c r="C266" s="91"/>
      <c r="D266" s="15"/>
      <c r="E266" s="69"/>
      <c r="F266" s="15"/>
      <c r="G266" s="69"/>
      <c r="H266" s="15"/>
      <c r="I266" s="15"/>
      <c r="J266" s="21" t="str">
        <f>IF(H266&lt;&gt;"",H266*I266,"")</f>
        <v/>
      </c>
      <c r="K266" s="70" t="s">
        <v>308</v>
      </c>
      <c r="L266" s="31" t="s">
        <v>24</v>
      </c>
      <c r="M266" s="34" t="s">
        <v>93</v>
      </c>
      <c r="N266" s="64"/>
      <c r="O266" s="103"/>
    </row>
    <row r="267" spans="1:16" hidden="1" x14ac:dyDescent="0.25">
      <c r="A267" s="85"/>
      <c r="B267" s="86"/>
      <c r="C267" s="86"/>
      <c r="D267" s="57"/>
      <c r="E267" s="59" t="s">
        <v>70</v>
      </c>
      <c r="F267" s="57"/>
      <c r="G267" s="87"/>
      <c r="H267" s="88">
        <v>1E-3</v>
      </c>
      <c r="I267" s="61">
        <f>H267*10</f>
        <v>0.01</v>
      </c>
      <c r="J267" s="62">
        <f>SUM(J268:J272)/I267</f>
        <v>0</v>
      </c>
      <c r="K267" s="63" t="str">
        <f>SUM(J268:J272)&amp;" "&amp;"Hrs"&amp;" "&amp;"GRUPO 4"</f>
        <v>0 Hrs GRUPO 4</v>
      </c>
      <c r="L267" s="31" t="s">
        <v>26</v>
      </c>
      <c r="M267" s="34" t="s">
        <v>93</v>
      </c>
      <c r="N267" s="64"/>
      <c r="O267" s="104"/>
      <c r="P267" s="104"/>
    </row>
    <row r="268" spans="1:16" hidden="1" x14ac:dyDescent="0.25">
      <c r="A268" s="100"/>
      <c r="B268" s="100"/>
      <c r="C268" s="102"/>
      <c r="D268" s="101"/>
      <c r="E268" s="101"/>
      <c r="F268" s="101"/>
      <c r="G268" s="105"/>
      <c r="H268" s="101"/>
      <c r="I268" s="101"/>
      <c r="J268" s="21" t="str">
        <f>IF(H268&lt;&gt;"",H268*I268,"")</f>
        <v/>
      </c>
      <c r="K268" s="164"/>
      <c r="L268" s="31" t="s">
        <v>26</v>
      </c>
      <c r="M268" s="34" t="s">
        <v>93</v>
      </c>
      <c r="N268" s="64"/>
      <c r="O268" s="107" t="s">
        <v>71</v>
      </c>
    </row>
    <row r="269" spans="1:16" hidden="1" x14ac:dyDescent="0.25">
      <c r="A269" s="100"/>
      <c r="B269" s="100"/>
      <c r="C269" s="102"/>
      <c r="D269" s="101"/>
      <c r="E269" s="101"/>
      <c r="F269" s="101"/>
      <c r="G269" s="105"/>
      <c r="H269" s="101"/>
      <c r="I269" s="101"/>
      <c r="J269" s="21" t="str">
        <f>IF(H269&lt;&gt;"",H269*I269,"")</f>
        <v/>
      </c>
      <c r="K269" s="70"/>
      <c r="L269" s="31" t="s">
        <v>26</v>
      </c>
      <c r="M269" s="34" t="s">
        <v>93</v>
      </c>
      <c r="N269" s="64"/>
      <c r="O269" s="107" t="s">
        <v>72</v>
      </c>
    </row>
    <row r="270" spans="1:16" hidden="1" x14ac:dyDescent="0.25">
      <c r="A270" s="100"/>
      <c r="B270" s="100"/>
      <c r="C270" s="102"/>
      <c r="D270" s="101"/>
      <c r="E270" s="101"/>
      <c r="F270" s="101"/>
      <c r="G270" s="105"/>
      <c r="H270" s="101"/>
      <c r="I270" s="101"/>
      <c r="J270" s="21" t="str">
        <f>IF(H270&lt;&gt;"",H270*I270,"")</f>
        <v/>
      </c>
      <c r="K270" s="70"/>
      <c r="L270" s="31" t="s">
        <v>26</v>
      </c>
      <c r="M270" s="34" t="s">
        <v>93</v>
      </c>
      <c r="N270" s="64"/>
      <c r="O270" s="35"/>
    </row>
    <row r="271" spans="1:16" hidden="1" x14ac:dyDescent="0.25">
      <c r="A271" s="100"/>
      <c r="B271" s="100"/>
      <c r="C271" s="102"/>
      <c r="D271" s="101"/>
      <c r="E271" s="101"/>
      <c r="F271" s="101"/>
      <c r="G271" s="105"/>
      <c r="H271" s="101"/>
      <c r="I271" s="101"/>
      <c r="J271" s="21" t="str">
        <f>IF(H271&lt;&gt;"",H271*I271,"")</f>
        <v/>
      </c>
      <c r="K271" s="70"/>
      <c r="L271" s="31" t="s">
        <v>26</v>
      </c>
      <c r="M271" s="34" t="s">
        <v>93</v>
      </c>
      <c r="N271" s="64"/>
      <c r="O271" s="35"/>
    </row>
    <row r="272" spans="1:16" hidden="1" x14ac:dyDescent="0.25">
      <c r="A272" s="100"/>
      <c r="B272" s="100"/>
      <c r="C272" s="100"/>
      <c r="D272" s="101"/>
      <c r="E272" s="102"/>
      <c r="F272" s="100"/>
      <c r="G272" s="100"/>
      <c r="H272" s="100"/>
      <c r="I272" s="100"/>
      <c r="J272" s="21" t="str">
        <f>IF(H272&lt;&gt;"",H272*I272,"")</f>
        <v/>
      </c>
      <c r="K272" s="164"/>
      <c r="L272" s="31" t="s">
        <v>26</v>
      </c>
      <c r="M272" s="34" t="s">
        <v>93</v>
      </c>
      <c r="N272" s="156"/>
      <c r="O272" s="35"/>
    </row>
    <row r="273" spans="1:15" x14ac:dyDescent="0.25">
      <c r="A273" s="85"/>
      <c r="B273" s="86"/>
      <c r="C273" s="86"/>
      <c r="D273" s="86"/>
      <c r="E273" s="115" t="s">
        <v>75</v>
      </c>
      <c r="F273" s="116"/>
      <c r="G273" s="117"/>
      <c r="H273" s="165">
        <v>2</v>
      </c>
      <c r="I273" s="61">
        <f>H273*10</f>
        <v>20</v>
      </c>
      <c r="J273" s="62">
        <f>SUM(J274:J278)/I273</f>
        <v>1</v>
      </c>
      <c r="K273" s="63" t="str">
        <f>SUM(J274:J278)&amp;" "&amp;"Hrs"&amp;" "&amp;"TURNO"&amp;" "&amp;"DIURNO"</f>
        <v>20 Hrs TURNO DIURNO</v>
      </c>
      <c r="L273" s="74" t="s">
        <v>76</v>
      </c>
      <c r="M273" s="34" t="s">
        <v>93</v>
      </c>
      <c r="N273" s="34"/>
      <c r="O273" s="35"/>
    </row>
    <row r="274" spans="1:15" x14ac:dyDescent="0.25">
      <c r="A274" s="15">
        <v>892373</v>
      </c>
      <c r="B274" s="17" t="s">
        <v>120</v>
      </c>
      <c r="C274" s="18" t="s">
        <v>121</v>
      </c>
      <c r="D274" s="19" t="s">
        <v>122</v>
      </c>
      <c r="E274" s="16" t="s">
        <v>130</v>
      </c>
      <c r="F274" s="15" t="s">
        <v>131</v>
      </c>
      <c r="G274" s="16" t="s">
        <v>132</v>
      </c>
      <c r="H274" s="94">
        <v>2</v>
      </c>
      <c r="I274" s="94">
        <v>4</v>
      </c>
      <c r="J274" s="21">
        <f>IF(H274&lt;&gt;"",H274*I274,"")</f>
        <v>8</v>
      </c>
      <c r="K274" s="70" t="s">
        <v>310</v>
      </c>
      <c r="L274" s="74" t="s">
        <v>76</v>
      </c>
      <c r="M274" s="34" t="s">
        <v>93</v>
      </c>
      <c r="N274" s="34"/>
      <c r="O274" s="35"/>
    </row>
    <row r="275" spans="1:15" x14ac:dyDescent="0.25">
      <c r="A275" s="19">
        <v>892964</v>
      </c>
      <c r="B275" s="17" t="s">
        <v>167</v>
      </c>
      <c r="C275" s="18" t="s">
        <v>168</v>
      </c>
      <c r="D275" s="19">
        <v>3</v>
      </c>
      <c r="E275" s="18" t="s">
        <v>169</v>
      </c>
      <c r="F275" s="17" t="s">
        <v>145</v>
      </c>
      <c r="G275" s="18" t="s">
        <v>146</v>
      </c>
      <c r="H275" s="94">
        <v>2</v>
      </c>
      <c r="I275" s="94">
        <v>2</v>
      </c>
      <c r="J275" s="21">
        <f>IF(H275&lt;&gt;"",H275*I275,"")</f>
        <v>4</v>
      </c>
      <c r="K275" s="70" t="s">
        <v>310</v>
      </c>
      <c r="L275" s="74" t="s">
        <v>76</v>
      </c>
      <c r="M275" s="34" t="s">
        <v>93</v>
      </c>
      <c r="N275" s="34"/>
      <c r="O275" s="35"/>
    </row>
    <row r="276" spans="1:15" x14ac:dyDescent="0.25">
      <c r="A276" s="15">
        <v>892999</v>
      </c>
      <c r="B276" s="17" t="s">
        <v>120</v>
      </c>
      <c r="C276" s="18" t="s">
        <v>121</v>
      </c>
      <c r="D276" s="19" t="s">
        <v>122</v>
      </c>
      <c r="E276" s="16" t="s">
        <v>312</v>
      </c>
      <c r="F276" s="15" t="s">
        <v>145</v>
      </c>
      <c r="G276" s="16" t="s">
        <v>146</v>
      </c>
      <c r="H276" s="15">
        <v>2</v>
      </c>
      <c r="I276" s="15">
        <v>2</v>
      </c>
      <c r="J276" s="21">
        <f>IF(H276&lt;&gt;"",H276*I276,"")</f>
        <v>4</v>
      </c>
      <c r="K276" s="70" t="s">
        <v>310</v>
      </c>
      <c r="L276" s="74" t="s">
        <v>76</v>
      </c>
      <c r="M276" s="34" t="s">
        <v>93</v>
      </c>
      <c r="N276" s="34"/>
      <c r="O276" s="35"/>
    </row>
    <row r="277" spans="1:15" x14ac:dyDescent="0.25">
      <c r="A277" s="15">
        <v>893066</v>
      </c>
      <c r="B277" s="17" t="s">
        <v>120</v>
      </c>
      <c r="C277" s="18" t="s">
        <v>121</v>
      </c>
      <c r="D277" s="19" t="s">
        <v>122</v>
      </c>
      <c r="E277" s="16" t="s">
        <v>313</v>
      </c>
      <c r="F277" s="15" t="s">
        <v>145</v>
      </c>
      <c r="G277" s="16" t="s">
        <v>146</v>
      </c>
      <c r="H277" s="19">
        <v>2</v>
      </c>
      <c r="I277" s="19">
        <v>2</v>
      </c>
      <c r="J277" s="21">
        <f>IF(H277&lt;&gt;"",H277*I277,"")</f>
        <v>4</v>
      </c>
      <c r="K277" s="70" t="s">
        <v>310</v>
      </c>
      <c r="L277" s="74" t="s">
        <v>76</v>
      </c>
      <c r="M277" s="34" t="s">
        <v>93</v>
      </c>
      <c r="N277" s="34"/>
      <c r="O277" s="35"/>
    </row>
    <row r="278" spans="1:15" hidden="1" x14ac:dyDescent="0.25">
      <c r="A278" s="100"/>
      <c r="B278" s="100"/>
      <c r="C278" s="100"/>
      <c r="D278" s="101"/>
      <c r="E278" s="102"/>
      <c r="F278" s="100"/>
      <c r="G278" s="100"/>
      <c r="H278" s="100"/>
      <c r="I278" s="100"/>
      <c r="J278" s="21" t="str">
        <f>IF(H278&lt;&gt;"",H278*I278,"")</f>
        <v/>
      </c>
      <c r="K278" s="70" t="s">
        <v>310</v>
      </c>
      <c r="L278" s="74" t="s">
        <v>76</v>
      </c>
      <c r="M278" s="34" t="s">
        <v>93</v>
      </c>
      <c r="N278" s="34"/>
      <c r="O278" s="35"/>
    </row>
    <row r="279" spans="1:15" x14ac:dyDescent="0.25">
      <c r="A279" s="126"/>
      <c r="B279" s="127"/>
      <c r="C279" s="127"/>
      <c r="D279" s="127"/>
      <c r="E279" s="128" t="s">
        <v>83</v>
      </c>
      <c r="F279" s="129"/>
      <c r="G279" s="157"/>
      <c r="H279" s="131">
        <v>2</v>
      </c>
      <c r="I279" s="132">
        <f>H279*10</f>
        <v>20</v>
      </c>
      <c r="J279" s="133">
        <f>SUM(J280:J284)/I279</f>
        <v>0.6</v>
      </c>
      <c r="K279" s="163" t="str">
        <f>SUM(J280:J284)&amp;" "&amp;"Hrs"&amp;" "&amp;"TURNO"&amp;" "&amp;"NOCTURNO"</f>
        <v>12 Hrs TURNO NOCTURNO</v>
      </c>
      <c r="L279" s="31" t="s">
        <v>84</v>
      </c>
      <c r="M279" s="34" t="s">
        <v>93</v>
      </c>
      <c r="N279" s="34"/>
      <c r="O279" s="35"/>
    </row>
    <row r="280" spans="1:15" x14ac:dyDescent="0.25">
      <c r="A280" s="15">
        <v>892373</v>
      </c>
      <c r="B280" s="17" t="s">
        <v>120</v>
      </c>
      <c r="C280" s="18" t="s">
        <v>121</v>
      </c>
      <c r="D280" s="19" t="s">
        <v>122</v>
      </c>
      <c r="E280" s="16" t="s">
        <v>130</v>
      </c>
      <c r="F280" s="15" t="s">
        <v>131</v>
      </c>
      <c r="G280" s="16" t="s">
        <v>132</v>
      </c>
      <c r="H280" s="94">
        <v>2</v>
      </c>
      <c r="I280" s="94">
        <v>4</v>
      </c>
      <c r="J280" s="21">
        <f>IF(H280&lt;&gt;"",H280*I280,"")</f>
        <v>8</v>
      </c>
      <c r="K280" s="120" t="s">
        <v>311</v>
      </c>
      <c r="L280" s="31" t="s">
        <v>84</v>
      </c>
      <c r="M280" s="34" t="s">
        <v>93</v>
      </c>
      <c r="N280" s="34"/>
      <c r="O280" s="35"/>
    </row>
    <row r="281" spans="1:15" x14ac:dyDescent="0.25">
      <c r="A281" s="15">
        <v>892371</v>
      </c>
      <c r="B281" s="17" t="s">
        <v>120</v>
      </c>
      <c r="C281" s="18" t="s">
        <v>121</v>
      </c>
      <c r="D281" s="19" t="s">
        <v>122</v>
      </c>
      <c r="E281" s="16" t="s">
        <v>123</v>
      </c>
      <c r="F281" s="15" t="s">
        <v>126</v>
      </c>
      <c r="G281" s="16" t="s">
        <v>127</v>
      </c>
      <c r="H281" s="94">
        <v>2</v>
      </c>
      <c r="I281" s="94">
        <v>2</v>
      </c>
      <c r="J281" s="21">
        <f>IF(H281&lt;&gt;"",H281*I281,"")</f>
        <v>4</v>
      </c>
      <c r="K281" s="120" t="s">
        <v>311</v>
      </c>
      <c r="L281" s="31" t="s">
        <v>84</v>
      </c>
      <c r="M281" s="34" t="s">
        <v>93</v>
      </c>
      <c r="N281" s="34"/>
      <c r="O281" s="35"/>
    </row>
    <row r="282" spans="1:15" x14ac:dyDescent="0.25">
      <c r="A282" s="15"/>
      <c r="B282" s="17"/>
      <c r="C282" s="18"/>
      <c r="D282" s="19"/>
      <c r="E282" s="16"/>
      <c r="F282" s="15"/>
      <c r="G282" s="16"/>
      <c r="H282" s="94"/>
      <c r="I282" s="94"/>
      <c r="J282" s="21" t="str">
        <f>IF(H282&lt;&gt;"",H282*I282,"")</f>
        <v/>
      </c>
      <c r="K282" s="120" t="s">
        <v>311</v>
      </c>
      <c r="L282" s="31" t="s">
        <v>84</v>
      </c>
      <c r="M282" s="34" t="s">
        <v>93</v>
      </c>
      <c r="N282" s="34"/>
      <c r="O282" s="35"/>
    </row>
    <row r="283" spans="1:15" hidden="1" x14ac:dyDescent="0.25">
      <c r="A283" s="75"/>
      <c r="B283" s="109"/>
      <c r="C283" s="110"/>
      <c r="D283" s="111"/>
      <c r="E283" s="73"/>
      <c r="F283" s="92"/>
      <c r="G283" s="93"/>
      <c r="H283" s="94"/>
      <c r="I283" s="94"/>
      <c r="J283" s="21" t="str">
        <f>IF(H283&lt;&gt;"",H283*I283,"")</f>
        <v/>
      </c>
      <c r="K283" s="120" t="s">
        <v>311</v>
      </c>
      <c r="L283" s="31" t="s">
        <v>84</v>
      </c>
      <c r="M283" s="34" t="s">
        <v>93</v>
      </c>
      <c r="N283" s="34"/>
      <c r="O283" s="35"/>
    </row>
    <row r="284" spans="1:15" hidden="1" x14ac:dyDescent="0.25">
      <c r="A284" s="95"/>
      <c r="B284" s="19"/>
      <c r="C284" s="91"/>
      <c r="D284" s="15"/>
      <c r="E284" s="69"/>
      <c r="F284" s="15"/>
      <c r="G284" s="69"/>
      <c r="H284" s="15"/>
      <c r="I284" s="15"/>
      <c r="J284" s="21" t="str">
        <f>IF(H284&lt;&gt;"",H284*I284,"")</f>
        <v/>
      </c>
      <c r="K284" s="120" t="s">
        <v>311</v>
      </c>
      <c r="L284" s="31" t="s">
        <v>84</v>
      </c>
      <c r="M284" s="34" t="s">
        <v>93</v>
      </c>
      <c r="N284" s="34"/>
      <c r="O284" s="35"/>
    </row>
    <row r="285" spans="1:15" ht="14.25" thickBot="1" x14ac:dyDescent="0.3">
      <c r="A285" s="168"/>
      <c r="B285" s="169"/>
      <c r="C285" s="169"/>
      <c r="D285" s="169"/>
      <c r="E285" s="170" t="s">
        <v>85</v>
      </c>
      <c r="F285" s="171"/>
      <c r="G285" s="172"/>
      <c r="H285" s="140">
        <f>H249+H255+H261+H267+H273+H279</f>
        <v>7.0019999999999998</v>
      </c>
      <c r="I285" s="142">
        <f>H285*10</f>
        <v>70.02</v>
      </c>
      <c r="J285" s="142">
        <f>SUM(J250:J254,J256:J260,J262:J266,J268:J272,J274:J278,J280:J284)</f>
        <v>62</v>
      </c>
      <c r="K285" s="143">
        <f>J285/I285</f>
        <v>0.88546129677235086</v>
      </c>
      <c r="L285" s="31" t="s">
        <v>86</v>
      </c>
      <c r="M285" s="34" t="s">
        <v>93</v>
      </c>
      <c r="N285" s="34"/>
      <c r="O285" s="35"/>
    </row>
    <row r="286" spans="1:15" ht="14.25" thickTop="1" x14ac:dyDescent="0.25">
      <c r="A286" s="32"/>
      <c r="B286" s="32"/>
      <c r="C286" s="32"/>
      <c r="D286" s="173"/>
      <c r="E286" s="32"/>
      <c r="F286" s="174"/>
      <c r="G286" s="39"/>
      <c r="H286" s="32"/>
      <c r="I286" s="32"/>
      <c r="J286" s="29"/>
      <c r="K286" s="33"/>
      <c r="L286" s="31"/>
      <c r="M286" s="34"/>
      <c r="N286" s="34"/>
      <c r="O286" s="35"/>
    </row>
    <row r="287" spans="1:15" x14ac:dyDescent="0.25">
      <c r="A287" s="32"/>
      <c r="B287" s="32"/>
      <c r="C287" s="32"/>
      <c r="D287" s="173"/>
      <c r="E287" s="32"/>
      <c r="F287" s="174"/>
      <c r="G287" s="39"/>
      <c r="H287" s="32"/>
      <c r="I287" s="32"/>
      <c r="J287" s="29"/>
      <c r="K287" s="33"/>
      <c r="L287" s="31"/>
      <c r="M287" s="34"/>
      <c r="N287" s="34"/>
      <c r="O287" s="35"/>
    </row>
    <row r="288" spans="1:15" x14ac:dyDescent="0.25">
      <c r="A288" s="32"/>
      <c r="B288" s="32"/>
      <c r="C288" s="32"/>
      <c r="D288" s="173"/>
      <c r="E288" s="32"/>
      <c r="F288" s="174"/>
      <c r="G288" s="39"/>
      <c r="H288" s="32"/>
      <c r="I288" s="32"/>
      <c r="J288" s="29"/>
      <c r="K288" s="33"/>
      <c r="L288" s="31"/>
      <c r="M288" s="34"/>
      <c r="N288" s="34"/>
      <c r="O288" s="35"/>
    </row>
    <row r="289" spans="1:15" x14ac:dyDescent="0.25">
      <c r="A289" s="32"/>
      <c r="B289" s="32"/>
      <c r="C289" s="32"/>
      <c r="D289" s="173"/>
      <c r="E289" s="32"/>
      <c r="F289" s="174"/>
      <c r="G289" s="39"/>
      <c r="H289" s="32"/>
      <c r="I289" s="32"/>
      <c r="J289" s="29"/>
      <c r="K289" s="33"/>
      <c r="L289" s="31"/>
      <c r="M289" s="34"/>
      <c r="N289" s="34"/>
      <c r="O289" s="35"/>
    </row>
    <row r="290" spans="1:15" x14ac:dyDescent="0.25">
      <c r="A290" s="32"/>
      <c r="B290" s="32"/>
      <c r="C290" s="32"/>
      <c r="D290" s="173"/>
      <c r="E290" s="32"/>
      <c r="F290" s="174"/>
      <c r="G290" s="39"/>
      <c r="H290" s="32"/>
      <c r="I290" s="32"/>
      <c r="J290" s="29"/>
      <c r="K290" s="33"/>
      <c r="L290" s="31"/>
      <c r="M290" s="34"/>
      <c r="N290" s="34"/>
      <c r="O290" s="35"/>
    </row>
    <row r="291" spans="1:15" x14ac:dyDescent="0.25">
      <c r="A291" s="32"/>
      <c r="B291" s="32"/>
      <c r="C291" s="32"/>
      <c r="D291" s="173"/>
      <c r="E291" s="32"/>
      <c r="F291" s="174"/>
      <c r="G291" s="39"/>
      <c r="H291" s="32"/>
      <c r="I291" s="32"/>
      <c r="J291" s="29"/>
      <c r="K291" s="33"/>
      <c r="L291" s="31"/>
      <c r="M291" s="34"/>
      <c r="N291" s="34"/>
      <c r="O291" s="35"/>
    </row>
    <row r="292" spans="1:15" x14ac:dyDescent="0.25">
      <c r="A292" s="32"/>
      <c r="B292" s="32"/>
      <c r="C292" s="32"/>
      <c r="D292" s="173"/>
      <c r="E292" s="32"/>
      <c r="F292" s="174"/>
      <c r="G292" s="39"/>
      <c r="H292" s="32"/>
      <c r="I292" s="32"/>
      <c r="J292" s="29"/>
      <c r="K292" s="33"/>
      <c r="L292" s="31"/>
      <c r="M292" s="34"/>
      <c r="N292" s="34"/>
      <c r="O292" s="35"/>
    </row>
    <row r="293" spans="1:15" x14ac:dyDescent="0.25">
      <c r="A293" s="32"/>
      <c r="B293" s="32"/>
      <c r="C293" s="32"/>
      <c r="D293" s="173"/>
      <c r="E293" s="32"/>
      <c r="F293" s="174"/>
      <c r="G293" s="39"/>
      <c r="H293" s="32"/>
      <c r="I293" s="32"/>
      <c r="J293" s="29"/>
      <c r="K293" s="33"/>
      <c r="L293" s="31"/>
      <c r="M293" s="34"/>
      <c r="N293" s="34"/>
      <c r="O293" s="35"/>
    </row>
    <row r="294" spans="1:15" x14ac:dyDescent="0.25">
      <c r="A294" s="32"/>
      <c r="B294" s="32"/>
      <c r="C294" s="32"/>
      <c r="D294" s="173"/>
      <c r="E294" s="32"/>
      <c r="F294" s="174"/>
      <c r="G294" s="39"/>
      <c r="H294" s="32"/>
      <c r="I294" s="32"/>
      <c r="J294" s="29"/>
      <c r="K294" s="33"/>
      <c r="L294" s="31"/>
      <c r="M294" s="34"/>
      <c r="N294" s="34"/>
      <c r="O294" s="35"/>
    </row>
    <row r="295" spans="1:15" x14ac:dyDescent="0.25">
      <c r="A295" s="32"/>
      <c r="B295" s="32"/>
      <c r="C295" s="32"/>
      <c r="D295" s="173"/>
      <c r="E295" s="32"/>
      <c r="F295" s="174"/>
      <c r="G295" s="39"/>
      <c r="H295" s="32"/>
      <c r="I295" s="32"/>
      <c r="J295" s="29"/>
      <c r="K295" s="33"/>
      <c r="L295" s="31"/>
      <c r="M295" s="34"/>
      <c r="N295" s="34"/>
      <c r="O295" s="35"/>
    </row>
    <row r="296" spans="1:15" x14ac:dyDescent="0.25">
      <c r="A296" s="32"/>
      <c r="B296" s="32"/>
      <c r="C296" s="32"/>
      <c r="D296" s="173"/>
      <c r="E296" s="32"/>
      <c r="F296" s="174"/>
      <c r="G296" s="39"/>
      <c r="H296" s="32"/>
      <c r="I296" s="32"/>
      <c r="J296" s="29"/>
      <c r="K296" s="33"/>
      <c r="L296" s="31"/>
      <c r="M296" s="34"/>
      <c r="N296" s="34"/>
      <c r="O296" s="35"/>
    </row>
    <row r="297" spans="1:15" x14ac:dyDescent="0.25">
      <c r="A297" s="32"/>
      <c r="B297" s="32"/>
      <c r="C297" s="32"/>
      <c r="D297" s="173"/>
      <c r="E297" s="32"/>
      <c r="F297" s="174"/>
      <c r="G297" s="39"/>
      <c r="H297" s="32"/>
      <c r="I297" s="32"/>
      <c r="J297" s="29"/>
      <c r="K297" s="33"/>
      <c r="L297" s="31"/>
      <c r="M297" s="34"/>
      <c r="N297" s="34"/>
      <c r="O297" s="35"/>
    </row>
    <row r="298" spans="1:15" x14ac:dyDescent="0.25">
      <c r="A298" s="32"/>
      <c r="B298" s="32"/>
      <c r="C298" s="32"/>
      <c r="D298" s="173"/>
      <c r="E298" s="32"/>
      <c r="F298" s="174"/>
      <c r="G298" s="39"/>
      <c r="H298" s="32"/>
      <c r="I298" s="32"/>
      <c r="J298" s="29"/>
      <c r="K298" s="33"/>
      <c r="L298" s="31"/>
      <c r="M298" s="34"/>
      <c r="N298" s="34"/>
      <c r="O298" s="35"/>
    </row>
    <row r="299" spans="1:15" x14ac:dyDescent="0.25">
      <c r="A299" s="32"/>
      <c r="B299" s="32"/>
      <c r="C299" s="32"/>
      <c r="D299" s="173"/>
      <c r="E299" s="32"/>
      <c r="F299" s="174"/>
      <c r="G299" s="39"/>
      <c r="H299" s="32"/>
      <c r="I299" s="32"/>
      <c r="J299" s="29"/>
      <c r="K299" s="33"/>
      <c r="L299" s="31"/>
      <c r="M299" s="34"/>
      <c r="N299" s="34"/>
      <c r="O299" s="35"/>
    </row>
    <row r="300" spans="1:15" x14ac:dyDescent="0.25">
      <c r="A300" s="32"/>
      <c r="B300" s="32"/>
      <c r="C300" s="32"/>
      <c r="D300" s="173"/>
      <c r="E300" s="32"/>
      <c r="F300" s="174"/>
      <c r="G300" s="39"/>
      <c r="H300" s="32"/>
      <c r="I300" s="32"/>
      <c r="J300" s="29"/>
      <c r="K300" s="33"/>
      <c r="L300" s="31"/>
      <c r="M300" s="34"/>
      <c r="N300" s="34"/>
      <c r="O300" s="35"/>
    </row>
    <row r="301" spans="1:15" x14ac:dyDescent="0.25">
      <c r="A301" s="32"/>
      <c r="B301" s="32"/>
      <c r="C301" s="32"/>
      <c r="D301" s="173"/>
      <c r="E301" s="32"/>
      <c r="F301" s="174"/>
      <c r="G301" s="39"/>
      <c r="H301" s="32"/>
      <c r="I301" s="32"/>
      <c r="J301" s="29"/>
      <c r="K301" s="33"/>
      <c r="L301" s="31"/>
      <c r="M301" s="34"/>
      <c r="N301" s="34"/>
      <c r="O301" s="35"/>
    </row>
    <row r="302" spans="1:15" x14ac:dyDescent="0.25">
      <c r="A302" s="32"/>
      <c r="B302" s="32"/>
      <c r="C302" s="32"/>
      <c r="D302" s="173"/>
      <c r="E302" s="32"/>
      <c r="F302" s="174"/>
      <c r="G302" s="39"/>
      <c r="H302" s="32"/>
      <c r="I302" s="32"/>
      <c r="J302" s="29"/>
      <c r="K302" s="33"/>
      <c r="L302" s="31"/>
      <c r="M302" s="34"/>
      <c r="N302" s="34"/>
      <c r="O302" s="35"/>
    </row>
    <row r="303" spans="1:15" x14ac:dyDescent="0.25">
      <c r="A303" s="32"/>
      <c r="B303" s="32"/>
      <c r="C303" s="32"/>
      <c r="D303" s="173"/>
      <c r="E303" s="32"/>
      <c r="F303" s="174"/>
      <c r="G303" s="39"/>
      <c r="H303" s="32"/>
      <c r="I303" s="32"/>
      <c r="J303" s="29"/>
      <c r="K303" s="33"/>
      <c r="L303" s="31"/>
      <c r="M303" s="34"/>
      <c r="N303" s="34"/>
      <c r="O303" s="35"/>
    </row>
  </sheetData>
  <autoFilter ref="A10:P285" xr:uid="{0ED27D5F-7C1E-4CF3-9234-D2C9869178AA}">
    <filterColumn colId="4">
      <filters>
        <filter val="13S Inspección - Eq Operando"/>
        <filter val="1S Inspección"/>
        <filter val="1S Inspección - Eq Operando"/>
        <filter val="1S Orden y Limpieza"/>
        <filter val="26S Inspección - Eq Operando"/>
        <filter val="4S Calibración"/>
        <filter val="4S Inspección - Escaleras"/>
        <filter val="4S Inspección - Extintores"/>
        <filter val="52S Inspección - Eq Operando"/>
        <filter val="Apoyo a Ingeniería"/>
        <filter val="CAMBIAR TORNILLO (Apoyo en la Conexión de sensor de velocidad)"/>
        <filter val="CAMBIAR TORNILLO (Apoyo en la desconexión de sensor de velocidad)"/>
        <filter val="Corrección Altura de Cámaras - área 240"/>
        <filter val="Descripcion de Trabajo"/>
        <filter val="GRUPO 1"/>
        <filter val="GRUPO 2"/>
        <filter val="GRUPO 3"/>
        <filter val="Modificación Soporterías Ph"/>
        <filter val="Modificación Soporterías Ph (Apoyo de taller de soldadura)"/>
        <filter val="TURNO DIURNO"/>
        <filter val="TURNO NOCTURNO"/>
        <filter val="UTILIZACION"/>
        <dateGroupItem year="2026" dateTimeGrouping="year"/>
      </filters>
    </filterColumn>
  </autoFilter>
  <mergeCells count="9">
    <mergeCell ref="E165:F165"/>
    <mergeCell ref="E205:F205"/>
    <mergeCell ref="E247:F247"/>
    <mergeCell ref="E8:G8"/>
    <mergeCell ref="I8:K8"/>
    <mergeCell ref="E9:F9"/>
    <mergeCell ref="E48:F48"/>
    <mergeCell ref="E87:F87"/>
    <mergeCell ref="E126:F126"/>
  </mergeCells>
  <conditionalFormatting sqref="B1:B7">
    <cfRule type="cellIs" dxfId="7" priority="1" stopIfTrue="1" operator="greaterThan">
      <formula>0.9</formula>
    </cfRule>
    <cfRule type="cellIs" dxfId="6" priority="2" stopIfTrue="1" operator="greaterThan">
      <formula>0.8</formula>
    </cfRule>
  </conditionalFormatting>
  <pageMargins left="0.31496062992125984" right="0.31496062992125984" top="0.35433070866141736" bottom="0.15748031496062992" header="0.31496062992125984" footer="0.31496062992125984"/>
  <pageSetup scale="70" orientation="landscape" horizontalDpi="1200" verticalDpi="12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72686-E505-45EE-816A-7699A97A4269}">
  <sheetPr filterMode="1"/>
  <dimension ref="A1:P303"/>
  <sheetViews>
    <sheetView view="pageBreakPreview" topLeftCell="A206" zoomScale="115" zoomScaleNormal="100" zoomScaleSheetLayoutView="115" workbookViewId="0">
      <selection activeCell="A12" sqref="A12:I12"/>
    </sheetView>
  </sheetViews>
  <sheetFormatPr defaultRowHeight="13.5" x14ac:dyDescent="0.25"/>
  <cols>
    <col min="1" max="1" width="10.140625" style="175" customWidth="1"/>
    <col min="2" max="2" width="9.7109375" style="175" customWidth="1"/>
    <col min="3" max="3" width="22" style="36" customWidth="1"/>
    <col min="4" max="4" width="11.42578125" style="36" customWidth="1"/>
    <col min="5" max="5" width="34.42578125" style="36" customWidth="1"/>
    <col min="6" max="6" width="15.7109375" style="175" customWidth="1"/>
    <col min="7" max="7" width="23.85546875" style="36" customWidth="1"/>
    <col min="8" max="8" width="6.5703125" style="36" customWidth="1"/>
    <col min="9" max="9" width="6.85546875" style="36" customWidth="1"/>
    <col min="10" max="10" width="10.85546875" style="36" customWidth="1"/>
    <col min="11" max="11" width="27.140625" style="36" customWidth="1"/>
    <col min="12" max="12" width="13.7109375" style="36" customWidth="1"/>
    <col min="13" max="13" width="6" style="36" customWidth="1"/>
    <col min="14" max="14" width="3.7109375" style="36" customWidth="1"/>
    <col min="15" max="15" width="38.5703125" style="176" customWidth="1"/>
    <col min="16" max="217" width="9.140625" style="36"/>
    <col min="218" max="218" width="11.5703125" style="36" customWidth="1"/>
    <col min="219" max="219" width="12" style="36" customWidth="1"/>
    <col min="220" max="220" width="22.42578125" style="36" bestFit="1" customWidth="1"/>
    <col min="221" max="221" width="11.42578125" style="36" customWidth="1"/>
    <col min="222" max="222" width="46.42578125" style="36" bestFit="1" customWidth="1"/>
    <col min="223" max="223" width="15.7109375" style="36" customWidth="1"/>
    <col min="224" max="224" width="44" style="36" bestFit="1" customWidth="1"/>
    <col min="225" max="225" width="6.5703125" style="36" customWidth="1"/>
    <col min="226" max="226" width="6.85546875" style="36" customWidth="1"/>
    <col min="227" max="227" width="10.85546875" style="36" customWidth="1"/>
    <col min="228" max="228" width="38.28515625" style="36" customWidth="1"/>
    <col min="229" max="229" width="13.7109375" style="36" customWidth="1"/>
    <col min="230" max="230" width="6" style="36" customWidth="1"/>
    <col min="231" max="231" width="3.7109375" style="36" customWidth="1"/>
    <col min="232" max="232" width="38.5703125" style="36" customWidth="1"/>
    <col min="233" max="473" width="9.140625" style="36"/>
    <col min="474" max="474" width="11.5703125" style="36" customWidth="1"/>
    <col min="475" max="475" width="12" style="36" customWidth="1"/>
    <col min="476" max="476" width="22.42578125" style="36" bestFit="1" customWidth="1"/>
    <col min="477" max="477" width="11.42578125" style="36" customWidth="1"/>
    <col min="478" max="478" width="46.42578125" style="36" bestFit="1" customWidth="1"/>
    <col min="479" max="479" width="15.7109375" style="36" customWidth="1"/>
    <col min="480" max="480" width="44" style="36" bestFit="1" customWidth="1"/>
    <col min="481" max="481" width="6.5703125" style="36" customWidth="1"/>
    <col min="482" max="482" width="6.85546875" style="36" customWidth="1"/>
    <col min="483" max="483" width="10.85546875" style="36" customWidth="1"/>
    <col min="484" max="484" width="38.28515625" style="36" customWidth="1"/>
    <col min="485" max="485" width="13.7109375" style="36" customWidth="1"/>
    <col min="486" max="486" width="6" style="36" customWidth="1"/>
    <col min="487" max="487" width="3.7109375" style="36" customWidth="1"/>
    <col min="488" max="488" width="38.5703125" style="36" customWidth="1"/>
    <col min="489" max="729" width="9.140625" style="36"/>
    <col min="730" max="730" width="11.5703125" style="36" customWidth="1"/>
    <col min="731" max="731" width="12" style="36" customWidth="1"/>
    <col min="732" max="732" width="22.42578125" style="36" bestFit="1" customWidth="1"/>
    <col min="733" max="733" width="11.42578125" style="36" customWidth="1"/>
    <col min="734" max="734" width="46.42578125" style="36" bestFit="1" customWidth="1"/>
    <col min="735" max="735" width="15.7109375" style="36" customWidth="1"/>
    <col min="736" max="736" width="44" style="36" bestFit="1" customWidth="1"/>
    <col min="737" max="737" width="6.5703125" style="36" customWidth="1"/>
    <col min="738" max="738" width="6.85546875" style="36" customWidth="1"/>
    <col min="739" max="739" width="10.85546875" style="36" customWidth="1"/>
    <col min="740" max="740" width="38.28515625" style="36" customWidth="1"/>
    <col min="741" max="741" width="13.7109375" style="36" customWidth="1"/>
    <col min="742" max="742" width="6" style="36" customWidth="1"/>
    <col min="743" max="743" width="3.7109375" style="36" customWidth="1"/>
    <col min="744" max="744" width="38.5703125" style="36" customWidth="1"/>
    <col min="745" max="985" width="9.140625" style="36"/>
    <col min="986" max="986" width="11.5703125" style="36" customWidth="1"/>
    <col min="987" max="987" width="12" style="36" customWidth="1"/>
    <col min="988" max="988" width="22.42578125" style="36" bestFit="1" customWidth="1"/>
    <col min="989" max="989" width="11.42578125" style="36" customWidth="1"/>
    <col min="990" max="990" width="46.42578125" style="36" bestFit="1" customWidth="1"/>
    <col min="991" max="991" width="15.7109375" style="36" customWidth="1"/>
    <col min="992" max="992" width="44" style="36" bestFit="1" customWidth="1"/>
    <col min="993" max="993" width="6.5703125" style="36" customWidth="1"/>
    <col min="994" max="994" width="6.85546875" style="36" customWidth="1"/>
    <col min="995" max="995" width="10.85546875" style="36" customWidth="1"/>
    <col min="996" max="996" width="38.28515625" style="36" customWidth="1"/>
    <col min="997" max="997" width="13.7109375" style="36" customWidth="1"/>
    <col min="998" max="998" width="6" style="36" customWidth="1"/>
    <col min="999" max="999" width="3.7109375" style="36" customWidth="1"/>
    <col min="1000" max="1000" width="38.5703125" style="36" customWidth="1"/>
    <col min="1001" max="1241" width="9.140625" style="36"/>
    <col min="1242" max="1242" width="11.5703125" style="36" customWidth="1"/>
    <col min="1243" max="1243" width="12" style="36" customWidth="1"/>
    <col min="1244" max="1244" width="22.42578125" style="36" bestFit="1" customWidth="1"/>
    <col min="1245" max="1245" width="11.42578125" style="36" customWidth="1"/>
    <col min="1246" max="1246" width="46.42578125" style="36" bestFit="1" customWidth="1"/>
    <col min="1247" max="1247" width="15.7109375" style="36" customWidth="1"/>
    <col min="1248" max="1248" width="44" style="36" bestFit="1" customWidth="1"/>
    <col min="1249" max="1249" width="6.5703125" style="36" customWidth="1"/>
    <col min="1250" max="1250" width="6.85546875" style="36" customWidth="1"/>
    <col min="1251" max="1251" width="10.85546875" style="36" customWidth="1"/>
    <col min="1252" max="1252" width="38.28515625" style="36" customWidth="1"/>
    <col min="1253" max="1253" width="13.7109375" style="36" customWidth="1"/>
    <col min="1254" max="1254" width="6" style="36" customWidth="1"/>
    <col min="1255" max="1255" width="3.7109375" style="36" customWidth="1"/>
    <col min="1256" max="1256" width="38.5703125" style="36" customWidth="1"/>
    <col min="1257" max="1497" width="9.140625" style="36"/>
    <col min="1498" max="1498" width="11.5703125" style="36" customWidth="1"/>
    <col min="1499" max="1499" width="12" style="36" customWidth="1"/>
    <col min="1500" max="1500" width="22.42578125" style="36" bestFit="1" customWidth="1"/>
    <col min="1501" max="1501" width="11.42578125" style="36" customWidth="1"/>
    <col min="1502" max="1502" width="46.42578125" style="36" bestFit="1" customWidth="1"/>
    <col min="1503" max="1503" width="15.7109375" style="36" customWidth="1"/>
    <col min="1504" max="1504" width="44" style="36" bestFit="1" customWidth="1"/>
    <col min="1505" max="1505" width="6.5703125" style="36" customWidth="1"/>
    <col min="1506" max="1506" width="6.85546875" style="36" customWidth="1"/>
    <col min="1507" max="1507" width="10.85546875" style="36" customWidth="1"/>
    <col min="1508" max="1508" width="38.28515625" style="36" customWidth="1"/>
    <col min="1509" max="1509" width="13.7109375" style="36" customWidth="1"/>
    <col min="1510" max="1510" width="6" style="36" customWidth="1"/>
    <col min="1511" max="1511" width="3.7109375" style="36" customWidth="1"/>
    <col min="1512" max="1512" width="38.5703125" style="36" customWidth="1"/>
    <col min="1513" max="1753" width="9.140625" style="36"/>
    <col min="1754" max="1754" width="11.5703125" style="36" customWidth="1"/>
    <col min="1755" max="1755" width="12" style="36" customWidth="1"/>
    <col min="1756" max="1756" width="22.42578125" style="36" bestFit="1" customWidth="1"/>
    <col min="1757" max="1757" width="11.42578125" style="36" customWidth="1"/>
    <col min="1758" max="1758" width="46.42578125" style="36" bestFit="1" customWidth="1"/>
    <col min="1759" max="1759" width="15.7109375" style="36" customWidth="1"/>
    <col min="1760" max="1760" width="44" style="36" bestFit="1" customWidth="1"/>
    <col min="1761" max="1761" width="6.5703125" style="36" customWidth="1"/>
    <col min="1762" max="1762" width="6.85546875" style="36" customWidth="1"/>
    <col min="1763" max="1763" width="10.85546875" style="36" customWidth="1"/>
    <col min="1764" max="1764" width="38.28515625" style="36" customWidth="1"/>
    <col min="1765" max="1765" width="13.7109375" style="36" customWidth="1"/>
    <col min="1766" max="1766" width="6" style="36" customWidth="1"/>
    <col min="1767" max="1767" width="3.7109375" style="36" customWidth="1"/>
    <col min="1768" max="1768" width="38.5703125" style="36" customWidth="1"/>
    <col min="1769" max="2009" width="9.140625" style="36"/>
    <col min="2010" max="2010" width="11.5703125" style="36" customWidth="1"/>
    <col min="2011" max="2011" width="12" style="36" customWidth="1"/>
    <col min="2012" max="2012" width="22.42578125" style="36" bestFit="1" customWidth="1"/>
    <col min="2013" max="2013" width="11.42578125" style="36" customWidth="1"/>
    <col min="2014" max="2014" width="46.42578125" style="36" bestFit="1" customWidth="1"/>
    <col min="2015" max="2015" width="15.7109375" style="36" customWidth="1"/>
    <col min="2016" max="2016" width="44" style="36" bestFit="1" customWidth="1"/>
    <col min="2017" max="2017" width="6.5703125" style="36" customWidth="1"/>
    <col min="2018" max="2018" width="6.85546875" style="36" customWidth="1"/>
    <col min="2019" max="2019" width="10.85546875" style="36" customWidth="1"/>
    <col min="2020" max="2020" width="38.28515625" style="36" customWidth="1"/>
    <col min="2021" max="2021" width="13.7109375" style="36" customWidth="1"/>
    <col min="2022" max="2022" width="6" style="36" customWidth="1"/>
    <col min="2023" max="2023" width="3.7109375" style="36" customWidth="1"/>
    <col min="2024" max="2024" width="38.5703125" style="36" customWidth="1"/>
    <col min="2025" max="2265" width="9.140625" style="36"/>
    <col min="2266" max="2266" width="11.5703125" style="36" customWidth="1"/>
    <col min="2267" max="2267" width="12" style="36" customWidth="1"/>
    <col min="2268" max="2268" width="22.42578125" style="36" bestFit="1" customWidth="1"/>
    <col min="2269" max="2269" width="11.42578125" style="36" customWidth="1"/>
    <col min="2270" max="2270" width="46.42578125" style="36" bestFit="1" customWidth="1"/>
    <col min="2271" max="2271" width="15.7109375" style="36" customWidth="1"/>
    <col min="2272" max="2272" width="44" style="36" bestFit="1" customWidth="1"/>
    <col min="2273" max="2273" width="6.5703125" style="36" customWidth="1"/>
    <col min="2274" max="2274" width="6.85546875" style="36" customWidth="1"/>
    <col min="2275" max="2275" width="10.85546875" style="36" customWidth="1"/>
    <col min="2276" max="2276" width="38.28515625" style="36" customWidth="1"/>
    <col min="2277" max="2277" width="13.7109375" style="36" customWidth="1"/>
    <col min="2278" max="2278" width="6" style="36" customWidth="1"/>
    <col min="2279" max="2279" width="3.7109375" style="36" customWidth="1"/>
    <col min="2280" max="2280" width="38.5703125" style="36" customWidth="1"/>
    <col min="2281" max="2521" width="9.140625" style="36"/>
    <col min="2522" max="2522" width="11.5703125" style="36" customWidth="1"/>
    <col min="2523" max="2523" width="12" style="36" customWidth="1"/>
    <col min="2524" max="2524" width="22.42578125" style="36" bestFit="1" customWidth="1"/>
    <col min="2525" max="2525" width="11.42578125" style="36" customWidth="1"/>
    <col min="2526" max="2526" width="46.42578125" style="36" bestFit="1" customWidth="1"/>
    <col min="2527" max="2527" width="15.7109375" style="36" customWidth="1"/>
    <col min="2528" max="2528" width="44" style="36" bestFit="1" customWidth="1"/>
    <col min="2529" max="2529" width="6.5703125" style="36" customWidth="1"/>
    <col min="2530" max="2530" width="6.85546875" style="36" customWidth="1"/>
    <col min="2531" max="2531" width="10.85546875" style="36" customWidth="1"/>
    <col min="2532" max="2532" width="38.28515625" style="36" customWidth="1"/>
    <col min="2533" max="2533" width="13.7109375" style="36" customWidth="1"/>
    <col min="2534" max="2534" width="6" style="36" customWidth="1"/>
    <col min="2535" max="2535" width="3.7109375" style="36" customWidth="1"/>
    <col min="2536" max="2536" width="38.5703125" style="36" customWidth="1"/>
    <col min="2537" max="2777" width="9.140625" style="36"/>
    <col min="2778" max="2778" width="11.5703125" style="36" customWidth="1"/>
    <col min="2779" max="2779" width="12" style="36" customWidth="1"/>
    <col min="2780" max="2780" width="22.42578125" style="36" bestFit="1" customWidth="1"/>
    <col min="2781" max="2781" width="11.42578125" style="36" customWidth="1"/>
    <col min="2782" max="2782" width="46.42578125" style="36" bestFit="1" customWidth="1"/>
    <col min="2783" max="2783" width="15.7109375" style="36" customWidth="1"/>
    <col min="2784" max="2784" width="44" style="36" bestFit="1" customWidth="1"/>
    <col min="2785" max="2785" width="6.5703125" style="36" customWidth="1"/>
    <col min="2786" max="2786" width="6.85546875" style="36" customWidth="1"/>
    <col min="2787" max="2787" width="10.85546875" style="36" customWidth="1"/>
    <col min="2788" max="2788" width="38.28515625" style="36" customWidth="1"/>
    <col min="2789" max="2789" width="13.7109375" style="36" customWidth="1"/>
    <col min="2790" max="2790" width="6" style="36" customWidth="1"/>
    <col min="2791" max="2791" width="3.7109375" style="36" customWidth="1"/>
    <col min="2792" max="2792" width="38.5703125" style="36" customWidth="1"/>
    <col min="2793" max="3033" width="9.140625" style="36"/>
    <col min="3034" max="3034" width="11.5703125" style="36" customWidth="1"/>
    <col min="3035" max="3035" width="12" style="36" customWidth="1"/>
    <col min="3036" max="3036" width="22.42578125" style="36" bestFit="1" customWidth="1"/>
    <col min="3037" max="3037" width="11.42578125" style="36" customWidth="1"/>
    <col min="3038" max="3038" width="46.42578125" style="36" bestFit="1" customWidth="1"/>
    <col min="3039" max="3039" width="15.7109375" style="36" customWidth="1"/>
    <col min="3040" max="3040" width="44" style="36" bestFit="1" customWidth="1"/>
    <col min="3041" max="3041" width="6.5703125" style="36" customWidth="1"/>
    <col min="3042" max="3042" width="6.85546875" style="36" customWidth="1"/>
    <col min="3043" max="3043" width="10.85546875" style="36" customWidth="1"/>
    <col min="3044" max="3044" width="38.28515625" style="36" customWidth="1"/>
    <col min="3045" max="3045" width="13.7109375" style="36" customWidth="1"/>
    <col min="3046" max="3046" width="6" style="36" customWidth="1"/>
    <col min="3047" max="3047" width="3.7109375" style="36" customWidth="1"/>
    <col min="3048" max="3048" width="38.5703125" style="36" customWidth="1"/>
    <col min="3049" max="3289" width="9.140625" style="36"/>
    <col min="3290" max="3290" width="11.5703125" style="36" customWidth="1"/>
    <col min="3291" max="3291" width="12" style="36" customWidth="1"/>
    <col min="3292" max="3292" width="22.42578125" style="36" bestFit="1" customWidth="1"/>
    <col min="3293" max="3293" width="11.42578125" style="36" customWidth="1"/>
    <col min="3294" max="3294" width="46.42578125" style="36" bestFit="1" customWidth="1"/>
    <col min="3295" max="3295" width="15.7109375" style="36" customWidth="1"/>
    <col min="3296" max="3296" width="44" style="36" bestFit="1" customWidth="1"/>
    <col min="3297" max="3297" width="6.5703125" style="36" customWidth="1"/>
    <col min="3298" max="3298" width="6.85546875" style="36" customWidth="1"/>
    <col min="3299" max="3299" width="10.85546875" style="36" customWidth="1"/>
    <col min="3300" max="3300" width="38.28515625" style="36" customWidth="1"/>
    <col min="3301" max="3301" width="13.7109375" style="36" customWidth="1"/>
    <col min="3302" max="3302" width="6" style="36" customWidth="1"/>
    <col min="3303" max="3303" width="3.7109375" style="36" customWidth="1"/>
    <col min="3304" max="3304" width="38.5703125" style="36" customWidth="1"/>
    <col min="3305" max="3545" width="9.140625" style="36"/>
    <col min="3546" max="3546" width="11.5703125" style="36" customWidth="1"/>
    <col min="3547" max="3547" width="12" style="36" customWidth="1"/>
    <col min="3548" max="3548" width="22.42578125" style="36" bestFit="1" customWidth="1"/>
    <col min="3549" max="3549" width="11.42578125" style="36" customWidth="1"/>
    <col min="3550" max="3550" width="46.42578125" style="36" bestFit="1" customWidth="1"/>
    <col min="3551" max="3551" width="15.7109375" style="36" customWidth="1"/>
    <col min="3552" max="3552" width="44" style="36" bestFit="1" customWidth="1"/>
    <col min="3553" max="3553" width="6.5703125" style="36" customWidth="1"/>
    <col min="3554" max="3554" width="6.85546875" style="36" customWidth="1"/>
    <col min="3555" max="3555" width="10.85546875" style="36" customWidth="1"/>
    <col min="3556" max="3556" width="38.28515625" style="36" customWidth="1"/>
    <col min="3557" max="3557" width="13.7109375" style="36" customWidth="1"/>
    <col min="3558" max="3558" width="6" style="36" customWidth="1"/>
    <col min="3559" max="3559" width="3.7109375" style="36" customWidth="1"/>
    <col min="3560" max="3560" width="38.5703125" style="36" customWidth="1"/>
    <col min="3561" max="3801" width="9.140625" style="36"/>
    <col min="3802" max="3802" width="11.5703125" style="36" customWidth="1"/>
    <col min="3803" max="3803" width="12" style="36" customWidth="1"/>
    <col min="3804" max="3804" width="22.42578125" style="36" bestFit="1" customWidth="1"/>
    <col min="3805" max="3805" width="11.42578125" style="36" customWidth="1"/>
    <col min="3806" max="3806" width="46.42578125" style="36" bestFit="1" customWidth="1"/>
    <col min="3807" max="3807" width="15.7109375" style="36" customWidth="1"/>
    <col min="3808" max="3808" width="44" style="36" bestFit="1" customWidth="1"/>
    <col min="3809" max="3809" width="6.5703125" style="36" customWidth="1"/>
    <col min="3810" max="3810" width="6.85546875" style="36" customWidth="1"/>
    <col min="3811" max="3811" width="10.85546875" style="36" customWidth="1"/>
    <col min="3812" max="3812" width="38.28515625" style="36" customWidth="1"/>
    <col min="3813" max="3813" width="13.7109375" style="36" customWidth="1"/>
    <col min="3814" max="3814" width="6" style="36" customWidth="1"/>
    <col min="3815" max="3815" width="3.7109375" style="36" customWidth="1"/>
    <col min="3816" max="3816" width="38.5703125" style="36" customWidth="1"/>
    <col min="3817" max="4057" width="9.140625" style="36"/>
    <col min="4058" max="4058" width="11.5703125" style="36" customWidth="1"/>
    <col min="4059" max="4059" width="12" style="36" customWidth="1"/>
    <col min="4060" max="4060" width="22.42578125" style="36" bestFit="1" customWidth="1"/>
    <col min="4061" max="4061" width="11.42578125" style="36" customWidth="1"/>
    <col min="4062" max="4062" width="46.42578125" style="36" bestFit="1" customWidth="1"/>
    <col min="4063" max="4063" width="15.7109375" style="36" customWidth="1"/>
    <col min="4064" max="4064" width="44" style="36" bestFit="1" customWidth="1"/>
    <col min="4065" max="4065" width="6.5703125" style="36" customWidth="1"/>
    <col min="4066" max="4066" width="6.85546875" style="36" customWidth="1"/>
    <col min="4067" max="4067" width="10.85546875" style="36" customWidth="1"/>
    <col min="4068" max="4068" width="38.28515625" style="36" customWidth="1"/>
    <col min="4069" max="4069" width="13.7109375" style="36" customWidth="1"/>
    <col min="4070" max="4070" width="6" style="36" customWidth="1"/>
    <col min="4071" max="4071" width="3.7109375" style="36" customWidth="1"/>
    <col min="4072" max="4072" width="38.5703125" style="36" customWidth="1"/>
    <col min="4073" max="4313" width="9.140625" style="36"/>
    <col min="4314" max="4314" width="11.5703125" style="36" customWidth="1"/>
    <col min="4315" max="4315" width="12" style="36" customWidth="1"/>
    <col min="4316" max="4316" width="22.42578125" style="36" bestFit="1" customWidth="1"/>
    <col min="4317" max="4317" width="11.42578125" style="36" customWidth="1"/>
    <col min="4318" max="4318" width="46.42578125" style="36" bestFit="1" customWidth="1"/>
    <col min="4319" max="4319" width="15.7109375" style="36" customWidth="1"/>
    <col min="4320" max="4320" width="44" style="36" bestFit="1" customWidth="1"/>
    <col min="4321" max="4321" width="6.5703125" style="36" customWidth="1"/>
    <col min="4322" max="4322" width="6.85546875" style="36" customWidth="1"/>
    <col min="4323" max="4323" width="10.85546875" style="36" customWidth="1"/>
    <col min="4324" max="4324" width="38.28515625" style="36" customWidth="1"/>
    <col min="4325" max="4325" width="13.7109375" style="36" customWidth="1"/>
    <col min="4326" max="4326" width="6" style="36" customWidth="1"/>
    <col min="4327" max="4327" width="3.7109375" style="36" customWidth="1"/>
    <col min="4328" max="4328" width="38.5703125" style="36" customWidth="1"/>
    <col min="4329" max="4569" width="9.140625" style="36"/>
    <col min="4570" max="4570" width="11.5703125" style="36" customWidth="1"/>
    <col min="4571" max="4571" width="12" style="36" customWidth="1"/>
    <col min="4572" max="4572" width="22.42578125" style="36" bestFit="1" customWidth="1"/>
    <col min="4573" max="4573" width="11.42578125" style="36" customWidth="1"/>
    <col min="4574" max="4574" width="46.42578125" style="36" bestFit="1" customWidth="1"/>
    <col min="4575" max="4575" width="15.7109375" style="36" customWidth="1"/>
    <col min="4576" max="4576" width="44" style="36" bestFit="1" customWidth="1"/>
    <col min="4577" max="4577" width="6.5703125" style="36" customWidth="1"/>
    <col min="4578" max="4578" width="6.85546875" style="36" customWidth="1"/>
    <col min="4579" max="4579" width="10.85546875" style="36" customWidth="1"/>
    <col min="4580" max="4580" width="38.28515625" style="36" customWidth="1"/>
    <col min="4581" max="4581" width="13.7109375" style="36" customWidth="1"/>
    <col min="4582" max="4582" width="6" style="36" customWidth="1"/>
    <col min="4583" max="4583" width="3.7109375" style="36" customWidth="1"/>
    <col min="4584" max="4584" width="38.5703125" style="36" customWidth="1"/>
    <col min="4585" max="4825" width="9.140625" style="36"/>
    <col min="4826" max="4826" width="11.5703125" style="36" customWidth="1"/>
    <col min="4827" max="4827" width="12" style="36" customWidth="1"/>
    <col min="4828" max="4828" width="22.42578125" style="36" bestFit="1" customWidth="1"/>
    <col min="4829" max="4829" width="11.42578125" style="36" customWidth="1"/>
    <col min="4830" max="4830" width="46.42578125" style="36" bestFit="1" customWidth="1"/>
    <col min="4831" max="4831" width="15.7109375" style="36" customWidth="1"/>
    <col min="4832" max="4832" width="44" style="36" bestFit="1" customWidth="1"/>
    <col min="4833" max="4833" width="6.5703125" style="36" customWidth="1"/>
    <col min="4834" max="4834" width="6.85546875" style="36" customWidth="1"/>
    <col min="4835" max="4835" width="10.85546875" style="36" customWidth="1"/>
    <col min="4836" max="4836" width="38.28515625" style="36" customWidth="1"/>
    <col min="4837" max="4837" width="13.7109375" style="36" customWidth="1"/>
    <col min="4838" max="4838" width="6" style="36" customWidth="1"/>
    <col min="4839" max="4839" width="3.7109375" style="36" customWidth="1"/>
    <col min="4840" max="4840" width="38.5703125" style="36" customWidth="1"/>
    <col min="4841" max="5081" width="9.140625" style="36"/>
    <col min="5082" max="5082" width="11.5703125" style="36" customWidth="1"/>
    <col min="5083" max="5083" width="12" style="36" customWidth="1"/>
    <col min="5084" max="5084" width="22.42578125" style="36" bestFit="1" customWidth="1"/>
    <col min="5085" max="5085" width="11.42578125" style="36" customWidth="1"/>
    <col min="5086" max="5086" width="46.42578125" style="36" bestFit="1" customWidth="1"/>
    <col min="5087" max="5087" width="15.7109375" style="36" customWidth="1"/>
    <col min="5088" max="5088" width="44" style="36" bestFit="1" customWidth="1"/>
    <col min="5089" max="5089" width="6.5703125" style="36" customWidth="1"/>
    <col min="5090" max="5090" width="6.85546875" style="36" customWidth="1"/>
    <col min="5091" max="5091" width="10.85546875" style="36" customWidth="1"/>
    <col min="5092" max="5092" width="38.28515625" style="36" customWidth="1"/>
    <col min="5093" max="5093" width="13.7109375" style="36" customWidth="1"/>
    <col min="5094" max="5094" width="6" style="36" customWidth="1"/>
    <col min="5095" max="5095" width="3.7109375" style="36" customWidth="1"/>
    <col min="5096" max="5096" width="38.5703125" style="36" customWidth="1"/>
    <col min="5097" max="5337" width="9.140625" style="36"/>
    <col min="5338" max="5338" width="11.5703125" style="36" customWidth="1"/>
    <col min="5339" max="5339" width="12" style="36" customWidth="1"/>
    <col min="5340" max="5340" width="22.42578125" style="36" bestFit="1" customWidth="1"/>
    <col min="5341" max="5341" width="11.42578125" style="36" customWidth="1"/>
    <col min="5342" max="5342" width="46.42578125" style="36" bestFit="1" customWidth="1"/>
    <col min="5343" max="5343" width="15.7109375" style="36" customWidth="1"/>
    <col min="5344" max="5344" width="44" style="36" bestFit="1" customWidth="1"/>
    <col min="5345" max="5345" width="6.5703125" style="36" customWidth="1"/>
    <col min="5346" max="5346" width="6.85546875" style="36" customWidth="1"/>
    <col min="5347" max="5347" width="10.85546875" style="36" customWidth="1"/>
    <col min="5348" max="5348" width="38.28515625" style="36" customWidth="1"/>
    <col min="5349" max="5349" width="13.7109375" style="36" customWidth="1"/>
    <col min="5350" max="5350" width="6" style="36" customWidth="1"/>
    <col min="5351" max="5351" width="3.7109375" style="36" customWidth="1"/>
    <col min="5352" max="5352" width="38.5703125" style="36" customWidth="1"/>
    <col min="5353" max="5593" width="9.140625" style="36"/>
    <col min="5594" max="5594" width="11.5703125" style="36" customWidth="1"/>
    <col min="5595" max="5595" width="12" style="36" customWidth="1"/>
    <col min="5596" max="5596" width="22.42578125" style="36" bestFit="1" customWidth="1"/>
    <col min="5597" max="5597" width="11.42578125" style="36" customWidth="1"/>
    <col min="5598" max="5598" width="46.42578125" style="36" bestFit="1" customWidth="1"/>
    <col min="5599" max="5599" width="15.7109375" style="36" customWidth="1"/>
    <col min="5600" max="5600" width="44" style="36" bestFit="1" customWidth="1"/>
    <col min="5601" max="5601" width="6.5703125" style="36" customWidth="1"/>
    <col min="5602" max="5602" width="6.85546875" style="36" customWidth="1"/>
    <col min="5603" max="5603" width="10.85546875" style="36" customWidth="1"/>
    <col min="5604" max="5604" width="38.28515625" style="36" customWidth="1"/>
    <col min="5605" max="5605" width="13.7109375" style="36" customWidth="1"/>
    <col min="5606" max="5606" width="6" style="36" customWidth="1"/>
    <col min="5607" max="5607" width="3.7109375" style="36" customWidth="1"/>
    <col min="5608" max="5608" width="38.5703125" style="36" customWidth="1"/>
    <col min="5609" max="5849" width="9.140625" style="36"/>
    <col min="5850" max="5850" width="11.5703125" style="36" customWidth="1"/>
    <col min="5851" max="5851" width="12" style="36" customWidth="1"/>
    <col min="5852" max="5852" width="22.42578125" style="36" bestFit="1" customWidth="1"/>
    <col min="5853" max="5853" width="11.42578125" style="36" customWidth="1"/>
    <col min="5854" max="5854" width="46.42578125" style="36" bestFit="1" customWidth="1"/>
    <col min="5855" max="5855" width="15.7109375" style="36" customWidth="1"/>
    <col min="5856" max="5856" width="44" style="36" bestFit="1" customWidth="1"/>
    <col min="5857" max="5857" width="6.5703125" style="36" customWidth="1"/>
    <col min="5858" max="5858" width="6.85546875" style="36" customWidth="1"/>
    <col min="5859" max="5859" width="10.85546875" style="36" customWidth="1"/>
    <col min="5860" max="5860" width="38.28515625" style="36" customWidth="1"/>
    <col min="5861" max="5861" width="13.7109375" style="36" customWidth="1"/>
    <col min="5862" max="5862" width="6" style="36" customWidth="1"/>
    <col min="5863" max="5863" width="3.7109375" style="36" customWidth="1"/>
    <col min="5864" max="5864" width="38.5703125" style="36" customWidth="1"/>
    <col min="5865" max="6105" width="9.140625" style="36"/>
    <col min="6106" max="6106" width="11.5703125" style="36" customWidth="1"/>
    <col min="6107" max="6107" width="12" style="36" customWidth="1"/>
    <col min="6108" max="6108" width="22.42578125" style="36" bestFit="1" customWidth="1"/>
    <col min="6109" max="6109" width="11.42578125" style="36" customWidth="1"/>
    <col min="6110" max="6110" width="46.42578125" style="36" bestFit="1" customWidth="1"/>
    <col min="6111" max="6111" width="15.7109375" style="36" customWidth="1"/>
    <col min="6112" max="6112" width="44" style="36" bestFit="1" customWidth="1"/>
    <col min="6113" max="6113" width="6.5703125" style="36" customWidth="1"/>
    <col min="6114" max="6114" width="6.85546875" style="36" customWidth="1"/>
    <col min="6115" max="6115" width="10.85546875" style="36" customWidth="1"/>
    <col min="6116" max="6116" width="38.28515625" style="36" customWidth="1"/>
    <col min="6117" max="6117" width="13.7109375" style="36" customWidth="1"/>
    <col min="6118" max="6118" width="6" style="36" customWidth="1"/>
    <col min="6119" max="6119" width="3.7109375" style="36" customWidth="1"/>
    <col min="6120" max="6120" width="38.5703125" style="36" customWidth="1"/>
    <col min="6121" max="6361" width="9.140625" style="36"/>
    <col min="6362" max="6362" width="11.5703125" style="36" customWidth="1"/>
    <col min="6363" max="6363" width="12" style="36" customWidth="1"/>
    <col min="6364" max="6364" width="22.42578125" style="36" bestFit="1" customWidth="1"/>
    <col min="6365" max="6365" width="11.42578125" style="36" customWidth="1"/>
    <col min="6366" max="6366" width="46.42578125" style="36" bestFit="1" customWidth="1"/>
    <col min="6367" max="6367" width="15.7109375" style="36" customWidth="1"/>
    <col min="6368" max="6368" width="44" style="36" bestFit="1" customWidth="1"/>
    <col min="6369" max="6369" width="6.5703125" style="36" customWidth="1"/>
    <col min="6370" max="6370" width="6.85546875" style="36" customWidth="1"/>
    <col min="6371" max="6371" width="10.85546875" style="36" customWidth="1"/>
    <col min="6372" max="6372" width="38.28515625" style="36" customWidth="1"/>
    <col min="6373" max="6373" width="13.7109375" style="36" customWidth="1"/>
    <col min="6374" max="6374" width="6" style="36" customWidth="1"/>
    <col min="6375" max="6375" width="3.7109375" style="36" customWidth="1"/>
    <col min="6376" max="6376" width="38.5703125" style="36" customWidth="1"/>
    <col min="6377" max="6617" width="9.140625" style="36"/>
    <col min="6618" max="6618" width="11.5703125" style="36" customWidth="1"/>
    <col min="6619" max="6619" width="12" style="36" customWidth="1"/>
    <col min="6620" max="6620" width="22.42578125" style="36" bestFit="1" customWidth="1"/>
    <col min="6621" max="6621" width="11.42578125" style="36" customWidth="1"/>
    <col min="6622" max="6622" width="46.42578125" style="36" bestFit="1" customWidth="1"/>
    <col min="6623" max="6623" width="15.7109375" style="36" customWidth="1"/>
    <col min="6624" max="6624" width="44" style="36" bestFit="1" customWidth="1"/>
    <col min="6625" max="6625" width="6.5703125" style="36" customWidth="1"/>
    <col min="6626" max="6626" width="6.85546875" style="36" customWidth="1"/>
    <col min="6627" max="6627" width="10.85546875" style="36" customWidth="1"/>
    <col min="6628" max="6628" width="38.28515625" style="36" customWidth="1"/>
    <col min="6629" max="6629" width="13.7109375" style="36" customWidth="1"/>
    <col min="6630" max="6630" width="6" style="36" customWidth="1"/>
    <col min="6631" max="6631" width="3.7109375" style="36" customWidth="1"/>
    <col min="6632" max="6632" width="38.5703125" style="36" customWidth="1"/>
    <col min="6633" max="6873" width="9.140625" style="36"/>
    <col min="6874" max="6874" width="11.5703125" style="36" customWidth="1"/>
    <col min="6875" max="6875" width="12" style="36" customWidth="1"/>
    <col min="6876" max="6876" width="22.42578125" style="36" bestFit="1" customWidth="1"/>
    <col min="6877" max="6877" width="11.42578125" style="36" customWidth="1"/>
    <col min="6878" max="6878" width="46.42578125" style="36" bestFit="1" customWidth="1"/>
    <col min="6879" max="6879" width="15.7109375" style="36" customWidth="1"/>
    <col min="6880" max="6880" width="44" style="36" bestFit="1" customWidth="1"/>
    <col min="6881" max="6881" width="6.5703125" style="36" customWidth="1"/>
    <col min="6882" max="6882" width="6.85546875" style="36" customWidth="1"/>
    <col min="6883" max="6883" width="10.85546875" style="36" customWidth="1"/>
    <col min="6884" max="6884" width="38.28515625" style="36" customWidth="1"/>
    <col min="6885" max="6885" width="13.7109375" style="36" customWidth="1"/>
    <col min="6886" max="6886" width="6" style="36" customWidth="1"/>
    <col min="6887" max="6887" width="3.7109375" style="36" customWidth="1"/>
    <col min="6888" max="6888" width="38.5703125" style="36" customWidth="1"/>
    <col min="6889" max="7129" width="9.140625" style="36"/>
    <col min="7130" max="7130" width="11.5703125" style="36" customWidth="1"/>
    <col min="7131" max="7131" width="12" style="36" customWidth="1"/>
    <col min="7132" max="7132" width="22.42578125" style="36" bestFit="1" customWidth="1"/>
    <col min="7133" max="7133" width="11.42578125" style="36" customWidth="1"/>
    <col min="7134" max="7134" width="46.42578125" style="36" bestFit="1" customWidth="1"/>
    <col min="7135" max="7135" width="15.7109375" style="36" customWidth="1"/>
    <col min="7136" max="7136" width="44" style="36" bestFit="1" customWidth="1"/>
    <col min="7137" max="7137" width="6.5703125" style="36" customWidth="1"/>
    <col min="7138" max="7138" width="6.85546875" style="36" customWidth="1"/>
    <col min="7139" max="7139" width="10.85546875" style="36" customWidth="1"/>
    <col min="7140" max="7140" width="38.28515625" style="36" customWidth="1"/>
    <col min="7141" max="7141" width="13.7109375" style="36" customWidth="1"/>
    <col min="7142" max="7142" width="6" style="36" customWidth="1"/>
    <col min="7143" max="7143" width="3.7109375" style="36" customWidth="1"/>
    <col min="7144" max="7144" width="38.5703125" style="36" customWidth="1"/>
    <col min="7145" max="7385" width="9.140625" style="36"/>
    <col min="7386" max="7386" width="11.5703125" style="36" customWidth="1"/>
    <col min="7387" max="7387" width="12" style="36" customWidth="1"/>
    <col min="7388" max="7388" width="22.42578125" style="36" bestFit="1" customWidth="1"/>
    <col min="7389" max="7389" width="11.42578125" style="36" customWidth="1"/>
    <col min="7390" max="7390" width="46.42578125" style="36" bestFit="1" customWidth="1"/>
    <col min="7391" max="7391" width="15.7109375" style="36" customWidth="1"/>
    <col min="7392" max="7392" width="44" style="36" bestFit="1" customWidth="1"/>
    <col min="7393" max="7393" width="6.5703125" style="36" customWidth="1"/>
    <col min="7394" max="7394" width="6.85546875" style="36" customWidth="1"/>
    <col min="7395" max="7395" width="10.85546875" style="36" customWidth="1"/>
    <col min="7396" max="7396" width="38.28515625" style="36" customWidth="1"/>
    <col min="7397" max="7397" width="13.7109375" style="36" customWidth="1"/>
    <col min="7398" max="7398" width="6" style="36" customWidth="1"/>
    <col min="7399" max="7399" width="3.7109375" style="36" customWidth="1"/>
    <col min="7400" max="7400" width="38.5703125" style="36" customWidth="1"/>
    <col min="7401" max="7641" width="9.140625" style="36"/>
    <col min="7642" max="7642" width="11.5703125" style="36" customWidth="1"/>
    <col min="7643" max="7643" width="12" style="36" customWidth="1"/>
    <col min="7644" max="7644" width="22.42578125" style="36" bestFit="1" customWidth="1"/>
    <col min="7645" max="7645" width="11.42578125" style="36" customWidth="1"/>
    <col min="7646" max="7646" width="46.42578125" style="36" bestFit="1" customWidth="1"/>
    <col min="7647" max="7647" width="15.7109375" style="36" customWidth="1"/>
    <col min="7648" max="7648" width="44" style="36" bestFit="1" customWidth="1"/>
    <col min="7649" max="7649" width="6.5703125" style="36" customWidth="1"/>
    <col min="7650" max="7650" width="6.85546875" style="36" customWidth="1"/>
    <col min="7651" max="7651" width="10.85546875" style="36" customWidth="1"/>
    <col min="7652" max="7652" width="38.28515625" style="36" customWidth="1"/>
    <col min="7653" max="7653" width="13.7109375" style="36" customWidth="1"/>
    <col min="7654" max="7654" width="6" style="36" customWidth="1"/>
    <col min="7655" max="7655" width="3.7109375" style="36" customWidth="1"/>
    <col min="7656" max="7656" width="38.5703125" style="36" customWidth="1"/>
    <col min="7657" max="7897" width="9.140625" style="36"/>
    <col min="7898" max="7898" width="11.5703125" style="36" customWidth="1"/>
    <col min="7899" max="7899" width="12" style="36" customWidth="1"/>
    <col min="7900" max="7900" width="22.42578125" style="36" bestFit="1" customWidth="1"/>
    <col min="7901" max="7901" width="11.42578125" style="36" customWidth="1"/>
    <col min="7902" max="7902" width="46.42578125" style="36" bestFit="1" customWidth="1"/>
    <col min="7903" max="7903" width="15.7109375" style="36" customWidth="1"/>
    <col min="7904" max="7904" width="44" style="36" bestFit="1" customWidth="1"/>
    <col min="7905" max="7905" width="6.5703125" style="36" customWidth="1"/>
    <col min="7906" max="7906" width="6.85546875" style="36" customWidth="1"/>
    <col min="7907" max="7907" width="10.85546875" style="36" customWidth="1"/>
    <col min="7908" max="7908" width="38.28515625" style="36" customWidth="1"/>
    <col min="7909" max="7909" width="13.7109375" style="36" customWidth="1"/>
    <col min="7910" max="7910" width="6" style="36" customWidth="1"/>
    <col min="7911" max="7911" width="3.7109375" style="36" customWidth="1"/>
    <col min="7912" max="7912" width="38.5703125" style="36" customWidth="1"/>
    <col min="7913" max="8153" width="9.140625" style="36"/>
    <col min="8154" max="8154" width="11.5703125" style="36" customWidth="1"/>
    <col min="8155" max="8155" width="12" style="36" customWidth="1"/>
    <col min="8156" max="8156" width="22.42578125" style="36" bestFit="1" customWidth="1"/>
    <col min="8157" max="8157" width="11.42578125" style="36" customWidth="1"/>
    <col min="8158" max="8158" width="46.42578125" style="36" bestFit="1" customWidth="1"/>
    <col min="8159" max="8159" width="15.7109375" style="36" customWidth="1"/>
    <col min="8160" max="8160" width="44" style="36" bestFit="1" customWidth="1"/>
    <col min="8161" max="8161" width="6.5703125" style="36" customWidth="1"/>
    <col min="8162" max="8162" width="6.85546875" style="36" customWidth="1"/>
    <col min="8163" max="8163" width="10.85546875" style="36" customWidth="1"/>
    <col min="8164" max="8164" width="38.28515625" style="36" customWidth="1"/>
    <col min="8165" max="8165" width="13.7109375" style="36" customWidth="1"/>
    <col min="8166" max="8166" width="6" style="36" customWidth="1"/>
    <col min="8167" max="8167" width="3.7109375" style="36" customWidth="1"/>
    <col min="8168" max="8168" width="38.5703125" style="36" customWidth="1"/>
    <col min="8169" max="8409" width="9.140625" style="36"/>
    <col min="8410" max="8410" width="11.5703125" style="36" customWidth="1"/>
    <col min="8411" max="8411" width="12" style="36" customWidth="1"/>
    <col min="8412" max="8412" width="22.42578125" style="36" bestFit="1" customWidth="1"/>
    <col min="8413" max="8413" width="11.42578125" style="36" customWidth="1"/>
    <col min="8414" max="8414" width="46.42578125" style="36" bestFit="1" customWidth="1"/>
    <col min="8415" max="8415" width="15.7109375" style="36" customWidth="1"/>
    <col min="8416" max="8416" width="44" style="36" bestFit="1" customWidth="1"/>
    <col min="8417" max="8417" width="6.5703125" style="36" customWidth="1"/>
    <col min="8418" max="8418" width="6.85546875" style="36" customWidth="1"/>
    <col min="8419" max="8419" width="10.85546875" style="36" customWidth="1"/>
    <col min="8420" max="8420" width="38.28515625" style="36" customWidth="1"/>
    <col min="8421" max="8421" width="13.7109375" style="36" customWidth="1"/>
    <col min="8422" max="8422" width="6" style="36" customWidth="1"/>
    <col min="8423" max="8423" width="3.7109375" style="36" customWidth="1"/>
    <col min="8424" max="8424" width="38.5703125" style="36" customWidth="1"/>
    <col min="8425" max="8665" width="9.140625" style="36"/>
    <col min="8666" max="8666" width="11.5703125" style="36" customWidth="1"/>
    <col min="8667" max="8667" width="12" style="36" customWidth="1"/>
    <col min="8668" max="8668" width="22.42578125" style="36" bestFit="1" customWidth="1"/>
    <col min="8669" max="8669" width="11.42578125" style="36" customWidth="1"/>
    <col min="8670" max="8670" width="46.42578125" style="36" bestFit="1" customWidth="1"/>
    <col min="8671" max="8671" width="15.7109375" style="36" customWidth="1"/>
    <col min="8672" max="8672" width="44" style="36" bestFit="1" customWidth="1"/>
    <col min="8673" max="8673" width="6.5703125" style="36" customWidth="1"/>
    <col min="8674" max="8674" width="6.85546875" style="36" customWidth="1"/>
    <col min="8675" max="8675" width="10.85546875" style="36" customWidth="1"/>
    <col min="8676" max="8676" width="38.28515625" style="36" customWidth="1"/>
    <col min="8677" max="8677" width="13.7109375" style="36" customWidth="1"/>
    <col min="8678" max="8678" width="6" style="36" customWidth="1"/>
    <col min="8679" max="8679" width="3.7109375" style="36" customWidth="1"/>
    <col min="8680" max="8680" width="38.5703125" style="36" customWidth="1"/>
    <col min="8681" max="8921" width="9.140625" style="36"/>
    <col min="8922" max="8922" width="11.5703125" style="36" customWidth="1"/>
    <col min="8923" max="8923" width="12" style="36" customWidth="1"/>
    <col min="8924" max="8924" width="22.42578125" style="36" bestFit="1" customWidth="1"/>
    <col min="8925" max="8925" width="11.42578125" style="36" customWidth="1"/>
    <col min="8926" max="8926" width="46.42578125" style="36" bestFit="1" customWidth="1"/>
    <col min="8927" max="8927" width="15.7109375" style="36" customWidth="1"/>
    <col min="8928" max="8928" width="44" style="36" bestFit="1" customWidth="1"/>
    <col min="8929" max="8929" width="6.5703125" style="36" customWidth="1"/>
    <col min="8930" max="8930" width="6.85546875" style="36" customWidth="1"/>
    <col min="8931" max="8931" width="10.85546875" style="36" customWidth="1"/>
    <col min="8932" max="8932" width="38.28515625" style="36" customWidth="1"/>
    <col min="8933" max="8933" width="13.7109375" style="36" customWidth="1"/>
    <col min="8934" max="8934" width="6" style="36" customWidth="1"/>
    <col min="8935" max="8935" width="3.7109375" style="36" customWidth="1"/>
    <col min="8936" max="8936" width="38.5703125" style="36" customWidth="1"/>
    <col min="8937" max="9177" width="9.140625" style="36"/>
    <col min="9178" max="9178" width="11.5703125" style="36" customWidth="1"/>
    <col min="9179" max="9179" width="12" style="36" customWidth="1"/>
    <col min="9180" max="9180" width="22.42578125" style="36" bestFit="1" customWidth="1"/>
    <col min="9181" max="9181" width="11.42578125" style="36" customWidth="1"/>
    <col min="9182" max="9182" width="46.42578125" style="36" bestFit="1" customWidth="1"/>
    <col min="9183" max="9183" width="15.7109375" style="36" customWidth="1"/>
    <col min="9184" max="9184" width="44" style="36" bestFit="1" customWidth="1"/>
    <col min="9185" max="9185" width="6.5703125" style="36" customWidth="1"/>
    <col min="9186" max="9186" width="6.85546875" style="36" customWidth="1"/>
    <col min="9187" max="9187" width="10.85546875" style="36" customWidth="1"/>
    <col min="9188" max="9188" width="38.28515625" style="36" customWidth="1"/>
    <col min="9189" max="9189" width="13.7109375" style="36" customWidth="1"/>
    <col min="9190" max="9190" width="6" style="36" customWidth="1"/>
    <col min="9191" max="9191" width="3.7109375" style="36" customWidth="1"/>
    <col min="9192" max="9192" width="38.5703125" style="36" customWidth="1"/>
    <col min="9193" max="9433" width="9.140625" style="36"/>
    <col min="9434" max="9434" width="11.5703125" style="36" customWidth="1"/>
    <col min="9435" max="9435" width="12" style="36" customWidth="1"/>
    <col min="9436" max="9436" width="22.42578125" style="36" bestFit="1" customWidth="1"/>
    <col min="9437" max="9437" width="11.42578125" style="36" customWidth="1"/>
    <col min="9438" max="9438" width="46.42578125" style="36" bestFit="1" customWidth="1"/>
    <col min="9439" max="9439" width="15.7109375" style="36" customWidth="1"/>
    <col min="9440" max="9440" width="44" style="36" bestFit="1" customWidth="1"/>
    <col min="9441" max="9441" width="6.5703125" style="36" customWidth="1"/>
    <col min="9442" max="9442" width="6.85546875" style="36" customWidth="1"/>
    <col min="9443" max="9443" width="10.85546875" style="36" customWidth="1"/>
    <col min="9444" max="9444" width="38.28515625" style="36" customWidth="1"/>
    <col min="9445" max="9445" width="13.7109375" style="36" customWidth="1"/>
    <col min="9446" max="9446" width="6" style="36" customWidth="1"/>
    <col min="9447" max="9447" width="3.7109375" style="36" customWidth="1"/>
    <col min="9448" max="9448" width="38.5703125" style="36" customWidth="1"/>
    <col min="9449" max="9689" width="9.140625" style="36"/>
    <col min="9690" max="9690" width="11.5703125" style="36" customWidth="1"/>
    <col min="9691" max="9691" width="12" style="36" customWidth="1"/>
    <col min="9692" max="9692" width="22.42578125" style="36" bestFit="1" customWidth="1"/>
    <col min="9693" max="9693" width="11.42578125" style="36" customWidth="1"/>
    <col min="9694" max="9694" width="46.42578125" style="36" bestFit="1" customWidth="1"/>
    <col min="9695" max="9695" width="15.7109375" style="36" customWidth="1"/>
    <col min="9696" max="9696" width="44" style="36" bestFit="1" customWidth="1"/>
    <col min="9697" max="9697" width="6.5703125" style="36" customWidth="1"/>
    <col min="9698" max="9698" width="6.85546875" style="36" customWidth="1"/>
    <col min="9699" max="9699" width="10.85546875" style="36" customWidth="1"/>
    <col min="9700" max="9700" width="38.28515625" style="36" customWidth="1"/>
    <col min="9701" max="9701" width="13.7109375" style="36" customWidth="1"/>
    <col min="9702" max="9702" width="6" style="36" customWidth="1"/>
    <col min="9703" max="9703" width="3.7109375" style="36" customWidth="1"/>
    <col min="9704" max="9704" width="38.5703125" style="36" customWidth="1"/>
    <col min="9705" max="9945" width="9.140625" style="36"/>
    <col min="9946" max="9946" width="11.5703125" style="36" customWidth="1"/>
    <col min="9947" max="9947" width="12" style="36" customWidth="1"/>
    <col min="9948" max="9948" width="22.42578125" style="36" bestFit="1" customWidth="1"/>
    <col min="9949" max="9949" width="11.42578125" style="36" customWidth="1"/>
    <col min="9950" max="9950" width="46.42578125" style="36" bestFit="1" customWidth="1"/>
    <col min="9951" max="9951" width="15.7109375" style="36" customWidth="1"/>
    <col min="9952" max="9952" width="44" style="36" bestFit="1" customWidth="1"/>
    <col min="9953" max="9953" width="6.5703125" style="36" customWidth="1"/>
    <col min="9954" max="9954" width="6.85546875" style="36" customWidth="1"/>
    <col min="9955" max="9955" width="10.85546875" style="36" customWidth="1"/>
    <col min="9956" max="9956" width="38.28515625" style="36" customWidth="1"/>
    <col min="9957" max="9957" width="13.7109375" style="36" customWidth="1"/>
    <col min="9958" max="9958" width="6" style="36" customWidth="1"/>
    <col min="9959" max="9959" width="3.7109375" style="36" customWidth="1"/>
    <col min="9960" max="9960" width="38.5703125" style="36" customWidth="1"/>
    <col min="9961" max="10201" width="9.140625" style="36"/>
    <col min="10202" max="10202" width="11.5703125" style="36" customWidth="1"/>
    <col min="10203" max="10203" width="12" style="36" customWidth="1"/>
    <col min="10204" max="10204" width="22.42578125" style="36" bestFit="1" customWidth="1"/>
    <col min="10205" max="10205" width="11.42578125" style="36" customWidth="1"/>
    <col min="10206" max="10206" width="46.42578125" style="36" bestFit="1" customWidth="1"/>
    <col min="10207" max="10207" width="15.7109375" style="36" customWidth="1"/>
    <col min="10208" max="10208" width="44" style="36" bestFit="1" customWidth="1"/>
    <col min="10209" max="10209" width="6.5703125" style="36" customWidth="1"/>
    <col min="10210" max="10210" width="6.85546875" style="36" customWidth="1"/>
    <col min="10211" max="10211" width="10.85546875" style="36" customWidth="1"/>
    <col min="10212" max="10212" width="38.28515625" style="36" customWidth="1"/>
    <col min="10213" max="10213" width="13.7109375" style="36" customWidth="1"/>
    <col min="10214" max="10214" width="6" style="36" customWidth="1"/>
    <col min="10215" max="10215" width="3.7109375" style="36" customWidth="1"/>
    <col min="10216" max="10216" width="38.5703125" style="36" customWidth="1"/>
    <col min="10217" max="10457" width="9.140625" style="36"/>
    <col min="10458" max="10458" width="11.5703125" style="36" customWidth="1"/>
    <col min="10459" max="10459" width="12" style="36" customWidth="1"/>
    <col min="10460" max="10460" width="22.42578125" style="36" bestFit="1" customWidth="1"/>
    <col min="10461" max="10461" width="11.42578125" style="36" customWidth="1"/>
    <col min="10462" max="10462" width="46.42578125" style="36" bestFit="1" customWidth="1"/>
    <col min="10463" max="10463" width="15.7109375" style="36" customWidth="1"/>
    <col min="10464" max="10464" width="44" style="36" bestFit="1" customWidth="1"/>
    <col min="10465" max="10465" width="6.5703125" style="36" customWidth="1"/>
    <col min="10466" max="10466" width="6.85546875" style="36" customWidth="1"/>
    <col min="10467" max="10467" width="10.85546875" style="36" customWidth="1"/>
    <col min="10468" max="10468" width="38.28515625" style="36" customWidth="1"/>
    <col min="10469" max="10469" width="13.7109375" style="36" customWidth="1"/>
    <col min="10470" max="10470" width="6" style="36" customWidth="1"/>
    <col min="10471" max="10471" width="3.7109375" style="36" customWidth="1"/>
    <col min="10472" max="10472" width="38.5703125" style="36" customWidth="1"/>
    <col min="10473" max="10713" width="9.140625" style="36"/>
    <col min="10714" max="10714" width="11.5703125" style="36" customWidth="1"/>
    <col min="10715" max="10715" width="12" style="36" customWidth="1"/>
    <col min="10716" max="10716" width="22.42578125" style="36" bestFit="1" customWidth="1"/>
    <col min="10717" max="10717" width="11.42578125" style="36" customWidth="1"/>
    <col min="10718" max="10718" width="46.42578125" style="36" bestFit="1" customWidth="1"/>
    <col min="10719" max="10719" width="15.7109375" style="36" customWidth="1"/>
    <col min="10720" max="10720" width="44" style="36" bestFit="1" customWidth="1"/>
    <col min="10721" max="10721" width="6.5703125" style="36" customWidth="1"/>
    <col min="10722" max="10722" width="6.85546875" style="36" customWidth="1"/>
    <col min="10723" max="10723" width="10.85546875" style="36" customWidth="1"/>
    <col min="10724" max="10724" width="38.28515625" style="36" customWidth="1"/>
    <col min="10725" max="10725" width="13.7109375" style="36" customWidth="1"/>
    <col min="10726" max="10726" width="6" style="36" customWidth="1"/>
    <col min="10727" max="10727" width="3.7109375" style="36" customWidth="1"/>
    <col min="10728" max="10728" width="38.5703125" style="36" customWidth="1"/>
    <col min="10729" max="10969" width="9.140625" style="36"/>
    <col min="10970" max="10970" width="11.5703125" style="36" customWidth="1"/>
    <col min="10971" max="10971" width="12" style="36" customWidth="1"/>
    <col min="10972" max="10972" width="22.42578125" style="36" bestFit="1" customWidth="1"/>
    <col min="10973" max="10973" width="11.42578125" style="36" customWidth="1"/>
    <col min="10974" max="10974" width="46.42578125" style="36" bestFit="1" customWidth="1"/>
    <col min="10975" max="10975" width="15.7109375" style="36" customWidth="1"/>
    <col min="10976" max="10976" width="44" style="36" bestFit="1" customWidth="1"/>
    <col min="10977" max="10977" width="6.5703125" style="36" customWidth="1"/>
    <col min="10978" max="10978" width="6.85546875" style="36" customWidth="1"/>
    <col min="10979" max="10979" width="10.85546875" style="36" customWidth="1"/>
    <col min="10980" max="10980" width="38.28515625" style="36" customWidth="1"/>
    <col min="10981" max="10981" width="13.7109375" style="36" customWidth="1"/>
    <col min="10982" max="10982" width="6" style="36" customWidth="1"/>
    <col min="10983" max="10983" width="3.7109375" style="36" customWidth="1"/>
    <col min="10984" max="10984" width="38.5703125" style="36" customWidth="1"/>
    <col min="10985" max="11225" width="9.140625" style="36"/>
    <col min="11226" max="11226" width="11.5703125" style="36" customWidth="1"/>
    <col min="11227" max="11227" width="12" style="36" customWidth="1"/>
    <col min="11228" max="11228" width="22.42578125" style="36" bestFit="1" customWidth="1"/>
    <col min="11229" max="11229" width="11.42578125" style="36" customWidth="1"/>
    <col min="11230" max="11230" width="46.42578125" style="36" bestFit="1" customWidth="1"/>
    <col min="11231" max="11231" width="15.7109375" style="36" customWidth="1"/>
    <col min="11232" max="11232" width="44" style="36" bestFit="1" customWidth="1"/>
    <col min="11233" max="11233" width="6.5703125" style="36" customWidth="1"/>
    <col min="11234" max="11234" width="6.85546875" style="36" customWidth="1"/>
    <col min="11235" max="11235" width="10.85546875" style="36" customWidth="1"/>
    <col min="11236" max="11236" width="38.28515625" style="36" customWidth="1"/>
    <col min="11237" max="11237" width="13.7109375" style="36" customWidth="1"/>
    <col min="11238" max="11238" width="6" style="36" customWidth="1"/>
    <col min="11239" max="11239" width="3.7109375" style="36" customWidth="1"/>
    <col min="11240" max="11240" width="38.5703125" style="36" customWidth="1"/>
    <col min="11241" max="11481" width="9.140625" style="36"/>
    <col min="11482" max="11482" width="11.5703125" style="36" customWidth="1"/>
    <col min="11483" max="11483" width="12" style="36" customWidth="1"/>
    <col min="11484" max="11484" width="22.42578125" style="36" bestFit="1" customWidth="1"/>
    <col min="11485" max="11485" width="11.42578125" style="36" customWidth="1"/>
    <col min="11486" max="11486" width="46.42578125" style="36" bestFit="1" customWidth="1"/>
    <col min="11487" max="11487" width="15.7109375" style="36" customWidth="1"/>
    <col min="11488" max="11488" width="44" style="36" bestFit="1" customWidth="1"/>
    <col min="11489" max="11489" width="6.5703125" style="36" customWidth="1"/>
    <col min="11490" max="11490" width="6.85546875" style="36" customWidth="1"/>
    <col min="11491" max="11491" width="10.85546875" style="36" customWidth="1"/>
    <col min="11492" max="11492" width="38.28515625" style="36" customWidth="1"/>
    <col min="11493" max="11493" width="13.7109375" style="36" customWidth="1"/>
    <col min="11494" max="11494" width="6" style="36" customWidth="1"/>
    <col min="11495" max="11495" width="3.7109375" style="36" customWidth="1"/>
    <col min="11496" max="11496" width="38.5703125" style="36" customWidth="1"/>
    <col min="11497" max="11737" width="9.140625" style="36"/>
    <col min="11738" max="11738" width="11.5703125" style="36" customWidth="1"/>
    <col min="11739" max="11739" width="12" style="36" customWidth="1"/>
    <col min="11740" max="11740" width="22.42578125" style="36" bestFit="1" customWidth="1"/>
    <col min="11741" max="11741" width="11.42578125" style="36" customWidth="1"/>
    <col min="11742" max="11742" width="46.42578125" style="36" bestFit="1" customWidth="1"/>
    <col min="11743" max="11743" width="15.7109375" style="36" customWidth="1"/>
    <col min="11744" max="11744" width="44" style="36" bestFit="1" customWidth="1"/>
    <col min="11745" max="11745" width="6.5703125" style="36" customWidth="1"/>
    <col min="11746" max="11746" width="6.85546875" style="36" customWidth="1"/>
    <col min="11747" max="11747" width="10.85546875" style="36" customWidth="1"/>
    <col min="11748" max="11748" width="38.28515625" style="36" customWidth="1"/>
    <col min="11749" max="11749" width="13.7109375" style="36" customWidth="1"/>
    <col min="11750" max="11750" width="6" style="36" customWidth="1"/>
    <col min="11751" max="11751" width="3.7109375" style="36" customWidth="1"/>
    <col min="11752" max="11752" width="38.5703125" style="36" customWidth="1"/>
    <col min="11753" max="11993" width="9.140625" style="36"/>
    <col min="11994" max="11994" width="11.5703125" style="36" customWidth="1"/>
    <col min="11995" max="11995" width="12" style="36" customWidth="1"/>
    <col min="11996" max="11996" width="22.42578125" style="36" bestFit="1" customWidth="1"/>
    <col min="11997" max="11997" width="11.42578125" style="36" customWidth="1"/>
    <col min="11998" max="11998" width="46.42578125" style="36" bestFit="1" customWidth="1"/>
    <col min="11999" max="11999" width="15.7109375" style="36" customWidth="1"/>
    <col min="12000" max="12000" width="44" style="36" bestFit="1" customWidth="1"/>
    <col min="12001" max="12001" width="6.5703125" style="36" customWidth="1"/>
    <col min="12002" max="12002" width="6.85546875" style="36" customWidth="1"/>
    <col min="12003" max="12003" width="10.85546875" style="36" customWidth="1"/>
    <col min="12004" max="12004" width="38.28515625" style="36" customWidth="1"/>
    <col min="12005" max="12005" width="13.7109375" style="36" customWidth="1"/>
    <col min="12006" max="12006" width="6" style="36" customWidth="1"/>
    <col min="12007" max="12007" width="3.7109375" style="36" customWidth="1"/>
    <col min="12008" max="12008" width="38.5703125" style="36" customWidth="1"/>
    <col min="12009" max="12249" width="9.140625" style="36"/>
    <col min="12250" max="12250" width="11.5703125" style="36" customWidth="1"/>
    <col min="12251" max="12251" width="12" style="36" customWidth="1"/>
    <col min="12252" max="12252" width="22.42578125" style="36" bestFit="1" customWidth="1"/>
    <col min="12253" max="12253" width="11.42578125" style="36" customWidth="1"/>
    <col min="12254" max="12254" width="46.42578125" style="36" bestFit="1" customWidth="1"/>
    <col min="12255" max="12255" width="15.7109375" style="36" customWidth="1"/>
    <col min="12256" max="12256" width="44" style="36" bestFit="1" customWidth="1"/>
    <col min="12257" max="12257" width="6.5703125" style="36" customWidth="1"/>
    <col min="12258" max="12258" width="6.85546875" style="36" customWidth="1"/>
    <col min="12259" max="12259" width="10.85546875" style="36" customWidth="1"/>
    <col min="12260" max="12260" width="38.28515625" style="36" customWidth="1"/>
    <col min="12261" max="12261" width="13.7109375" style="36" customWidth="1"/>
    <col min="12262" max="12262" width="6" style="36" customWidth="1"/>
    <col min="12263" max="12263" width="3.7109375" style="36" customWidth="1"/>
    <col min="12264" max="12264" width="38.5703125" style="36" customWidth="1"/>
    <col min="12265" max="12505" width="9.140625" style="36"/>
    <col min="12506" max="12506" width="11.5703125" style="36" customWidth="1"/>
    <col min="12507" max="12507" width="12" style="36" customWidth="1"/>
    <col min="12508" max="12508" width="22.42578125" style="36" bestFit="1" customWidth="1"/>
    <col min="12509" max="12509" width="11.42578125" style="36" customWidth="1"/>
    <col min="12510" max="12510" width="46.42578125" style="36" bestFit="1" customWidth="1"/>
    <col min="12511" max="12511" width="15.7109375" style="36" customWidth="1"/>
    <col min="12512" max="12512" width="44" style="36" bestFit="1" customWidth="1"/>
    <col min="12513" max="12513" width="6.5703125" style="36" customWidth="1"/>
    <col min="12514" max="12514" width="6.85546875" style="36" customWidth="1"/>
    <col min="12515" max="12515" width="10.85546875" style="36" customWidth="1"/>
    <col min="12516" max="12516" width="38.28515625" style="36" customWidth="1"/>
    <col min="12517" max="12517" width="13.7109375" style="36" customWidth="1"/>
    <col min="12518" max="12518" width="6" style="36" customWidth="1"/>
    <col min="12519" max="12519" width="3.7109375" style="36" customWidth="1"/>
    <col min="12520" max="12520" width="38.5703125" style="36" customWidth="1"/>
    <col min="12521" max="12761" width="9.140625" style="36"/>
    <col min="12762" max="12762" width="11.5703125" style="36" customWidth="1"/>
    <col min="12763" max="12763" width="12" style="36" customWidth="1"/>
    <col min="12764" max="12764" width="22.42578125" style="36" bestFit="1" customWidth="1"/>
    <col min="12765" max="12765" width="11.42578125" style="36" customWidth="1"/>
    <col min="12766" max="12766" width="46.42578125" style="36" bestFit="1" customWidth="1"/>
    <col min="12767" max="12767" width="15.7109375" style="36" customWidth="1"/>
    <col min="12768" max="12768" width="44" style="36" bestFit="1" customWidth="1"/>
    <col min="12769" max="12769" width="6.5703125" style="36" customWidth="1"/>
    <col min="12770" max="12770" width="6.85546875" style="36" customWidth="1"/>
    <col min="12771" max="12771" width="10.85546875" style="36" customWidth="1"/>
    <col min="12772" max="12772" width="38.28515625" style="36" customWidth="1"/>
    <col min="12773" max="12773" width="13.7109375" style="36" customWidth="1"/>
    <col min="12774" max="12774" width="6" style="36" customWidth="1"/>
    <col min="12775" max="12775" width="3.7109375" style="36" customWidth="1"/>
    <col min="12776" max="12776" width="38.5703125" style="36" customWidth="1"/>
    <col min="12777" max="13017" width="9.140625" style="36"/>
    <col min="13018" max="13018" width="11.5703125" style="36" customWidth="1"/>
    <col min="13019" max="13019" width="12" style="36" customWidth="1"/>
    <col min="13020" max="13020" width="22.42578125" style="36" bestFit="1" customWidth="1"/>
    <col min="13021" max="13021" width="11.42578125" style="36" customWidth="1"/>
    <col min="13022" max="13022" width="46.42578125" style="36" bestFit="1" customWidth="1"/>
    <col min="13023" max="13023" width="15.7109375" style="36" customWidth="1"/>
    <col min="13024" max="13024" width="44" style="36" bestFit="1" customWidth="1"/>
    <col min="13025" max="13025" width="6.5703125" style="36" customWidth="1"/>
    <col min="13026" max="13026" width="6.85546875" style="36" customWidth="1"/>
    <col min="13027" max="13027" width="10.85546875" style="36" customWidth="1"/>
    <col min="13028" max="13028" width="38.28515625" style="36" customWidth="1"/>
    <col min="13029" max="13029" width="13.7109375" style="36" customWidth="1"/>
    <col min="13030" max="13030" width="6" style="36" customWidth="1"/>
    <col min="13031" max="13031" width="3.7109375" style="36" customWidth="1"/>
    <col min="13032" max="13032" width="38.5703125" style="36" customWidth="1"/>
    <col min="13033" max="13273" width="9.140625" style="36"/>
    <col min="13274" max="13274" width="11.5703125" style="36" customWidth="1"/>
    <col min="13275" max="13275" width="12" style="36" customWidth="1"/>
    <col min="13276" max="13276" width="22.42578125" style="36" bestFit="1" customWidth="1"/>
    <col min="13277" max="13277" width="11.42578125" style="36" customWidth="1"/>
    <col min="13278" max="13278" width="46.42578125" style="36" bestFit="1" customWidth="1"/>
    <col min="13279" max="13279" width="15.7109375" style="36" customWidth="1"/>
    <col min="13280" max="13280" width="44" style="36" bestFit="1" customWidth="1"/>
    <col min="13281" max="13281" width="6.5703125" style="36" customWidth="1"/>
    <col min="13282" max="13282" width="6.85546875" style="36" customWidth="1"/>
    <col min="13283" max="13283" width="10.85546875" style="36" customWidth="1"/>
    <col min="13284" max="13284" width="38.28515625" style="36" customWidth="1"/>
    <col min="13285" max="13285" width="13.7109375" style="36" customWidth="1"/>
    <col min="13286" max="13286" width="6" style="36" customWidth="1"/>
    <col min="13287" max="13287" width="3.7109375" style="36" customWidth="1"/>
    <col min="13288" max="13288" width="38.5703125" style="36" customWidth="1"/>
    <col min="13289" max="13529" width="9.140625" style="36"/>
    <col min="13530" max="13530" width="11.5703125" style="36" customWidth="1"/>
    <col min="13531" max="13531" width="12" style="36" customWidth="1"/>
    <col min="13532" max="13532" width="22.42578125" style="36" bestFit="1" customWidth="1"/>
    <col min="13533" max="13533" width="11.42578125" style="36" customWidth="1"/>
    <col min="13534" max="13534" width="46.42578125" style="36" bestFit="1" customWidth="1"/>
    <col min="13535" max="13535" width="15.7109375" style="36" customWidth="1"/>
    <col min="13536" max="13536" width="44" style="36" bestFit="1" customWidth="1"/>
    <col min="13537" max="13537" width="6.5703125" style="36" customWidth="1"/>
    <col min="13538" max="13538" width="6.85546875" style="36" customWidth="1"/>
    <col min="13539" max="13539" width="10.85546875" style="36" customWidth="1"/>
    <col min="13540" max="13540" width="38.28515625" style="36" customWidth="1"/>
    <col min="13541" max="13541" width="13.7109375" style="36" customWidth="1"/>
    <col min="13542" max="13542" width="6" style="36" customWidth="1"/>
    <col min="13543" max="13543" width="3.7109375" style="36" customWidth="1"/>
    <col min="13544" max="13544" width="38.5703125" style="36" customWidth="1"/>
    <col min="13545" max="13785" width="9.140625" style="36"/>
    <col min="13786" max="13786" width="11.5703125" style="36" customWidth="1"/>
    <col min="13787" max="13787" width="12" style="36" customWidth="1"/>
    <col min="13788" max="13788" width="22.42578125" style="36" bestFit="1" customWidth="1"/>
    <col min="13789" max="13789" width="11.42578125" style="36" customWidth="1"/>
    <col min="13790" max="13790" width="46.42578125" style="36" bestFit="1" customWidth="1"/>
    <col min="13791" max="13791" width="15.7109375" style="36" customWidth="1"/>
    <col min="13792" max="13792" width="44" style="36" bestFit="1" customWidth="1"/>
    <col min="13793" max="13793" width="6.5703125" style="36" customWidth="1"/>
    <col min="13794" max="13794" width="6.85546875" style="36" customWidth="1"/>
    <col min="13795" max="13795" width="10.85546875" style="36" customWidth="1"/>
    <col min="13796" max="13796" width="38.28515625" style="36" customWidth="1"/>
    <col min="13797" max="13797" width="13.7109375" style="36" customWidth="1"/>
    <col min="13798" max="13798" width="6" style="36" customWidth="1"/>
    <col min="13799" max="13799" width="3.7109375" style="36" customWidth="1"/>
    <col min="13800" max="13800" width="38.5703125" style="36" customWidth="1"/>
    <col min="13801" max="14041" width="9.140625" style="36"/>
    <col min="14042" max="14042" width="11.5703125" style="36" customWidth="1"/>
    <col min="14043" max="14043" width="12" style="36" customWidth="1"/>
    <col min="14044" max="14044" width="22.42578125" style="36" bestFit="1" customWidth="1"/>
    <col min="14045" max="14045" width="11.42578125" style="36" customWidth="1"/>
    <col min="14046" max="14046" width="46.42578125" style="36" bestFit="1" customWidth="1"/>
    <col min="14047" max="14047" width="15.7109375" style="36" customWidth="1"/>
    <col min="14048" max="14048" width="44" style="36" bestFit="1" customWidth="1"/>
    <col min="14049" max="14049" width="6.5703125" style="36" customWidth="1"/>
    <col min="14050" max="14050" width="6.85546875" style="36" customWidth="1"/>
    <col min="14051" max="14051" width="10.85546875" style="36" customWidth="1"/>
    <col min="14052" max="14052" width="38.28515625" style="36" customWidth="1"/>
    <col min="14053" max="14053" width="13.7109375" style="36" customWidth="1"/>
    <col min="14054" max="14054" width="6" style="36" customWidth="1"/>
    <col min="14055" max="14055" width="3.7109375" style="36" customWidth="1"/>
    <col min="14056" max="14056" width="38.5703125" style="36" customWidth="1"/>
    <col min="14057" max="14297" width="9.140625" style="36"/>
    <col min="14298" max="14298" width="11.5703125" style="36" customWidth="1"/>
    <col min="14299" max="14299" width="12" style="36" customWidth="1"/>
    <col min="14300" max="14300" width="22.42578125" style="36" bestFit="1" customWidth="1"/>
    <col min="14301" max="14301" width="11.42578125" style="36" customWidth="1"/>
    <col min="14302" max="14302" width="46.42578125" style="36" bestFit="1" customWidth="1"/>
    <col min="14303" max="14303" width="15.7109375" style="36" customWidth="1"/>
    <col min="14304" max="14304" width="44" style="36" bestFit="1" customWidth="1"/>
    <col min="14305" max="14305" width="6.5703125" style="36" customWidth="1"/>
    <col min="14306" max="14306" width="6.85546875" style="36" customWidth="1"/>
    <col min="14307" max="14307" width="10.85546875" style="36" customWidth="1"/>
    <col min="14308" max="14308" width="38.28515625" style="36" customWidth="1"/>
    <col min="14309" max="14309" width="13.7109375" style="36" customWidth="1"/>
    <col min="14310" max="14310" width="6" style="36" customWidth="1"/>
    <col min="14311" max="14311" width="3.7109375" style="36" customWidth="1"/>
    <col min="14312" max="14312" width="38.5703125" style="36" customWidth="1"/>
    <col min="14313" max="14553" width="9.140625" style="36"/>
    <col min="14554" max="14554" width="11.5703125" style="36" customWidth="1"/>
    <col min="14555" max="14555" width="12" style="36" customWidth="1"/>
    <col min="14556" max="14556" width="22.42578125" style="36" bestFit="1" customWidth="1"/>
    <col min="14557" max="14557" width="11.42578125" style="36" customWidth="1"/>
    <col min="14558" max="14558" width="46.42578125" style="36" bestFit="1" customWidth="1"/>
    <col min="14559" max="14559" width="15.7109375" style="36" customWidth="1"/>
    <col min="14560" max="14560" width="44" style="36" bestFit="1" customWidth="1"/>
    <col min="14561" max="14561" width="6.5703125" style="36" customWidth="1"/>
    <col min="14562" max="14562" width="6.85546875" style="36" customWidth="1"/>
    <col min="14563" max="14563" width="10.85546875" style="36" customWidth="1"/>
    <col min="14564" max="14564" width="38.28515625" style="36" customWidth="1"/>
    <col min="14565" max="14565" width="13.7109375" style="36" customWidth="1"/>
    <col min="14566" max="14566" width="6" style="36" customWidth="1"/>
    <col min="14567" max="14567" width="3.7109375" style="36" customWidth="1"/>
    <col min="14568" max="14568" width="38.5703125" style="36" customWidth="1"/>
    <col min="14569" max="14809" width="9.140625" style="36"/>
    <col min="14810" max="14810" width="11.5703125" style="36" customWidth="1"/>
    <col min="14811" max="14811" width="12" style="36" customWidth="1"/>
    <col min="14812" max="14812" width="22.42578125" style="36" bestFit="1" customWidth="1"/>
    <col min="14813" max="14813" width="11.42578125" style="36" customWidth="1"/>
    <col min="14814" max="14814" width="46.42578125" style="36" bestFit="1" customWidth="1"/>
    <col min="14815" max="14815" width="15.7109375" style="36" customWidth="1"/>
    <col min="14816" max="14816" width="44" style="36" bestFit="1" customWidth="1"/>
    <col min="14817" max="14817" width="6.5703125" style="36" customWidth="1"/>
    <col min="14818" max="14818" width="6.85546875" style="36" customWidth="1"/>
    <col min="14819" max="14819" width="10.85546875" style="36" customWidth="1"/>
    <col min="14820" max="14820" width="38.28515625" style="36" customWidth="1"/>
    <col min="14821" max="14821" width="13.7109375" style="36" customWidth="1"/>
    <col min="14822" max="14822" width="6" style="36" customWidth="1"/>
    <col min="14823" max="14823" width="3.7109375" style="36" customWidth="1"/>
    <col min="14824" max="14824" width="38.5703125" style="36" customWidth="1"/>
    <col min="14825" max="15065" width="9.140625" style="36"/>
    <col min="15066" max="15066" width="11.5703125" style="36" customWidth="1"/>
    <col min="15067" max="15067" width="12" style="36" customWidth="1"/>
    <col min="15068" max="15068" width="22.42578125" style="36" bestFit="1" customWidth="1"/>
    <col min="15069" max="15069" width="11.42578125" style="36" customWidth="1"/>
    <col min="15070" max="15070" width="46.42578125" style="36" bestFit="1" customWidth="1"/>
    <col min="15071" max="15071" width="15.7109375" style="36" customWidth="1"/>
    <col min="15072" max="15072" width="44" style="36" bestFit="1" customWidth="1"/>
    <col min="15073" max="15073" width="6.5703125" style="36" customWidth="1"/>
    <col min="15074" max="15074" width="6.85546875" style="36" customWidth="1"/>
    <col min="15075" max="15075" width="10.85546875" style="36" customWidth="1"/>
    <col min="15076" max="15076" width="38.28515625" style="36" customWidth="1"/>
    <col min="15077" max="15077" width="13.7109375" style="36" customWidth="1"/>
    <col min="15078" max="15078" width="6" style="36" customWidth="1"/>
    <col min="15079" max="15079" width="3.7109375" style="36" customWidth="1"/>
    <col min="15080" max="15080" width="38.5703125" style="36" customWidth="1"/>
    <col min="15081" max="15321" width="9.140625" style="36"/>
    <col min="15322" max="15322" width="11.5703125" style="36" customWidth="1"/>
    <col min="15323" max="15323" width="12" style="36" customWidth="1"/>
    <col min="15324" max="15324" width="22.42578125" style="36" bestFit="1" customWidth="1"/>
    <col min="15325" max="15325" width="11.42578125" style="36" customWidth="1"/>
    <col min="15326" max="15326" width="46.42578125" style="36" bestFit="1" customWidth="1"/>
    <col min="15327" max="15327" width="15.7109375" style="36" customWidth="1"/>
    <col min="15328" max="15328" width="44" style="36" bestFit="1" customWidth="1"/>
    <col min="15329" max="15329" width="6.5703125" style="36" customWidth="1"/>
    <col min="15330" max="15330" width="6.85546875" style="36" customWidth="1"/>
    <col min="15331" max="15331" width="10.85546875" style="36" customWidth="1"/>
    <col min="15332" max="15332" width="38.28515625" style="36" customWidth="1"/>
    <col min="15333" max="15333" width="13.7109375" style="36" customWidth="1"/>
    <col min="15334" max="15334" width="6" style="36" customWidth="1"/>
    <col min="15335" max="15335" width="3.7109375" style="36" customWidth="1"/>
    <col min="15336" max="15336" width="38.5703125" style="36" customWidth="1"/>
    <col min="15337" max="15577" width="9.140625" style="36"/>
    <col min="15578" max="15578" width="11.5703125" style="36" customWidth="1"/>
    <col min="15579" max="15579" width="12" style="36" customWidth="1"/>
    <col min="15580" max="15580" width="22.42578125" style="36" bestFit="1" customWidth="1"/>
    <col min="15581" max="15581" width="11.42578125" style="36" customWidth="1"/>
    <col min="15582" max="15582" width="46.42578125" style="36" bestFit="1" customWidth="1"/>
    <col min="15583" max="15583" width="15.7109375" style="36" customWidth="1"/>
    <col min="15584" max="15584" width="44" style="36" bestFit="1" customWidth="1"/>
    <col min="15585" max="15585" width="6.5703125" style="36" customWidth="1"/>
    <col min="15586" max="15586" width="6.85546875" style="36" customWidth="1"/>
    <col min="15587" max="15587" width="10.85546875" style="36" customWidth="1"/>
    <col min="15588" max="15588" width="38.28515625" style="36" customWidth="1"/>
    <col min="15589" max="15589" width="13.7109375" style="36" customWidth="1"/>
    <col min="15590" max="15590" width="6" style="36" customWidth="1"/>
    <col min="15591" max="15591" width="3.7109375" style="36" customWidth="1"/>
    <col min="15592" max="15592" width="38.5703125" style="36" customWidth="1"/>
    <col min="15593" max="15833" width="9.140625" style="36"/>
    <col min="15834" max="15834" width="11.5703125" style="36" customWidth="1"/>
    <col min="15835" max="15835" width="12" style="36" customWidth="1"/>
    <col min="15836" max="15836" width="22.42578125" style="36" bestFit="1" customWidth="1"/>
    <col min="15837" max="15837" width="11.42578125" style="36" customWidth="1"/>
    <col min="15838" max="15838" width="46.42578125" style="36" bestFit="1" customWidth="1"/>
    <col min="15839" max="15839" width="15.7109375" style="36" customWidth="1"/>
    <col min="15840" max="15840" width="44" style="36" bestFit="1" customWidth="1"/>
    <col min="15841" max="15841" width="6.5703125" style="36" customWidth="1"/>
    <col min="15842" max="15842" width="6.85546875" style="36" customWidth="1"/>
    <col min="15843" max="15843" width="10.85546875" style="36" customWidth="1"/>
    <col min="15844" max="15844" width="38.28515625" style="36" customWidth="1"/>
    <col min="15845" max="15845" width="13.7109375" style="36" customWidth="1"/>
    <col min="15846" max="15846" width="6" style="36" customWidth="1"/>
    <col min="15847" max="15847" width="3.7109375" style="36" customWidth="1"/>
    <col min="15848" max="15848" width="38.5703125" style="36" customWidth="1"/>
    <col min="15849" max="16089" width="9.140625" style="36"/>
    <col min="16090" max="16090" width="11.5703125" style="36" customWidth="1"/>
    <col min="16091" max="16091" width="12" style="36" customWidth="1"/>
    <col min="16092" max="16092" width="22.42578125" style="36" bestFit="1" customWidth="1"/>
    <col min="16093" max="16093" width="11.42578125" style="36" customWidth="1"/>
    <col min="16094" max="16094" width="46.42578125" style="36" bestFit="1" customWidth="1"/>
    <col min="16095" max="16095" width="15.7109375" style="36" customWidth="1"/>
    <col min="16096" max="16096" width="44" style="36" bestFit="1" customWidth="1"/>
    <col min="16097" max="16097" width="6.5703125" style="36" customWidth="1"/>
    <col min="16098" max="16098" width="6.85546875" style="36" customWidth="1"/>
    <col min="16099" max="16099" width="10.85546875" style="36" customWidth="1"/>
    <col min="16100" max="16100" width="38.28515625" style="36" customWidth="1"/>
    <col min="16101" max="16101" width="13.7109375" style="36" customWidth="1"/>
    <col min="16102" max="16102" width="6" style="36" customWidth="1"/>
    <col min="16103" max="16103" width="3.7109375" style="36" customWidth="1"/>
    <col min="16104" max="16104" width="38.5703125" style="36" customWidth="1"/>
    <col min="16105" max="16384" width="9.140625" style="36"/>
  </cols>
  <sheetData>
    <row r="1" spans="1:16" x14ac:dyDescent="0.25">
      <c r="A1" s="26" t="s">
        <v>18</v>
      </c>
      <c r="B1" s="27">
        <f>K47</f>
        <v>0.91944833100139911</v>
      </c>
      <c r="C1" s="28">
        <f>AVERAGE(B1:B7)</f>
        <v>0.92720489950995366</v>
      </c>
      <c r="D1" s="29">
        <f>H47</f>
        <v>5.0030000000000001</v>
      </c>
      <c r="E1" s="30" t="e">
        <f>AVERAGE(F1:F6)</f>
        <v>#DIV/0!</v>
      </c>
      <c r="F1" s="30">
        <f>AVERAGE(J11,J50,J89,J128,J167,J207,J249)</f>
        <v>1</v>
      </c>
      <c r="G1" s="31" t="s">
        <v>19</v>
      </c>
      <c r="H1" s="32"/>
      <c r="I1" s="32"/>
      <c r="J1" s="29"/>
      <c r="K1" s="33"/>
      <c r="L1" s="31"/>
      <c r="M1" s="34"/>
      <c r="N1" s="34"/>
      <c r="O1" s="35"/>
    </row>
    <row r="2" spans="1:16" x14ac:dyDescent="0.25">
      <c r="A2" s="26" t="s">
        <v>20</v>
      </c>
      <c r="B2" s="27">
        <f>K86</f>
        <v>0.91944833100139911</v>
      </c>
      <c r="C2" s="37" t="s">
        <v>21</v>
      </c>
      <c r="D2" s="29">
        <f>H86</f>
        <v>5.0030000000000001</v>
      </c>
      <c r="E2" s="32" t="str">
        <f>SUM(D1:D7)*10&amp;" "&amp;"Horas"&amp;" "&amp;"Hombre"&amp;" "&amp;"Disponibles"&amp;" "&amp;"Semana"</f>
        <v>390,17 Horas Hombre Disponibles Semana</v>
      </c>
      <c r="F2" s="30" t="e">
        <f>AVERAGE(J17,J56,J95,J134,J173,J215,J255)</f>
        <v>#DIV/0!</v>
      </c>
      <c r="G2" s="31" t="s">
        <v>22</v>
      </c>
      <c r="H2" s="32"/>
      <c r="I2" s="32"/>
      <c r="J2" s="29"/>
      <c r="K2" s="33"/>
      <c r="L2" s="31"/>
      <c r="M2" s="34"/>
      <c r="N2" s="34"/>
      <c r="O2" s="35"/>
    </row>
    <row r="3" spans="1:16" x14ac:dyDescent="0.25">
      <c r="A3" s="26" t="s">
        <v>23</v>
      </c>
      <c r="B3" s="27">
        <f>K125</f>
        <v>0.91944833100139911</v>
      </c>
      <c r="C3" s="32"/>
      <c r="D3" s="29">
        <f>H125</f>
        <v>5.0030000000000001</v>
      </c>
      <c r="E3" s="32" t="str">
        <f>SUM(J47,J86,J125,J164,J204,J246,J285)&amp;" "&amp;"Horas"&amp;" "&amp;"Hombre"&amp;" "&amp;"Programadas"</f>
        <v>362 Horas Hombre Programadas</v>
      </c>
      <c r="F3" s="30">
        <f>AVERAGE(J23,J62,J101,J140,J179,J221,J261)</f>
        <v>0</v>
      </c>
      <c r="G3" s="31" t="s">
        <v>24</v>
      </c>
      <c r="H3" s="32"/>
      <c r="I3" s="32"/>
      <c r="J3" s="29"/>
      <c r="K3" s="33"/>
      <c r="L3" s="31"/>
      <c r="M3" s="34"/>
      <c r="N3" s="34"/>
      <c r="O3" s="35"/>
    </row>
    <row r="4" spans="1:16" ht="12.75" customHeight="1" x14ac:dyDescent="0.25">
      <c r="A4" s="26" t="s">
        <v>25</v>
      </c>
      <c r="B4" s="27">
        <f>K164</f>
        <v>0.93302232589136957</v>
      </c>
      <c r="C4" s="28">
        <f>1-C1</f>
        <v>7.2795100490046338E-2</v>
      </c>
      <c r="D4" s="29">
        <f>H164</f>
        <v>6.0019999999999998</v>
      </c>
      <c r="E4" s="32" t="str">
        <f>(SUM(D1:D7)*10)-(SUM(J47,J86,J125,J164,J204,J246,J285))&amp;" "&amp;"Horas"&amp;" "&amp;"Atención"&amp;" "&amp;"OT"&amp;" "&amp;"Reactivo"</f>
        <v>28,17 Horas Atención OT Reactivo</v>
      </c>
      <c r="F4" s="38">
        <f>AVERAGE(J29,J68,J107,J146,J185,J227,J267)</f>
        <v>0</v>
      </c>
      <c r="G4" s="31" t="s">
        <v>26</v>
      </c>
      <c r="H4" s="32"/>
      <c r="I4" s="32"/>
      <c r="J4" s="29"/>
      <c r="K4" s="33"/>
      <c r="L4" s="31"/>
      <c r="M4" s="34"/>
      <c r="N4" s="34"/>
      <c r="O4" s="35"/>
    </row>
    <row r="5" spans="1:16" x14ac:dyDescent="0.25">
      <c r="A5" s="26" t="s">
        <v>27</v>
      </c>
      <c r="B5" s="27">
        <f>K204</f>
        <v>0.93302232589136957</v>
      </c>
      <c r="C5" s="37" t="s">
        <v>28</v>
      </c>
      <c r="D5" s="29">
        <f>H204</f>
        <v>6.0019999999999998</v>
      </c>
      <c r="E5" s="32"/>
      <c r="F5" s="30">
        <f>AVERAGE(J35,J74,J113,J152,J191,J233,J273)</f>
        <v>0.9</v>
      </c>
      <c r="G5" s="39" t="s">
        <v>29</v>
      </c>
      <c r="H5" s="32"/>
      <c r="I5" s="32"/>
      <c r="J5" s="29"/>
      <c r="K5" s="33"/>
      <c r="L5" s="31"/>
      <c r="M5" s="34"/>
      <c r="N5" s="34"/>
      <c r="O5" s="35"/>
    </row>
    <row r="6" spans="1:16" x14ac:dyDescent="0.25">
      <c r="A6" s="26" t="s">
        <v>30</v>
      </c>
      <c r="B6" s="27">
        <f>K246</f>
        <v>0.89970009996667788</v>
      </c>
      <c r="C6" s="32"/>
      <c r="D6" s="29">
        <f>H246</f>
        <v>6.0019999999999998</v>
      </c>
      <c r="E6" s="32"/>
      <c r="F6" s="30">
        <f>AVERAGE(J41,J80,J119,J158,J198,J240,J279)</f>
        <v>0.90000000000000013</v>
      </c>
      <c r="G6" s="39" t="s">
        <v>31</v>
      </c>
      <c r="H6" s="32"/>
      <c r="I6" s="32"/>
      <c r="J6" s="29"/>
      <c r="K6" s="33"/>
      <c r="L6" s="31"/>
      <c r="M6" s="34"/>
      <c r="N6" s="34"/>
      <c r="O6" s="35"/>
    </row>
    <row r="7" spans="1:16" x14ac:dyDescent="0.25">
      <c r="A7" s="26" t="s">
        <v>32</v>
      </c>
      <c r="B7" s="27">
        <f>K285</f>
        <v>0.96634455181606138</v>
      </c>
      <c r="C7" s="32"/>
      <c r="D7" s="29">
        <f>H285</f>
        <v>6.0019999999999998</v>
      </c>
      <c r="E7" s="32"/>
      <c r="F7" s="29"/>
      <c r="G7" s="39"/>
      <c r="H7" s="32"/>
      <c r="I7" s="32"/>
      <c r="J7" s="29"/>
      <c r="K7" s="33"/>
      <c r="L7" s="31"/>
      <c r="M7" s="34"/>
      <c r="N7" s="34"/>
      <c r="O7" s="35"/>
    </row>
    <row r="8" spans="1:16" ht="28.5" customHeight="1" thickBot="1" x14ac:dyDescent="0.3">
      <c r="A8" s="40"/>
      <c r="B8" s="41"/>
      <c r="C8" s="42" t="s">
        <v>14</v>
      </c>
      <c r="D8" s="43" t="s">
        <v>267</v>
      </c>
      <c r="E8" s="299" t="s">
        <v>33</v>
      </c>
      <c r="F8" s="300"/>
      <c r="G8" s="301"/>
      <c r="H8" s="44"/>
      <c r="I8" s="302" t="s">
        <v>34</v>
      </c>
      <c r="J8" s="303"/>
      <c r="K8" s="304"/>
      <c r="L8" s="31"/>
      <c r="M8" s="34"/>
      <c r="N8" s="34"/>
      <c r="O8" s="35"/>
    </row>
    <row r="9" spans="1:16" ht="15" thickTop="1" thickBot="1" x14ac:dyDescent="0.3">
      <c r="A9" s="45"/>
      <c r="B9" s="46"/>
      <c r="C9" s="46"/>
      <c r="D9" s="46"/>
      <c r="E9" s="305">
        <v>46034</v>
      </c>
      <c r="F9" s="305"/>
      <c r="G9" s="47"/>
      <c r="H9" s="48"/>
      <c r="I9" s="46"/>
      <c r="J9" s="49"/>
      <c r="K9" s="50"/>
      <c r="L9" s="31" t="s">
        <v>35</v>
      </c>
      <c r="M9" s="34" t="s">
        <v>36</v>
      </c>
      <c r="N9" s="34"/>
      <c r="O9" s="35"/>
    </row>
    <row r="10" spans="1:16" ht="27.75" thickTop="1" x14ac:dyDescent="0.25">
      <c r="A10" s="51" t="s">
        <v>37</v>
      </c>
      <c r="B10" s="52" t="s">
        <v>38</v>
      </c>
      <c r="C10" s="52" t="s">
        <v>39</v>
      </c>
      <c r="D10" s="52" t="s">
        <v>4</v>
      </c>
      <c r="E10" s="52" t="s">
        <v>40</v>
      </c>
      <c r="F10" s="52" t="s">
        <v>6</v>
      </c>
      <c r="G10" s="53" t="s">
        <v>7</v>
      </c>
      <c r="H10" s="52" t="s">
        <v>41</v>
      </c>
      <c r="I10" s="52" t="s">
        <v>9</v>
      </c>
      <c r="J10" s="54" t="s">
        <v>42</v>
      </c>
      <c r="K10" s="55" t="s">
        <v>43</v>
      </c>
      <c r="L10" s="31" t="s">
        <v>44</v>
      </c>
      <c r="M10" s="34" t="s">
        <v>36</v>
      </c>
      <c r="N10" s="34"/>
      <c r="O10" s="56">
        <f>E9</f>
        <v>46034</v>
      </c>
    </row>
    <row r="11" spans="1:16" x14ac:dyDescent="0.25">
      <c r="A11" s="57"/>
      <c r="B11" s="57"/>
      <c r="C11" s="58"/>
      <c r="D11" s="57"/>
      <c r="E11" s="59" t="s">
        <v>45</v>
      </c>
      <c r="F11" s="57"/>
      <c r="G11" s="58"/>
      <c r="H11" s="60">
        <v>1</v>
      </c>
      <c r="I11" s="61">
        <f>H11*10</f>
        <v>10</v>
      </c>
      <c r="J11" s="62">
        <f>SUM(J12:J16)/I11</f>
        <v>1</v>
      </c>
      <c r="K11" s="63" t="str">
        <f>SUM(J12:J16)&amp;" "&amp;"Hrs"&amp;" "&amp;"GRUPO 1"</f>
        <v>10 Hrs GRUPO 1</v>
      </c>
      <c r="L11" s="31" t="s">
        <v>19</v>
      </c>
      <c r="M11" s="34" t="s">
        <v>36</v>
      </c>
      <c r="N11" s="64"/>
      <c r="O11" s="159" t="s">
        <v>46</v>
      </c>
      <c r="P11" s="179" t="s">
        <v>53</v>
      </c>
    </row>
    <row r="12" spans="1:16" x14ac:dyDescent="0.25">
      <c r="A12" s="95">
        <v>905232</v>
      </c>
      <c r="B12" s="19" t="s">
        <v>209</v>
      </c>
      <c r="C12" s="91" t="s">
        <v>210</v>
      </c>
      <c r="D12" s="15">
        <v>3</v>
      </c>
      <c r="E12" s="69" t="s">
        <v>253</v>
      </c>
      <c r="F12" s="15" t="s">
        <v>254</v>
      </c>
      <c r="G12" s="69" t="s">
        <v>255</v>
      </c>
      <c r="H12" s="19">
        <v>1</v>
      </c>
      <c r="I12" s="19">
        <v>10</v>
      </c>
      <c r="J12" s="21">
        <f>IF(H12&lt;&gt;"",H12*I12,"")</f>
        <v>10</v>
      </c>
      <c r="K12" s="70" t="s">
        <v>289</v>
      </c>
      <c r="L12" s="31" t="s">
        <v>19</v>
      </c>
      <c r="M12" s="34" t="s">
        <v>36</v>
      </c>
      <c r="N12" s="64"/>
      <c r="O12" s="180" t="s">
        <v>48</v>
      </c>
      <c r="P12" s="181" t="s">
        <v>57</v>
      </c>
    </row>
    <row r="13" spans="1:16" hidden="1" x14ac:dyDescent="0.25">
      <c r="A13" s="95"/>
      <c r="B13" s="19"/>
      <c r="C13" s="91"/>
      <c r="D13" s="15"/>
      <c r="E13" s="211"/>
      <c r="F13" s="15"/>
      <c r="G13" s="69"/>
      <c r="H13" s="15"/>
      <c r="I13" s="19"/>
      <c r="J13" s="21"/>
      <c r="K13" s="70" t="s">
        <v>289</v>
      </c>
      <c r="L13" s="74" t="s">
        <v>19</v>
      </c>
      <c r="M13" s="34" t="s">
        <v>36</v>
      </c>
      <c r="N13" s="34"/>
      <c r="O13" s="159" t="s">
        <v>50</v>
      </c>
      <c r="P13" s="179" t="s">
        <v>49</v>
      </c>
    </row>
    <row r="14" spans="1:16" hidden="1" x14ac:dyDescent="0.25">
      <c r="A14" s="75"/>
      <c r="B14" s="67"/>
      <c r="C14" s="68"/>
      <c r="D14" s="67"/>
      <c r="E14" s="76"/>
      <c r="F14" s="77"/>
      <c r="G14" s="76"/>
      <c r="H14" s="78"/>
      <c r="I14" s="78"/>
      <c r="J14" s="21"/>
      <c r="K14" s="70" t="s">
        <v>289</v>
      </c>
      <c r="L14" s="31" t="s">
        <v>19</v>
      </c>
      <c r="M14" s="34" t="s">
        <v>36</v>
      </c>
      <c r="N14" s="64"/>
      <c r="O14" s="159" t="s">
        <v>51</v>
      </c>
      <c r="P14" s="179" t="s">
        <v>49</v>
      </c>
    </row>
    <row r="15" spans="1:16" hidden="1" x14ac:dyDescent="0.25">
      <c r="A15" s="75"/>
      <c r="B15" s="79"/>
      <c r="C15" s="80"/>
      <c r="D15" s="81"/>
      <c r="E15" s="76"/>
      <c r="F15" s="77"/>
      <c r="G15" s="76"/>
      <c r="H15" s="82"/>
      <c r="I15" s="82"/>
      <c r="J15" s="21" t="str">
        <f>IF(H15&lt;&gt;"",H15*I15,"")</f>
        <v/>
      </c>
      <c r="K15" s="70" t="s">
        <v>289</v>
      </c>
      <c r="L15" s="31" t="s">
        <v>19</v>
      </c>
      <c r="M15" s="34" t="s">
        <v>36</v>
      </c>
      <c r="N15" s="64"/>
      <c r="O15" s="161" t="s">
        <v>52</v>
      </c>
      <c r="P15" s="179" t="s">
        <v>47</v>
      </c>
    </row>
    <row r="16" spans="1:16" hidden="1" x14ac:dyDescent="0.25">
      <c r="A16" s="19"/>
      <c r="B16" s="19"/>
      <c r="C16" s="69"/>
      <c r="D16" s="15"/>
      <c r="E16" s="69"/>
      <c r="F16" s="15"/>
      <c r="G16" s="69"/>
      <c r="H16" s="15"/>
      <c r="I16" s="15"/>
      <c r="J16" s="21" t="str">
        <f>IF(H16&lt;&gt;"",H16*I16,"")</f>
        <v/>
      </c>
      <c r="K16" s="70" t="s">
        <v>289</v>
      </c>
      <c r="L16" s="31" t="s">
        <v>19</v>
      </c>
      <c r="M16" s="34" t="s">
        <v>36</v>
      </c>
      <c r="N16" s="64"/>
      <c r="O16" s="159" t="s">
        <v>54</v>
      </c>
      <c r="P16" s="179" t="s">
        <v>47</v>
      </c>
    </row>
    <row r="17" spans="1:16" x14ac:dyDescent="0.25">
      <c r="A17" s="85"/>
      <c r="B17" s="86"/>
      <c r="C17" s="86"/>
      <c r="D17" s="57"/>
      <c r="E17" s="59" t="s">
        <v>55</v>
      </c>
      <c r="F17" s="57"/>
      <c r="G17" s="87"/>
      <c r="H17" s="88">
        <v>1E-3</v>
      </c>
      <c r="I17" s="61">
        <f>H17*10</f>
        <v>0.01</v>
      </c>
      <c r="J17" s="62">
        <f>SUM(J18:J22)/I17</f>
        <v>0</v>
      </c>
      <c r="K17" s="63" t="str">
        <f>SUM(J18:J22)&amp;" "&amp;"Hrs"&amp;" "&amp;"GRUPO 2"</f>
        <v>0 Hrs GRUPO 2</v>
      </c>
      <c r="L17" s="31" t="s">
        <v>22</v>
      </c>
      <c r="M17" s="34" t="s">
        <v>36</v>
      </c>
      <c r="N17" s="64"/>
      <c r="O17" s="159" t="s">
        <v>56</v>
      </c>
      <c r="P17" s="179" t="s">
        <v>47</v>
      </c>
    </row>
    <row r="18" spans="1:16" x14ac:dyDescent="0.25">
      <c r="A18" s="15">
        <v>892339</v>
      </c>
      <c r="B18" s="17" t="s">
        <v>120</v>
      </c>
      <c r="C18" s="18" t="s">
        <v>121</v>
      </c>
      <c r="D18" s="19" t="s">
        <v>122</v>
      </c>
      <c r="E18" s="16" t="s">
        <v>123</v>
      </c>
      <c r="F18" s="15" t="s">
        <v>124</v>
      </c>
      <c r="G18" s="16" t="s">
        <v>125</v>
      </c>
      <c r="H18" s="19"/>
      <c r="I18" s="19"/>
      <c r="J18" s="21" t="str">
        <f>IF(H18&lt;&gt;"",H18*I18,"")</f>
        <v/>
      </c>
      <c r="K18" s="70" t="s">
        <v>287</v>
      </c>
      <c r="L18" s="31" t="s">
        <v>22</v>
      </c>
      <c r="M18" s="34" t="s">
        <v>36</v>
      </c>
      <c r="N18" s="64"/>
      <c r="O18" s="159" t="s">
        <v>58</v>
      </c>
      <c r="P18" s="179" t="s">
        <v>47</v>
      </c>
    </row>
    <row r="19" spans="1:16" x14ac:dyDescent="0.25">
      <c r="A19" s="15">
        <v>892344</v>
      </c>
      <c r="B19" s="17" t="s">
        <v>120</v>
      </c>
      <c r="C19" s="18" t="s">
        <v>121</v>
      </c>
      <c r="D19" s="19" t="s">
        <v>122</v>
      </c>
      <c r="E19" s="16" t="s">
        <v>123</v>
      </c>
      <c r="F19" s="15" t="s">
        <v>133</v>
      </c>
      <c r="G19" s="16" t="s">
        <v>125</v>
      </c>
      <c r="H19" s="94"/>
      <c r="I19" s="94"/>
      <c r="J19" s="21" t="str">
        <f>IF(H19&lt;&gt;"",H19*I19,"")</f>
        <v/>
      </c>
      <c r="K19" s="70" t="s">
        <v>288</v>
      </c>
      <c r="L19" s="31" t="s">
        <v>22</v>
      </c>
      <c r="M19" s="34" t="s">
        <v>36</v>
      </c>
      <c r="N19" s="64"/>
      <c r="O19" s="159" t="s">
        <v>59</v>
      </c>
      <c r="P19" s="179" t="s">
        <v>49</v>
      </c>
    </row>
    <row r="20" spans="1:16" hidden="1" x14ac:dyDescent="0.25">
      <c r="A20" s="15"/>
      <c r="B20" s="17"/>
      <c r="C20" s="18"/>
      <c r="D20" s="19"/>
      <c r="E20" s="16"/>
      <c r="F20" s="15"/>
      <c r="G20" s="16"/>
      <c r="H20" s="15"/>
      <c r="I20" s="15"/>
      <c r="J20" s="21" t="str">
        <f>IF(H20&lt;&gt;"",H20*I20,"")</f>
        <v/>
      </c>
      <c r="K20" s="96"/>
      <c r="L20" s="31" t="s">
        <v>22</v>
      </c>
      <c r="M20" s="34" t="s">
        <v>36</v>
      </c>
      <c r="N20" s="64"/>
      <c r="O20" s="159" t="s">
        <v>60</v>
      </c>
      <c r="P20" s="179" t="s">
        <v>47</v>
      </c>
    </row>
    <row r="21" spans="1:16" hidden="1" x14ac:dyDescent="0.25">
      <c r="A21" s="95"/>
      <c r="B21" s="19"/>
      <c r="C21" s="91"/>
      <c r="D21" s="15"/>
      <c r="E21" s="69"/>
      <c r="F21" s="15"/>
      <c r="G21" s="69"/>
      <c r="H21" s="15"/>
      <c r="I21" s="15"/>
      <c r="J21" s="21" t="str">
        <f>IF(H21&lt;&gt;"",H21*I21,"")</f>
        <v/>
      </c>
      <c r="K21" s="96"/>
      <c r="L21" s="31" t="s">
        <v>22</v>
      </c>
      <c r="M21" s="34" t="s">
        <v>36</v>
      </c>
      <c r="N21" s="64"/>
      <c r="O21" s="161" t="s">
        <v>61</v>
      </c>
      <c r="P21" s="179" t="s">
        <v>53</v>
      </c>
    </row>
    <row r="22" spans="1:16" hidden="1" x14ac:dyDescent="0.25">
      <c r="A22" s="95"/>
      <c r="B22" s="19"/>
      <c r="C22" s="91"/>
      <c r="D22" s="15"/>
      <c r="E22" s="69"/>
      <c r="F22" s="15"/>
      <c r="G22" s="69"/>
      <c r="H22" s="15"/>
      <c r="I22" s="15"/>
      <c r="J22" s="21" t="str">
        <f>IF(H22&lt;&gt;"",H22*I22,"")</f>
        <v/>
      </c>
      <c r="K22" s="96"/>
      <c r="L22" s="31" t="s">
        <v>22</v>
      </c>
      <c r="M22" s="34" t="s">
        <v>36</v>
      </c>
      <c r="N22" s="64"/>
      <c r="O22" s="161" t="s">
        <v>62</v>
      </c>
      <c r="P22" s="179" t="s">
        <v>49</v>
      </c>
    </row>
    <row r="23" spans="1:16" hidden="1" x14ac:dyDescent="0.25">
      <c r="A23" s="85"/>
      <c r="B23" s="86"/>
      <c r="C23" s="86"/>
      <c r="D23" s="57"/>
      <c r="E23" s="59" t="s">
        <v>63</v>
      </c>
      <c r="F23" s="57"/>
      <c r="G23" s="87"/>
      <c r="H23" s="60">
        <v>1E-3</v>
      </c>
      <c r="I23" s="61">
        <f>H23*10</f>
        <v>0.01</v>
      </c>
      <c r="J23" s="62">
        <f>SUM(J24:J28)/I23</f>
        <v>0</v>
      </c>
      <c r="K23" s="63" t="str">
        <f>SUM(J24:J28)&amp;" "&amp;"Hrs"&amp;" "&amp;"GRUPO 3"</f>
        <v>0 Hrs GRUPO 3</v>
      </c>
      <c r="L23" s="31" t="s">
        <v>24</v>
      </c>
      <c r="M23" s="34" t="s">
        <v>36</v>
      </c>
      <c r="N23" s="64"/>
      <c r="O23" s="161" t="s">
        <v>64</v>
      </c>
      <c r="P23" s="179" t="s">
        <v>49</v>
      </c>
    </row>
    <row r="24" spans="1:16" hidden="1" x14ac:dyDescent="0.25">
      <c r="A24" s="19"/>
      <c r="B24" s="67"/>
      <c r="C24" s="68"/>
      <c r="D24" s="67"/>
      <c r="E24" s="211"/>
      <c r="F24" s="19"/>
      <c r="G24" s="69"/>
      <c r="H24" s="19"/>
      <c r="I24" s="19"/>
      <c r="J24" s="21"/>
      <c r="K24" s="96"/>
      <c r="L24" s="31" t="s">
        <v>24</v>
      </c>
      <c r="M24" s="34" t="s">
        <v>36</v>
      </c>
      <c r="N24" s="64"/>
      <c r="O24" s="161" t="s">
        <v>65</v>
      </c>
      <c r="P24" s="179" t="s">
        <v>53</v>
      </c>
    </row>
    <row r="25" spans="1:16" hidden="1" x14ac:dyDescent="0.25">
      <c r="A25" s="95"/>
      <c r="B25" s="19"/>
      <c r="C25" s="91"/>
      <c r="D25" s="15"/>
      <c r="E25" s="69"/>
      <c r="F25" s="15"/>
      <c r="G25" s="69"/>
      <c r="H25" s="15"/>
      <c r="I25" s="15"/>
      <c r="J25" s="21" t="str">
        <f>IF(H25&lt;&gt;"",H25*I25,"")</f>
        <v/>
      </c>
      <c r="K25" s="70"/>
      <c r="L25" s="31" t="s">
        <v>24</v>
      </c>
      <c r="M25" s="34" t="s">
        <v>36</v>
      </c>
      <c r="N25" s="64"/>
      <c r="O25" s="161" t="s">
        <v>66</v>
      </c>
      <c r="P25" s="181" t="s">
        <v>57</v>
      </c>
    </row>
    <row r="26" spans="1:16" hidden="1" x14ac:dyDescent="0.25">
      <c r="A26" s="95"/>
      <c r="B26" s="19"/>
      <c r="C26" s="91"/>
      <c r="D26" s="15"/>
      <c r="E26" s="69"/>
      <c r="F26" s="15"/>
      <c r="G26" s="69"/>
      <c r="H26" s="15"/>
      <c r="I26" s="15"/>
      <c r="J26" s="21" t="str">
        <f>IF(H26&lt;&gt;"",H26*I26,"")</f>
        <v/>
      </c>
      <c r="K26" s="70"/>
      <c r="L26" s="31" t="s">
        <v>24</v>
      </c>
      <c r="M26" s="34" t="s">
        <v>36</v>
      </c>
      <c r="N26" s="64"/>
      <c r="O26" s="161" t="s">
        <v>67</v>
      </c>
      <c r="P26" s="184" t="s">
        <v>68</v>
      </c>
    </row>
    <row r="27" spans="1:16" hidden="1" x14ac:dyDescent="0.25">
      <c r="A27" s="19"/>
      <c r="B27" s="19"/>
      <c r="C27" s="69"/>
      <c r="D27" s="19"/>
      <c r="E27" s="69"/>
      <c r="F27" s="19"/>
      <c r="G27" s="69"/>
      <c r="H27" s="19"/>
      <c r="I27" s="19"/>
      <c r="J27" s="21" t="str">
        <f>IF(H27&lt;&gt;"",H27*I27,"")</f>
        <v/>
      </c>
      <c r="K27" s="70"/>
      <c r="L27" s="31" t="s">
        <v>24</v>
      </c>
      <c r="M27" s="34" t="s">
        <v>36</v>
      </c>
      <c r="N27" s="64"/>
      <c r="O27" s="180" t="s">
        <v>69</v>
      </c>
      <c r="P27" s="184" t="s">
        <v>68</v>
      </c>
    </row>
    <row r="28" spans="1:16" hidden="1" x14ac:dyDescent="0.25">
      <c r="A28" s="100"/>
      <c r="B28" s="100"/>
      <c r="C28" s="100"/>
      <c r="D28" s="101"/>
      <c r="E28" s="102"/>
      <c r="F28" s="100"/>
      <c r="G28" s="100"/>
      <c r="H28" s="100"/>
      <c r="I28" s="100"/>
      <c r="J28" s="21" t="str">
        <f>IF(H28&lt;&gt;"",H28*I28,"")</f>
        <v/>
      </c>
      <c r="K28" s="70"/>
      <c r="L28" s="31" t="s">
        <v>24</v>
      </c>
      <c r="M28" s="34" t="s">
        <v>36</v>
      </c>
      <c r="N28" s="64"/>
      <c r="O28" s="103"/>
    </row>
    <row r="29" spans="1:16" hidden="1" x14ac:dyDescent="0.25">
      <c r="A29" s="85"/>
      <c r="B29" s="86"/>
      <c r="C29" s="86"/>
      <c r="D29" s="57"/>
      <c r="E29" s="59" t="s">
        <v>70</v>
      </c>
      <c r="F29" s="57"/>
      <c r="G29" s="87"/>
      <c r="H29" s="88">
        <v>1E-3</v>
      </c>
      <c r="I29" s="61">
        <f>H29*10</f>
        <v>0.01</v>
      </c>
      <c r="J29" s="62">
        <f>SUM(J30:J34)/I29</f>
        <v>0</v>
      </c>
      <c r="K29" s="63" t="str">
        <f>SUM(J30:J34)&amp;" "&amp;"Hrs"&amp;" "&amp;"GRUPO 4"</f>
        <v>0 Hrs GRUPO 4</v>
      </c>
      <c r="L29" s="31" t="s">
        <v>26</v>
      </c>
      <c r="M29" s="34" t="s">
        <v>36</v>
      </c>
      <c r="N29" s="64"/>
      <c r="O29" s="104"/>
    </row>
    <row r="30" spans="1:16" hidden="1" x14ac:dyDescent="0.25">
      <c r="A30" s="100"/>
      <c r="B30" s="100"/>
      <c r="C30" s="102"/>
      <c r="D30" s="101"/>
      <c r="E30" s="101"/>
      <c r="F30" s="101"/>
      <c r="G30" s="105"/>
      <c r="H30" s="101"/>
      <c r="I30" s="101"/>
      <c r="J30" s="21" t="str">
        <f>IF(H30&lt;&gt;"",H30*I30,"")</f>
        <v/>
      </c>
      <c r="K30" s="96"/>
      <c r="L30" s="31" t="s">
        <v>26</v>
      </c>
      <c r="M30" s="34" t="s">
        <v>36</v>
      </c>
      <c r="N30" s="106"/>
      <c r="O30" s="107" t="s">
        <v>71</v>
      </c>
    </row>
    <row r="31" spans="1:16" hidden="1" x14ac:dyDescent="0.25">
      <c r="A31" s="100"/>
      <c r="B31" s="100"/>
      <c r="C31" s="102"/>
      <c r="D31" s="101"/>
      <c r="E31" s="101"/>
      <c r="F31" s="101"/>
      <c r="G31" s="105"/>
      <c r="H31" s="101"/>
      <c r="I31" s="101"/>
      <c r="J31" s="21" t="str">
        <f>IF(H31&lt;&gt;"",H31*I31,"")</f>
        <v/>
      </c>
      <c r="K31" s="96"/>
      <c r="L31" s="31" t="s">
        <v>26</v>
      </c>
      <c r="M31" s="34" t="s">
        <v>36</v>
      </c>
      <c r="N31" s="108"/>
      <c r="O31" s="107" t="s">
        <v>72</v>
      </c>
    </row>
    <row r="32" spans="1:16" hidden="1" x14ac:dyDescent="0.25">
      <c r="A32" s="95"/>
      <c r="B32" s="109"/>
      <c r="C32" s="110"/>
      <c r="D32" s="111"/>
      <c r="E32" s="69"/>
      <c r="F32" s="15"/>
      <c r="G32" s="69"/>
      <c r="H32" s="15"/>
      <c r="I32" s="15"/>
      <c r="J32" s="21" t="str">
        <f>IF(H32&lt;&gt;"",H32*I32,"")</f>
        <v/>
      </c>
      <c r="K32" s="70"/>
      <c r="L32" s="31" t="s">
        <v>26</v>
      </c>
      <c r="M32" s="34" t="s">
        <v>36</v>
      </c>
      <c r="N32" s="112"/>
      <c r="O32" s="107"/>
    </row>
    <row r="33" spans="1:15" hidden="1" x14ac:dyDescent="0.25">
      <c r="A33" s="100"/>
      <c r="B33" s="100"/>
      <c r="C33" s="102"/>
      <c r="D33" s="101"/>
      <c r="E33" s="101"/>
      <c r="F33" s="101"/>
      <c r="G33" s="105"/>
      <c r="H33" s="101"/>
      <c r="I33" s="101"/>
      <c r="J33" s="21" t="str">
        <f>IF(H33&lt;&gt;"",H33*I33,"")</f>
        <v/>
      </c>
      <c r="K33" s="70"/>
      <c r="L33" s="31" t="s">
        <v>26</v>
      </c>
      <c r="M33" s="34" t="s">
        <v>36</v>
      </c>
      <c r="N33" s="113"/>
      <c r="O33" s="107" t="s">
        <v>73</v>
      </c>
    </row>
    <row r="34" spans="1:15" hidden="1" x14ac:dyDescent="0.25">
      <c r="A34" s="100"/>
      <c r="B34" s="100"/>
      <c r="C34" s="100"/>
      <c r="D34" s="101"/>
      <c r="E34" s="102"/>
      <c r="F34" s="100"/>
      <c r="G34" s="100"/>
      <c r="H34" s="100"/>
      <c r="I34" s="100"/>
      <c r="J34" s="21" t="str">
        <f>IF(H34&lt;&gt;"",H34*I34,"")</f>
        <v/>
      </c>
      <c r="K34" s="70"/>
      <c r="L34" s="31" t="s">
        <v>26</v>
      </c>
      <c r="M34" s="34" t="s">
        <v>36</v>
      </c>
      <c r="N34" s="114"/>
      <c r="O34" s="107" t="s">
        <v>74</v>
      </c>
    </row>
    <row r="35" spans="1:15" x14ac:dyDescent="0.25">
      <c r="A35" s="85"/>
      <c r="B35" s="86"/>
      <c r="C35" s="86"/>
      <c r="D35" s="86"/>
      <c r="E35" s="115" t="s">
        <v>75</v>
      </c>
      <c r="F35" s="116"/>
      <c r="G35" s="117"/>
      <c r="H35" s="118">
        <v>2</v>
      </c>
      <c r="I35" s="61">
        <f>H35*10</f>
        <v>20</v>
      </c>
      <c r="J35" s="62">
        <f>SUM(J36:J40)/I35</f>
        <v>0.9</v>
      </c>
      <c r="K35" s="63" t="str">
        <f>SUM(J36:J40)&amp;" "&amp;"Hrs"&amp;" "&amp;"TURNO"&amp;" "&amp;"DIURNO"</f>
        <v>18 Hrs TURNO DIURNO</v>
      </c>
      <c r="L35" s="74" t="s">
        <v>76</v>
      </c>
      <c r="M35" s="34" t="s">
        <v>36</v>
      </c>
      <c r="N35" s="119"/>
      <c r="O35" s="107" t="s">
        <v>77</v>
      </c>
    </row>
    <row r="36" spans="1:15" x14ac:dyDescent="0.25">
      <c r="A36" s="15">
        <v>892342</v>
      </c>
      <c r="B36" s="17" t="s">
        <v>120</v>
      </c>
      <c r="C36" s="18" t="s">
        <v>121</v>
      </c>
      <c r="D36" s="19" t="s">
        <v>122</v>
      </c>
      <c r="E36" s="16" t="s">
        <v>130</v>
      </c>
      <c r="F36" s="15" t="s">
        <v>131</v>
      </c>
      <c r="G36" s="16" t="s">
        <v>132</v>
      </c>
      <c r="H36" s="94">
        <v>2</v>
      </c>
      <c r="I36" s="94">
        <v>4</v>
      </c>
      <c r="J36" s="21">
        <f>IF(H36&lt;&gt;"",H36*I36,"")</f>
        <v>8</v>
      </c>
      <c r="K36" s="120" t="s">
        <v>266</v>
      </c>
      <c r="L36" s="74" t="s">
        <v>76</v>
      </c>
      <c r="M36" s="34" t="s">
        <v>36</v>
      </c>
      <c r="N36" s="121"/>
      <c r="O36" s="107" t="s">
        <v>78</v>
      </c>
    </row>
    <row r="37" spans="1:15" x14ac:dyDescent="0.25">
      <c r="A37" s="15">
        <v>892374</v>
      </c>
      <c r="B37" s="17" t="s">
        <v>120</v>
      </c>
      <c r="C37" s="18" t="s">
        <v>121</v>
      </c>
      <c r="D37" s="19" t="s">
        <v>122</v>
      </c>
      <c r="E37" s="16" t="s">
        <v>123</v>
      </c>
      <c r="F37" s="15" t="s">
        <v>136</v>
      </c>
      <c r="G37" s="16" t="s">
        <v>137</v>
      </c>
      <c r="H37" s="94">
        <v>2</v>
      </c>
      <c r="I37" s="94">
        <v>5</v>
      </c>
      <c r="J37" s="21">
        <f>IF(H37&lt;&gt;"",H37*I37,"")</f>
        <v>10</v>
      </c>
      <c r="K37" s="120" t="s">
        <v>266</v>
      </c>
      <c r="L37" s="74" t="s">
        <v>76</v>
      </c>
      <c r="M37" s="34" t="s">
        <v>36</v>
      </c>
      <c r="N37" s="122"/>
      <c r="O37" s="107" t="s">
        <v>79</v>
      </c>
    </row>
    <row r="38" spans="1:15" ht="14.25" hidden="1" thickBot="1" x14ac:dyDescent="0.3">
      <c r="A38" s="95"/>
      <c r="B38" s="109"/>
      <c r="C38" s="110"/>
      <c r="D38" s="111"/>
      <c r="E38" s="69"/>
      <c r="F38" s="15"/>
      <c r="G38" s="69"/>
      <c r="H38" s="15"/>
      <c r="I38" s="15"/>
      <c r="J38" s="21" t="str">
        <f>IF(H38&lt;&gt;"",H38*I38,"")</f>
        <v/>
      </c>
      <c r="K38" s="120" t="s">
        <v>266</v>
      </c>
      <c r="L38" s="74" t="s">
        <v>76</v>
      </c>
      <c r="M38" s="34" t="s">
        <v>36</v>
      </c>
      <c r="N38" s="123"/>
      <c r="O38" s="107" t="s">
        <v>80</v>
      </c>
    </row>
    <row r="39" spans="1:15" hidden="1" x14ac:dyDescent="0.25">
      <c r="A39" s="95"/>
      <c r="B39" s="19"/>
      <c r="C39" s="91"/>
      <c r="D39" s="15"/>
      <c r="E39" s="69"/>
      <c r="F39" s="15"/>
      <c r="G39" s="69"/>
      <c r="H39" s="15"/>
      <c r="I39" s="15"/>
      <c r="J39" s="21" t="str">
        <f>IF(H39&lt;&gt;"",H39*I39,"")</f>
        <v/>
      </c>
      <c r="K39" s="120" t="s">
        <v>266</v>
      </c>
      <c r="L39" s="74" t="s">
        <v>76</v>
      </c>
      <c r="M39" s="34" t="s">
        <v>36</v>
      </c>
      <c r="N39" s="124"/>
      <c r="O39" s="107" t="s">
        <v>81</v>
      </c>
    </row>
    <row r="40" spans="1:15" hidden="1" x14ac:dyDescent="0.25">
      <c r="A40" s="95"/>
      <c r="B40" s="19"/>
      <c r="C40" s="91"/>
      <c r="D40" s="15"/>
      <c r="E40" s="69"/>
      <c r="F40" s="15"/>
      <c r="G40" s="69"/>
      <c r="H40" s="15"/>
      <c r="I40" s="15"/>
      <c r="J40" s="21" t="str">
        <f>IF(H40&lt;&gt;"",H40*I40,"")</f>
        <v/>
      </c>
      <c r="K40" s="120" t="s">
        <v>266</v>
      </c>
      <c r="L40" s="74" t="s">
        <v>76</v>
      </c>
      <c r="M40" s="34" t="s">
        <v>36</v>
      </c>
      <c r="N40" s="125">
        <v>20</v>
      </c>
      <c r="O40" s="107" t="s">
        <v>82</v>
      </c>
    </row>
    <row r="41" spans="1:15" x14ac:dyDescent="0.25">
      <c r="A41" s="126"/>
      <c r="B41" s="127"/>
      <c r="C41" s="127"/>
      <c r="D41" s="127"/>
      <c r="E41" s="128" t="s">
        <v>83</v>
      </c>
      <c r="F41" s="129"/>
      <c r="G41" s="130"/>
      <c r="H41" s="131">
        <v>2</v>
      </c>
      <c r="I41" s="132">
        <f>H41*10</f>
        <v>20</v>
      </c>
      <c r="J41" s="133">
        <f>SUM(J42:J46)/I41</f>
        <v>0.9</v>
      </c>
      <c r="K41" s="134" t="str">
        <f>SUM(J42:J46)&amp;" "&amp;"Hrs"&amp;" "&amp;"TURNO"&amp;" "&amp;"NOCTURNO"</f>
        <v>18 Hrs TURNO NOCTURNO</v>
      </c>
      <c r="L41" s="31" t="s">
        <v>84</v>
      </c>
      <c r="M41" s="34" t="s">
        <v>36</v>
      </c>
      <c r="N41" s="34"/>
      <c r="O41" s="35"/>
    </row>
    <row r="42" spans="1:15" x14ac:dyDescent="0.25">
      <c r="A42" s="15">
        <v>892342</v>
      </c>
      <c r="B42" s="17" t="s">
        <v>120</v>
      </c>
      <c r="C42" s="18" t="s">
        <v>121</v>
      </c>
      <c r="D42" s="19" t="s">
        <v>122</v>
      </c>
      <c r="E42" s="16" t="s">
        <v>130</v>
      </c>
      <c r="F42" s="15" t="s">
        <v>131</v>
      </c>
      <c r="G42" s="16" t="s">
        <v>132</v>
      </c>
      <c r="H42" s="94">
        <v>2</v>
      </c>
      <c r="I42" s="94">
        <v>4</v>
      </c>
      <c r="J42" s="21">
        <f>IF(H42&lt;&gt;"",H42*I42,"")</f>
        <v>8</v>
      </c>
      <c r="K42" s="120" t="s">
        <v>290</v>
      </c>
      <c r="L42" s="31" t="s">
        <v>84</v>
      </c>
      <c r="M42" s="34" t="s">
        <v>36</v>
      </c>
      <c r="N42" s="34"/>
      <c r="O42" s="35"/>
    </row>
    <row r="43" spans="1:15" x14ac:dyDescent="0.25">
      <c r="A43" s="15">
        <v>892340</v>
      </c>
      <c r="B43" s="17" t="s">
        <v>120</v>
      </c>
      <c r="C43" s="18" t="s">
        <v>121</v>
      </c>
      <c r="D43" s="19" t="s">
        <v>122</v>
      </c>
      <c r="E43" s="16" t="s">
        <v>123</v>
      </c>
      <c r="F43" s="15" t="s">
        <v>126</v>
      </c>
      <c r="G43" s="16" t="s">
        <v>127</v>
      </c>
      <c r="H43" s="94">
        <v>2</v>
      </c>
      <c r="I43" s="94">
        <v>2</v>
      </c>
      <c r="J43" s="21">
        <f>IF(H43&lt;&gt;"",H43*I43,"")</f>
        <v>4</v>
      </c>
      <c r="K43" s="120" t="s">
        <v>290</v>
      </c>
      <c r="L43" s="31" t="s">
        <v>84</v>
      </c>
      <c r="M43" s="34" t="s">
        <v>36</v>
      </c>
      <c r="N43" s="34"/>
      <c r="O43" s="35"/>
    </row>
    <row r="44" spans="1:15" x14ac:dyDescent="0.25">
      <c r="A44" s="15">
        <v>893631</v>
      </c>
      <c r="B44" s="17" t="s">
        <v>120</v>
      </c>
      <c r="C44" s="18" t="s">
        <v>121</v>
      </c>
      <c r="D44" s="19" t="s">
        <v>122</v>
      </c>
      <c r="E44" s="16" t="s">
        <v>274</v>
      </c>
      <c r="F44" s="15" t="s">
        <v>275</v>
      </c>
      <c r="G44" s="16" t="s">
        <v>276</v>
      </c>
      <c r="H44" s="94">
        <v>2</v>
      </c>
      <c r="I44" s="94">
        <v>3</v>
      </c>
      <c r="J44" s="21">
        <f>IF(H44&lt;&gt;"",H44*I44,"")</f>
        <v>6</v>
      </c>
      <c r="K44" s="120" t="s">
        <v>290</v>
      </c>
      <c r="L44" s="31" t="s">
        <v>84</v>
      </c>
      <c r="M44" s="34" t="s">
        <v>36</v>
      </c>
      <c r="N44" s="34"/>
      <c r="O44" s="35"/>
    </row>
    <row r="45" spans="1:15" hidden="1" x14ac:dyDescent="0.25">
      <c r="A45" s="75"/>
      <c r="B45" s="109"/>
      <c r="C45" s="110"/>
      <c r="D45" s="111"/>
      <c r="E45" s="73"/>
      <c r="F45" s="92"/>
      <c r="G45" s="93"/>
      <c r="H45" s="94"/>
      <c r="I45" s="94"/>
      <c r="J45" s="21" t="str">
        <f>IF(H45&lt;&gt;"",H45*I45,"")</f>
        <v/>
      </c>
      <c r="K45" s="120" t="s">
        <v>290</v>
      </c>
      <c r="L45" s="31" t="s">
        <v>84</v>
      </c>
      <c r="M45" s="34" t="s">
        <v>36</v>
      </c>
      <c r="N45" s="34"/>
      <c r="O45" s="35"/>
    </row>
    <row r="46" spans="1:15" hidden="1" x14ac:dyDescent="0.25">
      <c r="A46" s="95"/>
      <c r="B46" s="19"/>
      <c r="C46" s="91"/>
      <c r="D46" s="15"/>
      <c r="E46" s="69"/>
      <c r="F46" s="15"/>
      <c r="G46" s="69"/>
      <c r="H46" s="15"/>
      <c r="I46" s="15"/>
      <c r="J46" s="21" t="str">
        <f>IF(H46&lt;&gt;"",H46*I46,"")</f>
        <v/>
      </c>
      <c r="K46" s="120" t="s">
        <v>290</v>
      </c>
      <c r="L46" s="31" t="s">
        <v>84</v>
      </c>
      <c r="M46" s="34" t="s">
        <v>36</v>
      </c>
      <c r="N46" s="34"/>
      <c r="O46" s="35"/>
    </row>
    <row r="47" spans="1:15" ht="14.25" thickBot="1" x14ac:dyDescent="0.3">
      <c r="A47" s="135"/>
      <c r="B47" s="136"/>
      <c r="C47" s="136"/>
      <c r="D47" s="136"/>
      <c r="E47" s="137" t="s">
        <v>85</v>
      </c>
      <c r="F47" s="138"/>
      <c r="G47" s="139"/>
      <c r="H47" s="140">
        <f>H11+H17+H23+H29+H35+H41</f>
        <v>5.0030000000000001</v>
      </c>
      <c r="I47" s="141">
        <f>H47*10</f>
        <v>50.03</v>
      </c>
      <c r="J47" s="142">
        <f>SUM(J12:J16,J18:J22,J24:J28,J30:J34,J36:J40,J42:J46)</f>
        <v>46</v>
      </c>
      <c r="K47" s="143">
        <f>J47/I47</f>
        <v>0.91944833100139911</v>
      </c>
      <c r="L47" s="31" t="s">
        <v>86</v>
      </c>
      <c r="M47" s="34" t="s">
        <v>36</v>
      </c>
      <c r="N47" s="34"/>
      <c r="O47" s="35"/>
    </row>
    <row r="48" spans="1:15" ht="15" thickTop="1" thickBot="1" x14ac:dyDescent="0.3">
      <c r="A48" s="144"/>
      <c r="B48" s="145"/>
      <c r="C48" s="145"/>
      <c r="D48" s="145"/>
      <c r="E48" s="306">
        <f>E9+1</f>
        <v>46035</v>
      </c>
      <c r="F48" s="307"/>
      <c r="G48" s="146"/>
      <c r="H48" s="48"/>
      <c r="I48" s="46"/>
      <c r="J48" s="49"/>
      <c r="K48" s="50"/>
      <c r="L48" s="31" t="s">
        <v>35</v>
      </c>
      <c r="M48" s="34" t="s">
        <v>87</v>
      </c>
      <c r="N48" s="34"/>
      <c r="O48" s="35"/>
    </row>
    <row r="49" spans="1:16" ht="28.5" thickTop="1" thickBot="1" x14ac:dyDescent="0.3">
      <c r="A49" s="147" t="s">
        <v>37</v>
      </c>
      <c r="B49" s="148" t="s">
        <v>38</v>
      </c>
      <c r="C49" s="148" t="s">
        <v>39</v>
      </c>
      <c r="D49" s="148" t="s">
        <v>4</v>
      </c>
      <c r="E49" s="52" t="s">
        <v>40</v>
      </c>
      <c r="F49" s="148" t="s">
        <v>6</v>
      </c>
      <c r="G49" s="149" t="s">
        <v>7</v>
      </c>
      <c r="H49" s="148" t="s">
        <v>41</v>
      </c>
      <c r="I49" s="148" t="s">
        <v>9</v>
      </c>
      <c r="J49" s="150" t="s">
        <v>42</v>
      </c>
      <c r="K49" s="151" t="s">
        <v>43</v>
      </c>
      <c r="L49" s="31" t="s">
        <v>44</v>
      </c>
      <c r="M49" s="34" t="s">
        <v>87</v>
      </c>
      <c r="N49" s="34"/>
      <c r="O49" s="56">
        <f>E48</f>
        <v>46035</v>
      </c>
    </row>
    <row r="50" spans="1:16" ht="14.25" thickTop="1" x14ac:dyDescent="0.25">
      <c r="A50" s="57"/>
      <c r="B50" s="57"/>
      <c r="C50" s="58"/>
      <c r="D50" s="57"/>
      <c r="E50" s="59" t="s">
        <v>45</v>
      </c>
      <c r="F50" s="57"/>
      <c r="G50" s="58"/>
      <c r="H50" s="88">
        <v>1</v>
      </c>
      <c r="I50" s="61">
        <f>H50*10</f>
        <v>10</v>
      </c>
      <c r="J50" s="62">
        <f>SUM(J51:J55)/I50</f>
        <v>1</v>
      </c>
      <c r="K50" s="63" t="str">
        <f>SUM(J51:J55)&amp;" "&amp;"Hrs"&amp;" "&amp;"GRUPO 1"</f>
        <v>10 Hrs GRUPO 1</v>
      </c>
      <c r="L50" s="31" t="s">
        <v>19</v>
      </c>
      <c r="M50" s="34" t="s">
        <v>87</v>
      </c>
      <c r="N50" s="64"/>
      <c r="O50" s="159" t="s">
        <v>46</v>
      </c>
      <c r="P50" s="179" t="s">
        <v>53</v>
      </c>
    </row>
    <row r="51" spans="1:16" x14ac:dyDescent="0.25">
      <c r="A51" s="95">
        <v>905232</v>
      </c>
      <c r="B51" s="19" t="s">
        <v>209</v>
      </c>
      <c r="C51" s="91" t="s">
        <v>210</v>
      </c>
      <c r="D51" s="15">
        <v>3</v>
      </c>
      <c r="E51" s="69" t="s">
        <v>253</v>
      </c>
      <c r="F51" s="15" t="s">
        <v>254</v>
      </c>
      <c r="G51" s="69" t="s">
        <v>255</v>
      </c>
      <c r="H51" s="19">
        <v>1</v>
      </c>
      <c r="I51" s="19">
        <v>10</v>
      </c>
      <c r="J51" s="21">
        <f>IF(H51&lt;&gt;"",H51*I51,"")</f>
        <v>10</v>
      </c>
      <c r="K51" s="70" t="s">
        <v>289</v>
      </c>
      <c r="L51" s="31" t="s">
        <v>19</v>
      </c>
      <c r="M51" s="34" t="s">
        <v>87</v>
      </c>
      <c r="N51" s="64"/>
      <c r="O51" s="180" t="s">
        <v>48</v>
      </c>
      <c r="P51" s="181" t="s">
        <v>57</v>
      </c>
    </row>
    <row r="52" spans="1:16" hidden="1" x14ac:dyDescent="0.25">
      <c r="A52" s="95"/>
      <c r="B52" s="19"/>
      <c r="C52" s="91"/>
      <c r="D52" s="15"/>
      <c r="E52" s="69"/>
      <c r="F52" s="15"/>
      <c r="G52" s="69"/>
      <c r="H52" s="15"/>
      <c r="I52" s="19"/>
      <c r="J52" s="21"/>
      <c r="K52" s="70" t="s">
        <v>289</v>
      </c>
      <c r="L52" s="31" t="s">
        <v>19</v>
      </c>
      <c r="M52" s="34" t="s">
        <v>87</v>
      </c>
      <c r="N52" s="64"/>
      <c r="O52" s="159" t="s">
        <v>50</v>
      </c>
      <c r="P52" s="179" t="s">
        <v>49</v>
      </c>
    </row>
    <row r="53" spans="1:16" hidden="1" x14ac:dyDescent="0.25">
      <c r="A53" s="75"/>
      <c r="B53" s="109"/>
      <c r="C53" s="110"/>
      <c r="D53" s="111"/>
      <c r="E53" s="73"/>
      <c r="F53" s="92"/>
      <c r="G53" s="93"/>
      <c r="H53" s="94"/>
      <c r="I53" s="94"/>
      <c r="J53" s="21" t="str">
        <f>IF(H53&lt;&gt;"",H53*I53,"")</f>
        <v/>
      </c>
      <c r="K53" s="70" t="s">
        <v>289</v>
      </c>
      <c r="L53" s="31" t="s">
        <v>19</v>
      </c>
      <c r="M53" s="34" t="s">
        <v>87</v>
      </c>
      <c r="N53" s="64"/>
      <c r="O53" s="159" t="s">
        <v>51</v>
      </c>
      <c r="P53" s="179" t="s">
        <v>49</v>
      </c>
    </row>
    <row r="54" spans="1:16" hidden="1" x14ac:dyDescent="0.25">
      <c r="A54" s="95"/>
      <c r="B54" s="19"/>
      <c r="C54" s="91"/>
      <c r="D54" s="15"/>
      <c r="E54" s="69"/>
      <c r="F54" s="15"/>
      <c r="G54" s="69"/>
      <c r="H54" s="15"/>
      <c r="I54" s="15"/>
      <c r="J54" s="21" t="str">
        <f>IF(H54&lt;&gt;"",H54*I54,"")</f>
        <v/>
      </c>
      <c r="K54" s="70" t="s">
        <v>289</v>
      </c>
      <c r="L54" s="31" t="s">
        <v>19</v>
      </c>
      <c r="M54" s="34" t="s">
        <v>87</v>
      </c>
      <c r="N54" s="64"/>
      <c r="O54" s="161" t="s">
        <v>52</v>
      </c>
      <c r="P54" s="179" t="s">
        <v>47</v>
      </c>
    </row>
    <row r="55" spans="1:16" hidden="1" x14ac:dyDescent="0.25">
      <c r="A55" s="19"/>
      <c r="B55" s="19"/>
      <c r="C55" s="69"/>
      <c r="D55" s="15"/>
      <c r="E55" s="69"/>
      <c r="F55" s="15"/>
      <c r="G55" s="69"/>
      <c r="H55" s="15"/>
      <c r="I55" s="15"/>
      <c r="J55" s="21" t="str">
        <f>IF(H55&lt;&gt;"",H55*I55,"")</f>
        <v/>
      </c>
      <c r="K55" s="70" t="s">
        <v>289</v>
      </c>
      <c r="L55" s="31" t="s">
        <v>19</v>
      </c>
      <c r="M55" s="34" t="s">
        <v>87</v>
      </c>
      <c r="N55" s="64"/>
      <c r="O55" s="159" t="s">
        <v>54</v>
      </c>
      <c r="P55" s="179" t="s">
        <v>47</v>
      </c>
    </row>
    <row r="56" spans="1:16" x14ac:dyDescent="0.25">
      <c r="A56" s="85"/>
      <c r="B56" s="86"/>
      <c r="C56" s="86"/>
      <c r="D56" s="57"/>
      <c r="E56" s="59" t="s">
        <v>55</v>
      </c>
      <c r="F56" s="57"/>
      <c r="G56" s="87"/>
      <c r="H56" s="88">
        <v>1E-3</v>
      </c>
      <c r="I56" s="61">
        <f>H56*10</f>
        <v>0.01</v>
      </c>
      <c r="J56" s="62">
        <f>SUM(J57:J61)/I56</f>
        <v>0</v>
      </c>
      <c r="K56" s="63" t="str">
        <f>SUM(J57:J61)&amp;" "&amp;"Hrs"&amp;" "&amp;"GRUPO 2"</f>
        <v>0 Hrs GRUPO 2</v>
      </c>
      <c r="L56" s="31" t="s">
        <v>22</v>
      </c>
      <c r="M56" s="34" t="s">
        <v>87</v>
      </c>
      <c r="N56" s="64"/>
      <c r="O56" s="159" t="s">
        <v>56</v>
      </c>
      <c r="P56" s="179" t="s">
        <v>47</v>
      </c>
    </row>
    <row r="57" spans="1:16" ht="40.5" x14ac:dyDescent="0.25">
      <c r="A57" s="19">
        <v>921974</v>
      </c>
      <c r="B57" s="67" t="s">
        <v>209</v>
      </c>
      <c r="C57" s="68" t="s">
        <v>210</v>
      </c>
      <c r="D57" s="15">
        <v>3</v>
      </c>
      <c r="E57" s="212" t="s">
        <v>296</v>
      </c>
      <c r="F57" s="19" t="s">
        <v>257</v>
      </c>
      <c r="G57" s="69" t="s">
        <v>258</v>
      </c>
      <c r="H57" s="19"/>
      <c r="I57" s="19"/>
      <c r="J57" s="21" t="str">
        <f>IF(H57&lt;&gt;"",H57*I57,"")</f>
        <v/>
      </c>
      <c r="K57" s="96" t="s">
        <v>295</v>
      </c>
      <c r="L57" s="31" t="s">
        <v>22</v>
      </c>
      <c r="M57" s="34" t="s">
        <v>87</v>
      </c>
      <c r="N57" s="64"/>
      <c r="O57" s="159" t="s">
        <v>58</v>
      </c>
      <c r="P57" s="179" t="s">
        <v>47</v>
      </c>
    </row>
    <row r="58" spans="1:16" hidden="1" x14ac:dyDescent="0.25">
      <c r="A58" s="15"/>
      <c r="B58" s="19"/>
      <c r="C58" s="152"/>
      <c r="D58" s="15"/>
      <c r="E58" s="69"/>
      <c r="F58" s="15"/>
      <c r="G58" s="69"/>
      <c r="H58" s="15"/>
      <c r="I58" s="15"/>
      <c r="J58" s="21" t="str">
        <f>IF(H58&lt;&gt;"",H58*I58,"")</f>
        <v/>
      </c>
      <c r="K58" s="96"/>
      <c r="L58" s="31" t="s">
        <v>22</v>
      </c>
      <c r="M58" s="34" t="s">
        <v>87</v>
      </c>
      <c r="N58" s="64"/>
      <c r="O58" s="159" t="s">
        <v>59</v>
      </c>
      <c r="P58" s="179" t="s">
        <v>49</v>
      </c>
    </row>
    <row r="59" spans="1:16" hidden="1" x14ac:dyDescent="0.25">
      <c r="A59" s="95"/>
      <c r="B59" s="19"/>
      <c r="C59" s="152"/>
      <c r="D59" s="15"/>
      <c r="E59" s="69"/>
      <c r="F59" s="15"/>
      <c r="G59" s="69"/>
      <c r="H59" s="15"/>
      <c r="I59" s="15"/>
      <c r="J59" s="21" t="str">
        <f>IF(H59&lt;&gt;"",H59*I59,"")</f>
        <v/>
      </c>
      <c r="K59" s="96"/>
      <c r="L59" s="31" t="s">
        <v>22</v>
      </c>
      <c r="M59" s="34" t="s">
        <v>87</v>
      </c>
      <c r="N59" s="64"/>
      <c r="O59" s="159" t="s">
        <v>60</v>
      </c>
      <c r="P59" s="179" t="s">
        <v>47</v>
      </c>
    </row>
    <row r="60" spans="1:16" hidden="1" x14ac:dyDescent="0.25">
      <c r="A60" s="19"/>
      <c r="B60" s="19"/>
      <c r="C60" s="69"/>
      <c r="D60" s="19"/>
      <c r="E60" s="69"/>
      <c r="F60" s="19"/>
      <c r="G60" s="69"/>
      <c r="H60" s="19"/>
      <c r="I60" s="19"/>
      <c r="J60" s="21" t="str">
        <f>IF(H60&lt;&gt;"",H60*I60,"")</f>
        <v/>
      </c>
      <c r="K60" s="96"/>
      <c r="L60" s="31" t="s">
        <v>22</v>
      </c>
      <c r="M60" s="34" t="s">
        <v>87</v>
      </c>
      <c r="N60" s="64"/>
      <c r="O60" s="161" t="s">
        <v>61</v>
      </c>
      <c r="P60" s="179" t="s">
        <v>53</v>
      </c>
    </row>
    <row r="61" spans="1:16" hidden="1" x14ac:dyDescent="0.25">
      <c r="A61" s="19"/>
      <c r="B61" s="19"/>
      <c r="C61" s="69"/>
      <c r="D61" s="15"/>
      <c r="E61" s="153"/>
      <c r="F61" s="19"/>
      <c r="G61" s="69"/>
      <c r="H61" s="19"/>
      <c r="I61" s="19"/>
      <c r="J61" s="21" t="str">
        <f>IF(H61&lt;&gt;"",H61*I61,"")</f>
        <v/>
      </c>
      <c r="K61" s="96"/>
      <c r="L61" s="31" t="s">
        <v>22</v>
      </c>
      <c r="M61" s="34" t="s">
        <v>87</v>
      </c>
      <c r="N61" s="64"/>
      <c r="O61" s="161" t="s">
        <v>62</v>
      </c>
      <c r="P61" s="179" t="s">
        <v>49</v>
      </c>
    </row>
    <row r="62" spans="1:16" hidden="1" x14ac:dyDescent="0.25">
      <c r="A62" s="85"/>
      <c r="B62" s="86"/>
      <c r="C62" s="86"/>
      <c r="D62" s="57"/>
      <c r="E62" s="59" t="s">
        <v>63</v>
      </c>
      <c r="F62" s="57"/>
      <c r="G62" s="87"/>
      <c r="H62" s="88">
        <v>1E-3</v>
      </c>
      <c r="I62" s="61">
        <f>H62*10</f>
        <v>0.01</v>
      </c>
      <c r="J62" s="62">
        <f>SUM(J63:J67)/I62</f>
        <v>0</v>
      </c>
      <c r="K62" s="63" t="str">
        <f>SUM(J63:J67)&amp;" "&amp;"Hrs"&amp;" "&amp;"GRUPO 3"</f>
        <v>0 Hrs GRUPO 3</v>
      </c>
      <c r="L62" s="31" t="s">
        <v>24</v>
      </c>
      <c r="M62" s="34" t="s">
        <v>87</v>
      </c>
      <c r="N62" s="64"/>
      <c r="O62" s="161" t="s">
        <v>64</v>
      </c>
      <c r="P62" s="179" t="s">
        <v>49</v>
      </c>
    </row>
    <row r="63" spans="1:16" hidden="1" x14ac:dyDescent="0.25">
      <c r="A63" s="95"/>
      <c r="B63" s="19"/>
      <c r="C63" s="91"/>
      <c r="D63" s="15"/>
      <c r="E63" s="69"/>
      <c r="F63" s="15"/>
      <c r="G63" s="69"/>
      <c r="H63" s="15"/>
      <c r="I63" s="15"/>
      <c r="J63" s="21" t="str">
        <f>IF(H63&lt;&gt;"",H63*I63,"")</f>
        <v/>
      </c>
      <c r="K63" s="70"/>
      <c r="L63" s="31" t="s">
        <v>24</v>
      </c>
      <c r="M63" s="34" t="s">
        <v>87</v>
      </c>
      <c r="N63" s="64"/>
      <c r="O63" s="161" t="s">
        <v>65</v>
      </c>
      <c r="P63" s="179" t="s">
        <v>53</v>
      </c>
    </row>
    <row r="64" spans="1:16" hidden="1" x14ac:dyDescent="0.25">
      <c r="A64" s="100"/>
      <c r="B64" s="67"/>
      <c r="C64" s="68"/>
      <c r="D64" s="67"/>
      <c r="E64" s="105"/>
      <c r="F64" s="101"/>
      <c r="G64" s="105"/>
      <c r="H64" s="82"/>
      <c r="I64" s="82"/>
      <c r="J64" s="21" t="str">
        <f>IF(H64&lt;&gt;"",H64*I64,"")</f>
        <v/>
      </c>
      <c r="K64" s="70"/>
      <c r="L64" s="31" t="s">
        <v>24</v>
      </c>
      <c r="M64" s="34" t="s">
        <v>87</v>
      </c>
      <c r="N64" s="64"/>
      <c r="O64" s="161" t="s">
        <v>66</v>
      </c>
      <c r="P64" s="181" t="s">
        <v>57</v>
      </c>
    </row>
    <row r="65" spans="1:16" hidden="1" x14ac:dyDescent="0.25">
      <c r="A65" s="75"/>
      <c r="B65" s="79"/>
      <c r="C65" s="80"/>
      <c r="D65" s="81"/>
      <c r="E65" s="76"/>
      <c r="F65" s="77"/>
      <c r="G65" s="76"/>
      <c r="H65" s="82"/>
      <c r="I65" s="82"/>
      <c r="J65" s="21" t="str">
        <f>IF(H65&lt;&gt;"",H65*I65,"")</f>
        <v/>
      </c>
      <c r="K65" s="70"/>
      <c r="L65" s="31" t="s">
        <v>24</v>
      </c>
      <c r="M65" s="34" t="s">
        <v>87</v>
      </c>
      <c r="N65" s="64"/>
      <c r="O65" s="161" t="s">
        <v>67</v>
      </c>
      <c r="P65" s="184" t="s">
        <v>68</v>
      </c>
    </row>
    <row r="66" spans="1:16" hidden="1" x14ac:dyDescent="0.25">
      <c r="A66" s="19"/>
      <c r="B66" s="19"/>
      <c r="C66" s="69"/>
      <c r="D66" s="19"/>
      <c r="E66" s="69"/>
      <c r="F66" s="19"/>
      <c r="G66" s="69"/>
      <c r="H66" s="19"/>
      <c r="I66" s="19"/>
      <c r="J66" s="21" t="str">
        <f>IF(H66&lt;&gt;"",H66*I66,"")</f>
        <v/>
      </c>
      <c r="K66" s="70"/>
      <c r="L66" s="31" t="s">
        <v>24</v>
      </c>
      <c r="M66" s="34" t="s">
        <v>87</v>
      </c>
      <c r="N66" s="64"/>
      <c r="O66" s="180" t="s">
        <v>69</v>
      </c>
      <c r="P66" s="184" t="s">
        <v>68</v>
      </c>
    </row>
    <row r="67" spans="1:16" hidden="1" x14ac:dyDescent="0.25">
      <c r="A67" s="19"/>
      <c r="B67" s="19"/>
      <c r="C67" s="69"/>
      <c r="D67" s="19"/>
      <c r="E67" s="69"/>
      <c r="F67" s="19"/>
      <c r="G67" s="69"/>
      <c r="H67" s="19"/>
      <c r="I67" s="19"/>
      <c r="J67" s="21" t="str">
        <f>IF(H67&lt;&gt;"",H67*I67,"")</f>
        <v/>
      </c>
      <c r="K67" s="70"/>
      <c r="L67" s="31" t="s">
        <v>24</v>
      </c>
      <c r="M67" s="34" t="s">
        <v>87</v>
      </c>
      <c r="N67" s="64"/>
      <c r="O67" s="103"/>
    </row>
    <row r="68" spans="1:16" hidden="1" x14ac:dyDescent="0.25">
      <c r="A68" s="85"/>
      <c r="B68" s="86"/>
      <c r="C68" s="86"/>
      <c r="D68" s="57"/>
      <c r="E68" s="59" t="s">
        <v>70</v>
      </c>
      <c r="F68" s="57"/>
      <c r="G68" s="87"/>
      <c r="H68" s="88">
        <v>1E-3</v>
      </c>
      <c r="I68" s="61">
        <f>H68*10</f>
        <v>0.01</v>
      </c>
      <c r="J68" s="62">
        <f>SUM(J69:J73)/I68</f>
        <v>0</v>
      </c>
      <c r="K68" s="63" t="str">
        <f>SUM(J69:J73)&amp;" "&amp;"Hrs"&amp;" "&amp;"GRUPO 4"</f>
        <v>0 Hrs GRUPO 4</v>
      </c>
      <c r="L68" s="31" t="s">
        <v>26</v>
      </c>
      <c r="M68" s="34" t="s">
        <v>87</v>
      </c>
      <c r="N68" s="64"/>
      <c r="O68" s="104"/>
    </row>
    <row r="69" spans="1:16" hidden="1" x14ac:dyDescent="0.25">
      <c r="A69" s="19"/>
      <c r="B69" s="19"/>
      <c r="C69" s="91"/>
      <c r="D69" s="15"/>
      <c r="E69" s="69"/>
      <c r="F69" s="19"/>
      <c r="G69" s="69"/>
      <c r="H69" s="19"/>
      <c r="I69" s="19"/>
      <c r="J69" s="21" t="str">
        <f>IF(H69&lt;&gt;"",H69*I69,"")</f>
        <v/>
      </c>
      <c r="K69" s="96"/>
      <c r="L69" s="31" t="s">
        <v>26</v>
      </c>
      <c r="M69" s="34" t="s">
        <v>87</v>
      </c>
      <c r="N69" s="64"/>
      <c r="O69" s="107" t="s">
        <v>71</v>
      </c>
    </row>
    <row r="70" spans="1:16" hidden="1" x14ac:dyDescent="0.25">
      <c r="A70" s="75"/>
      <c r="B70" s="19"/>
      <c r="C70" s="91"/>
      <c r="D70" s="15"/>
      <c r="E70" s="73"/>
      <c r="F70" s="92"/>
      <c r="G70" s="93"/>
      <c r="H70" s="94"/>
      <c r="I70" s="94"/>
      <c r="J70" s="21" t="str">
        <f>IF(H70&lt;&gt;"",H70*I70,"")</f>
        <v/>
      </c>
      <c r="K70" s="96"/>
      <c r="L70" s="31" t="s">
        <v>26</v>
      </c>
      <c r="M70" s="34" t="s">
        <v>87</v>
      </c>
      <c r="N70" s="64"/>
      <c r="O70" s="107" t="s">
        <v>72</v>
      </c>
    </row>
    <row r="71" spans="1:16" hidden="1" x14ac:dyDescent="0.25">
      <c r="A71" s="94"/>
      <c r="B71" s="67"/>
      <c r="C71" s="68"/>
      <c r="D71" s="67"/>
      <c r="E71" s="154"/>
      <c r="F71" s="111"/>
      <c r="G71" s="154"/>
      <c r="H71" s="111"/>
      <c r="I71" s="111"/>
      <c r="J71" s="21" t="str">
        <f>IF(H71&lt;&gt;"",H71*I71,"")</f>
        <v/>
      </c>
      <c r="K71" s="70"/>
      <c r="L71" s="31" t="s">
        <v>26</v>
      </c>
      <c r="M71" s="34" t="s">
        <v>87</v>
      </c>
      <c r="N71" s="64"/>
      <c r="O71" s="35"/>
    </row>
    <row r="72" spans="1:16" hidden="1" x14ac:dyDescent="0.25">
      <c r="A72" s="95"/>
      <c r="B72" s="19"/>
      <c r="C72" s="91"/>
      <c r="D72" s="15"/>
      <c r="E72" s="69"/>
      <c r="F72" s="15"/>
      <c r="G72" s="69"/>
      <c r="H72" s="15"/>
      <c r="I72" s="15"/>
      <c r="J72" s="21" t="str">
        <f>IF(H72&lt;&gt;"",H72*I72,"")</f>
        <v/>
      </c>
      <c r="K72" s="70"/>
      <c r="L72" s="31" t="s">
        <v>26</v>
      </c>
      <c r="M72" s="34" t="s">
        <v>87</v>
      </c>
      <c r="N72" s="64"/>
      <c r="O72" s="35"/>
    </row>
    <row r="73" spans="1:16" hidden="1" x14ac:dyDescent="0.25">
      <c r="A73" s="94"/>
      <c r="B73" s="94"/>
      <c r="C73" s="94"/>
      <c r="D73" s="111"/>
      <c r="E73" s="155"/>
      <c r="F73" s="94"/>
      <c r="G73" s="94"/>
      <c r="H73" s="94"/>
      <c r="I73" s="94"/>
      <c r="J73" s="21" t="str">
        <f>IF(H73&lt;&gt;"",H73*I73,"")</f>
        <v/>
      </c>
      <c r="K73" s="70"/>
      <c r="L73" s="31" t="s">
        <v>26</v>
      </c>
      <c r="M73" s="34" t="s">
        <v>87</v>
      </c>
      <c r="N73" s="156"/>
      <c r="O73" s="35"/>
    </row>
    <row r="74" spans="1:16" x14ac:dyDescent="0.25">
      <c r="A74" s="85"/>
      <c r="B74" s="86"/>
      <c r="C74" s="86"/>
      <c r="D74" s="86"/>
      <c r="E74" s="115" t="s">
        <v>75</v>
      </c>
      <c r="F74" s="116"/>
      <c r="G74" s="117"/>
      <c r="H74" s="118">
        <v>2</v>
      </c>
      <c r="I74" s="61">
        <f>H74*10</f>
        <v>20</v>
      </c>
      <c r="J74" s="62">
        <f>SUM(J75:J79)/I74</f>
        <v>0.9</v>
      </c>
      <c r="K74" s="63" t="str">
        <f>SUM(J75:J79)&amp;" "&amp;"Hrs"&amp;" "&amp;"TURNO"&amp;" "&amp;"DIURNO"</f>
        <v>18 Hrs TURNO DIURNO</v>
      </c>
      <c r="L74" s="74" t="s">
        <v>76</v>
      </c>
      <c r="M74" s="34" t="s">
        <v>87</v>
      </c>
      <c r="N74" s="34"/>
      <c r="O74" s="35"/>
    </row>
    <row r="75" spans="1:16" x14ac:dyDescent="0.25">
      <c r="A75" s="15">
        <v>892342</v>
      </c>
      <c r="B75" s="17" t="s">
        <v>120</v>
      </c>
      <c r="C75" s="18" t="s">
        <v>121</v>
      </c>
      <c r="D75" s="19" t="s">
        <v>122</v>
      </c>
      <c r="E75" s="16" t="s">
        <v>130</v>
      </c>
      <c r="F75" s="15" t="s">
        <v>131</v>
      </c>
      <c r="G75" s="16" t="s">
        <v>132</v>
      </c>
      <c r="H75" s="94">
        <v>2</v>
      </c>
      <c r="I75" s="94">
        <v>4</v>
      </c>
      <c r="J75" s="21">
        <f>IF(H75&lt;&gt;"",H75*I75,"")</f>
        <v>8</v>
      </c>
      <c r="K75" s="120" t="s">
        <v>266</v>
      </c>
      <c r="L75" s="74" t="s">
        <v>76</v>
      </c>
      <c r="M75" s="34" t="s">
        <v>87</v>
      </c>
      <c r="N75" s="34"/>
      <c r="O75" s="35"/>
    </row>
    <row r="76" spans="1:16" x14ac:dyDescent="0.25">
      <c r="A76" s="15">
        <v>892345</v>
      </c>
      <c r="B76" s="17" t="s">
        <v>120</v>
      </c>
      <c r="C76" s="18" t="s">
        <v>121</v>
      </c>
      <c r="D76" s="19" t="s">
        <v>122</v>
      </c>
      <c r="E76" s="16" t="s">
        <v>123</v>
      </c>
      <c r="F76" s="15" t="s">
        <v>134</v>
      </c>
      <c r="G76" s="16" t="s">
        <v>135</v>
      </c>
      <c r="H76" s="94">
        <v>2</v>
      </c>
      <c r="I76" s="94">
        <v>5</v>
      </c>
      <c r="J76" s="21">
        <f>IF(H76&lt;&gt;"",H76*I76,"")</f>
        <v>10</v>
      </c>
      <c r="K76" s="120" t="s">
        <v>266</v>
      </c>
      <c r="L76" s="74" t="s">
        <v>76</v>
      </c>
      <c r="M76" s="34" t="s">
        <v>87</v>
      </c>
      <c r="N76" s="34"/>
      <c r="O76" s="35"/>
    </row>
    <row r="77" spans="1:16" hidden="1" x14ac:dyDescent="0.25">
      <c r="A77" s="95"/>
      <c r="B77" s="109"/>
      <c r="C77" s="110"/>
      <c r="D77" s="111"/>
      <c r="E77" s="69"/>
      <c r="F77" s="15"/>
      <c r="G77" s="69"/>
      <c r="H77" s="15"/>
      <c r="I77" s="15"/>
      <c r="J77" s="21" t="str">
        <f>IF(H77&lt;&gt;"",H77*I77,"")</f>
        <v/>
      </c>
      <c r="K77" s="120" t="s">
        <v>266</v>
      </c>
      <c r="L77" s="74" t="s">
        <v>76</v>
      </c>
      <c r="M77" s="34" t="s">
        <v>87</v>
      </c>
      <c r="N77" s="34"/>
      <c r="O77" s="35"/>
    </row>
    <row r="78" spans="1:16" hidden="1" x14ac:dyDescent="0.25">
      <c r="A78" s="19"/>
      <c r="B78" s="19"/>
      <c r="C78" s="91"/>
      <c r="D78" s="15"/>
      <c r="E78" s="69"/>
      <c r="F78" s="19"/>
      <c r="G78" s="69"/>
      <c r="H78" s="19"/>
      <c r="I78" s="19"/>
      <c r="J78" s="21" t="str">
        <f>IF(H78&lt;&gt;"",H78*I78,"")</f>
        <v/>
      </c>
      <c r="K78" s="120" t="s">
        <v>266</v>
      </c>
      <c r="L78" s="74" t="s">
        <v>76</v>
      </c>
      <c r="M78" s="34" t="s">
        <v>87</v>
      </c>
      <c r="N78" s="34"/>
      <c r="O78" s="35"/>
    </row>
    <row r="79" spans="1:16" hidden="1" x14ac:dyDescent="0.25">
      <c r="A79" s="100"/>
      <c r="B79" s="100"/>
      <c r="C79" s="100"/>
      <c r="D79" s="101"/>
      <c r="E79" s="102"/>
      <c r="F79" s="100"/>
      <c r="G79" s="100"/>
      <c r="H79" s="100"/>
      <c r="I79" s="100"/>
      <c r="J79" s="21" t="str">
        <f>IF(H79&lt;&gt;"",H79*I79,"")</f>
        <v/>
      </c>
      <c r="K79" s="120" t="s">
        <v>266</v>
      </c>
      <c r="L79" s="74" t="s">
        <v>76</v>
      </c>
      <c r="M79" s="34" t="s">
        <v>87</v>
      </c>
      <c r="N79" s="34"/>
      <c r="O79" s="35"/>
    </row>
    <row r="80" spans="1:16" x14ac:dyDescent="0.25">
      <c r="A80" s="126"/>
      <c r="B80" s="127"/>
      <c r="C80" s="127"/>
      <c r="D80" s="127"/>
      <c r="E80" s="128" t="s">
        <v>83</v>
      </c>
      <c r="F80" s="129"/>
      <c r="G80" s="157"/>
      <c r="H80" s="131">
        <v>2</v>
      </c>
      <c r="I80" s="132">
        <f>H80*10</f>
        <v>20</v>
      </c>
      <c r="J80" s="133">
        <f>SUM(J81:J85)/I80</f>
        <v>0.9</v>
      </c>
      <c r="K80" s="134" t="str">
        <f>SUM(J81:J85)&amp;" "&amp;"Hrs"&amp;" "&amp;"TURNO"&amp;" "&amp;"NOCTURNO"</f>
        <v>18 Hrs TURNO NOCTURNO</v>
      </c>
      <c r="L80" s="31" t="s">
        <v>84</v>
      </c>
      <c r="M80" s="34" t="s">
        <v>87</v>
      </c>
      <c r="N80" s="34"/>
      <c r="O80" s="35"/>
    </row>
    <row r="81" spans="1:16" x14ac:dyDescent="0.25">
      <c r="A81" s="15">
        <v>892342</v>
      </c>
      <c r="B81" s="17" t="s">
        <v>120</v>
      </c>
      <c r="C81" s="18" t="s">
        <v>121</v>
      </c>
      <c r="D81" s="19" t="s">
        <v>122</v>
      </c>
      <c r="E81" s="16" t="s">
        <v>130</v>
      </c>
      <c r="F81" s="15" t="s">
        <v>131</v>
      </c>
      <c r="G81" s="16" t="s">
        <v>132</v>
      </c>
      <c r="H81" s="94">
        <v>2</v>
      </c>
      <c r="I81" s="94">
        <v>4</v>
      </c>
      <c r="J81" s="21">
        <f>IF(H81&lt;&gt;"",H81*I81,"")</f>
        <v>8</v>
      </c>
      <c r="K81" s="120" t="s">
        <v>290</v>
      </c>
      <c r="L81" s="31" t="s">
        <v>84</v>
      </c>
      <c r="M81" s="34" t="s">
        <v>87</v>
      </c>
      <c r="N81" s="34"/>
      <c r="O81" s="35"/>
    </row>
    <row r="82" spans="1:16" x14ac:dyDescent="0.25">
      <c r="A82" s="15">
        <v>892340</v>
      </c>
      <c r="B82" s="17" t="s">
        <v>120</v>
      </c>
      <c r="C82" s="18" t="s">
        <v>121</v>
      </c>
      <c r="D82" s="19" t="s">
        <v>122</v>
      </c>
      <c r="E82" s="16" t="s">
        <v>123</v>
      </c>
      <c r="F82" s="15" t="s">
        <v>126</v>
      </c>
      <c r="G82" s="16" t="s">
        <v>127</v>
      </c>
      <c r="H82" s="94">
        <v>2</v>
      </c>
      <c r="I82" s="94">
        <v>2</v>
      </c>
      <c r="J82" s="21">
        <f>IF(H82&lt;&gt;"",H82*I82,"")</f>
        <v>4</v>
      </c>
      <c r="K82" s="120" t="s">
        <v>290</v>
      </c>
      <c r="L82" s="31" t="s">
        <v>84</v>
      </c>
      <c r="M82" s="34" t="s">
        <v>87</v>
      </c>
      <c r="N82" s="34"/>
      <c r="O82" s="35"/>
    </row>
    <row r="83" spans="1:16" x14ac:dyDescent="0.25">
      <c r="A83" s="15">
        <v>893631</v>
      </c>
      <c r="B83" s="17" t="s">
        <v>120</v>
      </c>
      <c r="C83" s="18" t="s">
        <v>121</v>
      </c>
      <c r="D83" s="19" t="s">
        <v>122</v>
      </c>
      <c r="E83" s="16" t="s">
        <v>274</v>
      </c>
      <c r="F83" s="15" t="s">
        <v>275</v>
      </c>
      <c r="G83" s="16" t="s">
        <v>276</v>
      </c>
      <c r="H83" s="94">
        <v>2</v>
      </c>
      <c r="I83" s="94">
        <v>3</v>
      </c>
      <c r="J83" s="21">
        <f>IF(H83&lt;&gt;"",H83*I83,"")</f>
        <v>6</v>
      </c>
      <c r="K83" s="120" t="s">
        <v>290</v>
      </c>
      <c r="L83" s="31" t="s">
        <v>84</v>
      </c>
      <c r="M83" s="34" t="s">
        <v>87</v>
      </c>
      <c r="N83" s="34"/>
      <c r="O83" s="35"/>
    </row>
    <row r="84" spans="1:16" hidden="1" x14ac:dyDescent="0.25">
      <c r="A84" s="95"/>
      <c r="B84" s="19"/>
      <c r="C84" s="91"/>
      <c r="D84" s="15"/>
      <c r="E84" s="69"/>
      <c r="F84" s="15"/>
      <c r="G84" s="69"/>
      <c r="H84" s="15"/>
      <c r="I84" s="15"/>
      <c r="J84" s="21" t="str">
        <f>IF(H84&lt;&gt;"",H84*I84,"")</f>
        <v/>
      </c>
      <c r="K84" s="120" t="s">
        <v>290</v>
      </c>
      <c r="L84" s="31" t="s">
        <v>84</v>
      </c>
      <c r="M84" s="34" t="s">
        <v>87</v>
      </c>
      <c r="N84" s="34"/>
      <c r="O84" s="35"/>
    </row>
    <row r="85" spans="1:16" hidden="1" x14ac:dyDescent="0.25">
      <c r="A85" s="95"/>
      <c r="B85" s="19"/>
      <c r="C85" s="91"/>
      <c r="D85" s="15"/>
      <c r="E85" s="69"/>
      <c r="F85" s="15"/>
      <c r="G85" s="69"/>
      <c r="H85" s="15"/>
      <c r="I85" s="15"/>
      <c r="J85" s="21" t="str">
        <f>IF(H85&lt;&gt;"",H85*I85,"")</f>
        <v/>
      </c>
      <c r="K85" s="120" t="s">
        <v>290</v>
      </c>
      <c r="L85" s="31" t="s">
        <v>84</v>
      </c>
      <c r="M85" s="34" t="s">
        <v>87</v>
      </c>
      <c r="N85" s="34"/>
      <c r="O85" s="35"/>
    </row>
    <row r="86" spans="1:16" ht="14.25" thickBot="1" x14ac:dyDescent="0.3">
      <c r="A86" s="135"/>
      <c r="B86" s="136"/>
      <c r="C86" s="136"/>
      <c r="D86" s="136"/>
      <c r="E86" s="137" t="s">
        <v>85</v>
      </c>
      <c r="F86" s="138"/>
      <c r="G86" s="139"/>
      <c r="H86" s="140">
        <f>H50+H56+H62+H68+H74+H80</f>
        <v>5.0030000000000001</v>
      </c>
      <c r="I86" s="141">
        <f>H86*10</f>
        <v>50.03</v>
      </c>
      <c r="J86" s="142">
        <f>SUM(J51:J55,J57:J61,J63:J67,J69:J73,J75:J79,J81:J85)</f>
        <v>46</v>
      </c>
      <c r="K86" s="143">
        <f>J86/I86</f>
        <v>0.91944833100139911</v>
      </c>
      <c r="L86" s="31" t="s">
        <v>86</v>
      </c>
      <c r="M86" s="34" t="s">
        <v>87</v>
      </c>
      <c r="N86" s="34"/>
      <c r="O86" s="35"/>
    </row>
    <row r="87" spans="1:16" ht="15" thickTop="1" thickBot="1" x14ac:dyDescent="0.3">
      <c r="A87" s="45"/>
      <c r="B87" s="46"/>
      <c r="C87" s="46"/>
      <c r="D87" s="46"/>
      <c r="E87" s="297">
        <f>E48+1</f>
        <v>46036</v>
      </c>
      <c r="F87" s="298"/>
      <c r="G87" s="158"/>
      <c r="H87" s="48"/>
      <c r="I87" s="46"/>
      <c r="J87" s="49"/>
      <c r="K87" s="50"/>
      <c r="L87" s="31" t="s">
        <v>35</v>
      </c>
      <c r="M87" s="34" t="s">
        <v>88</v>
      </c>
      <c r="N87" s="34"/>
      <c r="O87" s="35"/>
    </row>
    <row r="88" spans="1:16" ht="28.5" thickTop="1" thickBot="1" x14ac:dyDescent="0.3">
      <c r="A88" s="147" t="s">
        <v>37</v>
      </c>
      <c r="B88" s="148" t="s">
        <v>38</v>
      </c>
      <c r="C88" s="148" t="s">
        <v>39</v>
      </c>
      <c r="D88" s="148" t="s">
        <v>4</v>
      </c>
      <c r="E88" s="52" t="s">
        <v>40</v>
      </c>
      <c r="F88" s="148" t="s">
        <v>6</v>
      </c>
      <c r="G88" s="149" t="s">
        <v>7</v>
      </c>
      <c r="H88" s="148" t="s">
        <v>41</v>
      </c>
      <c r="I88" s="148" t="s">
        <v>9</v>
      </c>
      <c r="J88" s="150" t="s">
        <v>42</v>
      </c>
      <c r="K88" s="151" t="s">
        <v>43</v>
      </c>
      <c r="L88" s="31" t="s">
        <v>44</v>
      </c>
      <c r="M88" s="34" t="s">
        <v>88</v>
      </c>
      <c r="N88" s="34"/>
      <c r="O88" s="56">
        <f>E87</f>
        <v>46036</v>
      </c>
    </row>
    <row r="89" spans="1:16" ht="14.25" thickTop="1" x14ac:dyDescent="0.25">
      <c r="A89" s="57"/>
      <c r="B89" s="57"/>
      <c r="C89" s="58"/>
      <c r="D89" s="57"/>
      <c r="E89" s="59" t="s">
        <v>45</v>
      </c>
      <c r="F89" s="57"/>
      <c r="G89" s="58"/>
      <c r="H89" s="88">
        <v>1</v>
      </c>
      <c r="I89" s="61">
        <f>H89*10</f>
        <v>10</v>
      </c>
      <c r="J89" s="62">
        <f>SUM(J90:J94)/I89</f>
        <v>1</v>
      </c>
      <c r="K89" s="63" t="str">
        <f>SUM(J90:J94)&amp;" "&amp;"Hrs"&amp;" "&amp;"GRUPO 1"</f>
        <v>10 Hrs GRUPO 1</v>
      </c>
      <c r="L89" s="31" t="s">
        <v>19</v>
      </c>
      <c r="M89" s="34" t="s">
        <v>88</v>
      </c>
      <c r="N89" s="64"/>
      <c r="O89" s="159" t="s">
        <v>46</v>
      </c>
      <c r="P89" s="179" t="s">
        <v>53</v>
      </c>
    </row>
    <row r="90" spans="1:16" x14ac:dyDescent="0.25">
      <c r="A90" s="95">
        <v>905232</v>
      </c>
      <c r="B90" s="19" t="s">
        <v>209</v>
      </c>
      <c r="C90" s="91" t="s">
        <v>210</v>
      </c>
      <c r="D90" s="15">
        <v>3</v>
      </c>
      <c r="E90" s="69" t="s">
        <v>253</v>
      </c>
      <c r="F90" s="15" t="s">
        <v>254</v>
      </c>
      <c r="G90" s="69" t="s">
        <v>255</v>
      </c>
      <c r="H90" s="19">
        <v>1</v>
      </c>
      <c r="I90" s="19">
        <v>10</v>
      </c>
      <c r="J90" s="21">
        <f>IF(H90&lt;&gt;"",H90*I90,"")</f>
        <v>10</v>
      </c>
      <c r="K90" s="70" t="s">
        <v>289</v>
      </c>
      <c r="L90" s="31" t="s">
        <v>19</v>
      </c>
      <c r="M90" s="34" t="s">
        <v>88</v>
      </c>
      <c r="N90" s="64"/>
      <c r="O90" s="180" t="s">
        <v>48</v>
      </c>
      <c r="P90" s="181" t="s">
        <v>57</v>
      </c>
    </row>
    <row r="91" spans="1:16" hidden="1" x14ac:dyDescent="0.25">
      <c r="A91" s="95"/>
      <c r="B91" s="19"/>
      <c r="C91" s="91"/>
      <c r="D91" s="15"/>
      <c r="E91" s="69"/>
      <c r="F91" s="15"/>
      <c r="G91" s="69"/>
      <c r="H91" s="15"/>
      <c r="I91" s="19"/>
      <c r="J91" s="21"/>
      <c r="K91" s="70" t="s">
        <v>289</v>
      </c>
      <c r="L91" s="31" t="s">
        <v>19</v>
      </c>
      <c r="M91" s="34" t="s">
        <v>88</v>
      </c>
      <c r="N91" s="64"/>
      <c r="O91" s="159" t="s">
        <v>50</v>
      </c>
      <c r="P91" s="179" t="s">
        <v>49</v>
      </c>
    </row>
    <row r="92" spans="1:16" hidden="1" x14ac:dyDescent="0.25">
      <c r="A92" s="75"/>
      <c r="B92" s="109"/>
      <c r="C92" s="110"/>
      <c r="D92" s="111"/>
      <c r="E92" s="73"/>
      <c r="F92" s="92"/>
      <c r="G92" s="93"/>
      <c r="H92" s="94"/>
      <c r="I92" s="94"/>
      <c r="J92" s="21" t="str">
        <f>IF(H92&lt;&gt;"",H92*I92,"")</f>
        <v/>
      </c>
      <c r="K92" s="70" t="s">
        <v>289</v>
      </c>
      <c r="L92" s="31" t="s">
        <v>19</v>
      </c>
      <c r="M92" s="34" t="s">
        <v>88</v>
      </c>
      <c r="N92" s="64"/>
      <c r="O92" s="159" t="s">
        <v>51</v>
      </c>
      <c r="P92" s="179" t="s">
        <v>49</v>
      </c>
    </row>
    <row r="93" spans="1:16" hidden="1" x14ac:dyDescent="0.25">
      <c r="A93" s="95"/>
      <c r="B93" s="19"/>
      <c r="C93" s="91"/>
      <c r="D93" s="15"/>
      <c r="E93" s="69"/>
      <c r="F93" s="15"/>
      <c r="G93" s="69"/>
      <c r="H93" s="15"/>
      <c r="I93" s="15"/>
      <c r="J93" s="21" t="str">
        <f>IF(H93&lt;&gt;"",H93*I93,"")</f>
        <v/>
      </c>
      <c r="K93" s="70" t="s">
        <v>289</v>
      </c>
      <c r="L93" s="31" t="s">
        <v>19</v>
      </c>
      <c r="M93" s="34" t="s">
        <v>88</v>
      </c>
      <c r="N93" s="64"/>
      <c r="O93" s="161" t="s">
        <v>52</v>
      </c>
      <c r="P93" s="179" t="s">
        <v>47</v>
      </c>
    </row>
    <row r="94" spans="1:16" hidden="1" x14ac:dyDescent="0.25">
      <c r="A94" s="95"/>
      <c r="B94" s="19"/>
      <c r="C94" s="91"/>
      <c r="D94" s="15"/>
      <c r="E94" s="69"/>
      <c r="F94" s="15"/>
      <c r="G94" s="69"/>
      <c r="H94" s="15"/>
      <c r="I94" s="15"/>
      <c r="J94" s="21" t="str">
        <f>IF(H94&lt;&gt;"",H94*I94,"")</f>
        <v/>
      </c>
      <c r="K94" s="70" t="s">
        <v>289</v>
      </c>
      <c r="L94" s="31" t="s">
        <v>19</v>
      </c>
      <c r="M94" s="34" t="s">
        <v>88</v>
      </c>
      <c r="N94" s="64"/>
      <c r="O94" s="159" t="s">
        <v>54</v>
      </c>
      <c r="P94" s="179" t="s">
        <v>47</v>
      </c>
    </row>
    <row r="95" spans="1:16" x14ac:dyDescent="0.25">
      <c r="A95" s="85"/>
      <c r="B95" s="86"/>
      <c r="C95" s="86"/>
      <c r="D95" s="57"/>
      <c r="E95" s="59" t="s">
        <v>55</v>
      </c>
      <c r="F95" s="57"/>
      <c r="G95" s="87"/>
      <c r="H95" s="88">
        <v>1E-3</v>
      </c>
      <c r="I95" s="61">
        <f>H95*10</f>
        <v>0.01</v>
      </c>
      <c r="J95" s="62">
        <f>SUM(J96:J100)/I95</f>
        <v>0</v>
      </c>
      <c r="K95" s="63" t="str">
        <f>SUM(J96:J100)&amp;" "&amp;"Hrs"&amp;" "&amp;"GRUPO 2"</f>
        <v>0 Hrs GRUPO 2</v>
      </c>
      <c r="L95" s="31" t="s">
        <v>22</v>
      </c>
      <c r="M95" s="34" t="s">
        <v>88</v>
      </c>
      <c r="N95" s="64"/>
      <c r="O95" s="159" t="s">
        <v>56</v>
      </c>
      <c r="P95" s="179" t="s">
        <v>47</v>
      </c>
    </row>
    <row r="96" spans="1:16" x14ac:dyDescent="0.25">
      <c r="A96" s="19">
        <v>921974</v>
      </c>
      <c r="B96" s="67" t="s">
        <v>209</v>
      </c>
      <c r="C96" s="68" t="s">
        <v>210</v>
      </c>
      <c r="D96" s="15">
        <v>3</v>
      </c>
      <c r="E96" s="212" t="s">
        <v>297</v>
      </c>
      <c r="F96" s="19" t="s">
        <v>257</v>
      </c>
      <c r="G96" s="69" t="s">
        <v>258</v>
      </c>
      <c r="H96" s="19"/>
      <c r="I96" s="19"/>
      <c r="J96" s="21" t="str">
        <f>IF(H96&lt;&gt;"",H96*I96,"")</f>
        <v/>
      </c>
      <c r="K96" s="96" t="s">
        <v>295</v>
      </c>
      <c r="L96" s="31" t="s">
        <v>22</v>
      </c>
      <c r="M96" s="34" t="s">
        <v>88</v>
      </c>
      <c r="N96" s="64"/>
      <c r="O96" s="159" t="s">
        <v>58</v>
      </c>
      <c r="P96" s="179" t="s">
        <v>47</v>
      </c>
    </row>
    <row r="97" spans="1:16" hidden="1" x14ac:dyDescent="0.25">
      <c r="A97" s="95"/>
      <c r="B97" s="19"/>
      <c r="C97" s="91"/>
      <c r="D97" s="15"/>
      <c r="E97" s="69"/>
      <c r="F97" s="15"/>
      <c r="G97" s="69"/>
      <c r="H97" s="15"/>
      <c r="I97" s="15"/>
      <c r="J97" s="21" t="str">
        <f>IF(H97&lt;&gt;"",H97*I97,"")</f>
        <v/>
      </c>
      <c r="K97" s="96"/>
      <c r="L97" s="31" t="s">
        <v>22</v>
      </c>
      <c r="M97" s="34" t="s">
        <v>88</v>
      </c>
      <c r="N97" s="64"/>
      <c r="O97" s="159" t="s">
        <v>59</v>
      </c>
      <c r="P97" s="179" t="s">
        <v>49</v>
      </c>
    </row>
    <row r="98" spans="1:16" hidden="1" x14ac:dyDescent="0.25">
      <c r="A98" s="95"/>
      <c r="B98" s="19"/>
      <c r="C98" s="91"/>
      <c r="D98" s="15"/>
      <c r="E98" s="69"/>
      <c r="F98" s="15"/>
      <c r="G98" s="69"/>
      <c r="H98" s="15"/>
      <c r="I98" s="15"/>
      <c r="J98" s="21" t="str">
        <f>IF(H98&lt;&gt;"",H98*I98,"")</f>
        <v/>
      </c>
      <c r="K98" s="96"/>
      <c r="L98" s="31" t="s">
        <v>22</v>
      </c>
      <c r="M98" s="34" t="s">
        <v>88</v>
      </c>
      <c r="N98" s="64"/>
      <c r="O98" s="159" t="s">
        <v>60</v>
      </c>
      <c r="P98" s="179" t="s">
        <v>47</v>
      </c>
    </row>
    <row r="99" spans="1:16" hidden="1" x14ac:dyDescent="0.25">
      <c r="A99" s="95"/>
      <c r="B99" s="19"/>
      <c r="C99" s="91"/>
      <c r="D99" s="15"/>
      <c r="E99" s="69"/>
      <c r="F99" s="15"/>
      <c r="G99" s="69"/>
      <c r="H99" s="15"/>
      <c r="I99" s="15"/>
      <c r="J99" s="21" t="str">
        <f>IF(H99&lt;&gt;"",H99*I99,"")</f>
        <v/>
      </c>
      <c r="K99" s="96"/>
      <c r="L99" s="31" t="s">
        <v>22</v>
      </c>
      <c r="M99" s="34" t="s">
        <v>88</v>
      </c>
      <c r="N99" s="64"/>
      <c r="O99" s="161" t="s">
        <v>61</v>
      </c>
      <c r="P99" s="179" t="s">
        <v>53</v>
      </c>
    </row>
    <row r="100" spans="1:16" hidden="1" x14ac:dyDescent="0.25">
      <c r="A100" s="19"/>
      <c r="B100" s="19"/>
      <c r="C100" s="69"/>
      <c r="D100" s="15"/>
      <c r="E100" s="69"/>
      <c r="F100" s="19"/>
      <c r="G100" s="69"/>
      <c r="H100" s="19"/>
      <c r="I100" s="19"/>
      <c r="J100" s="21" t="str">
        <f>IF(H100&lt;&gt;"",H100*I100,"")</f>
        <v/>
      </c>
      <c r="K100" s="96"/>
      <c r="L100" s="31" t="s">
        <v>22</v>
      </c>
      <c r="M100" s="34" t="s">
        <v>88</v>
      </c>
      <c r="N100" s="64"/>
      <c r="O100" s="161" t="s">
        <v>62</v>
      </c>
      <c r="P100" s="179" t="s">
        <v>49</v>
      </c>
    </row>
    <row r="101" spans="1:16" hidden="1" x14ac:dyDescent="0.25">
      <c r="A101" s="85"/>
      <c r="B101" s="86"/>
      <c r="C101" s="86"/>
      <c r="D101" s="57"/>
      <c r="E101" s="59" t="s">
        <v>63</v>
      </c>
      <c r="F101" s="57"/>
      <c r="G101" s="87"/>
      <c r="H101" s="88">
        <v>1E-3</v>
      </c>
      <c r="I101" s="61">
        <f>H101*10</f>
        <v>0.01</v>
      </c>
      <c r="J101" s="62">
        <f>SUM(J102:J106)/I101</f>
        <v>0</v>
      </c>
      <c r="K101" s="63" t="str">
        <f>SUM(J102:J106)&amp;" "&amp;"Hrs"&amp;" "&amp;"GRUPO 3"</f>
        <v>0 Hrs GRUPO 3</v>
      </c>
      <c r="L101" s="31" t="s">
        <v>24</v>
      </c>
      <c r="M101" s="34" t="s">
        <v>88</v>
      </c>
      <c r="N101" s="64"/>
      <c r="O101" s="161" t="s">
        <v>64</v>
      </c>
      <c r="P101" s="179" t="s">
        <v>49</v>
      </c>
    </row>
    <row r="102" spans="1:16" hidden="1" x14ac:dyDescent="0.25">
      <c r="A102" s="95"/>
      <c r="B102" s="19"/>
      <c r="C102" s="91"/>
      <c r="D102" s="15"/>
      <c r="E102" s="69"/>
      <c r="F102" s="15"/>
      <c r="G102" s="69"/>
      <c r="H102" s="15"/>
      <c r="I102" s="15"/>
      <c r="J102" s="21" t="str">
        <f>IF(H102&lt;&gt;"",H102*I102,"")</f>
        <v/>
      </c>
      <c r="K102" s="70"/>
      <c r="L102" s="31" t="s">
        <v>24</v>
      </c>
      <c r="M102" s="34" t="s">
        <v>88</v>
      </c>
      <c r="N102" s="64"/>
      <c r="O102" s="161" t="s">
        <v>65</v>
      </c>
      <c r="P102" s="179" t="s">
        <v>53</v>
      </c>
    </row>
    <row r="103" spans="1:16" hidden="1" x14ac:dyDescent="0.25">
      <c r="A103" s="100"/>
      <c r="B103" s="67"/>
      <c r="C103" s="68"/>
      <c r="D103" s="67"/>
      <c r="E103" s="105"/>
      <c r="F103" s="101"/>
      <c r="G103" s="105"/>
      <c r="H103" s="101"/>
      <c r="I103" s="101"/>
      <c r="J103" s="21" t="str">
        <f>IF(H103&lt;&gt;"",H103*I103,"")</f>
        <v/>
      </c>
      <c r="K103" s="70"/>
      <c r="L103" s="31" t="s">
        <v>24</v>
      </c>
      <c r="M103" s="34" t="s">
        <v>88</v>
      </c>
      <c r="N103" s="64"/>
      <c r="O103" s="161" t="s">
        <v>66</v>
      </c>
      <c r="P103" s="181" t="s">
        <v>57</v>
      </c>
    </row>
    <row r="104" spans="1:16" hidden="1" x14ac:dyDescent="0.25">
      <c r="A104" s="100"/>
      <c r="B104" s="67"/>
      <c r="C104" s="68"/>
      <c r="D104" s="67"/>
      <c r="E104" s="105"/>
      <c r="F104" s="101"/>
      <c r="G104" s="105"/>
      <c r="H104" s="101"/>
      <c r="I104" s="101"/>
      <c r="J104" s="21" t="str">
        <f>IF(H104&lt;&gt;"",H104*I104,"")</f>
        <v/>
      </c>
      <c r="K104" s="70"/>
      <c r="L104" s="31" t="s">
        <v>24</v>
      </c>
      <c r="M104" s="34" t="s">
        <v>88</v>
      </c>
      <c r="N104" s="64"/>
      <c r="O104" s="161" t="s">
        <v>67</v>
      </c>
      <c r="P104" s="184" t="s">
        <v>68</v>
      </c>
    </row>
    <row r="105" spans="1:16" hidden="1" x14ac:dyDescent="0.25">
      <c r="A105" s="19"/>
      <c r="B105" s="19"/>
      <c r="C105" s="69"/>
      <c r="D105" s="15"/>
      <c r="E105" s="69"/>
      <c r="F105" s="19"/>
      <c r="G105" s="69"/>
      <c r="H105" s="19"/>
      <c r="I105" s="19"/>
      <c r="J105" s="21" t="str">
        <f>IF(H105&lt;&gt;"",H105*I105,"")</f>
        <v/>
      </c>
      <c r="K105" s="70"/>
      <c r="L105" s="31" t="s">
        <v>24</v>
      </c>
      <c r="M105" s="34" t="s">
        <v>88</v>
      </c>
      <c r="N105" s="64"/>
      <c r="O105" s="180" t="s">
        <v>69</v>
      </c>
      <c r="P105" s="184" t="s">
        <v>68</v>
      </c>
    </row>
    <row r="106" spans="1:16" hidden="1" x14ac:dyDescent="0.25">
      <c r="A106" s="100"/>
      <c r="B106" s="100"/>
      <c r="C106" s="100"/>
      <c r="D106" s="101"/>
      <c r="E106" s="102"/>
      <c r="F106" s="100"/>
      <c r="G106" s="100"/>
      <c r="H106" s="100"/>
      <c r="I106" s="100"/>
      <c r="J106" s="21" t="str">
        <f>IF(H106&lt;&gt;"",H106*I106,"")</f>
        <v/>
      </c>
      <c r="K106" s="70"/>
      <c r="L106" s="31" t="s">
        <v>24</v>
      </c>
      <c r="M106" s="34" t="s">
        <v>88</v>
      </c>
      <c r="N106" s="64"/>
      <c r="O106" s="103"/>
    </row>
    <row r="107" spans="1:16" hidden="1" x14ac:dyDescent="0.25">
      <c r="A107" s="85"/>
      <c r="B107" s="86"/>
      <c r="C107" s="86"/>
      <c r="D107" s="57"/>
      <c r="E107" s="59" t="s">
        <v>70</v>
      </c>
      <c r="F107" s="57"/>
      <c r="G107" s="87"/>
      <c r="H107" s="88">
        <v>1E-3</v>
      </c>
      <c r="I107" s="61">
        <f>H107*10</f>
        <v>0.01</v>
      </c>
      <c r="J107" s="62">
        <f>SUM(J108:J112)/I107</f>
        <v>0</v>
      </c>
      <c r="K107" s="63" t="str">
        <f>SUM(J108:J112)&amp;" "&amp;"Hrs"&amp;" "&amp;"GRUPO 4"</f>
        <v>0 Hrs GRUPO 4</v>
      </c>
      <c r="L107" s="31" t="s">
        <v>26</v>
      </c>
      <c r="M107" s="34" t="s">
        <v>88</v>
      </c>
      <c r="N107" s="64"/>
      <c r="O107" s="104"/>
    </row>
    <row r="108" spans="1:16" hidden="1" x14ac:dyDescent="0.25">
      <c r="A108" s="75"/>
      <c r="B108" s="79"/>
      <c r="C108" s="80"/>
      <c r="D108" s="81"/>
      <c r="E108" s="76"/>
      <c r="F108" s="77"/>
      <c r="G108" s="76"/>
      <c r="H108" s="82"/>
      <c r="I108" s="82"/>
      <c r="J108" s="21" t="str">
        <f>IF(H108&lt;&gt;"",H108*I108,"")</f>
        <v/>
      </c>
      <c r="K108" s="70"/>
      <c r="L108" s="31" t="s">
        <v>26</v>
      </c>
      <c r="M108" s="34" t="s">
        <v>88</v>
      </c>
      <c r="N108" s="64"/>
      <c r="O108" s="107" t="s">
        <v>71</v>
      </c>
    </row>
    <row r="109" spans="1:16" hidden="1" x14ac:dyDescent="0.25">
      <c r="A109" s="75"/>
      <c r="B109" s="79"/>
      <c r="C109" s="80"/>
      <c r="D109" s="81"/>
      <c r="E109" s="76"/>
      <c r="F109" s="77"/>
      <c r="G109" s="76"/>
      <c r="H109" s="82"/>
      <c r="I109" s="82"/>
      <c r="J109" s="21" t="str">
        <f>IF(H109&lt;&gt;"",H109*I109,"")</f>
        <v/>
      </c>
      <c r="K109" s="70"/>
      <c r="L109" s="31" t="s">
        <v>26</v>
      </c>
      <c r="M109" s="34" t="s">
        <v>88</v>
      </c>
      <c r="N109" s="64"/>
      <c r="O109" s="107" t="s">
        <v>72</v>
      </c>
    </row>
    <row r="110" spans="1:16" hidden="1" x14ac:dyDescent="0.25">
      <c r="A110" s="19"/>
      <c r="B110" s="19"/>
      <c r="C110" s="69"/>
      <c r="D110" s="15"/>
      <c r="E110" s="69"/>
      <c r="F110" s="19"/>
      <c r="G110" s="69"/>
      <c r="H110" s="19"/>
      <c r="I110" s="19"/>
      <c r="J110" s="21" t="str">
        <f>IF(H110&lt;&gt;"",H110*I110,"")</f>
        <v/>
      </c>
      <c r="K110" s="70"/>
      <c r="L110" s="31" t="s">
        <v>26</v>
      </c>
      <c r="M110" s="34" t="s">
        <v>88</v>
      </c>
      <c r="N110" s="64"/>
      <c r="O110" s="35"/>
    </row>
    <row r="111" spans="1:16" hidden="1" x14ac:dyDescent="0.25">
      <c r="A111" s="100"/>
      <c r="B111" s="100"/>
      <c r="C111" s="102"/>
      <c r="D111" s="101"/>
      <c r="E111" s="101"/>
      <c r="F111" s="101"/>
      <c r="G111" s="105"/>
      <c r="H111" s="101"/>
      <c r="I111" s="101"/>
      <c r="J111" s="21" t="str">
        <f>IF(H111&lt;&gt;"",H111*I111,"")</f>
        <v/>
      </c>
      <c r="K111" s="70"/>
      <c r="L111" s="31" t="s">
        <v>26</v>
      </c>
      <c r="M111" s="34" t="s">
        <v>88</v>
      </c>
      <c r="N111" s="64"/>
      <c r="O111" s="35"/>
    </row>
    <row r="112" spans="1:16" hidden="1" x14ac:dyDescent="0.25">
      <c r="A112" s="100"/>
      <c r="B112" s="100"/>
      <c r="C112" s="100"/>
      <c r="D112" s="101"/>
      <c r="E112" s="102"/>
      <c r="F112" s="100"/>
      <c r="G112" s="100"/>
      <c r="H112" s="100"/>
      <c r="I112" s="100"/>
      <c r="J112" s="21" t="str">
        <f>IF(H112&lt;&gt;"",H112*I112,"")</f>
        <v/>
      </c>
      <c r="K112" s="70"/>
      <c r="L112" s="31" t="s">
        <v>26</v>
      </c>
      <c r="M112" s="34" t="s">
        <v>88</v>
      </c>
      <c r="N112" s="156"/>
      <c r="O112" s="35"/>
    </row>
    <row r="113" spans="1:16" x14ac:dyDescent="0.25">
      <c r="A113" s="85"/>
      <c r="B113" s="86"/>
      <c r="C113" s="86"/>
      <c r="D113" s="86"/>
      <c r="E113" s="115" t="s">
        <v>75</v>
      </c>
      <c r="F113" s="116"/>
      <c r="G113" s="117"/>
      <c r="H113" s="118">
        <v>2</v>
      </c>
      <c r="I113" s="61">
        <f>H113*10</f>
        <v>20</v>
      </c>
      <c r="J113" s="62">
        <f>SUM(J114:J118)/I113</f>
        <v>0.9</v>
      </c>
      <c r="K113" s="63" t="str">
        <f>SUM(J114:J118)&amp;" "&amp;"Hrs"&amp;" "&amp;"TURNO"&amp;" "&amp;"DIURNO"</f>
        <v>18 Hrs TURNO DIURNO</v>
      </c>
      <c r="L113" s="74" t="s">
        <v>76</v>
      </c>
      <c r="M113" s="34" t="s">
        <v>88</v>
      </c>
      <c r="N113" s="34"/>
      <c r="O113" s="35"/>
    </row>
    <row r="114" spans="1:16" x14ac:dyDescent="0.25">
      <c r="A114" s="15">
        <v>892342</v>
      </c>
      <c r="B114" s="17" t="s">
        <v>120</v>
      </c>
      <c r="C114" s="18" t="s">
        <v>121</v>
      </c>
      <c r="D114" s="19" t="s">
        <v>122</v>
      </c>
      <c r="E114" s="16" t="s">
        <v>130</v>
      </c>
      <c r="F114" s="15" t="s">
        <v>131</v>
      </c>
      <c r="G114" s="16" t="s">
        <v>132</v>
      </c>
      <c r="H114" s="94">
        <v>2</v>
      </c>
      <c r="I114" s="94">
        <v>4</v>
      </c>
      <c r="J114" s="21">
        <f>IF(H114&lt;&gt;"",H114*I114,"")</f>
        <v>8</v>
      </c>
      <c r="K114" s="120" t="s">
        <v>266</v>
      </c>
      <c r="L114" s="74" t="s">
        <v>76</v>
      </c>
      <c r="M114" s="34" t="s">
        <v>88</v>
      </c>
      <c r="N114" s="34"/>
      <c r="O114" s="35"/>
    </row>
    <row r="115" spans="1:16" x14ac:dyDescent="0.25">
      <c r="A115" s="15">
        <v>893017</v>
      </c>
      <c r="B115" s="17" t="s">
        <v>120</v>
      </c>
      <c r="C115" s="18" t="s">
        <v>121</v>
      </c>
      <c r="D115" s="19" t="s">
        <v>122</v>
      </c>
      <c r="E115" s="16" t="s">
        <v>138</v>
      </c>
      <c r="F115" s="15" t="s">
        <v>268</v>
      </c>
      <c r="G115" s="16" t="s">
        <v>140</v>
      </c>
      <c r="H115" s="15">
        <v>2</v>
      </c>
      <c r="I115" s="15">
        <v>5</v>
      </c>
      <c r="J115" s="21">
        <f>IF(H115&lt;&gt;"",H115*I115,"")</f>
        <v>10</v>
      </c>
      <c r="K115" s="120" t="s">
        <v>266</v>
      </c>
      <c r="L115" s="74" t="s">
        <v>76</v>
      </c>
      <c r="M115" s="34" t="s">
        <v>88</v>
      </c>
      <c r="N115" s="34"/>
      <c r="O115" s="35"/>
    </row>
    <row r="116" spans="1:16" hidden="1" x14ac:dyDescent="0.25">
      <c r="A116" s="19"/>
      <c r="B116" s="19"/>
      <c r="C116" s="69"/>
      <c r="D116" s="15"/>
      <c r="E116" s="69"/>
      <c r="F116" s="15"/>
      <c r="G116" s="69"/>
      <c r="H116" s="15"/>
      <c r="I116" s="15"/>
      <c r="J116" s="21" t="str">
        <f>IF(H116&lt;&gt;"",H116*I116,"")</f>
        <v/>
      </c>
      <c r="K116" s="120" t="s">
        <v>266</v>
      </c>
      <c r="L116" s="74" t="s">
        <v>76</v>
      </c>
      <c r="M116" s="34" t="s">
        <v>88</v>
      </c>
      <c r="N116" s="34"/>
      <c r="O116" s="35"/>
    </row>
    <row r="117" spans="1:16" hidden="1" x14ac:dyDescent="0.25">
      <c r="A117" s="100"/>
      <c r="B117" s="100"/>
      <c r="C117" s="102"/>
      <c r="D117" s="101"/>
      <c r="E117" s="101"/>
      <c r="F117" s="101"/>
      <c r="G117" s="105"/>
      <c r="H117" s="101"/>
      <c r="I117" s="101"/>
      <c r="J117" s="21" t="str">
        <f>IF(H117&lt;&gt;"",H117*I117,"")</f>
        <v/>
      </c>
      <c r="K117" s="120" t="s">
        <v>266</v>
      </c>
      <c r="L117" s="74" t="s">
        <v>76</v>
      </c>
      <c r="M117" s="34" t="s">
        <v>88</v>
      </c>
      <c r="N117" s="34"/>
      <c r="O117" s="35"/>
    </row>
    <row r="118" spans="1:16" hidden="1" x14ac:dyDescent="0.25">
      <c r="A118" s="100"/>
      <c r="B118" s="100"/>
      <c r="C118" s="100"/>
      <c r="D118" s="101"/>
      <c r="E118" s="102"/>
      <c r="F118" s="100"/>
      <c r="G118" s="100"/>
      <c r="H118" s="100"/>
      <c r="I118" s="100"/>
      <c r="J118" s="21" t="str">
        <f>IF(H118&lt;&gt;"",H118*I118,"")</f>
        <v/>
      </c>
      <c r="K118" s="120" t="s">
        <v>266</v>
      </c>
      <c r="L118" s="74" t="s">
        <v>76</v>
      </c>
      <c r="M118" s="34" t="s">
        <v>88</v>
      </c>
      <c r="N118" s="34"/>
      <c r="O118" s="35"/>
    </row>
    <row r="119" spans="1:16" x14ac:dyDescent="0.25">
      <c r="A119" s="126"/>
      <c r="B119" s="127"/>
      <c r="C119" s="127"/>
      <c r="D119" s="127"/>
      <c r="E119" s="128" t="s">
        <v>83</v>
      </c>
      <c r="F119" s="129"/>
      <c r="G119" s="157"/>
      <c r="H119" s="131">
        <v>2</v>
      </c>
      <c r="I119" s="132">
        <f>H119*10</f>
        <v>20</v>
      </c>
      <c r="J119" s="133">
        <f>SUM(J120:J124)/I119</f>
        <v>0.9</v>
      </c>
      <c r="K119" s="134" t="str">
        <f>SUM(J120:J124)&amp;" "&amp;"Hrs"&amp;" "&amp;"TURNO"&amp;" "&amp;"NOCTURNO"</f>
        <v>18 Hrs TURNO NOCTURNO</v>
      </c>
      <c r="L119" s="31" t="s">
        <v>84</v>
      </c>
      <c r="M119" s="34" t="s">
        <v>88</v>
      </c>
      <c r="N119" s="34"/>
      <c r="O119" s="35"/>
    </row>
    <row r="120" spans="1:16" x14ac:dyDescent="0.25">
      <c r="A120" s="15">
        <v>892342</v>
      </c>
      <c r="B120" s="17" t="s">
        <v>120</v>
      </c>
      <c r="C120" s="18" t="s">
        <v>121</v>
      </c>
      <c r="D120" s="19" t="s">
        <v>122</v>
      </c>
      <c r="E120" s="16" t="s">
        <v>130</v>
      </c>
      <c r="F120" s="15" t="s">
        <v>131</v>
      </c>
      <c r="G120" s="16" t="s">
        <v>132</v>
      </c>
      <c r="H120" s="94">
        <v>2</v>
      </c>
      <c r="I120" s="94">
        <v>4</v>
      </c>
      <c r="J120" s="21">
        <f>IF(H120&lt;&gt;"",H120*I120,"")</f>
        <v>8</v>
      </c>
      <c r="K120" s="120" t="s">
        <v>290</v>
      </c>
      <c r="L120" s="31" t="s">
        <v>84</v>
      </c>
      <c r="M120" s="34" t="s">
        <v>88</v>
      </c>
      <c r="N120" s="34"/>
      <c r="O120" s="35"/>
    </row>
    <row r="121" spans="1:16" x14ac:dyDescent="0.25">
      <c r="A121" s="15">
        <v>892340</v>
      </c>
      <c r="B121" s="17" t="s">
        <v>120</v>
      </c>
      <c r="C121" s="18" t="s">
        <v>121</v>
      </c>
      <c r="D121" s="19" t="s">
        <v>122</v>
      </c>
      <c r="E121" s="16" t="s">
        <v>123</v>
      </c>
      <c r="F121" s="15" t="s">
        <v>126</v>
      </c>
      <c r="G121" s="16" t="s">
        <v>127</v>
      </c>
      <c r="H121" s="94">
        <v>2</v>
      </c>
      <c r="I121" s="94">
        <v>2</v>
      </c>
      <c r="J121" s="21">
        <f>IF(H121&lt;&gt;"",H121*I121,"")</f>
        <v>4</v>
      </c>
      <c r="K121" s="120" t="s">
        <v>290</v>
      </c>
      <c r="L121" s="31" t="s">
        <v>84</v>
      </c>
      <c r="M121" s="34" t="s">
        <v>88</v>
      </c>
      <c r="N121" s="34"/>
      <c r="O121" s="35"/>
    </row>
    <row r="122" spans="1:16" x14ac:dyDescent="0.25">
      <c r="A122" s="15">
        <v>893719</v>
      </c>
      <c r="B122" s="17" t="s">
        <v>120</v>
      </c>
      <c r="C122" s="18" t="s">
        <v>121</v>
      </c>
      <c r="D122" s="19" t="s">
        <v>122</v>
      </c>
      <c r="E122" s="16" t="s">
        <v>204</v>
      </c>
      <c r="F122" s="15" t="s">
        <v>279</v>
      </c>
      <c r="G122" s="16" t="s">
        <v>280</v>
      </c>
      <c r="H122" s="94">
        <v>2</v>
      </c>
      <c r="I122" s="94">
        <v>3</v>
      </c>
      <c r="J122" s="21">
        <f>IF(H122&lt;&gt;"",H122*I122,"")</f>
        <v>6</v>
      </c>
      <c r="K122" s="120" t="s">
        <v>290</v>
      </c>
      <c r="L122" s="31" t="s">
        <v>84</v>
      </c>
      <c r="M122" s="34" t="s">
        <v>88</v>
      </c>
      <c r="N122" s="34"/>
      <c r="O122" s="35"/>
    </row>
    <row r="123" spans="1:16" hidden="1" x14ac:dyDescent="0.25">
      <c r="A123" s="75"/>
      <c r="B123" s="109"/>
      <c r="C123" s="110"/>
      <c r="D123" s="111"/>
      <c r="E123" s="73"/>
      <c r="F123" s="92"/>
      <c r="G123" s="93"/>
      <c r="H123" s="94"/>
      <c r="I123" s="94"/>
      <c r="J123" s="21" t="str">
        <f>IF(H123&lt;&gt;"",H123*I123,"")</f>
        <v/>
      </c>
      <c r="K123" s="120" t="s">
        <v>290</v>
      </c>
      <c r="L123" s="31" t="s">
        <v>84</v>
      </c>
      <c r="M123" s="34" t="s">
        <v>88</v>
      </c>
      <c r="N123" s="34"/>
      <c r="O123" s="35"/>
    </row>
    <row r="124" spans="1:16" hidden="1" x14ac:dyDescent="0.25">
      <c r="A124" s="95"/>
      <c r="B124" s="19"/>
      <c r="C124" s="91"/>
      <c r="D124" s="15"/>
      <c r="E124" s="69"/>
      <c r="F124" s="15"/>
      <c r="G124" s="69"/>
      <c r="H124" s="15"/>
      <c r="I124" s="15"/>
      <c r="J124" s="21" t="str">
        <f>IF(H124&lt;&gt;"",H124*I124,"")</f>
        <v/>
      </c>
      <c r="K124" s="120" t="s">
        <v>290</v>
      </c>
      <c r="L124" s="31" t="s">
        <v>84</v>
      </c>
      <c r="M124" s="34" t="s">
        <v>88</v>
      </c>
      <c r="N124" s="34"/>
      <c r="O124" s="35"/>
    </row>
    <row r="125" spans="1:16" ht="14.25" thickBot="1" x14ac:dyDescent="0.3">
      <c r="A125" s="135"/>
      <c r="B125" s="136"/>
      <c r="C125" s="136"/>
      <c r="D125" s="136"/>
      <c r="E125" s="137" t="s">
        <v>85</v>
      </c>
      <c r="F125" s="138"/>
      <c r="G125" s="139"/>
      <c r="H125" s="140">
        <f>H89+H95+H101+H107+H113+H119</f>
        <v>5.0030000000000001</v>
      </c>
      <c r="I125" s="141">
        <f>H125*10</f>
        <v>50.03</v>
      </c>
      <c r="J125" s="142">
        <f>SUM(J90:J94,J96:J100,J102:J106,J108:J112,J114:J118,J120:J124)</f>
        <v>46</v>
      </c>
      <c r="K125" s="143">
        <f>J125/I125</f>
        <v>0.91944833100139911</v>
      </c>
      <c r="L125" s="31" t="s">
        <v>86</v>
      </c>
      <c r="M125" s="34" t="s">
        <v>88</v>
      </c>
      <c r="N125" s="34"/>
      <c r="O125" s="35"/>
    </row>
    <row r="126" spans="1:16" ht="15" thickTop="1" thickBot="1" x14ac:dyDescent="0.3">
      <c r="A126" s="45"/>
      <c r="B126" s="46"/>
      <c r="C126" s="46"/>
      <c r="D126" s="46"/>
      <c r="E126" s="297">
        <f>E87+1</f>
        <v>46037</v>
      </c>
      <c r="F126" s="298"/>
      <c r="G126" s="158"/>
      <c r="H126" s="48"/>
      <c r="I126" s="46"/>
      <c r="J126" s="49"/>
      <c r="K126" s="50"/>
      <c r="L126" s="31" t="s">
        <v>35</v>
      </c>
      <c r="M126" s="34" t="s">
        <v>89</v>
      </c>
      <c r="N126" s="34"/>
      <c r="O126" s="35"/>
    </row>
    <row r="127" spans="1:16" ht="28.5" thickTop="1" thickBot="1" x14ac:dyDescent="0.3">
      <c r="A127" s="147" t="s">
        <v>37</v>
      </c>
      <c r="B127" s="148" t="s">
        <v>38</v>
      </c>
      <c r="C127" s="148" t="s">
        <v>39</v>
      </c>
      <c r="D127" s="148" t="s">
        <v>4</v>
      </c>
      <c r="E127" s="52" t="s">
        <v>40</v>
      </c>
      <c r="F127" s="148" t="s">
        <v>6</v>
      </c>
      <c r="G127" s="149" t="s">
        <v>7</v>
      </c>
      <c r="H127" s="148" t="s">
        <v>41</v>
      </c>
      <c r="I127" s="148" t="s">
        <v>9</v>
      </c>
      <c r="J127" s="150" t="s">
        <v>42</v>
      </c>
      <c r="K127" s="151" t="s">
        <v>43</v>
      </c>
      <c r="L127" s="31" t="s">
        <v>44</v>
      </c>
      <c r="M127" s="34" t="s">
        <v>89</v>
      </c>
      <c r="N127" s="34"/>
      <c r="O127" s="56">
        <f>E126</f>
        <v>46037</v>
      </c>
    </row>
    <row r="128" spans="1:16" ht="14.25" thickTop="1" x14ac:dyDescent="0.25">
      <c r="A128" s="57"/>
      <c r="B128" s="57"/>
      <c r="C128" s="58"/>
      <c r="D128" s="57"/>
      <c r="E128" s="59" t="s">
        <v>45</v>
      </c>
      <c r="F128" s="57"/>
      <c r="G128" s="58"/>
      <c r="H128" s="88">
        <v>2</v>
      </c>
      <c r="I128" s="61">
        <f>H128*10</f>
        <v>20</v>
      </c>
      <c r="J128" s="62">
        <f>SUM(J129:J133)/I128</f>
        <v>1</v>
      </c>
      <c r="K128" s="63" t="str">
        <f>SUM(J129:J133)&amp;" "&amp;"Hrs"&amp;" "&amp;"GRUPO 1"</f>
        <v>20 Hrs GRUPO 1</v>
      </c>
      <c r="L128" s="31" t="s">
        <v>19</v>
      </c>
      <c r="M128" s="34" t="s">
        <v>89</v>
      </c>
      <c r="N128" s="64"/>
      <c r="O128" s="159" t="s">
        <v>46</v>
      </c>
      <c r="P128" s="179" t="s">
        <v>53</v>
      </c>
    </row>
    <row r="129" spans="1:16" x14ac:dyDescent="0.25">
      <c r="A129" s="95">
        <v>905232</v>
      </c>
      <c r="B129" s="19" t="s">
        <v>209</v>
      </c>
      <c r="C129" s="91" t="s">
        <v>210</v>
      </c>
      <c r="D129" s="15">
        <v>3</v>
      </c>
      <c r="E129" s="69" t="s">
        <v>253</v>
      </c>
      <c r="F129" s="15" t="s">
        <v>254</v>
      </c>
      <c r="G129" s="69" t="s">
        <v>255</v>
      </c>
      <c r="H129" s="19">
        <v>1</v>
      </c>
      <c r="I129" s="19">
        <v>10</v>
      </c>
      <c r="J129" s="21">
        <f>IF(H129&lt;&gt;"",H129*I129,"")</f>
        <v>10</v>
      </c>
      <c r="K129" s="70" t="s">
        <v>291</v>
      </c>
      <c r="L129" s="31" t="s">
        <v>19</v>
      </c>
      <c r="M129" s="34" t="s">
        <v>89</v>
      </c>
      <c r="N129" s="64"/>
      <c r="O129" s="180" t="s">
        <v>48</v>
      </c>
      <c r="P129" s="181" t="s">
        <v>57</v>
      </c>
    </row>
    <row r="130" spans="1:16" x14ac:dyDescent="0.25">
      <c r="A130" s="15">
        <v>892339</v>
      </c>
      <c r="B130" s="17" t="s">
        <v>120</v>
      </c>
      <c r="C130" s="18" t="s">
        <v>121</v>
      </c>
      <c r="D130" s="19" t="s">
        <v>122</v>
      </c>
      <c r="E130" s="16" t="s">
        <v>123</v>
      </c>
      <c r="F130" s="15" t="s">
        <v>124</v>
      </c>
      <c r="G130" s="16" t="s">
        <v>125</v>
      </c>
      <c r="H130" s="19">
        <v>1</v>
      </c>
      <c r="I130" s="19">
        <v>10</v>
      </c>
      <c r="J130" s="21">
        <f>IF(H130&lt;&gt;"",H130*I130,"")</f>
        <v>10</v>
      </c>
      <c r="K130" s="70" t="s">
        <v>286</v>
      </c>
      <c r="L130" s="31" t="s">
        <v>19</v>
      </c>
      <c r="M130" s="34" t="s">
        <v>89</v>
      </c>
      <c r="N130" s="34"/>
      <c r="O130" s="159" t="s">
        <v>50</v>
      </c>
      <c r="P130" s="179" t="s">
        <v>49</v>
      </c>
    </row>
    <row r="131" spans="1:16" x14ac:dyDescent="0.25">
      <c r="A131" s="15">
        <v>892344</v>
      </c>
      <c r="B131" s="17" t="s">
        <v>120</v>
      </c>
      <c r="C131" s="18" t="s">
        <v>121</v>
      </c>
      <c r="D131" s="19" t="s">
        <v>122</v>
      </c>
      <c r="E131" s="16" t="s">
        <v>123</v>
      </c>
      <c r="F131" s="15" t="s">
        <v>133</v>
      </c>
      <c r="G131" s="16" t="s">
        <v>125</v>
      </c>
      <c r="H131" s="94"/>
      <c r="I131" s="94"/>
      <c r="J131" s="21" t="str">
        <f>IF(H131&lt;&gt;"",H131*I131,"")</f>
        <v/>
      </c>
      <c r="K131" s="70" t="s">
        <v>287</v>
      </c>
      <c r="L131" s="31" t="s">
        <v>19</v>
      </c>
      <c r="M131" s="34" t="s">
        <v>89</v>
      </c>
      <c r="N131" s="64"/>
      <c r="O131" s="159" t="s">
        <v>51</v>
      </c>
      <c r="P131" s="179" t="s">
        <v>49</v>
      </c>
    </row>
    <row r="132" spans="1:16" hidden="1" x14ac:dyDescent="0.25">
      <c r="A132" s="75"/>
      <c r="B132" s="109"/>
      <c r="C132" s="110"/>
      <c r="D132" s="111"/>
      <c r="E132" s="73"/>
      <c r="F132" s="92"/>
      <c r="G132" s="93"/>
      <c r="H132" s="94"/>
      <c r="I132" s="94"/>
      <c r="J132" s="21" t="str">
        <f>IF(H132&lt;&gt;"",H132*I132,"")</f>
        <v/>
      </c>
      <c r="K132" s="70"/>
      <c r="L132" s="31" t="s">
        <v>19</v>
      </c>
      <c r="M132" s="34" t="s">
        <v>89</v>
      </c>
      <c r="N132" s="64"/>
      <c r="O132" s="161" t="s">
        <v>52</v>
      </c>
      <c r="P132" s="179" t="s">
        <v>53</v>
      </c>
    </row>
    <row r="133" spans="1:16" hidden="1" x14ac:dyDescent="0.25">
      <c r="A133" s="75"/>
      <c r="B133" s="109"/>
      <c r="C133" s="110"/>
      <c r="D133" s="111"/>
      <c r="E133" s="73"/>
      <c r="F133" s="92"/>
      <c r="G133" s="93"/>
      <c r="H133" s="94"/>
      <c r="I133" s="94"/>
      <c r="J133" s="21" t="str">
        <f>IF(H133&lt;&gt;"",H133*I133,"")</f>
        <v/>
      </c>
      <c r="K133" s="70"/>
      <c r="L133" s="31" t="s">
        <v>19</v>
      </c>
      <c r="M133" s="34" t="s">
        <v>89</v>
      </c>
      <c r="N133" s="64"/>
      <c r="O133" s="159" t="s">
        <v>54</v>
      </c>
      <c r="P133" s="181" t="s">
        <v>57</v>
      </c>
    </row>
    <row r="134" spans="1:16" x14ac:dyDescent="0.25">
      <c r="A134" s="85"/>
      <c r="B134" s="86"/>
      <c r="C134" s="86"/>
      <c r="D134" s="57"/>
      <c r="E134" s="59" t="s">
        <v>55</v>
      </c>
      <c r="F134" s="57"/>
      <c r="G134" s="87"/>
      <c r="H134" s="88">
        <v>0</v>
      </c>
      <c r="I134" s="61">
        <f>H134*10</f>
        <v>0</v>
      </c>
      <c r="J134" s="62" t="e">
        <f>SUM(J135:J139)/I134</f>
        <v>#DIV/0!</v>
      </c>
      <c r="K134" s="63" t="str">
        <f>SUM(J135:J139)&amp;" "&amp;"Hrs"&amp;" "&amp;"GRUPO 2"</f>
        <v>0 Hrs GRUPO 2</v>
      </c>
      <c r="L134" s="31" t="s">
        <v>22</v>
      </c>
      <c r="M134" s="34" t="s">
        <v>89</v>
      </c>
      <c r="N134" s="64"/>
      <c r="O134" s="159" t="s">
        <v>56</v>
      </c>
      <c r="P134" s="179" t="s">
        <v>53</v>
      </c>
    </row>
    <row r="135" spans="1:16" hidden="1" x14ac:dyDescent="0.25">
      <c r="A135" s="15"/>
      <c r="B135" s="17"/>
      <c r="C135" s="18"/>
      <c r="D135" s="19"/>
      <c r="E135" s="16"/>
      <c r="F135" s="15"/>
      <c r="G135" s="16"/>
      <c r="H135" s="19"/>
      <c r="I135" s="19"/>
      <c r="J135" s="21"/>
      <c r="K135" s="70"/>
      <c r="L135" s="31" t="s">
        <v>22</v>
      </c>
      <c r="M135" s="34" t="s">
        <v>89</v>
      </c>
      <c r="N135" s="64"/>
      <c r="O135" s="159" t="s">
        <v>58</v>
      </c>
      <c r="P135" s="179" t="s">
        <v>47</v>
      </c>
    </row>
    <row r="136" spans="1:16" hidden="1" x14ac:dyDescent="0.25">
      <c r="A136" s="15"/>
      <c r="B136" s="17"/>
      <c r="C136" s="18"/>
      <c r="D136" s="19"/>
      <c r="E136" s="16"/>
      <c r="F136" s="15"/>
      <c r="G136" s="16"/>
      <c r="H136" s="94"/>
      <c r="I136" s="94"/>
      <c r="J136" s="21"/>
      <c r="K136" s="70"/>
      <c r="L136" s="31" t="s">
        <v>22</v>
      </c>
      <c r="M136" s="34" t="s">
        <v>89</v>
      </c>
      <c r="N136" s="64"/>
      <c r="O136" s="159" t="s">
        <v>59</v>
      </c>
      <c r="P136" s="179" t="s">
        <v>47</v>
      </c>
    </row>
    <row r="137" spans="1:16" hidden="1" x14ac:dyDescent="0.25">
      <c r="A137" s="15"/>
      <c r="B137" s="17"/>
      <c r="C137" s="18"/>
      <c r="D137" s="19"/>
      <c r="E137" s="16"/>
      <c r="F137" s="15"/>
      <c r="G137" s="16"/>
      <c r="H137" s="94"/>
      <c r="I137" s="94"/>
      <c r="J137" s="21" t="str">
        <f>IF(H137&lt;&gt;"",H137*I137,"")</f>
        <v/>
      </c>
      <c r="K137" s="96"/>
      <c r="L137" s="31" t="s">
        <v>22</v>
      </c>
      <c r="M137" s="34" t="s">
        <v>89</v>
      </c>
      <c r="N137" s="64"/>
      <c r="O137" s="159" t="s">
        <v>60</v>
      </c>
      <c r="P137" s="179" t="s">
        <v>47</v>
      </c>
    </row>
    <row r="138" spans="1:16" hidden="1" x14ac:dyDescent="0.25">
      <c r="A138" s="95"/>
      <c r="B138" s="19"/>
      <c r="C138" s="91"/>
      <c r="D138" s="15"/>
      <c r="E138" s="69"/>
      <c r="F138" s="15"/>
      <c r="G138" s="69"/>
      <c r="H138" s="15"/>
      <c r="I138" s="15"/>
      <c r="J138" s="21" t="str">
        <f>IF(H138&lt;&gt;"",H138*I138,"")</f>
        <v/>
      </c>
      <c r="K138" s="96"/>
      <c r="L138" s="31" t="s">
        <v>22</v>
      </c>
      <c r="M138" s="34" t="s">
        <v>89</v>
      </c>
      <c r="N138" s="64"/>
      <c r="O138" s="161" t="s">
        <v>61</v>
      </c>
      <c r="P138" s="179" t="s">
        <v>53</v>
      </c>
    </row>
    <row r="139" spans="1:16" hidden="1" x14ac:dyDescent="0.25">
      <c r="A139" s="100"/>
      <c r="B139" s="100"/>
      <c r="C139" s="100"/>
      <c r="D139" s="101"/>
      <c r="E139" s="102"/>
      <c r="F139" s="100"/>
      <c r="G139" s="100"/>
      <c r="H139" s="100"/>
      <c r="I139" s="100"/>
      <c r="J139" s="21" t="str">
        <f>IF(H139&lt;&gt;"",H139*I139,"")</f>
        <v/>
      </c>
      <c r="K139" s="96"/>
      <c r="L139" s="31" t="s">
        <v>22</v>
      </c>
      <c r="M139" s="34" t="s">
        <v>89</v>
      </c>
      <c r="N139" s="64"/>
      <c r="O139" s="161" t="s">
        <v>62</v>
      </c>
      <c r="P139" s="179" t="s">
        <v>49</v>
      </c>
    </row>
    <row r="140" spans="1:16" hidden="1" x14ac:dyDescent="0.25">
      <c r="A140" s="85"/>
      <c r="B140" s="86"/>
      <c r="C140" s="86"/>
      <c r="D140" s="57"/>
      <c r="E140" s="59" t="s">
        <v>63</v>
      </c>
      <c r="F140" s="57"/>
      <c r="G140" s="87"/>
      <c r="H140" s="88">
        <v>1E-3</v>
      </c>
      <c r="I140" s="61">
        <f>H140*10</f>
        <v>0.01</v>
      </c>
      <c r="J140" s="62">
        <f>SUM(J141:J145)/I140</f>
        <v>0</v>
      </c>
      <c r="K140" s="63" t="str">
        <f>SUM(J141:J145)&amp;" "&amp;"Hrs"&amp;" "&amp;"GRUPO 3"</f>
        <v>0 Hrs GRUPO 3</v>
      </c>
      <c r="L140" s="31" t="s">
        <v>24</v>
      </c>
      <c r="M140" s="34" t="s">
        <v>89</v>
      </c>
      <c r="N140" s="64"/>
      <c r="O140" s="161" t="s">
        <v>64</v>
      </c>
      <c r="P140" s="179" t="s">
        <v>49</v>
      </c>
    </row>
    <row r="141" spans="1:16" hidden="1" x14ac:dyDescent="0.25">
      <c r="A141" s="95"/>
      <c r="B141" s="19"/>
      <c r="C141" s="91"/>
      <c r="D141" s="15"/>
      <c r="E141" s="69"/>
      <c r="F141" s="15"/>
      <c r="G141" s="69"/>
      <c r="H141" s="15"/>
      <c r="I141" s="15"/>
      <c r="J141" s="21" t="str">
        <f>IF(H141&lt;&gt;"",H141*I141,"")</f>
        <v/>
      </c>
      <c r="K141" s="70"/>
      <c r="L141" s="31" t="s">
        <v>24</v>
      </c>
      <c r="M141" s="34" t="s">
        <v>89</v>
      </c>
      <c r="N141" s="64"/>
      <c r="O141" s="161" t="s">
        <v>65</v>
      </c>
      <c r="P141" s="179" t="s">
        <v>47</v>
      </c>
    </row>
    <row r="142" spans="1:16" hidden="1" x14ac:dyDescent="0.25">
      <c r="A142" s="75"/>
      <c r="B142" s="109"/>
      <c r="C142" s="110"/>
      <c r="D142" s="111"/>
      <c r="E142" s="73"/>
      <c r="F142" s="92"/>
      <c r="G142" s="93"/>
      <c r="H142" s="94"/>
      <c r="I142" s="94"/>
      <c r="J142" s="21" t="str">
        <f>IF(H142&lt;&gt;"",H142*I142,"")</f>
        <v/>
      </c>
      <c r="K142" s="70"/>
      <c r="L142" s="31" t="s">
        <v>24</v>
      </c>
      <c r="M142" s="34" t="s">
        <v>89</v>
      </c>
      <c r="N142" s="64"/>
      <c r="O142" s="161" t="s">
        <v>66</v>
      </c>
      <c r="P142" s="179" t="s">
        <v>47</v>
      </c>
    </row>
    <row r="143" spans="1:16" hidden="1" x14ac:dyDescent="0.25">
      <c r="A143" s="75"/>
      <c r="B143" s="109"/>
      <c r="C143" s="110"/>
      <c r="D143" s="111"/>
      <c r="E143" s="73"/>
      <c r="F143" s="92"/>
      <c r="G143" s="93"/>
      <c r="H143" s="94"/>
      <c r="I143" s="94"/>
      <c r="J143" s="21" t="str">
        <f>IF(H143&lt;&gt;"",H143*I143,"")</f>
        <v/>
      </c>
      <c r="K143" s="70"/>
      <c r="L143" s="31" t="s">
        <v>24</v>
      </c>
      <c r="M143" s="34" t="s">
        <v>89</v>
      </c>
      <c r="N143" s="64"/>
      <c r="O143" s="161" t="s">
        <v>67</v>
      </c>
      <c r="P143" s="184" t="s">
        <v>68</v>
      </c>
    </row>
    <row r="144" spans="1:16" hidden="1" x14ac:dyDescent="0.25">
      <c r="A144" s="95"/>
      <c r="B144" s="19"/>
      <c r="C144" s="91"/>
      <c r="D144" s="15"/>
      <c r="E144" s="69"/>
      <c r="F144" s="15"/>
      <c r="G144" s="69"/>
      <c r="H144" s="15"/>
      <c r="I144" s="15"/>
      <c r="J144" s="21" t="str">
        <f>IF(H144&lt;&gt;"",H144*I144,"")</f>
        <v/>
      </c>
      <c r="K144" s="70"/>
      <c r="L144" s="31" t="s">
        <v>24</v>
      </c>
      <c r="M144" s="34" t="s">
        <v>89</v>
      </c>
      <c r="N144" s="64"/>
      <c r="O144" s="180" t="s">
        <v>69</v>
      </c>
      <c r="P144" s="184" t="s">
        <v>68</v>
      </c>
    </row>
    <row r="145" spans="1:15" hidden="1" x14ac:dyDescent="0.25">
      <c r="A145" s="100"/>
      <c r="B145" s="100"/>
      <c r="C145" s="100"/>
      <c r="D145" s="101"/>
      <c r="E145" s="102"/>
      <c r="F145" s="100"/>
      <c r="G145" s="100"/>
      <c r="H145" s="100"/>
      <c r="I145" s="100"/>
      <c r="J145" s="21" t="str">
        <f>IF(H145&lt;&gt;"",H145*I145,"")</f>
        <v/>
      </c>
      <c r="K145" s="70"/>
      <c r="L145" s="31" t="s">
        <v>24</v>
      </c>
      <c r="M145" s="34" t="s">
        <v>89</v>
      </c>
      <c r="N145" s="64"/>
      <c r="O145" s="103"/>
    </row>
    <row r="146" spans="1:15" hidden="1" x14ac:dyDescent="0.25">
      <c r="A146" s="85"/>
      <c r="B146" s="86"/>
      <c r="C146" s="86"/>
      <c r="D146" s="57"/>
      <c r="E146" s="59" t="s">
        <v>70</v>
      </c>
      <c r="F146" s="57"/>
      <c r="G146" s="87"/>
      <c r="H146" s="88">
        <v>1E-3</v>
      </c>
      <c r="I146" s="61">
        <f>H146*10</f>
        <v>0.01</v>
      </c>
      <c r="J146" s="62">
        <f>SUM(J147:J151)/I146</f>
        <v>0</v>
      </c>
      <c r="K146" s="63" t="str">
        <f>SUM(J147:J151)&amp;" "&amp;"Hrs"&amp;" "&amp;"GRUPO 4"</f>
        <v>0 Hrs GRUPO 4</v>
      </c>
      <c r="L146" s="31" t="s">
        <v>26</v>
      </c>
      <c r="M146" s="34" t="s">
        <v>89</v>
      </c>
      <c r="N146" s="64"/>
      <c r="O146" s="104"/>
    </row>
    <row r="147" spans="1:15" hidden="1" x14ac:dyDescent="0.25">
      <c r="A147" s="100"/>
      <c r="B147" s="100"/>
      <c r="C147" s="102"/>
      <c r="D147" s="101"/>
      <c r="E147" s="101"/>
      <c r="F147" s="101"/>
      <c r="G147" s="105"/>
      <c r="H147" s="101"/>
      <c r="I147" s="101"/>
      <c r="J147" s="21" t="str">
        <f>IF(H147&lt;&gt;"",H147*I147,"")</f>
        <v/>
      </c>
      <c r="K147" s="70"/>
      <c r="L147" s="31" t="s">
        <v>26</v>
      </c>
      <c r="M147" s="34" t="s">
        <v>89</v>
      </c>
      <c r="N147" s="106"/>
      <c r="O147" s="107" t="s">
        <v>71</v>
      </c>
    </row>
    <row r="148" spans="1:15" hidden="1" x14ac:dyDescent="0.25">
      <c r="A148" s="100"/>
      <c r="B148" s="100"/>
      <c r="C148" s="102"/>
      <c r="D148" s="101"/>
      <c r="E148" s="101"/>
      <c r="F148" s="101"/>
      <c r="G148" s="105"/>
      <c r="H148" s="101"/>
      <c r="I148" s="101"/>
      <c r="J148" s="21" t="str">
        <f>IF(H148&lt;&gt;"",H148*I148,"")</f>
        <v/>
      </c>
      <c r="K148" s="70"/>
      <c r="L148" s="31" t="s">
        <v>26</v>
      </c>
      <c r="M148" s="34" t="s">
        <v>89</v>
      </c>
      <c r="N148" s="108"/>
      <c r="O148" s="107" t="s">
        <v>72</v>
      </c>
    </row>
    <row r="149" spans="1:15" hidden="1" x14ac:dyDescent="0.25">
      <c r="A149" s="100"/>
      <c r="B149" s="100"/>
      <c r="C149" s="102"/>
      <c r="D149" s="101"/>
      <c r="E149" s="101"/>
      <c r="F149" s="101"/>
      <c r="G149" s="105"/>
      <c r="H149" s="101"/>
      <c r="I149" s="101"/>
      <c r="J149" s="21" t="str">
        <f>IF(H149&lt;&gt;"",H149*I149,"")</f>
        <v/>
      </c>
      <c r="K149" s="70"/>
      <c r="L149" s="31" t="s">
        <v>26</v>
      </c>
      <c r="M149" s="34" t="s">
        <v>89</v>
      </c>
      <c r="N149" s="112"/>
      <c r="O149" s="107" t="s">
        <v>90</v>
      </c>
    </row>
    <row r="150" spans="1:15" hidden="1" x14ac:dyDescent="0.25">
      <c r="A150" s="100"/>
      <c r="B150" s="100"/>
      <c r="C150" s="102"/>
      <c r="D150" s="101"/>
      <c r="E150" s="101"/>
      <c r="F150" s="101"/>
      <c r="G150" s="105"/>
      <c r="H150" s="101"/>
      <c r="I150" s="101"/>
      <c r="J150" s="21" t="str">
        <f>IF(H150&lt;&gt;"",H150*I150,"")</f>
        <v/>
      </c>
      <c r="K150" s="70"/>
      <c r="L150" s="31" t="s">
        <v>26</v>
      </c>
      <c r="M150" s="34" t="s">
        <v>89</v>
      </c>
      <c r="N150" s="113"/>
      <c r="O150" s="107" t="s">
        <v>73</v>
      </c>
    </row>
    <row r="151" spans="1:15" hidden="1" x14ac:dyDescent="0.25">
      <c r="A151" s="100"/>
      <c r="B151" s="100"/>
      <c r="C151" s="100"/>
      <c r="D151" s="101"/>
      <c r="E151" s="102"/>
      <c r="F151" s="100"/>
      <c r="G151" s="100"/>
      <c r="H151" s="100"/>
      <c r="I151" s="100"/>
      <c r="J151" s="21" t="str">
        <f>IF(H151&lt;&gt;"",H151*I151,"")</f>
        <v/>
      </c>
      <c r="K151" s="70"/>
      <c r="L151" s="31" t="s">
        <v>26</v>
      </c>
      <c r="M151" s="34" t="s">
        <v>89</v>
      </c>
      <c r="N151" s="114"/>
      <c r="O151" s="107" t="s">
        <v>74</v>
      </c>
    </row>
    <row r="152" spans="1:15" x14ac:dyDescent="0.25">
      <c r="A152" s="85"/>
      <c r="B152" s="86"/>
      <c r="C152" s="86"/>
      <c r="D152" s="86"/>
      <c r="E152" s="115" t="s">
        <v>75</v>
      </c>
      <c r="F152" s="116"/>
      <c r="G152" s="117"/>
      <c r="H152" s="118">
        <v>2</v>
      </c>
      <c r="I152" s="61">
        <f>H152*10</f>
        <v>20</v>
      </c>
      <c r="J152" s="62">
        <f>SUM(J153:J157)/I152</f>
        <v>0.9</v>
      </c>
      <c r="K152" s="63" t="str">
        <f>SUM(J153:J157)&amp;" "&amp;"Hrs"&amp;" "&amp;"TURNO"&amp;" "&amp;"DIURNO"</f>
        <v>18 Hrs TURNO DIURNO</v>
      </c>
      <c r="L152" s="74" t="s">
        <v>76</v>
      </c>
      <c r="M152" s="34" t="s">
        <v>89</v>
      </c>
      <c r="N152" s="119"/>
      <c r="O152" s="107" t="s">
        <v>77</v>
      </c>
    </row>
    <row r="153" spans="1:15" x14ac:dyDescent="0.25">
      <c r="A153" s="15">
        <v>892342</v>
      </c>
      <c r="B153" s="17" t="s">
        <v>120</v>
      </c>
      <c r="C153" s="18" t="s">
        <v>121</v>
      </c>
      <c r="D153" s="19" t="s">
        <v>122</v>
      </c>
      <c r="E153" s="16" t="s">
        <v>130</v>
      </c>
      <c r="F153" s="15" t="s">
        <v>131</v>
      </c>
      <c r="G153" s="16" t="s">
        <v>132</v>
      </c>
      <c r="H153" s="94">
        <v>2</v>
      </c>
      <c r="I153" s="94">
        <v>4</v>
      </c>
      <c r="J153" s="21">
        <f>IF(H153&lt;&gt;"",H153*I153,"")</f>
        <v>8</v>
      </c>
      <c r="K153" s="70" t="s">
        <v>292</v>
      </c>
      <c r="L153" s="74" t="s">
        <v>76</v>
      </c>
      <c r="M153" s="34" t="s">
        <v>89</v>
      </c>
      <c r="N153" s="121"/>
      <c r="O153" s="107" t="s">
        <v>78</v>
      </c>
    </row>
    <row r="154" spans="1:15" x14ac:dyDescent="0.25">
      <c r="A154" s="15">
        <v>892374</v>
      </c>
      <c r="B154" s="17" t="s">
        <v>120</v>
      </c>
      <c r="C154" s="18" t="s">
        <v>121</v>
      </c>
      <c r="D154" s="19" t="s">
        <v>122</v>
      </c>
      <c r="E154" s="16" t="s">
        <v>123</v>
      </c>
      <c r="F154" s="15" t="s">
        <v>136</v>
      </c>
      <c r="G154" s="16" t="s">
        <v>137</v>
      </c>
      <c r="H154" s="15">
        <v>2</v>
      </c>
      <c r="I154" s="15">
        <v>5</v>
      </c>
      <c r="J154" s="21">
        <f>IF(H154&lt;&gt;"",H154*I154,"")</f>
        <v>10</v>
      </c>
      <c r="K154" s="70" t="s">
        <v>292</v>
      </c>
      <c r="L154" s="74" t="s">
        <v>76</v>
      </c>
      <c r="M154" s="34" t="s">
        <v>89</v>
      </c>
      <c r="N154" s="122"/>
      <c r="O154" s="107" t="s">
        <v>79</v>
      </c>
    </row>
    <row r="155" spans="1:15" ht="14.25" hidden="1" thickBot="1" x14ac:dyDescent="0.3">
      <c r="A155" s="100"/>
      <c r="B155" s="100"/>
      <c r="C155" s="100"/>
      <c r="D155" s="101"/>
      <c r="E155" s="102"/>
      <c r="F155" s="100"/>
      <c r="G155" s="100"/>
      <c r="H155" s="100"/>
      <c r="I155" s="100"/>
      <c r="J155" s="21" t="str">
        <f>IF(H155&lt;&gt;"",H155*I155,"")</f>
        <v/>
      </c>
      <c r="K155" s="70" t="s">
        <v>292</v>
      </c>
      <c r="L155" s="74" t="s">
        <v>76</v>
      </c>
      <c r="M155" s="34" t="s">
        <v>89</v>
      </c>
      <c r="N155" s="123"/>
      <c r="O155" s="107" t="s">
        <v>80</v>
      </c>
    </row>
    <row r="156" spans="1:15" hidden="1" x14ac:dyDescent="0.25">
      <c r="A156" s="100"/>
      <c r="B156" s="100"/>
      <c r="C156" s="100"/>
      <c r="D156" s="101"/>
      <c r="E156" s="102"/>
      <c r="F156" s="100"/>
      <c r="G156" s="100"/>
      <c r="H156" s="100"/>
      <c r="I156" s="100"/>
      <c r="J156" s="21" t="str">
        <f>IF(H156&lt;&gt;"",H156*I156,"")</f>
        <v/>
      </c>
      <c r="K156" s="70" t="s">
        <v>292</v>
      </c>
      <c r="L156" s="74" t="s">
        <v>76</v>
      </c>
      <c r="M156" s="34" t="s">
        <v>89</v>
      </c>
      <c r="N156" s="124"/>
      <c r="O156" s="107" t="s">
        <v>81</v>
      </c>
    </row>
    <row r="157" spans="1:15" hidden="1" x14ac:dyDescent="0.25">
      <c r="A157" s="100"/>
      <c r="B157" s="100"/>
      <c r="C157" s="100"/>
      <c r="D157" s="101"/>
      <c r="E157" s="102"/>
      <c r="F157" s="100"/>
      <c r="G157" s="100"/>
      <c r="H157" s="100"/>
      <c r="I157" s="100"/>
      <c r="J157" s="21" t="str">
        <f>IF(H157&lt;&gt;"",H157*I157,"")</f>
        <v/>
      </c>
      <c r="K157" s="70" t="s">
        <v>292</v>
      </c>
      <c r="L157" s="74" t="s">
        <v>76</v>
      </c>
      <c r="M157" s="34" t="s">
        <v>89</v>
      </c>
      <c r="N157" s="125">
        <v>20</v>
      </c>
      <c r="O157" s="107" t="s">
        <v>82</v>
      </c>
    </row>
    <row r="158" spans="1:15" x14ac:dyDescent="0.25">
      <c r="A158" s="126"/>
      <c r="B158" s="127"/>
      <c r="C158" s="127"/>
      <c r="D158" s="127"/>
      <c r="E158" s="128" t="s">
        <v>83</v>
      </c>
      <c r="F158" s="129"/>
      <c r="G158" s="157"/>
      <c r="H158" s="131">
        <v>2</v>
      </c>
      <c r="I158" s="132">
        <f>H158*10</f>
        <v>20</v>
      </c>
      <c r="J158" s="133">
        <f>SUM(J159:J163)/I158</f>
        <v>0.9</v>
      </c>
      <c r="K158" s="163" t="str">
        <f>SUM(J159:J163)&amp;" "&amp;"Hrs"&amp;" "&amp;"TURNO"&amp;" "&amp;"NOCTURNO"</f>
        <v>18 Hrs TURNO NOCTURNO</v>
      </c>
      <c r="L158" s="31" t="s">
        <v>84</v>
      </c>
      <c r="M158" s="34" t="s">
        <v>89</v>
      </c>
      <c r="N158" s="34"/>
      <c r="O158" s="35"/>
    </row>
    <row r="159" spans="1:15" x14ac:dyDescent="0.25">
      <c r="A159" s="15">
        <v>892342</v>
      </c>
      <c r="B159" s="17" t="s">
        <v>120</v>
      </c>
      <c r="C159" s="18" t="s">
        <v>121</v>
      </c>
      <c r="D159" s="19" t="s">
        <v>122</v>
      </c>
      <c r="E159" s="16" t="s">
        <v>130</v>
      </c>
      <c r="F159" s="15" t="s">
        <v>131</v>
      </c>
      <c r="G159" s="16" t="s">
        <v>132</v>
      </c>
      <c r="H159" s="94">
        <v>2</v>
      </c>
      <c r="I159" s="94">
        <v>4</v>
      </c>
      <c r="J159" s="21">
        <f>IF(H159&lt;&gt;"",H159*I159,"")</f>
        <v>8</v>
      </c>
      <c r="K159" s="120" t="s">
        <v>293</v>
      </c>
      <c r="L159" s="31" t="s">
        <v>84</v>
      </c>
      <c r="M159" s="34" t="s">
        <v>89</v>
      </c>
      <c r="N159" s="34"/>
      <c r="O159" s="35"/>
    </row>
    <row r="160" spans="1:15" x14ac:dyDescent="0.25">
      <c r="A160" s="15">
        <v>892340</v>
      </c>
      <c r="B160" s="17" t="s">
        <v>120</v>
      </c>
      <c r="C160" s="18" t="s">
        <v>121</v>
      </c>
      <c r="D160" s="19" t="s">
        <v>122</v>
      </c>
      <c r="E160" s="16" t="s">
        <v>123</v>
      </c>
      <c r="F160" s="15" t="s">
        <v>126</v>
      </c>
      <c r="G160" s="16" t="s">
        <v>127</v>
      </c>
      <c r="H160" s="94">
        <v>2</v>
      </c>
      <c r="I160" s="94">
        <v>2</v>
      </c>
      <c r="J160" s="21">
        <f>IF(H160&lt;&gt;"",H160*I160,"")</f>
        <v>4</v>
      </c>
      <c r="K160" s="120" t="s">
        <v>293</v>
      </c>
      <c r="L160" s="31" t="s">
        <v>84</v>
      </c>
      <c r="M160" s="34" t="s">
        <v>89</v>
      </c>
      <c r="N160" s="34"/>
      <c r="O160" s="35"/>
    </row>
    <row r="161" spans="1:16" x14ac:dyDescent="0.25">
      <c r="A161" s="15">
        <v>893454</v>
      </c>
      <c r="B161" s="17" t="s">
        <v>120</v>
      </c>
      <c r="C161" s="18" t="s">
        <v>121</v>
      </c>
      <c r="D161" s="19" t="s">
        <v>122</v>
      </c>
      <c r="E161" s="16" t="s">
        <v>141</v>
      </c>
      <c r="F161" s="15" t="s">
        <v>270</v>
      </c>
      <c r="G161" s="16" t="s">
        <v>271</v>
      </c>
      <c r="H161" s="94">
        <v>2</v>
      </c>
      <c r="I161" s="94">
        <v>3</v>
      </c>
      <c r="J161" s="21">
        <f>IF(H161&lt;&gt;"",H161*I161,"")</f>
        <v>6</v>
      </c>
      <c r="K161" s="120" t="s">
        <v>293</v>
      </c>
      <c r="L161" s="31" t="s">
        <v>84</v>
      </c>
      <c r="M161" s="34" t="s">
        <v>89</v>
      </c>
      <c r="N161" s="34"/>
      <c r="O161" s="35"/>
    </row>
    <row r="162" spans="1:16" hidden="1" x14ac:dyDescent="0.25">
      <c r="A162" s="75"/>
      <c r="B162" s="109"/>
      <c r="C162" s="110"/>
      <c r="D162" s="111"/>
      <c r="E162" s="73"/>
      <c r="F162" s="92"/>
      <c r="G162" s="93"/>
      <c r="H162" s="94"/>
      <c r="I162" s="94"/>
      <c r="J162" s="21" t="str">
        <f>IF(H162&lt;&gt;"",H162*I162,"")</f>
        <v/>
      </c>
      <c r="K162" s="120" t="s">
        <v>293</v>
      </c>
      <c r="L162" s="31" t="s">
        <v>84</v>
      </c>
      <c r="M162" s="34" t="s">
        <v>89</v>
      </c>
      <c r="N162" s="34"/>
      <c r="O162" s="35"/>
    </row>
    <row r="163" spans="1:16" hidden="1" x14ac:dyDescent="0.25">
      <c r="A163" s="95"/>
      <c r="B163" s="19"/>
      <c r="C163" s="91"/>
      <c r="D163" s="15"/>
      <c r="E163" s="69"/>
      <c r="F163" s="15"/>
      <c r="G163" s="69"/>
      <c r="H163" s="15"/>
      <c r="I163" s="15"/>
      <c r="J163" s="21" t="str">
        <f>IF(H163&lt;&gt;"",H163*I163,"")</f>
        <v/>
      </c>
      <c r="K163" s="120" t="s">
        <v>293</v>
      </c>
      <c r="L163" s="31" t="s">
        <v>84</v>
      </c>
      <c r="M163" s="34" t="s">
        <v>89</v>
      </c>
      <c r="N163" s="34"/>
      <c r="O163" s="35"/>
    </row>
    <row r="164" spans="1:16" ht="14.25" thickBot="1" x14ac:dyDescent="0.3">
      <c r="A164" s="135"/>
      <c r="B164" s="136"/>
      <c r="C164" s="136"/>
      <c r="D164" s="136"/>
      <c r="E164" s="137" t="s">
        <v>85</v>
      </c>
      <c r="F164" s="138"/>
      <c r="G164" s="139"/>
      <c r="H164" s="140">
        <f>H128+H134+H140+H146+H152+H158</f>
        <v>6.0019999999999998</v>
      </c>
      <c r="I164" s="141">
        <f>H164*10</f>
        <v>60.019999999999996</v>
      </c>
      <c r="J164" s="142">
        <f>SUM(J129:J133,J135:J139,J141:J145,J147:J151,J153:J157,J159:J163)</f>
        <v>56</v>
      </c>
      <c r="K164" s="143">
        <f>J164/I164</f>
        <v>0.93302232589136957</v>
      </c>
      <c r="L164" s="31" t="s">
        <v>86</v>
      </c>
      <c r="M164" s="34" t="s">
        <v>89</v>
      </c>
      <c r="N164" s="34"/>
      <c r="O164" s="35"/>
    </row>
    <row r="165" spans="1:16" ht="15" thickTop="1" thickBot="1" x14ac:dyDescent="0.3">
      <c r="A165" s="45"/>
      <c r="B165" s="46"/>
      <c r="C165" s="46"/>
      <c r="D165" s="46"/>
      <c r="E165" s="297">
        <f>E126+1</f>
        <v>46038</v>
      </c>
      <c r="F165" s="298"/>
      <c r="G165" s="158"/>
      <c r="H165" s="48"/>
      <c r="I165" s="46"/>
      <c r="J165" s="49"/>
      <c r="K165" s="50"/>
      <c r="L165" s="31" t="s">
        <v>35</v>
      </c>
      <c r="M165" s="34" t="s">
        <v>91</v>
      </c>
      <c r="N165" s="34"/>
      <c r="O165" s="35"/>
    </row>
    <row r="166" spans="1:16" ht="28.5" thickTop="1" thickBot="1" x14ac:dyDescent="0.3">
      <c r="A166" s="147" t="s">
        <v>37</v>
      </c>
      <c r="B166" s="148" t="s">
        <v>38</v>
      </c>
      <c r="C166" s="148" t="s">
        <v>39</v>
      </c>
      <c r="D166" s="148" t="s">
        <v>4</v>
      </c>
      <c r="E166" s="52" t="s">
        <v>40</v>
      </c>
      <c r="F166" s="148" t="s">
        <v>6</v>
      </c>
      <c r="G166" s="149" t="s">
        <v>7</v>
      </c>
      <c r="H166" s="148" t="s">
        <v>41</v>
      </c>
      <c r="I166" s="148" t="s">
        <v>9</v>
      </c>
      <c r="J166" s="150" t="s">
        <v>42</v>
      </c>
      <c r="K166" s="151" t="s">
        <v>43</v>
      </c>
      <c r="L166" s="31" t="s">
        <v>44</v>
      </c>
      <c r="M166" s="34" t="s">
        <v>91</v>
      </c>
      <c r="N166" s="34"/>
      <c r="O166" s="56">
        <f>E165</f>
        <v>46038</v>
      </c>
    </row>
    <row r="167" spans="1:16" ht="14.25" thickTop="1" x14ac:dyDescent="0.25">
      <c r="A167" s="57"/>
      <c r="B167" s="57"/>
      <c r="C167" s="58"/>
      <c r="D167" s="57"/>
      <c r="E167" s="59" t="s">
        <v>45</v>
      </c>
      <c r="F167" s="57"/>
      <c r="G167" s="58"/>
      <c r="H167" s="88">
        <v>2</v>
      </c>
      <c r="I167" s="61">
        <f>H167*10</f>
        <v>20</v>
      </c>
      <c r="J167" s="62">
        <f>SUM(J168:J172)/I167</f>
        <v>1</v>
      </c>
      <c r="K167" s="63" t="str">
        <f>SUM(J168:J172)&amp;" "&amp;"Hrs"&amp;" "&amp;"GRUPO 1"</f>
        <v>20 Hrs GRUPO 1</v>
      </c>
      <c r="L167" s="31" t="s">
        <v>19</v>
      </c>
      <c r="M167" s="34" t="s">
        <v>91</v>
      </c>
      <c r="N167" s="64"/>
      <c r="O167" s="159" t="s">
        <v>46</v>
      </c>
      <c r="P167" s="179" t="s">
        <v>53</v>
      </c>
    </row>
    <row r="168" spans="1:16" x14ac:dyDescent="0.25">
      <c r="A168" s="15">
        <v>922315</v>
      </c>
      <c r="B168" s="17" t="s">
        <v>159</v>
      </c>
      <c r="C168" s="18" t="s">
        <v>160</v>
      </c>
      <c r="D168" s="19" t="s">
        <v>282</v>
      </c>
      <c r="E168" s="16" t="s">
        <v>283</v>
      </c>
      <c r="F168" s="15" t="s">
        <v>284</v>
      </c>
      <c r="G168" s="16" t="s">
        <v>285</v>
      </c>
      <c r="H168" s="15">
        <v>1</v>
      </c>
      <c r="I168" s="15">
        <v>10</v>
      </c>
      <c r="J168" s="21">
        <f>IF(H168&lt;&gt;"",H168*I168,"")</f>
        <v>10</v>
      </c>
      <c r="K168" s="70" t="s">
        <v>286</v>
      </c>
      <c r="L168" s="31" t="s">
        <v>19</v>
      </c>
      <c r="M168" s="34" t="s">
        <v>91</v>
      </c>
      <c r="N168" s="64"/>
      <c r="O168" s="180" t="s">
        <v>48</v>
      </c>
      <c r="P168" s="181" t="s">
        <v>57</v>
      </c>
    </row>
    <row r="169" spans="1:16" x14ac:dyDescent="0.25">
      <c r="A169" s="95">
        <v>905232</v>
      </c>
      <c r="B169" s="19" t="s">
        <v>209</v>
      </c>
      <c r="C169" s="91" t="s">
        <v>210</v>
      </c>
      <c r="D169" s="15">
        <v>3</v>
      </c>
      <c r="E169" s="69" t="s">
        <v>253</v>
      </c>
      <c r="F169" s="15" t="s">
        <v>254</v>
      </c>
      <c r="G169" s="69" t="s">
        <v>255</v>
      </c>
      <c r="H169" s="19">
        <v>1</v>
      </c>
      <c r="I169" s="19">
        <v>10</v>
      </c>
      <c r="J169" s="21">
        <f>IF(H169&lt;&gt;"",H169*I169,"")</f>
        <v>10</v>
      </c>
      <c r="K169" s="70" t="s">
        <v>291</v>
      </c>
      <c r="L169" s="31" t="s">
        <v>19</v>
      </c>
      <c r="M169" s="34" t="s">
        <v>91</v>
      </c>
      <c r="N169" s="64"/>
      <c r="O169" s="159" t="s">
        <v>50</v>
      </c>
      <c r="P169" s="179" t="s">
        <v>49</v>
      </c>
    </row>
    <row r="170" spans="1:16" hidden="1" x14ac:dyDescent="0.25">
      <c r="A170" s="75"/>
      <c r="B170" s="109"/>
      <c r="C170" s="110"/>
      <c r="D170" s="111"/>
      <c r="E170" s="73"/>
      <c r="F170" s="92"/>
      <c r="G170" s="93"/>
      <c r="H170" s="94"/>
      <c r="I170" s="94"/>
      <c r="J170" s="21" t="str">
        <f>IF(H170&lt;&gt;"",H170*I170,"")</f>
        <v/>
      </c>
      <c r="K170" s="70"/>
      <c r="L170" s="31" t="s">
        <v>19</v>
      </c>
      <c r="M170" s="34" t="s">
        <v>91</v>
      </c>
      <c r="N170" s="64"/>
      <c r="O170" s="159" t="s">
        <v>51</v>
      </c>
      <c r="P170" s="179" t="s">
        <v>49</v>
      </c>
    </row>
    <row r="171" spans="1:16" hidden="1" x14ac:dyDescent="0.25">
      <c r="A171" s="75"/>
      <c r="B171" s="109"/>
      <c r="C171" s="110"/>
      <c r="D171" s="111"/>
      <c r="E171" s="73"/>
      <c r="F171" s="92"/>
      <c r="G171" s="93"/>
      <c r="H171" s="94"/>
      <c r="I171" s="94"/>
      <c r="J171" s="21" t="str">
        <f>IF(H171&lt;&gt;"",H171*I171,"")</f>
        <v/>
      </c>
      <c r="K171" s="70"/>
      <c r="L171" s="31" t="s">
        <v>19</v>
      </c>
      <c r="M171" s="34" t="s">
        <v>91</v>
      </c>
      <c r="N171" s="64"/>
      <c r="O171" s="161" t="s">
        <v>52</v>
      </c>
      <c r="P171" s="179" t="s">
        <v>53</v>
      </c>
    </row>
    <row r="172" spans="1:16" hidden="1" x14ac:dyDescent="0.25">
      <c r="A172" s="95"/>
      <c r="B172" s="19"/>
      <c r="C172" s="91"/>
      <c r="D172" s="15"/>
      <c r="E172" s="69"/>
      <c r="F172" s="15"/>
      <c r="G172" s="69"/>
      <c r="H172" s="15"/>
      <c r="I172" s="15"/>
      <c r="J172" s="21" t="str">
        <f>IF(H172&lt;&gt;"",H172*I172,"")</f>
        <v/>
      </c>
      <c r="K172" s="70"/>
      <c r="L172" s="31" t="s">
        <v>19</v>
      </c>
      <c r="M172" s="34" t="s">
        <v>91</v>
      </c>
      <c r="N172" s="64"/>
      <c r="O172" s="159" t="s">
        <v>54</v>
      </c>
      <c r="P172" s="181" t="s">
        <v>57</v>
      </c>
    </row>
    <row r="173" spans="1:16" x14ac:dyDescent="0.25">
      <c r="A173" s="85"/>
      <c r="B173" s="86"/>
      <c r="C173" s="86"/>
      <c r="D173" s="57"/>
      <c r="E173" s="59" t="s">
        <v>55</v>
      </c>
      <c r="F173" s="57"/>
      <c r="G173" s="87"/>
      <c r="H173" s="88">
        <v>0</v>
      </c>
      <c r="I173" s="61">
        <f>H173*10</f>
        <v>0</v>
      </c>
      <c r="J173" s="62" t="e">
        <f>SUM(J174:J178)/I173</f>
        <v>#DIV/0!</v>
      </c>
      <c r="K173" s="63" t="str">
        <f>SUM(J174:J178)&amp;" "&amp;"Hrs"&amp;" "&amp;"GRUPO 2"</f>
        <v>0 Hrs GRUPO 2</v>
      </c>
      <c r="L173" s="31" t="s">
        <v>22</v>
      </c>
      <c r="M173" s="34" t="s">
        <v>91</v>
      </c>
      <c r="N173" s="64"/>
      <c r="O173" s="159" t="s">
        <v>56</v>
      </c>
      <c r="P173" s="179" t="s">
        <v>53</v>
      </c>
    </row>
    <row r="174" spans="1:16" x14ac:dyDescent="0.25">
      <c r="A174" s="19">
        <v>921974</v>
      </c>
      <c r="B174" s="67" t="s">
        <v>209</v>
      </c>
      <c r="C174" s="68" t="s">
        <v>210</v>
      </c>
      <c r="D174" s="15">
        <v>3</v>
      </c>
      <c r="E174" s="212" t="s">
        <v>297</v>
      </c>
      <c r="F174" s="19" t="s">
        <v>257</v>
      </c>
      <c r="G174" s="69" t="s">
        <v>258</v>
      </c>
      <c r="H174" s="19"/>
      <c r="I174" s="19"/>
      <c r="J174" s="21" t="str">
        <f>IF(H174&lt;&gt;"",H174*I174,"")</f>
        <v/>
      </c>
      <c r="K174" s="96" t="s">
        <v>166</v>
      </c>
      <c r="L174" s="31" t="s">
        <v>22</v>
      </c>
      <c r="M174" s="34" t="s">
        <v>91</v>
      </c>
      <c r="N174" s="56"/>
      <c r="O174" s="159" t="s">
        <v>58</v>
      </c>
      <c r="P174" s="179" t="s">
        <v>47</v>
      </c>
    </row>
    <row r="175" spans="1:16" hidden="1" x14ac:dyDescent="0.25">
      <c r="A175" s="75"/>
      <c r="B175" s="19"/>
      <c r="C175" s="69"/>
      <c r="D175" s="19"/>
      <c r="E175" s="73"/>
      <c r="F175" s="19"/>
      <c r="G175" s="69"/>
      <c r="H175" s="19"/>
      <c r="I175" s="19"/>
      <c r="J175" s="21" t="str">
        <f>IF(H175&lt;&gt;"",H175*I175,"")</f>
        <v/>
      </c>
      <c r="K175" s="96"/>
      <c r="L175" s="31" t="s">
        <v>22</v>
      </c>
      <c r="M175" s="34" t="s">
        <v>91</v>
      </c>
      <c r="N175" s="56"/>
      <c r="O175" s="159" t="s">
        <v>59</v>
      </c>
      <c r="P175" s="179" t="s">
        <v>47</v>
      </c>
    </row>
    <row r="176" spans="1:16" hidden="1" x14ac:dyDescent="0.25">
      <c r="A176" s="75"/>
      <c r="B176" s="19"/>
      <c r="C176" s="69"/>
      <c r="D176" s="19"/>
      <c r="E176" s="69"/>
      <c r="F176" s="19"/>
      <c r="G176" s="69"/>
      <c r="H176" s="19"/>
      <c r="I176" s="19"/>
      <c r="J176" s="21" t="str">
        <f>IF(H176&lt;&gt;"",H176*I176,"")</f>
        <v/>
      </c>
      <c r="K176" s="96"/>
      <c r="L176" s="31" t="s">
        <v>22</v>
      </c>
      <c r="M176" s="34" t="s">
        <v>91</v>
      </c>
      <c r="N176" s="64"/>
      <c r="O176" s="159" t="s">
        <v>60</v>
      </c>
      <c r="P176" s="179" t="s">
        <v>47</v>
      </c>
    </row>
    <row r="177" spans="1:16" hidden="1" x14ac:dyDescent="0.25">
      <c r="A177" s="95"/>
      <c r="B177" s="19"/>
      <c r="C177" s="91"/>
      <c r="D177" s="15"/>
      <c r="E177" s="69"/>
      <c r="F177" s="15"/>
      <c r="G177" s="69"/>
      <c r="H177" s="15"/>
      <c r="I177" s="15"/>
      <c r="J177" s="21" t="str">
        <f>IF(H177&lt;&gt;"",H177*I177,"")</f>
        <v/>
      </c>
      <c r="K177" s="96"/>
      <c r="L177" s="31" t="s">
        <v>22</v>
      </c>
      <c r="M177" s="34" t="s">
        <v>91</v>
      </c>
      <c r="N177" s="64"/>
      <c r="O177" s="161" t="s">
        <v>61</v>
      </c>
      <c r="P177" s="179" t="s">
        <v>53</v>
      </c>
    </row>
    <row r="178" spans="1:16" hidden="1" x14ac:dyDescent="0.25">
      <c r="A178" s="95"/>
      <c r="B178" s="19"/>
      <c r="C178" s="152"/>
      <c r="D178" s="81"/>
      <c r="E178" s="69"/>
      <c r="F178" s="15"/>
      <c r="G178" s="69"/>
      <c r="H178" s="82"/>
      <c r="I178" s="82"/>
      <c r="J178" s="21" t="str">
        <f>IF(H178&lt;&gt;"",H178*I178,"")</f>
        <v/>
      </c>
      <c r="K178" s="96"/>
      <c r="L178" s="31" t="s">
        <v>22</v>
      </c>
      <c r="M178" s="34" t="s">
        <v>91</v>
      </c>
      <c r="N178" s="64"/>
      <c r="O178" s="161" t="s">
        <v>62</v>
      </c>
      <c r="P178" s="179" t="s">
        <v>49</v>
      </c>
    </row>
    <row r="179" spans="1:16" hidden="1" x14ac:dyDescent="0.25">
      <c r="A179" s="85"/>
      <c r="B179" s="86"/>
      <c r="C179" s="86"/>
      <c r="D179" s="57"/>
      <c r="E179" s="59" t="s">
        <v>63</v>
      </c>
      <c r="F179" s="57"/>
      <c r="G179" s="87"/>
      <c r="H179" s="88">
        <v>1E-3</v>
      </c>
      <c r="I179" s="61">
        <f>H179*10</f>
        <v>0.01</v>
      </c>
      <c r="J179" s="62">
        <f>SUM(J180:J184)/I179</f>
        <v>0</v>
      </c>
      <c r="K179" s="63" t="str">
        <f>SUM(J180:J184)&amp;" "&amp;"Hrs"&amp;" "&amp;"GRUPO 3"</f>
        <v>0 Hrs GRUPO 3</v>
      </c>
      <c r="L179" s="31" t="s">
        <v>24</v>
      </c>
      <c r="M179" s="34" t="s">
        <v>91</v>
      </c>
      <c r="N179" s="64"/>
      <c r="O179" s="161" t="s">
        <v>64</v>
      </c>
      <c r="P179" s="179" t="s">
        <v>49</v>
      </c>
    </row>
    <row r="180" spans="1:16" hidden="1" x14ac:dyDescent="0.25">
      <c r="A180" s="95"/>
      <c r="B180" s="67"/>
      <c r="C180" s="68"/>
      <c r="D180" s="67"/>
      <c r="E180" s="69"/>
      <c r="F180" s="15"/>
      <c r="G180" s="69"/>
      <c r="H180" s="15"/>
      <c r="I180" s="15"/>
      <c r="J180" s="21" t="str">
        <f>IF(H180&lt;&gt;"",H180*I180,"")</f>
        <v/>
      </c>
      <c r="K180" s="70"/>
      <c r="L180" s="31" t="s">
        <v>24</v>
      </c>
      <c r="M180" s="34" t="s">
        <v>91</v>
      </c>
      <c r="N180" s="64"/>
      <c r="O180" s="161" t="s">
        <v>65</v>
      </c>
      <c r="P180" s="179" t="s">
        <v>47</v>
      </c>
    </row>
    <row r="181" spans="1:16" hidden="1" x14ac:dyDescent="0.25">
      <c r="A181" s="75"/>
      <c r="B181" s="109"/>
      <c r="C181" s="110"/>
      <c r="D181" s="111"/>
      <c r="E181" s="73"/>
      <c r="F181" s="92"/>
      <c r="G181" s="93"/>
      <c r="H181" s="94"/>
      <c r="I181" s="94"/>
      <c r="J181" s="21" t="str">
        <f>IF(H181&lt;&gt;"",H181*I181,"")</f>
        <v/>
      </c>
      <c r="K181" s="70"/>
      <c r="L181" s="31" t="s">
        <v>24</v>
      </c>
      <c r="M181" s="34" t="s">
        <v>91</v>
      </c>
      <c r="N181" s="64"/>
      <c r="O181" s="161" t="s">
        <v>66</v>
      </c>
      <c r="P181" s="179" t="s">
        <v>47</v>
      </c>
    </row>
    <row r="182" spans="1:16" hidden="1" x14ac:dyDescent="0.25">
      <c r="A182" s="75"/>
      <c r="B182" s="67"/>
      <c r="C182" s="68"/>
      <c r="D182" s="67"/>
      <c r="E182" s="73"/>
      <c r="F182" s="92"/>
      <c r="G182" s="93"/>
      <c r="H182" s="94"/>
      <c r="I182" s="94"/>
      <c r="J182" s="21" t="str">
        <f>IF(H182&lt;&gt;"",H182*I182,"")</f>
        <v/>
      </c>
      <c r="K182" s="70"/>
      <c r="L182" s="31" t="s">
        <v>24</v>
      </c>
      <c r="M182" s="34" t="s">
        <v>91</v>
      </c>
      <c r="N182" s="64"/>
      <c r="O182" s="161" t="s">
        <v>67</v>
      </c>
      <c r="P182" s="184" t="s">
        <v>68</v>
      </c>
    </row>
    <row r="183" spans="1:16" hidden="1" x14ac:dyDescent="0.25">
      <c r="A183" s="75"/>
      <c r="B183" s="19"/>
      <c r="C183" s="69"/>
      <c r="D183" s="19"/>
      <c r="E183" s="73"/>
      <c r="F183" s="19"/>
      <c r="G183" s="69"/>
      <c r="H183" s="19"/>
      <c r="I183" s="19"/>
      <c r="J183" s="21" t="str">
        <f>IF(H183&lt;&gt;"",H183*I183,"")</f>
        <v/>
      </c>
      <c r="K183" s="70"/>
      <c r="L183" s="31" t="s">
        <v>24</v>
      </c>
      <c r="M183" s="34" t="s">
        <v>91</v>
      </c>
      <c r="N183" s="64"/>
      <c r="O183" s="180" t="s">
        <v>69</v>
      </c>
      <c r="P183" s="184" t="s">
        <v>68</v>
      </c>
    </row>
    <row r="184" spans="1:16" hidden="1" x14ac:dyDescent="0.25">
      <c r="A184" s="19"/>
      <c r="B184" s="19"/>
      <c r="C184" s="69"/>
      <c r="D184" s="15"/>
      <c r="E184" s="69"/>
      <c r="F184" s="19"/>
      <c r="G184" s="69"/>
      <c r="H184" s="19"/>
      <c r="I184" s="19"/>
      <c r="J184" s="21" t="str">
        <f>IF(H184&lt;&gt;"",H184*I184,"")</f>
        <v/>
      </c>
      <c r="K184" s="70"/>
      <c r="L184" s="31" t="s">
        <v>24</v>
      </c>
      <c r="M184" s="34" t="s">
        <v>91</v>
      </c>
      <c r="N184" s="64"/>
      <c r="O184" s="103"/>
    </row>
    <row r="185" spans="1:16" hidden="1" x14ac:dyDescent="0.25">
      <c r="A185" s="85"/>
      <c r="B185" s="86"/>
      <c r="C185" s="86"/>
      <c r="D185" s="57"/>
      <c r="E185" s="59" t="s">
        <v>70</v>
      </c>
      <c r="F185" s="57"/>
      <c r="G185" s="87"/>
      <c r="H185" s="88">
        <v>1E-3</v>
      </c>
      <c r="I185" s="61">
        <f>H185*10</f>
        <v>0.01</v>
      </c>
      <c r="J185" s="62">
        <f>SUM(J186:J190)/I185</f>
        <v>0</v>
      </c>
      <c r="K185" s="63" t="str">
        <f>SUM(J186:J190)&amp;" "&amp;"Hrs"&amp;" "&amp;"GRUPO 4"</f>
        <v>0 Hrs GRUPO 4</v>
      </c>
      <c r="L185" s="31" t="s">
        <v>26</v>
      </c>
      <c r="M185" s="34" t="s">
        <v>91</v>
      </c>
      <c r="N185" s="64"/>
      <c r="O185" s="104"/>
    </row>
    <row r="186" spans="1:16" hidden="1" x14ac:dyDescent="0.25">
      <c r="A186" s="95"/>
      <c r="B186" s="67"/>
      <c r="C186" s="68"/>
      <c r="D186" s="67"/>
      <c r="E186" s="73"/>
      <c r="F186" s="15"/>
      <c r="G186" s="69"/>
      <c r="H186" s="15"/>
      <c r="I186" s="15"/>
      <c r="J186" s="21" t="str">
        <f>IF(H186&lt;&gt;"",H186*I186,"")</f>
        <v/>
      </c>
      <c r="K186" s="164"/>
      <c r="L186" s="31" t="s">
        <v>26</v>
      </c>
      <c r="M186" s="34" t="s">
        <v>91</v>
      </c>
      <c r="N186" s="64"/>
      <c r="O186" s="107" t="s">
        <v>71</v>
      </c>
    </row>
    <row r="187" spans="1:16" hidden="1" x14ac:dyDescent="0.25">
      <c r="A187" s="95"/>
      <c r="B187" s="19"/>
      <c r="C187" s="91"/>
      <c r="D187" s="15"/>
      <c r="E187" s="73"/>
      <c r="F187" s="15"/>
      <c r="G187" s="69"/>
      <c r="H187" s="15"/>
      <c r="I187" s="15"/>
      <c r="J187" s="21" t="str">
        <f>IF(H187&lt;&gt;"",H187*I187,"")</f>
        <v/>
      </c>
      <c r="K187" s="164"/>
      <c r="L187" s="31" t="s">
        <v>26</v>
      </c>
      <c r="M187" s="34" t="s">
        <v>91</v>
      </c>
      <c r="N187" s="64"/>
      <c r="O187" s="107" t="s">
        <v>72</v>
      </c>
    </row>
    <row r="188" spans="1:16" hidden="1" x14ac:dyDescent="0.25">
      <c r="A188" s="19"/>
      <c r="B188" s="19"/>
      <c r="C188" s="69"/>
      <c r="D188" s="15"/>
      <c r="E188" s="69"/>
      <c r="F188" s="19"/>
      <c r="G188" s="69"/>
      <c r="H188" s="19"/>
      <c r="I188" s="19"/>
      <c r="J188" s="21" t="str">
        <f>IF(H188&lt;&gt;"",H188*I188,"")</f>
        <v/>
      </c>
      <c r="K188" s="164"/>
      <c r="L188" s="31" t="s">
        <v>26</v>
      </c>
      <c r="M188" s="34" t="s">
        <v>91</v>
      </c>
      <c r="N188" s="64"/>
      <c r="O188" s="35"/>
    </row>
    <row r="189" spans="1:16" hidden="1" x14ac:dyDescent="0.25">
      <c r="A189" s="19"/>
      <c r="B189" s="19"/>
      <c r="C189" s="69"/>
      <c r="D189" s="15"/>
      <c r="E189" s="69"/>
      <c r="F189" s="19"/>
      <c r="G189" s="69"/>
      <c r="H189" s="19"/>
      <c r="I189" s="19"/>
      <c r="J189" s="21" t="str">
        <f>IF(H189&lt;&gt;"",H189*I189,"")</f>
        <v/>
      </c>
      <c r="K189" s="164"/>
      <c r="L189" s="31" t="s">
        <v>26</v>
      </c>
      <c r="M189" s="34" t="s">
        <v>91</v>
      </c>
      <c r="N189" s="64"/>
      <c r="O189" s="35"/>
    </row>
    <row r="190" spans="1:16" hidden="1" x14ac:dyDescent="0.25">
      <c r="A190" s="100"/>
      <c r="B190" s="100"/>
      <c r="C190" s="100"/>
      <c r="D190" s="101"/>
      <c r="E190" s="102"/>
      <c r="F190" s="100"/>
      <c r="G190" s="100"/>
      <c r="H190" s="100"/>
      <c r="I190" s="100"/>
      <c r="J190" s="21" t="str">
        <f>IF(H190&lt;&gt;"",H190*I190,"")</f>
        <v/>
      </c>
      <c r="K190" s="70"/>
      <c r="L190" s="31" t="s">
        <v>26</v>
      </c>
      <c r="M190" s="34" t="s">
        <v>91</v>
      </c>
      <c r="N190" s="156"/>
      <c r="O190" s="35"/>
    </row>
    <row r="191" spans="1:16" x14ac:dyDescent="0.25">
      <c r="A191" s="85"/>
      <c r="B191" s="86"/>
      <c r="C191" s="86"/>
      <c r="D191" s="86"/>
      <c r="E191" s="115" t="s">
        <v>75</v>
      </c>
      <c r="F191" s="116"/>
      <c r="G191" s="117"/>
      <c r="H191" s="165">
        <v>2</v>
      </c>
      <c r="I191" s="61">
        <f>H191*10</f>
        <v>20</v>
      </c>
      <c r="J191" s="62">
        <f>SUM(J192:J197)/I191</f>
        <v>0.9</v>
      </c>
      <c r="K191" s="63" t="str">
        <f>SUM(J192:J197)&amp;" "&amp;"Hrs"&amp;" "&amp;"TURNO"&amp;" "&amp;"DIURNO"</f>
        <v>18 Hrs TURNO DIURNO</v>
      </c>
      <c r="L191" s="74" t="s">
        <v>76</v>
      </c>
      <c r="M191" s="34" t="s">
        <v>91</v>
      </c>
      <c r="N191" s="34"/>
      <c r="O191" s="35"/>
    </row>
    <row r="192" spans="1:16" x14ac:dyDescent="0.25">
      <c r="A192" s="15">
        <v>892342</v>
      </c>
      <c r="B192" s="17" t="s">
        <v>120</v>
      </c>
      <c r="C192" s="18" t="s">
        <v>121</v>
      </c>
      <c r="D192" s="19" t="s">
        <v>122</v>
      </c>
      <c r="E192" s="16" t="s">
        <v>130</v>
      </c>
      <c r="F192" s="15" t="s">
        <v>131</v>
      </c>
      <c r="G192" s="16" t="s">
        <v>132</v>
      </c>
      <c r="H192" s="94">
        <v>2</v>
      </c>
      <c r="I192" s="94">
        <v>4</v>
      </c>
      <c r="J192" s="21">
        <f t="shared" ref="J192:J197" si="0">IF(H192&lt;&gt;"",H192*I192,"")</f>
        <v>8</v>
      </c>
      <c r="K192" s="70" t="s">
        <v>292</v>
      </c>
      <c r="L192" s="74" t="s">
        <v>76</v>
      </c>
      <c r="M192" s="34" t="s">
        <v>91</v>
      </c>
      <c r="N192" s="34"/>
      <c r="O192" s="35"/>
    </row>
    <row r="193" spans="1:16" x14ac:dyDescent="0.25">
      <c r="A193" s="15">
        <v>892341</v>
      </c>
      <c r="B193" s="17" t="s">
        <v>120</v>
      </c>
      <c r="C193" s="18" t="s">
        <v>121</v>
      </c>
      <c r="D193" s="19" t="s">
        <v>122</v>
      </c>
      <c r="E193" s="16" t="s">
        <v>123</v>
      </c>
      <c r="F193" s="15" t="s">
        <v>128</v>
      </c>
      <c r="G193" s="16" t="s">
        <v>129</v>
      </c>
      <c r="H193" s="94">
        <v>2</v>
      </c>
      <c r="I193" s="94">
        <v>5</v>
      </c>
      <c r="J193" s="21">
        <f t="shared" si="0"/>
        <v>10</v>
      </c>
      <c r="K193" s="70" t="s">
        <v>292</v>
      </c>
      <c r="L193" s="74" t="s">
        <v>76</v>
      </c>
      <c r="M193" s="34" t="s">
        <v>91</v>
      </c>
      <c r="N193" s="34"/>
      <c r="O193" s="35"/>
    </row>
    <row r="194" spans="1:16" hidden="1" x14ac:dyDescent="0.25">
      <c r="A194" s="95"/>
      <c r="B194" s="109"/>
      <c r="C194" s="110"/>
      <c r="D194" s="111"/>
      <c r="E194" s="69"/>
      <c r="F194" s="15"/>
      <c r="G194" s="69"/>
      <c r="H194" s="15"/>
      <c r="I194" s="15"/>
      <c r="J194" s="21" t="str">
        <f t="shared" si="0"/>
        <v/>
      </c>
      <c r="K194" s="70" t="s">
        <v>292</v>
      </c>
      <c r="L194" s="74" t="s">
        <v>76</v>
      </c>
      <c r="M194" s="34" t="s">
        <v>91</v>
      </c>
      <c r="N194" s="34"/>
      <c r="O194" s="35"/>
    </row>
    <row r="195" spans="1:16" hidden="1" x14ac:dyDescent="0.25">
      <c r="A195" s="95"/>
      <c r="B195" s="109"/>
      <c r="C195" s="110"/>
      <c r="D195" s="111"/>
      <c r="E195" s="69"/>
      <c r="F195" s="15"/>
      <c r="G195" s="69"/>
      <c r="H195" s="15"/>
      <c r="I195" s="15"/>
      <c r="J195" s="21" t="str">
        <f t="shared" si="0"/>
        <v/>
      </c>
      <c r="K195" s="70" t="s">
        <v>292</v>
      </c>
      <c r="L195" s="74" t="s">
        <v>76</v>
      </c>
      <c r="M195" s="34" t="s">
        <v>91</v>
      </c>
      <c r="N195" s="34"/>
      <c r="O195" s="35"/>
    </row>
    <row r="196" spans="1:16" hidden="1" x14ac:dyDescent="0.25">
      <c r="A196" s="100"/>
      <c r="B196" s="100"/>
      <c r="C196" s="102"/>
      <c r="D196" s="101"/>
      <c r="E196" s="101"/>
      <c r="F196" s="101"/>
      <c r="G196" s="105"/>
      <c r="H196" s="101"/>
      <c r="I196" s="101"/>
      <c r="J196" s="21" t="str">
        <f t="shared" si="0"/>
        <v/>
      </c>
      <c r="K196" s="70" t="s">
        <v>292</v>
      </c>
      <c r="L196" s="74" t="s">
        <v>76</v>
      </c>
      <c r="M196" s="34" t="s">
        <v>91</v>
      </c>
      <c r="N196" s="34"/>
      <c r="O196" s="35"/>
    </row>
    <row r="197" spans="1:16" hidden="1" x14ac:dyDescent="0.25">
      <c r="A197" s="100"/>
      <c r="B197" s="100"/>
      <c r="C197" s="100"/>
      <c r="D197" s="101"/>
      <c r="E197" s="102"/>
      <c r="F197" s="100"/>
      <c r="G197" s="100"/>
      <c r="H197" s="100"/>
      <c r="I197" s="100"/>
      <c r="J197" s="21" t="str">
        <f t="shared" si="0"/>
        <v/>
      </c>
      <c r="K197" s="70" t="s">
        <v>292</v>
      </c>
      <c r="L197" s="74" t="s">
        <v>76</v>
      </c>
      <c r="M197" s="34" t="s">
        <v>91</v>
      </c>
      <c r="N197" s="34"/>
      <c r="O197" s="35"/>
    </row>
    <row r="198" spans="1:16" x14ac:dyDescent="0.25">
      <c r="A198" s="126"/>
      <c r="B198" s="127"/>
      <c r="C198" s="127"/>
      <c r="D198" s="127"/>
      <c r="E198" s="128" t="s">
        <v>83</v>
      </c>
      <c r="F198" s="129"/>
      <c r="G198" s="157"/>
      <c r="H198" s="131">
        <v>2</v>
      </c>
      <c r="I198" s="132">
        <f>H198*10</f>
        <v>20</v>
      </c>
      <c r="J198" s="133">
        <f>SUM(J199:J203)/I198</f>
        <v>0.9</v>
      </c>
      <c r="K198" s="163" t="str">
        <f>SUM(J199:J203)&amp;" "&amp;"Hrs"&amp;" "&amp;"TURNO"&amp;" "&amp;"NOCTURNO"</f>
        <v>18 Hrs TURNO NOCTURNO</v>
      </c>
      <c r="L198" s="31" t="s">
        <v>84</v>
      </c>
      <c r="M198" s="34" t="s">
        <v>91</v>
      </c>
      <c r="N198" s="34"/>
      <c r="O198" s="35"/>
    </row>
    <row r="199" spans="1:16" x14ac:dyDescent="0.25">
      <c r="A199" s="15">
        <v>892342</v>
      </c>
      <c r="B199" s="17" t="s">
        <v>120</v>
      </c>
      <c r="C199" s="18" t="s">
        <v>121</v>
      </c>
      <c r="D199" s="19" t="s">
        <v>122</v>
      </c>
      <c r="E199" s="16" t="s">
        <v>130</v>
      </c>
      <c r="F199" s="15" t="s">
        <v>131</v>
      </c>
      <c r="G199" s="16" t="s">
        <v>132</v>
      </c>
      <c r="H199" s="94">
        <v>2</v>
      </c>
      <c r="I199" s="94">
        <v>4</v>
      </c>
      <c r="J199" s="21">
        <f>IF(H199&lt;&gt;"",H199*I199,"")</f>
        <v>8</v>
      </c>
      <c r="K199" s="120" t="s">
        <v>293</v>
      </c>
      <c r="L199" s="31" t="s">
        <v>84</v>
      </c>
      <c r="M199" s="34" t="s">
        <v>91</v>
      </c>
      <c r="N199" s="34"/>
      <c r="O199" s="35"/>
    </row>
    <row r="200" spans="1:16" x14ac:dyDescent="0.25">
      <c r="A200" s="15">
        <v>892340</v>
      </c>
      <c r="B200" s="17" t="s">
        <v>120</v>
      </c>
      <c r="C200" s="18" t="s">
        <v>121</v>
      </c>
      <c r="D200" s="19" t="s">
        <v>122</v>
      </c>
      <c r="E200" s="16" t="s">
        <v>123</v>
      </c>
      <c r="F200" s="15" t="s">
        <v>126</v>
      </c>
      <c r="G200" s="16" t="s">
        <v>127</v>
      </c>
      <c r="H200" s="94">
        <v>2</v>
      </c>
      <c r="I200" s="94">
        <v>2</v>
      </c>
      <c r="J200" s="21">
        <f>IF(H200&lt;&gt;"",H200*I200,"")</f>
        <v>4</v>
      </c>
      <c r="K200" s="120" t="s">
        <v>293</v>
      </c>
      <c r="L200" s="31" t="s">
        <v>84</v>
      </c>
      <c r="M200" s="34" t="s">
        <v>91</v>
      </c>
      <c r="N200" s="34"/>
      <c r="O200" s="35"/>
    </row>
    <row r="201" spans="1:16" x14ac:dyDescent="0.25">
      <c r="A201" s="15">
        <v>893454</v>
      </c>
      <c r="B201" s="17" t="s">
        <v>120</v>
      </c>
      <c r="C201" s="18" t="s">
        <v>121</v>
      </c>
      <c r="D201" s="19" t="s">
        <v>122</v>
      </c>
      <c r="E201" s="16" t="s">
        <v>141</v>
      </c>
      <c r="F201" s="15" t="s">
        <v>270</v>
      </c>
      <c r="G201" s="16" t="s">
        <v>271</v>
      </c>
      <c r="H201" s="94">
        <v>2</v>
      </c>
      <c r="I201" s="94">
        <v>3</v>
      </c>
      <c r="J201" s="21">
        <f>IF(H201&lt;&gt;"",H201*I201,"")</f>
        <v>6</v>
      </c>
      <c r="K201" s="120" t="s">
        <v>293</v>
      </c>
      <c r="L201" s="31" t="s">
        <v>84</v>
      </c>
      <c r="M201" s="34" t="s">
        <v>91</v>
      </c>
      <c r="N201" s="34"/>
      <c r="O201" s="35"/>
    </row>
    <row r="202" spans="1:16" hidden="1" x14ac:dyDescent="0.25">
      <c r="A202" s="75"/>
      <c r="B202" s="109"/>
      <c r="C202" s="110"/>
      <c r="D202" s="111"/>
      <c r="E202" s="73"/>
      <c r="F202" s="92"/>
      <c r="G202" s="93"/>
      <c r="H202" s="94"/>
      <c r="I202" s="94"/>
      <c r="J202" s="21" t="str">
        <f>IF(H202&lt;&gt;"",H202*I202,"")</f>
        <v/>
      </c>
      <c r="K202" s="120" t="s">
        <v>293</v>
      </c>
      <c r="L202" s="31" t="s">
        <v>84</v>
      </c>
      <c r="M202" s="34" t="s">
        <v>91</v>
      </c>
      <c r="N202" s="34"/>
      <c r="O202" s="35"/>
    </row>
    <row r="203" spans="1:16" hidden="1" x14ac:dyDescent="0.25">
      <c r="A203" s="75"/>
      <c r="B203" s="109"/>
      <c r="C203" s="110"/>
      <c r="D203" s="19"/>
      <c r="E203" s="69"/>
      <c r="F203" s="19"/>
      <c r="G203" s="69"/>
      <c r="H203" s="19"/>
      <c r="I203" s="19"/>
      <c r="J203" s="21" t="str">
        <f>IF(H203&lt;&gt;"",H203*I203,"")</f>
        <v/>
      </c>
      <c r="K203" s="120" t="s">
        <v>293</v>
      </c>
      <c r="L203" s="31" t="s">
        <v>84</v>
      </c>
      <c r="M203" s="34" t="s">
        <v>91</v>
      </c>
      <c r="N203" s="34"/>
      <c r="O203" s="35"/>
    </row>
    <row r="204" spans="1:16" ht="14.25" thickBot="1" x14ac:dyDescent="0.3">
      <c r="A204" s="135"/>
      <c r="B204" s="136"/>
      <c r="C204" s="136"/>
      <c r="D204" s="136"/>
      <c r="E204" s="137" t="s">
        <v>85</v>
      </c>
      <c r="F204" s="138"/>
      <c r="G204" s="139"/>
      <c r="H204" s="140">
        <f>H167+H173+H179+H185+H191+H198</f>
        <v>6.0019999999999998</v>
      </c>
      <c r="I204" s="141">
        <f>H204*10</f>
        <v>60.019999999999996</v>
      </c>
      <c r="J204" s="142">
        <f>SUM(J168:J172,J174:J178,J180:J184,J186:J190,J192:J197,J199:J203)</f>
        <v>56</v>
      </c>
      <c r="K204" s="143">
        <f>J204/I204</f>
        <v>0.93302232589136957</v>
      </c>
      <c r="L204" s="31" t="s">
        <v>86</v>
      </c>
      <c r="M204" s="34" t="s">
        <v>91</v>
      </c>
      <c r="N204" s="34"/>
      <c r="O204" s="35"/>
    </row>
    <row r="205" spans="1:16" ht="15" thickTop="1" thickBot="1" x14ac:dyDescent="0.3">
      <c r="A205" s="45"/>
      <c r="B205" s="46"/>
      <c r="C205" s="46"/>
      <c r="D205" s="46"/>
      <c r="E205" s="297">
        <f>E165+1</f>
        <v>46039</v>
      </c>
      <c r="F205" s="298"/>
      <c r="G205" s="158"/>
      <c r="H205" s="48"/>
      <c r="I205" s="46"/>
      <c r="J205" s="49"/>
      <c r="K205" s="50"/>
      <c r="L205" s="31" t="s">
        <v>35</v>
      </c>
      <c r="M205" s="34" t="s">
        <v>92</v>
      </c>
      <c r="N205" s="34"/>
      <c r="O205" s="35"/>
    </row>
    <row r="206" spans="1:16" ht="28.5" thickTop="1" thickBot="1" x14ac:dyDescent="0.3">
      <c r="A206" s="147" t="s">
        <v>37</v>
      </c>
      <c r="B206" s="148" t="s">
        <v>38</v>
      </c>
      <c r="C206" s="148" t="s">
        <v>39</v>
      </c>
      <c r="D206" s="148" t="s">
        <v>4</v>
      </c>
      <c r="E206" s="52" t="s">
        <v>40</v>
      </c>
      <c r="F206" s="148" t="s">
        <v>6</v>
      </c>
      <c r="G206" s="149" t="s">
        <v>7</v>
      </c>
      <c r="H206" s="148" t="s">
        <v>41</v>
      </c>
      <c r="I206" s="148" t="s">
        <v>9</v>
      </c>
      <c r="J206" s="150" t="s">
        <v>42</v>
      </c>
      <c r="K206" s="151" t="s">
        <v>43</v>
      </c>
      <c r="L206" s="31" t="s">
        <v>44</v>
      </c>
      <c r="M206" s="34" t="s">
        <v>92</v>
      </c>
      <c r="N206" s="34"/>
      <c r="O206" s="56">
        <f>E205</f>
        <v>46039</v>
      </c>
    </row>
    <row r="207" spans="1:16" ht="14.25" thickTop="1" x14ac:dyDescent="0.25">
      <c r="A207" s="57"/>
      <c r="B207" s="57"/>
      <c r="C207" s="58"/>
      <c r="D207" s="57"/>
      <c r="E207" s="59" t="s">
        <v>45</v>
      </c>
      <c r="F207" s="57"/>
      <c r="G207" s="58"/>
      <c r="H207" s="88">
        <v>2</v>
      </c>
      <c r="I207" s="61">
        <f>H207*10</f>
        <v>20</v>
      </c>
      <c r="J207" s="62">
        <f>SUM(J208:J214)/I207</f>
        <v>1</v>
      </c>
      <c r="K207" s="63" t="str">
        <f>SUM(J208:J214)&amp;" "&amp;"Hrs"&amp;" "&amp;"GRUPO 1"</f>
        <v>20 Hrs GRUPO 1</v>
      </c>
      <c r="L207" s="31" t="s">
        <v>19</v>
      </c>
      <c r="M207" s="34" t="s">
        <v>92</v>
      </c>
      <c r="N207" s="64"/>
      <c r="O207" s="159" t="s">
        <v>46</v>
      </c>
      <c r="P207" s="179" t="s">
        <v>53</v>
      </c>
    </row>
    <row r="208" spans="1:16" x14ac:dyDescent="0.25">
      <c r="A208" s="15">
        <v>893674</v>
      </c>
      <c r="B208" s="17" t="s">
        <v>120</v>
      </c>
      <c r="C208" s="18" t="s">
        <v>121</v>
      </c>
      <c r="D208" s="19" t="s">
        <v>122</v>
      </c>
      <c r="E208" s="16" t="s">
        <v>156</v>
      </c>
      <c r="F208" s="15" t="s">
        <v>157</v>
      </c>
      <c r="G208" s="16" t="s">
        <v>158</v>
      </c>
      <c r="H208" s="15">
        <v>1</v>
      </c>
      <c r="I208" s="15">
        <v>10</v>
      </c>
      <c r="J208" s="21">
        <f t="shared" ref="J208:J214" si="1">IF(H208&lt;&gt;"",H208*I208,"")</f>
        <v>10</v>
      </c>
      <c r="K208" s="70" t="s">
        <v>286</v>
      </c>
      <c r="L208" s="31" t="s">
        <v>19</v>
      </c>
      <c r="M208" s="34" t="s">
        <v>92</v>
      </c>
      <c r="N208" s="64"/>
      <c r="O208" s="180" t="s">
        <v>48</v>
      </c>
      <c r="P208" s="181" t="s">
        <v>57</v>
      </c>
    </row>
    <row r="209" spans="1:16" x14ac:dyDescent="0.25">
      <c r="A209" s="95">
        <v>905232</v>
      </c>
      <c r="B209" s="19" t="s">
        <v>209</v>
      </c>
      <c r="C209" s="91" t="s">
        <v>210</v>
      </c>
      <c r="D209" s="15">
        <v>3</v>
      </c>
      <c r="E209" s="69" t="s">
        <v>253</v>
      </c>
      <c r="F209" s="15" t="s">
        <v>254</v>
      </c>
      <c r="G209" s="69" t="s">
        <v>255</v>
      </c>
      <c r="H209" s="19">
        <v>1</v>
      </c>
      <c r="I209" s="19">
        <v>10</v>
      </c>
      <c r="J209" s="21">
        <f t="shared" si="1"/>
        <v>10</v>
      </c>
      <c r="K209" s="70" t="s">
        <v>291</v>
      </c>
      <c r="L209" s="31" t="s">
        <v>19</v>
      </c>
      <c r="M209" s="34" t="s">
        <v>92</v>
      </c>
      <c r="N209" s="64"/>
      <c r="O209" s="159" t="s">
        <v>50</v>
      </c>
      <c r="P209" s="179" t="s">
        <v>49</v>
      </c>
    </row>
    <row r="210" spans="1:16" hidden="1" x14ac:dyDescent="0.25">
      <c r="A210" s="75"/>
      <c r="B210" s="67"/>
      <c r="C210" s="68"/>
      <c r="D210" s="67"/>
      <c r="E210" s="73"/>
      <c r="F210" s="92"/>
      <c r="G210" s="93"/>
      <c r="H210" s="94"/>
      <c r="I210" s="94"/>
      <c r="J210" s="21" t="str">
        <f t="shared" si="1"/>
        <v/>
      </c>
      <c r="K210" s="70"/>
      <c r="L210" s="31" t="s">
        <v>19</v>
      </c>
      <c r="M210" s="34" t="s">
        <v>92</v>
      </c>
      <c r="N210" s="64"/>
      <c r="O210" s="159" t="s">
        <v>51</v>
      </c>
      <c r="P210" s="179" t="s">
        <v>49</v>
      </c>
    </row>
    <row r="211" spans="1:16" hidden="1" x14ac:dyDescent="0.25">
      <c r="A211" s="95"/>
      <c r="B211" s="67"/>
      <c r="C211" s="68"/>
      <c r="D211" s="67"/>
      <c r="E211" s="69"/>
      <c r="F211" s="15"/>
      <c r="G211" s="69"/>
      <c r="H211" s="15"/>
      <c r="I211" s="15"/>
      <c r="J211" s="21" t="str">
        <f t="shared" si="1"/>
        <v/>
      </c>
      <c r="K211" s="70"/>
      <c r="L211" s="31" t="s">
        <v>19</v>
      </c>
      <c r="M211" s="34" t="s">
        <v>92</v>
      </c>
      <c r="N211" s="64"/>
      <c r="O211" s="161" t="s">
        <v>52</v>
      </c>
      <c r="P211" s="179" t="s">
        <v>53</v>
      </c>
    </row>
    <row r="212" spans="1:16" hidden="1" x14ac:dyDescent="0.25">
      <c r="A212" s="19"/>
      <c r="B212" s="67"/>
      <c r="C212" s="68"/>
      <c r="D212" s="67"/>
      <c r="E212" s="18"/>
      <c r="F212" s="17"/>
      <c r="G212" s="18"/>
      <c r="H212" s="94"/>
      <c r="I212" s="94"/>
      <c r="J212" s="21" t="str">
        <f t="shared" si="1"/>
        <v/>
      </c>
      <c r="K212" s="70"/>
      <c r="L212" s="31" t="s">
        <v>19</v>
      </c>
      <c r="M212" s="34" t="s">
        <v>92</v>
      </c>
      <c r="N212" s="64"/>
      <c r="O212" s="159" t="s">
        <v>54</v>
      </c>
      <c r="P212" s="181" t="s">
        <v>57</v>
      </c>
    </row>
    <row r="213" spans="1:16" hidden="1" x14ac:dyDescent="0.25">
      <c r="A213" s="19"/>
      <c r="B213" s="67"/>
      <c r="C213" s="68"/>
      <c r="D213" s="67"/>
      <c r="E213" s="69"/>
      <c r="F213" s="15"/>
      <c r="G213" s="69"/>
      <c r="H213" s="15"/>
      <c r="I213" s="15"/>
      <c r="J213" s="21" t="str">
        <f t="shared" si="1"/>
        <v/>
      </c>
      <c r="K213" s="70"/>
      <c r="L213" s="31" t="s">
        <v>19</v>
      </c>
      <c r="M213" s="34" t="s">
        <v>92</v>
      </c>
      <c r="N213" s="64"/>
      <c r="O213" s="159" t="s">
        <v>56</v>
      </c>
      <c r="P213" s="179" t="s">
        <v>53</v>
      </c>
    </row>
    <row r="214" spans="1:16" hidden="1" x14ac:dyDescent="0.25">
      <c r="A214" s="19"/>
      <c r="B214" s="19"/>
      <c r="C214" s="69"/>
      <c r="D214" s="15"/>
      <c r="E214" s="69"/>
      <c r="F214" s="15"/>
      <c r="G214" s="69"/>
      <c r="H214" s="15"/>
      <c r="I214" s="15"/>
      <c r="J214" s="21" t="str">
        <f t="shared" si="1"/>
        <v/>
      </c>
      <c r="K214" s="70"/>
      <c r="L214" s="31" t="s">
        <v>19</v>
      </c>
      <c r="M214" s="34" t="s">
        <v>92</v>
      </c>
      <c r="N214" s="64"/>
      <c r="O214" s="159" t="s">
        <v>58</v>
      </c>
      <c r="P214" s="179" t="s">
        <v>47</v>
      </c>
    </row>
    <row r="215" spans="1:16" x14ac:dyDescent="0.25">
      <c r="A215" s="85"/>
      <c r="B215" s="86"/>
      <c r="C215" s="86"/>
      <c r="D215" s="57"/>
      <c r="E215" s="59" t="s">
        <v>55</v>
      </c>
      <c r="F215" s="57"/>
      <c r="G215" s="87"/>
      <c r="H215" s="88">
        <v>0</v>
      </c>
      <c r="I215" s="61">
        <f>H215*10</f>
        <v>0</v>
      </c>
      <c r="J215" s="62" t="e">
        <f>SUM(J216:J220)/I215</f>
        <v>#DIV/0!</v>
      </c>
      <c r="K215" s="63" t="str">
        <f>SUM(J216:J220)&amp;" "&amp;"Hrs"&amp;" "&amp;"GRUPO 2"</f>
        <v>0 Hrs GRUPO 2</v>
      </c>
      <c r="L215" s="31" t="s">
        <v>22</v>
      </c>
      <c r="M215" s="34" t="s">
        <v>92</v>
      </c>
      <c r="N215" s="64"/>
      <c r="O215" s="159" t="s">
        <v>59</v>
      </c>
      <c r="P215" s="179" t="s">
        <v>47</v>
      </c>
    </row>
    <row r="216" spans="1:16" x14ac:dyDescent="0.25">
      <c r="A216" s="19">
        <v>921974</v>
      </c>
      <c r="B216" s="67" t="s">
        <v>209</v>
      </c>
      <c r="C216" s="68" t="s">
        <v>210</v>
      </c>
      <c r="D216" s="15">
        <v>3</v>
      </c>
      <c r="E216" s="212" t="s">
        <v>297</v>
      </c>
      <c r="F216" s="19" t="s">
        <v>257</v>
      </c>
      <c r="G216" s="69" t="s">
        <v>258</v>
      </c>
      <c r="H216" s="19"/>
      <c r="I216" s="19"/>
      <c r="J216" s="21" t="str">
        <f>IF(H216&lt;&gt;"",H216*I216,"")</f>
        <v/>
      </c>
      <c r="K216" s="96" t="s">
        <v>166</v>
      </c>
      <c r="L216" s="31" t="s">
        <v>22</v>
      </c>
      <c r="M216" s="34" t="s">
        <v>92</v>
      </c>
      <c r="N216" s="64"/>
      <c r="O216" s="159" t="s">
        <v>60</v>
      </c>
      <c r="P216" s="179" t="s">
        <v>47</v>
      </c>
    </row>
    <row r="217" spans="1:16" hidden="1" x14ac:dyDescent="0.25">
      <c r="A217" s="75"/>
      <c r="B217" s="109"/>
      <c r="C217" s="110"/>
      <c r="D217" s="111"/>
      <c r="E217" s="73"/>
      <c r="F217" s="92"/>
      <c r="G217" s="93"/>
      <c r="H217" s="94"/>
      <c r="I217" s="94"/>
      <c r="J217" s="21" t="str">
        <f>IF(H217&lt;&gt;"",H217*I217,"")</f>
        <v/>
      </c>
      <c r="K217" s="96"/>
      <c r="L217" s="31" t="s">
        <v>22</v>
      </c>
      <c r="M217" s="34" t="s">
        <v>92</v>
      </c>
      <c r="N217" s="64"/>
      <c r="O217" s="161" t="s">
        <v>61</v>
      </c>
      <c r="P217" s="179" t="s">
        <v>53</v>
      </c>
    </row>
    <row r="218" spans="1:16" hidden="1" x14ac:dyDescent="0.25">
      <c r="A218" s="75"/>
      <c r="B218" s="109"/>
      <c r="C218" s="110"/>
      <c r="D218" s="111"/>
      <c r="E218" s="73"/>
      <c r="F218" s="92"/>
      <c r="G218" s="93"/>
      <c r="H218" s="94"/>
      <c r="I218" s="94"/>
      <c r="J218" s="21" t="str">
        <f>IF(H218&lt;&gt;"",H218*I218,"")</f>
        <v/>
      </c>
      <c r="K218" s="96"/>
      <c r="L218" s="31" t="s">
        <v>22</v>
      </c>
      <c r="M218" s="34" t="s">
        <v>92</v>
      </c>
      <c r="N218" s="64"/>
      <c r="O218" s="161" t="s">
        <v>62</v>
      </c>
      <c r="P218" s="179" t="s">
        <v>49</v>
      </c>
    </row>
    <row r="219" spans="1:16" hidden="1" x14ac:dyDescent="0.25">
      <c r="A219" s="15"/>
      <c r="B219" s="19"/>
      <c r="C219" s="152"/>
      <c r="D219" s="15"/>
      <c r="E219" s="69"/>
      <c r="F219" s="15"/>
      <c r="G219" s="69"/>
      <c r="H219" s="15"/>
      <c r="I219" s="15"/>
      <c r="J219" s="21" t="str">
        <f>IF(H219&lt;&gt;"",H219*I219,"")</f>
        <v/>
      </c>
      <c r="K219" s="96"/>
      <c r="L219" s="31" t="s">
        <v>22</v>
      </c>
      <c r="M219" s="34" t="s">
        <v>92</v>
      </c>
      <c r="N219" s="64"/>
      <c r="O219" s="161" t="s">
        <v>64</v>
      </c>
      <c r="P219" s="179" t="s">
        <v>49</v>
      </c>
    </row>
    <row r="220" spans="1:16" hidden="1" x14ac:dyDescent="0.25">
      <c r="A220" s="166"/>
      <c r="B220" s="95"/>
      <c r="C220" s="152"/>
      <c r="D220" s="67"/>
      <c r="E220" s="69"/>
      <c r="F220" s="77"/>
      <c r="G220" s="76"/>
      <c r="H220" s="167"/>
      <c r="I220" s="167"/>
      <c r="J220" s="21" t="str">
        <f>IF(H220&lt;&gt;"",H220*I220,"")</f>
        <v/>
      </c>
      <c r="K220" s="96"/>
      <c r="L220" s="31" t="s">
        <v>22</v>
      </c>
      <c r="M220" s="34" t="s">
        <v>92</v>
      </c>
      <c r="N220" s="64"/>
      <c r="O220" s="161" t="s">
        <v>65</v>
      </c>
      <c r="P220" s="179" t="s">
        <v>47</v>
      </c>
    </row>
    <row r="221" spans="1:16" hidden="1" x14ac:dyDescent="0.25">
      <c r="A221" s="85"/>
      <c r="B221" s="86"/>
      <c r="C221" s="86"/>
      <c r="D221" s="57"/>
      <c r="E221" s="59" t="s">
        <v>63</v>
      </c>
      <c r="F221" s="57"/>
      <c r="G221" s="87"/>
      <c r="H221" s="88">
        <v>1E-3</v>
      </c>
      <c r="I221" s="61">
        <f>H221*10</f>
        <v>0.01</v>
      </c>
      <c r="J221" s="62">
        <f>SUM(J222:J226)/I221</f>
        <v>0</v>
      </c>
      <c r="K221" s="63" t="str">
        <f>SUM(J222:J226)&amp;" "&amp;"Hrs"&amp;" "&amp;"GRUPO 3"</f>
        <v>0 Hrs GRUPO 3</v>
      </c>
      <c r="L221" s="31" t="s">
        <v>24</v>
      </c>
      <c r="M221" s="34" t="s">
        <v>92</v>
      </c>
      <c r="N221" s="64"/>
      <c r="O221" s="161" t="s">
        <v>66</v>
      </c>
      <c r="P221" s="179" t="s">
        <v>47</v>
      </c>
    </row>
    <row r="222" spans="1:16" hidden="1" x14ac:dyDescent="0.25">
      <c r="A222" s="75"/>
      <c r="B222" s="67"/>
      <c r="C222" s="68"/>
      <c r="D222" s="67"/>
      <c r="E222" s="69"/>
      <c r="F222" s="92"/>
      <c r="G222" s="93"/>
      <c r="H222" s="94"/>
      <c r="I222" s="94"/>
      <c r="J222" s="21" t="str">
        <f>IF(H222&lt;&gt;"",H222*I222,"")</f>
        <v/>
      </c>
      <c r="K222" s="70"/>
      <c r="L222" s="31" t="s">
        <v>24</v>
      </c>
      <c r="M222" s="34" t="s">
        <v>92</v>
      </c>
      <c r="N222" s="64"/>
      <c r="O222" s="161" t="s">
        <v>67</v>
      </c>
      <c r="P222" s="184" t="s">
        <v>68</v>
      </c>
    </row>
    <row r="223" spans="1:16" hidden="1" x14ac:dyDescent="0.25">
      <c r="A223" s="75"/>
      <c r="B223" s="109"/>
      <c r="C223" s="110"/>
      <c r="D223" s="111"/>
      <c r="E223" s="73"/>
      <c r="F223" s="92"/>
      <c r="G223" s="93"/>
      <c r="H223" s="94"/>
      <c r="I223" s="94"/>
      <c r="J223" s="21" t="str">
        <f>IF(H223&lt;&gt;"",H223*I223,"")</f>
        <v/>
      </c>
      <c r="K223" s="70"/>
      <c r="L223" s="31" t="s">
        <v>24</v>
      </c>
      <c r="M223" s="34" t="s">
        <v>92</v>
      </c>
      <c r="N223" s="64"/>
      <c r="O223" s="180" t="s">
        <v>69</v>
      </c>
      <c r="P223" s="184" t="s">
        <v>68</v>
      </c>
    </row>
    <row r="224" spans="1:16" hidden="1" x14ac:dyDescent="0.25">
      <c r="A224" s="75"/>
      <c r="B224" s="109"/>
      <c r="C224" s="110"/>
      <c r="D224" s="111"/>
      <c r="E224" s="73"/>
      <c r="F224" s="92"/>
      <c r="G224" s="93"/>
      <c r="H224" s="94"/>
      <c r="I224" s="94"/>
      <c r="J224" s="21" t="str">
        <f>IF(H224&lt;&gt;"",H224*I224,"")</f>
        <v/>
      </c>
      <c r="K224" s="70"/>
      <c r="L224" s="31" t="s">
        <v>24</v>
      </c>
      <c r="M224" s="34" t="s">
        <v>92</v>
      </c>
      <c r="N224" s="64"/>
      <c r="O224" s="103"/>
    </row>
    <row r="225" spans="1:16" hidden="1" x14ac:dyDescent="0.25">
      <c r="A225" s="19"/>
      <c r="B225" s="19"/>
      <c r="C225" s="69"/>
      <c r="D225" s="19"/>
      <c r="E225" s="69"/>
      <c r="F225" s="19"/>
      <c r="G225" s="69"/>
      <c r="H225" s="19"/>
      <c r="I225" s="19"/>
      <c r="J225" s="21" t="str">
        <f>IF(H225&lt;&gt;"",H225*I225,"")</f>
        <v/>
      </c>
      <c r="K225" s="70"/>
      <c r="L225" s="31" t="s">
        <v>24</v>
      </c>
      <c r="M225" s="34" t="s">
        <v>92</v>
      </c>
      <c r="N225" s="64"/>
      <c r="O225" s="104"/>
      <c r="P225" s="104"/>
    </row>
    <row r="226" spans="1:16" hidden="1" x14ac:dyDescent="0.25">
      <c r="A226" s="100"/>
      <c r="B226" s="100"/>
      <c r="C226" s="100"/>
      <c r="D226" s="101"/>
      <c r="E226" s="102"/>
      <c r="F226" s="100"/>
      <c r="G226" s="100"/>
      <c r="H226" s="100"/>
      <c r="I226" s="100"/>
      <c r="J226" s="21" t="str">
        <f>IF(H226&lt;&gt;"",H226*I226,"")</f>
        <v/>
      </c>
      <c r="K226" s="70"/>
      <c r="L226" s="31" t="s">
        <v>24</v>
      </c>
      <c r="M226" s="34" t="s">
        <v>92</v>
      </c>
      <c r="N226" s="64"/>
      <c r="O226" s="107" t="s">
        <v>71</v>
      </c>
    </row>
    <row r="227" spans="1:16" hidden="1" x14ac:dyDescent="0.25">
      <c r="A227" s="85"/>
      <c r="B227" s="86"/>
      <c r="C227" s="86"/>
      <c r="D227" s="57"/>
      <c r="E227" s="59" t="s">
        <v>70</v>
      </c>
      <c r="F227" s="57"/>
      <c r="G227" s="87"/>
      <c r="H227" s="88">
        <v>1E-3</v>
      </c>
      <c r="I227" s="61">
        <f>H227*10</f>
        <v>0.01</v>
      </c>
      <c r="J227" s="62">
        <f>SUM(J228:J232)/I227</f>
        <v>0</v>
      </c>
      <c r="K227" s="63" t="str">
        <f>SUM(J228:J232)&amp;" "&amp;"Hrs"&amp;" "&amp;"GRUPO 4"</f>
        <v>0 Hrs GRUPO 4</v>
      </c>
      <c r="L227" s="31" t="s">
        <v>26</v>
      </c>
      <c r="M227" s="34" t="s">
        <v>92</v>
      </c>
      <c r="N227" s="64"/>
      <c r="O227" s="107" t="s">
        <v>72</v>
      </c>
    </row>
    <row r="228" spans="1:16" hidden="1" x14ac:dyDescent="0.25">
      <c r="A228" s="100"/>
      <c r="B228" s="100"/>
      <c r="C228" s="102"/>
      <c r="D228" s="101"/>
      <c r="E228" s="101"/>
      <c r="F228" s="101"/>
      <c r="G228" s="105"/>
      <c r="H228" s="101"/>
      <c r="I228" s="101"/>
      <c r="J228" s="21" t="str">
        <f>IF(H228&lt;&gt;"",H228*I228,"")</f>
        <v/>
      </c>
      <c r="K228" s="70"/>
      <c r="L228" s="31" t="s">
        <v>26</v>
      </c>
      <c r="M228" s="34" t="s">
        <v>92</v>
      </c>
      <c r="N228" s="64"/>
      <c r="O228" s="104"/>
    </row>
    <row r="229" spans="1:16" hidden="1" x14ac:dyDescent="0.25">
      <c r="A229" s="100"/>
      <c r="B229" s="100"/>
      <c r="C229" s="102"/>
      <c r="D229" s="101"/>
      <c r="E229" s="101"/>
      <c r="F229" s="101"/>
      <c r="G229" s="105"/>
      <c r="H229" s="101"/>
      <c r="I229" s="101"/>
      <c r="J229" s="21" t="str">
        <f>IF(H229&lt;&gt;"",H229*I229,"")</f>
        <v/>
      </c>
      <c r="K229" s="70"/>
      <c r="L229" s="31" t="s">
        <v>26</v>
      </c>
      <c r="M229" s="34" t="s">
        <v>92</v>
      </c>
      <c r="N229" s="64"/>
      <c r="O229" s="104"/>
    </row>
    <row r="230" spans="1:16" hidden="1" x14ac:dyDescent="0.25">
      <c r="A230" s="100"/>
      <c r="B230" s="100"/>
      <c r="C230" s="102"/>
      <c r="D230" s="101"/>
      <c r="E230" s="101"/>
      <c r="F230" s="101"/>
      <c r="G230" s="105"/>
      <c r="H230" s="101"/>
      <c r="I230" s="101"/>
      <c r="J230" s="21" t="str">
        <f>IF(H230&lt;&gt;"",H230*I230,"")</f>
        <v/>
      </c>
      <c r="K230" s="70"/>
      <c r="L230" s="31" t="s">
        <v>26</v>
      </c>
      <c r="M230" s="34" t="s">
        <v>92</v>
      </c>
      <c r="N230" s="64"/>
      <c r="O230" s="35"/>
    </row>
    <row r="231" spans="1:16" hidden="1" x14ac:dyDescent="0.25">
      <c r="A231" s="100"/>
      <c r="B231" s="100"/>
      <c r="C231" s="102"/>
      <c r="D231" s="101"/>
      <c r="E231" s="101"/>
      <c r="F231" s="101"/>
      <c r="G231" s="105"/>
      <c r="H231" s="101"/>
      <c r="I231" s="101"/>
      <c r="J231" s="21" t="str">
        <f>IF(H231&lt;&gt;"",H231*I231,"")</f>
        <v/>
      </c>
      <c r="K231" s="70"/>
      <c r="L231" s="31" t="s">
        <v>26</v>
      </c>
      <c r="M231" s="34" t="s">
        <v>92</v>
      </c>
      <c r="N231" s="64"/>
      <c r="O231" s="35"/>
    </row>
    <row r="232" spans="1:16" hidden="1" x14ac:dyDescent="0.25">
      <c r="A232" s="100"/>
      <c r="B232" s="100"/>
      <c r="C232" s="100"/>
      <c r="D232" s="101"/>
      <c r="E232" s="102"/>
      <c r="F232" s="100"/>
      <c r="G232" s="100"/>
      <c r="H232" s="100"/>
      <c r="I232" s="100"/>
      <c r="J232" s="21" t="str">
        <f>IF(H232&lt;&gt;"",H232*I232,"")</f>
        <v/>
      </c>
      <c r="K232" s="70"/>
      <c r="L232" s="31" t="s">
        <v>26</v>
      </c>
      <c r="M232" s="34" t="s">
        <v>92</v>
      </c>
      <c r="N232" s="156"/>
      <c r="O232" s="35"/>
    </row>
    <row r="233" spans="1:16" x14ac:dyDescent="0.25">
      <c r="A233" s="85"/>
      <c r="B233" s="86"/>
      <c r="C233" s="86"/>
      <c r="D233" s="86"/>
      <c r="E233" s="115" t="s">
        <v>75</v>
      </c>
      <c r="F233" s="116"/>
      <c r="G233" s="117"/>
      <c r="H233" s="165">
        <v>2</v>
      </c>
      <c r="I233" s="61">
        <f>H233*10</f>
        <v>20</v>
      </c>
      <c r="J233" s="62">
        <f>SUM(J234:J239)/I233</f>
        <v>0.8</v>
      </c>
      <c r="K233" s="63" t="str">
        <f>SUM(J234:J239)&amp;" "&amp;"Hrs"&amp;" "&amp;"TURNO"&amp;" "&amp;"DIURNO"</f>
        <v>16 Hrs TURNO DIURNO</v>
      </c>
      <c r="L233" s="74" t="s">
        <v>76</v>
      </c>
      <c r="M233" s="34" t="s">
        <v>92</v>
      </c>
      <c r="N233" s="34"/>
      <c r="O233" s="35"/>
    </row>
    <row r="234" spans="1:16" x14ac:dyDescent="0.25">
      <c r="A234" s="15">
        <v>892342</v>
      </c>
      <c r="B234" s="17" t="s">
        <v>120</v>
      </c>
      <c r="C234" s="18" t="s">
        <v>121</v>
      </c>
      <c r="D234" s="19" t="s">
        <v>122</v>
      </c>
      <c r="E234" s="16" t="s">
        <v>130</v>
      </c>
      <c r="F234" s="15" t="s">
        <v>131</v>
      </c>
      <c r="G234" s="16" t="s">
        <v>132</v>
      </c>
      <c r="H234" s="94">
        <v>2</v>
      </c>
      <c r="I234" s="94">
        <v>4</v>
      </c>
      <c r="J234" s="21">
        <f t="shared" ref="J234:J239" si="2">IF(H234&lt;&gt;"",H234*I234,"")</f>
        <v>8</v>
      </c>
      <c r="K234" s="70" t="s">
        <v>292</v>
      </c>
      <c r="L234" s="74" t="s">
        <v>76</v>
      </c>
      <c r="M234" s="34" t="s">
        <v>92</v>
      </c>
      <c r="N234" s="34"/>
      <c r="O234" s="35"/>
    </row>
    <row r="235" spans="1:16" x14ac:dyDescent="0.25">
      <c r="A235" s="15">
        <v>893463</v>
      </c>
      <c r="B235" s="17" t="s">
        <v>120</v>
      </c>
      <c r="C235" s="18" t="s">
        <v>121</v>
      </c>
      <c r="D235" s="19" t="s">
        <v>122</v>
      </c>
      <c r="E235" s="16" t="s">
        <v>141</v>
      </c>
      <c r="F235" s="15" t="s">
        <v>272</v>
      </c>
      <c r="G235" s="16" t="s">
        <v>273</v>
      </c>
      <c r="H235" s="15">
        <v>2</v>
      </c>
      <c r="I235" s="15">
        <v>4</v>
      </c>
      <c r="J235" s="21">
        <f t="shared" si="2"/>
        <v>8</v>
      </c>
      <c r="K235" s="70" t="s">
        <v>292</v>
      </c>
      <c r="L235" s="74" t="s">
        <v>76</v>
      </c>
      <c r="M235" s="34" t="s">
        <v>92</v>
      </c>
      <c r="N235" s="34"/>
      <c r="O235" s="35"/>
    </row>
    <row r="236" spans="1:16" hidden="1" x14ac:dyDescent="0.25">
      <c r="A236" s="95"/>
      <c r="B236" s="19"/>
      <c r="C236" s="91"/>
      <c r="D236" s="15"/>
      <c r="E236" s="69"/>
      <c r="F236" s="15"/>
      <c r="G236" s="69"/>
      <c r="H236" s="15"/>
      <c r="I236" s="15"/>
      <c r="J236" s="21" t="str">
        <f t="shared" si="2"/>
        <v/>
      </c>
      <c r="K236" s="70" t="s">
        <v>292</v>
      </c>
      <c r="L236" s="74" t="s">
        <v>76</v>
      </c>
      <c r="M236" s="34" t="s">
        <v>92</v>
      </c>
      <c r="N236" s="34"/>
      <c r="O236" s="35"/>
    </row>
    <row r="237" spans="1:16" hidden="1" x14ac:dyDescent="0.25">
      <c r="A237" s="95"/>
      <c r="B237" s="19"/>
      <c r="C237" s="91"/>
      <c r="D237" s="15"/>
      <c r="E237" s="69"/>
      <c r="F237" s="15"/>
      <c r="G237" s="69"/>
      <c r="H237" s="15"/>
      <c r="I237" s="15"/>
      <c r="J237" s="21" t="str">
        <f t="shared" si="2"/>
        <v/>
      </c>
      <c r="K237" s="70" t="s">
        <v>292</v>
      </c>
      <c r="L237" s="74" t="s">
        <v>76</v>
      </c>
      <c r="M237" s="34" t="s">
        <v>92</v>
      </c>
      <c r="N237" s="34"/>
      <c r="O237" s="35"/>
    </row>
    <row r="238" spans="1:16" hidden="1" x14ac:dyDescent="0.25">
      <c r="A238" s="95"/>
      <c r="B238" s="19"/>
      <c r="C238" s="91"/>
      <c r="D238" s="15"/>
      <c r="E238" s="69"/>
      <c r="F238" s="15"/>
      <c r="G238" s="69"/>
      <c r="H238" s="15"/>
      <c r="I238" s="15"/>
      <c r="J238" s="21" t="str">
        <f t="shared" si="2"/>
        <v/>
      </c>
      <c r="K238" s="70" t="s">
        <v>292</v>
      </c>
      <c r="L238" s="74" t="s">
        <v>76</v>
      </c>
      <c r="M238" s="34" t="s">
        <v>92</v>
      </c>
      <c r="N238" s="34"/>
      <c r="O238" s="35"/>
    </row>
    <row r="239" spans="1:16" hidden="1" x14ac:dyDescent="0.25">
      <c r="A239" s="100"/>
      <c r="B239" s="100"/>
      <c r="C239" s="100"/>
      <c r="D239" s="101"/>
      <c r="E239" s="69"/>
      <c r="F239" s="15"/>
      <c r="G239" s="69"/>
      <c r="H239" s="100"/>
      <c r="I239" s="100"/>
      <c r="J239" s="21" t="str">
        <f t="shared" si="2"/>
        <v/>
      </c>
      <c r="K239" s="70" t="s">
        <v>292</v>
      </c>
      <c r="L239" s="74" t="s">
        <v>76</v>
      </c>
      <c r="M239" s="34" t="s">
        <v>92</v>
      </c>
      <c r="N239" s="34"/>
      <c r="O239" s="35"/>
    </row>
    <row r="240" spans="1:16" x14ac:dyDescent="0.25">
      <c r="A240" s="126"/>
      <c r="B240" s="127"/>
      <c r="C240" s="127"/>
      <c r="D240" s="127"/>
      <c r="E240" s="128" t="s">
        <v>83</v>
      </c>
      <c r="F240" s="129"/>
      <c r="G240" s="157"/>
      <c r="H240" s="131">
        <v>2</v>
      </c>
      <c r="I240" s="132">
        <f>H240*10</f>
        <v>20</v>
      </c>
      <c r="J240" s="133">
        <f>SUM(J241:J245)/I240</f>
        <v>0.9</v>
      </c>
      <c r="K240" s="163" t="str">
        <f>SUM(J241:J245)&amp;" "&amp;"Hrs"&amp;" "&amp;"TURNO"&amp;" "&amp;"NOCTURNO"</f>
        <v>18 Hrs TURNO NOCTURNO</v>
      </c>
      <c r="L240" s="31" t="s">
        <v>84</v>
      </c>
      <c r="M240" s="34" t="s">
        <v>92</v>
      </c>
      <c r="N240" s="34"/>
      <c r="O240" s="35"/>
    </row>
    <row r="241" spans="1:16" x14ac:dyDescent="0.25">
      <c r="A241" s="15">
        <v>892342</v>
      </c>
      <c r="B241" s="17" t="s">
        <v>120</v>
      </c>
      <c r="C241" s="18" t="s">
        <v>121</v>
      </c>
      <c r="D241" s="19" t="s">
        <v>122</v>
      </c>
      <c r="E241" s="16" t="s">
        <v>130</v>
      </c>
      <c r="F241" s="15" t="s">
        <v>131</v>
      </c>
      <c r="G241" s="16" t="s">
        <v>132</v>
      </c>
      <c r="H241" s="94">
        <v>2</v>
      </c>
      <c r="I241" s="94">
        <v>4</v>
      </c>
      <c r="J241" s="21">
        <f>IF(H241&lt;&gt;"",H241*I241,"")</f>
        <v>8</v>
      </c>
      <c r="K241" s="120" t="s">
        <v>293</v>
      </c>
      <c r="L241" s="31" t="s">
        <v>84</v>
      </c>
      <c r="M241" s="34" t="s">
        <v>92</v>
      </c>
      <c r="N241" s="34"/>
      <c r="O241" s="35"/>
    </row>
    <row r="242" spans="1:16" x14ac:dyDescent="0.25">
      <c r="A242" s="15">
        <v>892340</v>
      </c>
      <c r="B242" s="17" t="s">
        <v>120</v>
      </c>
      <c r="C242" s="18" t="s">
        <v>121</v>
      </c>
      <c r="D242" s="19" t="s">
        <v>122</v>
      </c>
      <c r="E242" s="16" t="s">
        <v>123</v>
      </c>
      <c r="F242" s="15" t="s">
        <v>126</v>
      </c>
      <c r="G242" s="16" t="s">
        <v>127</v>
      </c>
      <c r="H242" s="94">
        <v>2</v>
      </c>
      <c r="I242" s="94">
        <v>2</v>
      </c>
      <c r="J242" s="21">
        <f>IF(H242&lt;&gt;"",H242*I242,"")</f>
        <v>4</v>
      </c>
      <c r="K242" s="120" t="s">
        <v>293</v>
      </c>
      <c r="L242" s="31" t="s">
        <v>84</v>
      </c>
      <c r="M242" s="34" t="s">
        <v>92</v>
      </c>
      <c r="N242" s="34"/>
      <c r="O242" s="35"/>
    </row>
    <row r="243" spans="1:16" x14ac:dyDescent="0.25">
      <c r="A243" s="15">
        <v>893654</v>
      </c>
      <c r="B243" s="17" t="s">
        <v>120</v>
      </c>
      <c r="C243" s="18" t="s">
        <v>121</v>
      </c>
      <c r="D243" s="19" t="s">
        <v>122</v>
      </c>
      <c r="E243" s="16" t="s">
        <v>201</v>
      </c>
      <c r="F243" s="15" t="s">
        <v>277</v>
      </c>
      <c r="G243" s="16" t="s">
        <v>278</v>
      </c>
      <c r="H243" s="15">
        <v>2</v>
      </c>
      <c r="I243" s="15">
        <v>3</v>
      </c>
      <c r="J243" s="21">
        <f>IF(H243&lt;&gt;"",H243*I243,"")</f>
        <v>6</v>
      </c>
      <c r="K243" s="120" t="s">
        <v>293</v>
      </c>
      <c r="L243" s="31" t="s">
        <v>84</v>
      </c>
      <c r="M243" s="34" t="s">
        <v>92</v>
      </c>
      <c r="N243" s="34"/>
      <c r="O243" s="35"/>
    </row>
    <row r="244" spans="1:16" hidden="1" x14ac:dyDescent="0.25">
      <c r="A244" s="75"/>
      <c r="B244" s="109"/>
      <c r="C244" s="110"/>
      <c r="D244" s="111"/>
      <c r="E244" s="73"/>
      <c r="F244" s="92"/>
      <c r="G244" s="93"/>
      <c r="H244" s="94"/>
      <c r="I244" s="94"/>
      <c r="J244" s="21" t="str">
        <f>IF(H244&lt;&gt;"",H244*I244,"")</f>
        <v/>
      </c>
      <c r="K244" s="120" t="s">
        <v>293</v>
      </c>
      <c r="L244" s="31" t="s">
        <v>84</v>
      </c>
      <c r="M244" s="34" t="s">
        <v>92</v>
      </c>
      <c r="N244" s="34"/>
      <c r="O244" s="35"/>
    </row>
    <row r="245" spans="1:16" hidden="1" x14ac:dyDescent="0.25">
      <c r="A245" s="95"/>
      <c r="B245" s="19"/>
      <c r="C245" s="91"/>
      <c r="D245" s="15"/>
      <c r="E245" s="69"/>
      <c r="F245" s="15"/>
      <c r="G245" s="69"/>
      <c r="H245" s="15"/>
      <c r="I245" s="15"/>
      <c r="J245" s="21" t="str">
        <f>IF(H245&lt;&gt;"",H245*I245,"")</f>
        <v/>
      </c>
      <c r="K245" s="120" t="s">
        <v>293</v>
      </c>
      <c r="L245" s="31" t="s">
        <v>84</v>
      </c>
      <c r="M245" s="34" t="s">
        <v>92</v>
      </c>
      <c r="N245" s="34"/>
      <c r="O245" s="35"/>
    </row>
    <row r="246" spans="1:16" ht="14.25" thickBot="1" x14ac:dyDescent="0.3">
      <c r="A246" s="135"/>
      <c r="B246" s="136"/>
      <c r="C246" s="136"/>
      <c r="D246" s="136"/>
      <c r="E246" s="137" t="s">
        <v>85</v>
      </c>
      <c r="F246" s="138"/>
      <c r="G246" s="139"/>
      <c r="H246" s="140">
        <f>H207+H215+H221+H227+H233+H240</f>
        <v>6.0019999999999998</v>
      </c>
      <c r="I246" s="141">
        <f>H246*10</f>
        <v>60.019999999999996</v>
      </c>
      <c r="J246" s="142">
        <f>SUM(J208:J214,J216:J220,J222:J226,J228:J232,J234:J239,J241:J245)</f>
        <v>54</v>
      </c>
      <c r="K246" s="143">
        <f>J246/I246</f>
        <v>0.89970009996667788</v>
      </c>
      <c r="L246" s="31" t="s">
        <v>86</v>
      </c>
      <c r="M246" s="34" t="s">
        <v>92</v>
      </c>
      <c r="N246" s="34"/>
      <c r="O246" s="35"/>
    </row>
    <row r="247" spans="1:16" ht="15" thickTop="1" thickBot="1" x14ac:dyDescent="0.3">
      <c r="A247" s="45"/>
      <c r="B247" s="46"/>
      <c r="C247" s="46"/>
      <c r="D247" s="46"/>
      <c r="E247" s="297">
        <f>E205+1</f>
        <v>46040</v>
      </c>
      <c r="F247" s="298"/>
      <c r="G247" s="158"/>
      <c r="H247" s="48"/>
      <c r="I247" s="46"/>
      <c r="J247" s="49"/>
      <c r="K247" s="50"/>
      <c r="L247" s="31" t="s">
        <v>35</v>
      </c>
      <c r="M247" s="34" t="s">
        <v>93</v>
      </c>
      <c r="N247" s="34"/>
      <c r="O247" s="35"/>
    </row>
    <row r="248" spans="1:16" ht="28.5" thickTop="1" thickBot="1" x14ac:dyDescent="0.3">
      <c r="A248" s="147" t="s">
        <v>37</v>
      </c>
      <c r="B248" s="148" t="s">
        <v>38</v>
      </c>
      <c r="C248" s="148" t="s">
        <v>39</v>
      </c>
      <c r="D248" s="148" t="s">
        <v>4</v>
      </c>
      <c r="E248" s="52" t="s">
        <v>40</v>
      </c>
      <c r="F248" s="148" t="s">
        <v>6</v>
      </c>
      <c r="G248" s="149" t="s">
        <v>7</v>
      </c>
      <c r="H248" s="148" t="s">
        <v>41</v>
      </c>
      <c r="I248" s="148" t="s">
        <v>9</v>
      </c>
      <c r="J248" s="150" t="s">
        <v>42</v>
      </c>
      <c r="K248" s="151" t="s">
        <v>43</v>
      </c>
      <c r="L248" s="31" t="s">
        <v>44</v>
      </c>
      <c r="M248" s="34" t="s">
        <v>93</v>
      </c>
      <c r="N248" s="34"/>
      <c r="O248" s="56">
        <f>E247</f>
        <v>46040</v>
      </c>
    </row>
    <row r="249" spans="1:16" ht="14.25" thickTop="1" x14ac:dyDescent="0.25">
      <c r="A249" s="57"/>
      <c r="B249" s="57"/>
      <c r="C249" s="58"/>
      <c r="D249" s="57"/>
      <c r="E249" s="59" t="s">
        <v>45</v>
      </c>
      <c r="F249" s="57"/>
      <c r="G249" s="58"/>
      <c r="H249" s="88">
        <v>2</v>
      </c>
      <c r="I249" s="61">
        <f>H249*10</f>
        <v>20</v>
      </c>
      <c r="J249" s="62">
        <f>SUM(J250:J254)/I249</f>
        <v>1</v>
      </c>
      <c r="K249" s="63" t="str">
        <f>SUM(J250:J254)&amp;" "&amp;"Hrs"&amp;" "&amp;"GRUPO 1"</f>
        <v>20 Hrs GRUPO 1</v>
      </c>
      <c r="L249" s="31" t="s">
        <v>19</v>
      </c>
      <c r="M249" s="34" t="s">
        <v>93</v>
      </c>
      <c r="N249" s="64"/>
      <c r="O249" s="159" t="s">
        <v>46</v>
      </c>
      <c r="P249" s="179" t="s">
        <v>53</v>
      </c>
    </row>
    <row r="250" spans="1:16" x14ac:dyDescent="0.25">
      <c r="A250" s="19">
        <v>892964</v>
      </c>
      <c r="B250" s="17" t="s">
        <v>167</v>
      </c>
      <c r="C250" s="18" t="s">
        <v>168</v>
      </c>
      <c r="D250" s="19">
        <v>3</v>
      </c>
      <c r="E250" s="18" t="s">
        <v>169</v>
      </c>
      <c r="F250" s="17" t="s">
        <v>145</v>
      </c>
      <c r="G250" s="18" t="s">
        <v>146</v>
      </c>
      <c r="H250" s="94">
        <v>2</v>
      </c>
      <c r="I250" s="94">
        <v>2</v>
      </c>
      <c r="J250" s="21">
        <f>IF(H250&lt;&gt;"",H250*I250,"")</f>
        <v>4</v>
      </c>
      <c r="K250" s="70" t="s">
        <v>294</v>
      </c>
      <c r="L250" s="31" t="s">
        <v>19</v>
      </c>
      <c r="M250" s="34" t="s">
        <v>93</v>
      </c>
      <c r="N250" s="56"/>
      <c r="O250" s="180" t="s">
        <v>48</v>
      </c>
      <c r="P250" s="181" t="s">
        <v>57</v>
      </c>
    </row>
    <row r="251" spans="1:16" x14ac:dyDescent="0.25">
      <c r="A251" s="15">
        <v>893674</v>
      </c>
      <c r="B251" s="17" t="s">
        <v>120</v>
      </c>
      <c r="C251" s="18" t="s">
        <v>121</v>
      </c>
      <c r="D251" s="19" t="s">
        <v>122</v>
      </c>
      <c r="E251" s="16" t="s">
        <v>156</v>
      </c>
      <c r="F251" s="15" t="s">
        <v>157</v>
      </c>
      <c r="G251" s="16" t="s">
        <v>158</v>
      </c>
      <c r="H251" s="15">
        <v>1</v>
      </c>
      <c r="I251" s="15">
        <v>8</v>
      </c>
      <c r="J251" s="21">
        <f t="shared" ref="J251:J252" si="3">IF(H251&lt;&gt;"",H251*I251,"")</f>
        <v>8</v>
      </c>
      <c r="K251" s="70" t="s">
        <v>286</v>
      </c>
      <c r="L251" s="31" t="s">
        <v>19</v>
      </c>
      <c r="M251" s="34" t="s">
        <v>93</v>
      </c>
      <c r="N251" s="56"/>
      <c r="O251" s="159" t="s">
        <v>50</v>
      </c>
      <c r="P251" s="179" t="s">
        <v>49</v>
      </c>
    </row>
    <row r="252" spans="1:16" x14ac:dyDescent="0.25">
      <c r="A252" s="95">
        <v>905232</v>
      </c>
      <c r="B252" s="19" t="s">
        <v>209</v>
      </c>
      <c r="C252" s="91" t="s">
        <v>210</v>
      </c>
      <c r="D252" s="15">
        <v>3</v>
      </c>
      <c r="E252" s="69" t="s">
        <v>253</v>
      </c>
      <c r="F252" s="15" t="s">
        <v>254</v>
      </c>
      <c r="G252" s="69" t="s">
        <v>255</v>
      </c>
      <c r="H252" s="19">
        <v>1</v>
      </c>
      <c r="I252" s="19">
        <v>8</v>
      </c>
      <c r="J252" s="21">
        <f t="shared" si="3"/>
        <v>8</v>
      </c>
      <c r="K252" s="70" t="s">
        <v>291</v>
      </c>
      <c r="L252" s="31" t="s">
        <v>19</v>
      </c>
      <c r="M252" s="34" t="s">
        <v>93</v>
      </c>
      <c r="N252" s="56"/>
      <c r="O252" s="159" t="s">
        <v>51</v>
      </c>
      <c r="P252" s="179" t="s">
        <v>49</v>
      </c>
    </row>
    <row r="253" spans="1:16" hidden="1" x14ac:dyDescent="0.25">
      <c r="A253" s="95"/>
      <c r="B253" s="19"/>
      <c r="C253" s="91"/>
      <c r="D253" s="15"/>
      <c r="E253" s="69"/>
      <c r="F253" s="15"/>
      <c r="G253" s="69"/>
      <c r="H253" s="15"/>
      <c r="I253" s="15"/>
      <c r="J253" s="21" t="str">
        <f>IF(H253&lt;&gt;"",H253*I253,"")</f>
        <v/>
      </c>
      <c r="K253" s="70"/>
      <c r="L253" s="31" t="s">
        <v>19</v>
      </c>
      <c r="M253" s="34" t="s">
        <v>93</v>
      </c>
      <c r="N253" s="56"/>
      <c r="O253" s="161" t="s">
        <v>52</v>
      </c>
      <c r="P253" s="179" t="s">
        <v>53</v>
      </c>
    </row>
    <row r="254" spans="1:16" hidden="1" x14ac:dyDescent="0.25">
      <c r="A254" s="95"/>
      <c r="B254" s="19"/>
      <c r="C254" s="91"/>
      <c r="D254" s="15"/>
      <c r="E254" s="69"/>
      <c r="F254" s="15"/>
      <c r="G254" s="69"/>
      <c r="H254" s="15"/>
      <c r="I254" s="15"/>
      <c r="J254" s="21" t="str">
        <f>IF(H254&lt;&gt;"",H254*I254,"")</f>
        <v/>
      </c>
      <c r="K254" s="70"/>
      <c r="L254" s="31" t="s">
        <v>19</v>
      </c>
      <c r="M254" s="34" t="s">
        <v>93</v>
      </c>
      <c r="N254" s="56"/>
      <c r="O254" s="159" t="s">
        <v>54</v>
      </c>
      <c r="P254" s="181" t="s">
        <v>57</v>
      </c>
    </row>
    <row r="255" spans="1:16" x14ac:dyDescent="0.25">
      <c r="A255" s="85"/>
      <c r="B255" s="86"/>
      <c r="C255" s="86"/>
      <c r="D255" s="57"/>
      <c r="E255" s="59" t="s">
        <v>55</v>
      </c>
      <c r="F255" s="57"/>
      <c r="G255" s="87"/>
      <c r="H255" s="88">
        <v>0</v>
      </c>
      <c r="I255" s="61">
        <f>H255*10</f>
        <v>0</v>
      </c>
      <c r="J255" s="62" t="e">
        <f>SUM(J256:J260)/I255</f>
        <v>#DIV/0!</v>
      </c>
      <c r="K255" s="63" t="str">
        <f>SUM(J256:J260)&amp;" "&amp;"Hrs"&amp;" "&amp;"GRUPO 2"</f>
        <v>0 Hrs GRUPO 2</v>
      </c>
      <c r="L255" s="31" t="s">
        <v>22</v>
      </c>
      <c r="M255" s="34" t="s">
        <v>93</v>
      </c>
      <c r="N255" s="64"/>
      <c r="O255" s="159" t="s">
        <v>56</v>
      </c>
      <c r="P255" s="179" t="s">
        <v>53</v>
      </c>
    </row>
    <row r="256" spans="1:16" hidden="1" x14ac:dyDescent="0.25">
      <c r="A256" s="19"/>
      <c r="B256" s="17"/>
      <c r="C256" s="18"/>
      <c r="D256" s="19"/>
      <c r="E256" s="18"/>
      <c r="F256" s="17"/>
      <c r="G256" s="18"/>
      <c r="H256" s="94"/>
      <c r="I256" s="94"/>
      <c r="J256" s="21" t="str">
        <f>IF(H256&lt;&gt;"",H256*I256,"")</f>
        <v/>
      </c>
      <c r="K256" s="70"/>
      <c r="L256" s="74" t="s">
        <v>22</v>
      </c>
      <c r="M256" s="34" t="s">
        <v>93</v>
      </c>
      <c r="N256" s="56"/>
      <c r="O256" s="159" t="s">
        <v>58</v>
      </c>
      <c r="P256" s="179" t="s">
        <v>47</v>
      </c>
    </row>
    <row r="257" spans="1:16" hidden="1" x14ac:dyDescent="0.25">
      <c r="A257" s="95"/>
      <c r="B257" s="19"/>
      <c r="C257" s="91"/>
      <c r="D257" s="15"/>
      <c r="E257" s="69"/>
      <c r="F257" s="15"/>
      <c r="G257" s="69"/>
      <c r="H257" s="15"/>
      <c r="I257" s="15"/>
      <c r="J257" s="21" t="str">
        <f>IF(H257&lt;&gt;"",H257*I257,"")</f>
        <v/>
      </c>
      <c r="K257" s="70"/>
      <c r="L257" s="74" t="s">
        <v>22</v>
      </c>
      <c r="M257" s="34" t="s">
        <v>93</v>
      </c>
      <c r="N257" s="56"/>
      <c r="O257" s="159" t="s">
        <v>59</v>
      </c>
      <c r="P257" s="179" t="s">
        <v>47</v>
      </c>
    </row>
    <row r="258" spans="1:16" hidden="1" x14ac:dyDescent="0.25">
      <c r="A258" s="75"/>
      <c r="B258" s="109"/>
      <c r="C258" s="110"/>
      <c r="D258" s="111"/>
      <c r="E258" s="73"/>
      <c r="F258" s="92"/>
      <c r="G258" s="93"/>
      <c r="H258" s="94"/>
      <c r="I258" s="94"/>
      <c r="J258" s="21" t="str">
        <f>IF(H258&lt;&gt;"",H258*I258,"")</f>
        <v/>
      </c>
      <c r="K258" s="96"/>
      <c r="L258" s="74" t="s">
        <v>22</v>
      </c>
      <c r="M258" s="34" t="s">
        <v>93</v>
      </c>
      <c r="N258" s="56"/>
      <c r="O258" s="159" t="s">
        <v>60</v>
      </c>
      <c r="P258" s="179" t="s">
        <v>47</v>
      </c>
    </row>
    <row r="259" spans="1:16" hidden="1" x14ac:dyDescent="0.25">
      <c r="A259" s="95"/>
      <c r="B259" s="19"/>
      <c r="C259" s="91"/>
      <c r="D259" s="15"/>
      <c r="E259" s="69"/>
      <c r="F259" s="15"/>
      <c r="G259" s="69"/>
      <c r="H259" s="15"/>
      <c r="I259" s="15"/>
      <c r="J259" s="21" t="str">
        <f>IF(H259&lt;&gt;"",H259*I259,"")</f>
        <v/>
      </c>
      <c r="K259" s="96"/>
      <c r="L259" s="74" t="s">
        <v>22</v>
      </c>
      <c r="M259" s="34" t="s">
        <v>93</v>
      </c>
      <c r="N259" s="64"/>
      <c r="O259" s="161" t="s">
        <v>61</v>
      </c>
      <c r="P259" s="179" t="s">
        <v>53</v>
      </c>
    </row>
    <row r="260" spans="1:16" hidden="1" x14ac:dyDescent="0.25">
      <c r="A260" s="95"/>
      <c r="B260" s="19"/>
      <c r="C260" s="91"/>
      <c r="D260" s="15"/>
      <c r="E260" s="69"/>
      <c r="F260" s="15"/>
      <c r="G260" s="69"/>
      <c r="H260" s="15"/>
      <c r="I260" s="15"/>
      <c r="J260" s="21" t="str">
        <f>IF(H260&lt;&gt;"",H260*I260,"")</f>
        <v/>
      </c>
      <c r="K260" s="96"/>
      <c r="L260" s="31" t="s">
        <v>22</v>
      </c>
      <c r="M260" s="34" t="s">
        <v>93</v>
      </c>
      <c r="N260" s="64"/>
      <c r="O260" s="161" t="s">
        <v>62</v>
      </c>
      <c r="P260" s="179" t="s">
        <v>47</v>
      </c>
    </row>
    <row r="261" spans="1:16" hidden="1" x14ac:dyDescent="0.25">
      <c r="A261" s="85"/>
      <c r="B261" s="86"/>
      <c r="C261" s="86"/>
      <c r="D261" s="57"/>
      <c r="E261" s="59" t="s">
        <v>63</v>
      </c>
      <c r="F261" s="57"/>
      <c r="G261" s="87"/>
      <c r="H261" s="88">
        <v>1E-3</v>
      </c>
      <c r="I261" s="61">
        <f>H261*10</f>
        <v>0.01</v>
      </c>
      <c r="J261" s="62">
        <f>SUM(J262:J266)/I261</f>
        <v>0</v>
      </c>
      <c r="K261" s="63" t="str">
        <f>SUM(J262:J266)&amp;" "&amp;"Hrs"&amp;" "&amp;"GRUPO 3"</f>
        <v>0 Hrs GRUPO 3</v>
      </c>
      <c r="L261" s="31" t="s">
        <v>24</v>
      </c>
      <c r="M261" s="34" t="s">
        <v>93</v>
      </c>
      <c r="N261" s="64"/>
      <c r="O261" s="161" t="s">
        <v>64</v>
      </c>
      <c r="P261" s="179" t="s">
        <v>47</v>
      </c>
    </row>
    <row r="262" spans="1:16" hidden="1" x14ac:dyDescent="0.25">
      <c r="A262" s="75"/>
      <c r="B262" s="109"/>
      <c r="C262" s="110"/>
      <c r="D262" s="111"/>
      <c r="E262" s="73"/>
      <c r="F262" s="92"/>
      <c r="G262" s="93"/>
      <c r="H262" s="94"/>
      <c r="I262" s="94"/>
      <c r="J262" s="21" t="str">
        <f>IF(H262&lt;&gt;"",H262*I262,"")</f>
        <v/>
      </c>
      <c r="K262" s="70"/>
      <c r="L262" s="31" t="s">
        <v>24</v>
      </c>
      <c r="M262" s="34" t="s">
        <v>93</v>
      </c>
      <c r="N262" s="64"/>
      <c r="O262" s="161" t="s">
        <v>65</v>
      </c>
      <c r="P262" s="179" t="s">
        <v>47</v>
      </c>
    </row>
    <row r="263" spans="1:16" hidden="1" x14ac:dyDescent="0.25">
      <c r="A263" s="95"/>
      <c r="B263" s="19"/>
      <c r="C263" s="91"/>
      <c r="D263" s="15"/>
      <c r="E263" s="69"/>
      <c r="F263" s="15"/>
      <c r="G263" s="69"/>
      <c r="H263" s="15"/>
      <c r="I263" s="15"/>
      <c r="J263" s="21" t="str">
        <f>IF(H263&lt;&gt;"",H263*I263,"")</f>
        <v/>
      </c>
      <c r="K263" s="70"/>
      <c r="L263" s="31" t="s">
        <v>24</v>
      </c>
      <c r="M263" s="34" t="s">
        <v>93</v>
      </c>
      <c r="N263" s="64"/>
      <c r="O263" s="161" t="s">
        <v>66</v>
      </c>
      <c r="P263" s="179" t="s">
        <v>47</v>
      </c>
    </row>
    <row r="264" spans="1:16" hidden="1" x14ac:dyDescent="0.25">
      <c r="A264" s="95"/>
      <c r="B264" s="19"/>
      <c r="C264" s="91"/>
      <c r="D264" s="15"/>
      <c r="E264" s="69"/>
      <c r="F264" s="15"/>
      <c r="G264" s="69"/>
      <c r="H264" s="15"/>
      <c r="I264" s="15"/>
      <c r="J264" s="21" t="str">
        <f>IF(H264&lt;&gt;"",H264*I264,"")</f>
        <v/>
      </c>
      <c r="K264" s="70"/>
      <c r="L264" s="31" t="s">
        <v>24</v>
      </c>
      <c r="M264" s="34" t="s">
        <v>93</v>
      </c>
      <c r="N264" s="64"/>
      <c r="O264" s="161" t="s">
        <v>67</v>
      </c>
      <c r="P264" s="184" t="s">
        <v>68</v>
      </c>
    </row>
    <row r="265" spans="1:16" hidden="1" x14ac:dyDescent="0.25">
      <c r="A265" s="95"/>
      <c r="B265" s="19"/>
      <c r="C265" s="91"/>
      <c r="D265" s="15"/>
      <c r="E265" s="69"/>
      <c r="F265" s="15"/>
      <c r="G265" s="69"/>
      <c r="H265" s="15"/>
      <c r="I265" s="15"/>
      <c r="J265" s="21" t="str">
        <f>IF(H265&lt;&gt;"",H265*I265,"")</f>
        <v/>
      </c>
      <c r="K265" s="70"/>
      <c r="L265" s="31" t="s">
        <v>24</v>
      </c>
      <c r="M265" s="34" t="s">
        <v>93</v>
      </c>
      <c r="N265" s="64"/>
      <c r="O265" s="180" t="s">
        <v>69</v>
      </c>
      <c r="P265" s="184" t="s">
        <v>68</v>
      </c>
    </row>
    <row r="266" spans="1:16" hidden="1" x14ac:dyDescent="0.25">
      <c r="A266" s="95"/>
      <c r="B266" s="19"/>
      <c r="C266" s="91"/>
      <c r="D266" s="15"/>
      <c r="E266" s="69"/>
      <c r="F266" s="15"/>
      <c r="G266" s="69"/>
      <c r="H266" s="15"/>
      <c r="I266" s="15"/>
      <c r="J266" s="21" t="str">
        <f>IF(H266&lt;&gt;"",H266*I266,"")</f>
        <v/>
      </c>
      <c r="K266" s="70"/>
      <c r="L266" s="31" t="s">
        <v>24</v>
      </c>
      <c r="M266" s="34" t="s">
        <v>93</v>
      </c>
      <c r="N266" s="64"/>
      <c r="O266" s="103"/>
    </row>
    <row r="267" spans="1:16" hidden="1" x14ac:dyDescent="0.25">
      <c r="A267" s="85"/>
      <c r="B267" s="86"/>
      <c r="C267" s="86"/>
      <c r="D267" s="57"/>
      <c r="E267" s="59" t="s">
        <v>70</v>
      </c>
      <c r="F267" s="57"/>
      <c r="G267" s="87"/>
      <c r="H267" s="88">
        <v>1E-3</v>
      </c>
      <c r="I267" s="61">
        <f>H267*10</f>
        <v>0.01</v>
      </c>
      <c r="J267" s="62">
        <f>SUM(J268:J272)/I267</f>
        <v>0</v>
      </c>
      <c r="K267" s="63" t="str">
        <f>SUM(J268:J272)&amp;" "&amp;"Hrs"&amp;" "&amp;"GRUPO 4"</f>
        <v>0 Hrs GRUPO 4</v>
      </c>
      <c r="L267" s="31" t="s">
        <v>26</v>
      </c>
      <c r="M267" s="34" t="s">
        <v>93</v>
      </c>
      <c r="N267" s="64"/>
      <c r="O267" s="104"/>
      <c r="P267" s="104"/>
    </row>
    <row r="268" spans="1:16" hidden="1" x14ac:dyDescent="0.25">
      <c r="A268" s="100"/>
      <c r="B268" s="100"/>
      <c r="C268" s="102"/>
      <c r="D268" s="101"/>
      <c r="E268" s="101"/>
      <c r="F268" s="101"/>
      <c r="G268" s="105"/>
      <c r="H268" s="101"/>
      <c r="I268" s="101"/>
      <c r="J268" s="21" t="str">
        <f>IF(H268&lt;&gt;"",H268*I268,"")</f>
        <v/>
      </c>
      <c r="K268" s="164"/>
      <c r="L268" s="31" t="s">
        <v>26</v>
      </c>
      <c r="M268" s="34" t="s">
        <v>93</v>
      </c>
      <c r="N268" s="64"/>
      <c r="O268" s="107" t="s">
        <v>71</v>
      </c>
    </row>
    <row r="269" spans="1:16" hidden="1" x14ac:dyDescent="0.25">
      <c r="A269" s="100"/>
      <c r="B269" s="100"/>
      <c r="C269" s="102"/>
      <c r="D269" s="101"/>
      <c r="E269" s="101"/>
      <c r="F269" s="101"/>
      <c r="G269" s="105"/>
      <c r="H269" s="101"/>
      <c r="I269" s="101"/>
      <c r="J269" s="21" t="str">
        <f>IF(H269&lt;&gt;"",H269*I269,"")</f>
        <v/>
      </c>
      <c r="K269" s="70"/>
      <c r="L269" s="31" t="s">
        <v>26</v>
      </c>
      <c r="M269" s="34" t="s">
        <v>93</v>
      </c>
      <c r="N269" s="64"/>
      <c r="O269" s="107" t="s">
        <v>72</v>
      </c>
    </row>
    <row r="270" spans="1:16" hidden="1" x14ac:dyDescent="0.25">
      <c r="A270" s="100"/>
      <c r="B270" s="100"/>
      <c r="C270" s="102"/>
      <c r="D270" s="101"/>
      <c r="E270" s="101"/>
      <c r="F270" s="101"/>
      <c r="G270" s="105"/>
      <c r="H270" s="101"/>
      <c r="I270" s="101"/>
      <c r="J270" s="21" t="str">
        <f>IF(H270&lt;&gt;"",H270*I270,"")</f>
        <v/>
      </c>
      <c r="K270" s="70"/>
      <c r="L270" s="31" t="s">
        <v>26</v>
      </c>
      <c r="M270" s="34" t="s">
        <v>93</v>
      </c>
      <c r="N270" s="64"/>
      <c r="O270" s="35"/>
    </row>
    <row r="271" spans="1:16" hidden="1" x14ac:dyDescent="0.25">
      <c r="A271" s="100"/>
      <c r="B271" s="100"/>
      <c r="C271" s="102"/>
      <c r="D271" s="101"/>
      <c r="E271" s="101"/>
      <c r="F271" s="101"/>
      <c r="G271" s="105"/>
      <c r="H271" s="101"/>
      <c r="I271" s="101"/>
      <c r="J271" s="21" t="str">
        <f>IF(H271&lt;&gt;"",H271*I271,"")</f>
        <v/>
      </c>
      <c r="K271" s="70"/>
      <c r="L271" s="31" t="s">
        <v>26</v>
      </c>
      <c r="M271" s="34" t="s">
        <v>93</v>
      </c>
      <c r="N271" s="64"/>
      <c r="O271" s="35"/>
    </row>
    <row r="272" spans="1:16" hidden="1" x14ac:dyDescent="0.25">
      <c r="A272" s="100"/>
      <c r="B272" s="100"/>
      <c r="C272" s="100"/>
      <c r="D272" s="101"/>
      <c r="E272" s="102"/>
      <c r="F272" s="100"/>
      <c r="G272" s="100"/>
      <c r="H272" s="100"/>
      <c r="I272" s="100"/>
      <c r="J272" s="21" t="str">
        <f>IF(H272&lt;&gt;"",H272*I272,"")</f>
        <v/>
      </c>
      <c r="K272" s="164"/>
      <c r="L272" s="31" t="s">
        <v>26</v>
      </c>
      <c r="M272" s="34" t="s">
        <v>93</v>
      </c>
      <c r="N272" s="156"/>
      <c r="O272" s="35"/>
    </row>
    <row r="273" spans="1:15" x14ac:dyDescent="0.25">
      <c r="A273" s="85"/>
      <c r="B273" s="86"/>
      <c r="C273" s="86"/>
      <c r="D273" s="86"/>
      <c r="E273" s="115" t="s">
        <v>75</v>
      </c>
      <c r="F273" s="116"/>
      <c r="G273" s="117"/>
      <c r="H273" s="165">
        <v>2</v>
      </c>
      <c r="I273" s="61">
        <f>H273*10</f>
        <v>20</v>
      </c>
      <c r="J273" s="62">
        <f>SUM(J274:J278)/I273</f>
        <v>1</v>
      </c>
      <c r="K273" s="63" t="str">
        <f>SUM(J274:J278)&amp;" "&amp;"Hrs"&amp;" "&amp;"TURNO"&amp;" "&amp;"DIURNO"</f>
        <v>20 Hrs TURNO DIURNO</v>
      </c>
      <c r="L273" s="74" t="s">
        <v>76</v>
      </c>
      <c r="M273" s="34" t="s">
        <v>93</v>
      </c>
      <c r="N273" s="34"/>
      <c r="O273" s="35"/>
    </row>
    <row r="274" spans="1:15" x14ac:dyDescent="0.25">
      <c r="A274" s="15">
        <v>892342</v>
      </c>
      <c r="B274" s="17" t="s">
        <v>120</v>
      </c>
      <c r="C274" s="18" t="s">
        <v>121</v>
      </c>
      <c r="D274" s="19" t="s">
        <v>122</v>
      </c>
      <c r="E274" s="16" t="s">
        <v>130</v>
      </c>
      <c r="F274" s="15" t="s">
        <v>131</v>
      </c>
      <c r="G274" s="16" t="s">
        <v>132</v>
      </c>
      <c r="H274" s="94">
        <v>2</v>
      </c>
      <c r="I274" s="94">
        <v>4</v>
      </c>
      <c r="J274" s="21">
        <f>IF(H274&lt;&gt;"",H274*I274,"")</f>
        <v>8</v>
      </c>
      <c r="K274" s="70" t="s">
        <v>292</v>
      </c>
      <c r="L274" s="74" t="s">
        <v>76</v>
      </c>
      <c r="M274" s="34" t="s">
        <v>93</v>
      </c>
      <c r="N274" s="34"/>
      <c r="O274" s="35"/>
    </row>
    <row r="275" spans="1:15" x14ac:dyDescent="0.25">
      <c r="A275" s="19">
        <v>892964</v>
      </c>
      <c r="B275" s="17" t="s">
        <v>167</v>
      </c>
      <c r="C275" s="18" t="s">
        <v>168</v>
      </c>
      <c r="D275" s="19">
        <v>3</v>
      </c>
      <c r="E275" s="18" t="s">
        <v>169</v>
      </c>
      <c r="F275" s="17" t="s">
        <v>145</v>
      </c>
      <c r="G275" s="18" t="s">
        <v>146</v>
      </c>
      <c r="H275" s="94">
        <v>2</v>
      </c>
      <c r="I275" s="94">
        <v>2</v>
      </c>
      <c r="J275" s="21">
        <f>IF(H275&lt;&gt;"",H275*I275,"")</f>
        <v>4</v>
      </c>
      <c r="K275" s="70" t="s">
        <v>292</v>
      </c>
      <c r="L275" s="74" t="s">
        <v>76</v>
      </c>
      <c r="M275" s="34" t="s">
        <v>93</v>
      </c>
      <c r="N275" s="34"/>
      <c r="O275" s="35"/>
    </row>
    <row r="276" spans="1:15" x14ac:dyDescent="0.25">
      <c r="A276" s="15">
        <v>893463</v>
      </c>
      <c r="B276" s="17" t="s">
        <v>120</v>
      </c>
      <c r="C276" s="18" t="s">
        <v>121</v>
      </c>
      <c r="D276" s="19" t="s">
        <v>122</v>
      </c>
      <c r="E276" s="16" t="s">
        <v>141</v>
      </c>
      <c r="F276" s="15" t="s">
        <v>272</v>
      </c>
      <c r="G276" s="16" t="s">
        <v>273</v>
      </c>
      <c r="H276" s="15">
        <v>2</v>
      </c>
      <c r="I276" s="15">
        <v>4</v>
      </c>
      <c r="J276" s="21">
        <f>IF(H276&lt;&gt;"",H276*I276,"")</f>
        <v>8</v>
      </c>
      <c r="K276" s="70" t="s">
        <v>292</v>
      </c>
      <c r="L276" s="74" t="s">
        <v>76</v>
      </c>
      <c r="M276" s="34" t="s">
        <v>93</v>
      </c>
      <c r="N276" s="34"/>
      <c r="O276" s="35"/>
    </row>
    <row r="277" spans="1:15" hidden="1" x14ac:dyDescent="0.25">
      <c r="A277" s="19"/>
      <c r="B277" s="19"/>
      <c r="C277" s="69"/>
      <c r="D277" s="15"/>
      <c r="E277" s="69"/>
      <c r="F277" s="19"/>
      <c r="G277" s="69"/>
      <c r="H277" s="19"/>
      <c r="I277" s="19"/>
      <c r="J277" s="21" t="str">
        <f>IF(H277&lt;&gt;"",H277*I277,"")</f>
        <v/>
      </c>
      <c r="K277" s="70" t="s">
        <v>292</v>
      </c>
      <c r="L277" s="74" t="s">
        <v>76</v>
      </c>
      <c r="M277" s="34" t="s">
        <v>93</v>
      </c>
      <c r="N277" s="34"/>
      <c r="O277" s="35"/>
    </row>
    <row r="278" spans="1:15" hidden="1" x14ac:dyDescent="0.25">
      <c r="A278" s="100"/>
      <c r="B278" s="100"/>
      <c r="C278" s="100"/>
      <c r="D278" s="101"/>
      <c r="E278" s="102"/>
      <c r="F278" s="100"/>
      <c r="G278" s="100"/>
      <c r="H278" s="100"/>
      <c r="I278" s="100"/>
      <c r="J278" s="21" t="str">
        <f>IF(H278&lt;&gt;"",H278*I278,"")</f>
        <v/>
      </c>
      <c r="K278" s="70" t="s">
        <v>292</v>
      </c>
      <c r="L278" s="74" t="s">
        <v>76</v>
      </c>
      <c r="M278" s="34" t="s">
        <v>93</v>
      </c>
      <c r="N278" s="34"/>
      <c r="O278" s="35"/>
    </row>
    <row r="279" spans="1:15" x14ac:dyDescent="0.25">
      <c r="A279" s="126"/>
      <c r="B279" s="127"/>
      <c r="C279" s="127"/>
      <c r="D279" s="127"/>
      <c r="E279" s="128" t="s">
        <v>83</v>
      </c>
      <c r="F279" s="129"/>
      <c r="G279" s="157"/>
      <c r="H279" s="131">
        <v>2</v>
      </c>
      <c r="I279" s="132">
        <f>H279*10</f>
        <v>20</v>
      </c>
      <c r="J279" s="133">
        <f>SUM(J280:J284)/I279</f>
        <v>0.9</v>
      </c>
      <c r="K279" s="163" t="str">
        <f>SUM(J280:J284)&amp;" "&amp;"Hrs"&amp;" "&amp;"TURNO"&amp;" "&amp;"NOCTURNO"</f>
        <v>18 Hrs TURNO NOCTURNO</v>
      </c>
      <c r="L279" s="31" t="s">
        <v>84</v>
      </c>
      <c r="M279" s="34" t="s">
        <v>93</v>
      </c>
      <c r="N279" s="34"/>
      <c r="O279" s="35"/>
    </row>
    <row r="280" spans="1:15" x14ac:dyDescent="0.25">
      <c r="A280" s="15">
        <v>892342</v>
      </c>
      <c r="B280" s="17" t="s">
        <v>120</v>
      </c>
      <c r="C280" s="18" t="s">
        <v>121</v>
      </c>
      <c r="D280" s="19" t="s">
        <v>122</v>
      </c>
      <c r="E280" s="16" t="s">
        <v>130</v>
      </c>
      <c r="F280" s="15" t="s">
        <v>131</v>
      </c>
      <c r="G280" s="16" t="s">
        <v>132</v>
      </c>
      <c r="H280" s="94">
        <v>2</v>
      </c>
      <c r="I280" s="94">
        <v>4</v>
      </c>
      <c r="J280" s="21">
        <f>IF(H280&lt;&gt;"",H280*I280,"")</f>
        <v>8</v>
      </c>
      <c r="K280" s="120" t="s">
        <v>293</v>
      </c>
      <c r="L280" s="31" t="s">
        <v>84</v>
      </c>
      <c r="M280" s="34" t="s">
        <v>93</v>
      </c>
      <c r="N280" s="34"/>
      <c r="O280" s="35"/>
    </row>
    <row r="281" spans="1:15" x14ac:dyDescent="0.25">
      <c r="A281" s="15">
        <v>892340</v>
      </c>
      <c r="B281" s="17" t="s">
        <v>120</v>
      </c>
      <c r="C281" s="18" t="s">
        <v>121</v>
      </c>
      <c r="D281" s="19" t="s">
        <v>122</v>
      </c>
      <c r="E281" s="16" t="s">
        <v>123</v>
      </c>
      <c r="F281" s="15" t="s">
        <v>126</v>
      </c>
      <c r="G281" s="16" t="s">
        <v>127</v>
      </c>
      <c r="H281" s="94">
        <v>2</v>
      </c>
      <c r="I281" s="94">
        <v>2</v>
      </c>
      <c r="J281" s="21">
        <f>IF(H281&lt;&gt;"",H281*I281,"")</f>
        <v>4</v>
      </c>
      <c r="K281" s="120" t="s">
        <v>293</v>
      </c>
      <c r="L281" s="31" t="s">
        <v>84</v>
      </c>
      <c r="M281" s="34" t="s">
        <v>93</v>
      </c>
      <c r="N281" s="34"/>
      <c r="O281" s="35"/>
    </row>
    <row r="282" spans="1:15" x14ac:dyDescent="0.25">
      <c r="A282" s="15">
        <v>893654</v>
      </c>
      <c r="B282" s="17" t="s">
        <v>120</v>
      </c>
      <c r="C282" s="18" t="s">
        <v>121</v>
      </c>
      <c r="D282" s="19" t="s">
        <v>122</v>
      </c>
      <c r="E282" s="16" t="s">
        <v>201</v>
      </c>
      <c r="F282" s="15" t="s">
        <v>277</v>
      </c>
      <c r="G282" s="16" t="s">
        <v>278</v>
      </c>
      <c r="H282" s="15">
        <v>2</v>
      </c>
      <c r="I282" s="15">
        <v>3</v>
      </c>
      <c r="J282" s="21">
        <f>IF(H282&lt;&gt;"",H282*I282,"")</f>
        <v>6</v>
      </c>
      <c r="K282" s="120" t="s">
        <v>293</v>
      </c>
      <c r="L282" s="31" t="s">
        <v>84</v>
      </c>
      <c r="M282" s="34" t="s">
        <v>93</v>
      </c>
      <c r="N282" s="34"/>
      <c r="O282" s="35"/>
    </row>
    <row r="283" spans="1:15" hidden="1" x14ac:dyDescent="0.25">
      <c r="A283" s="75"/>
      <c r="B283" s="109"/>
      <c r="C283" s="110"/>
      <c r="D283" s="111"/>
      <c r="E283" s="73"/>
      <c r="F283" s="92"/>
      <c r="G283" s="93"/>
      <c r="H283" s="94"/>
      <c r="I283" s="94"/>
      <c r="J283" s="21" t="str">
        <f>IF(H283&lt;&gt;"",H283*I283,"")</f>
        <v/>
      </c>
      <c r="K283" s="120" t="s">
        <v>293</v>
      </c>
      <c r="L283" s="31" t="s">
        <v>84</v>
      </c>
      <c r="M283" s="34" t="s">
        <v>93</v>
      </c>
      <c r="N283" s="34"/>
      <c r="O283" s="35"/>
    </row>
    <row r="284" spans="1:15" hidden="1" x14ac:dyDescent="0.25">
      <c r="A284" s="95"/>
      <c r="B284" s="19"/>
      <c r="C284" s="91"/>
      <c r="D284" s="15"/>
      <c r="E284" s="69"/>
      <c r="F284" s="15"/>
      <c r="G284" s="69"/>
      <c r="H284" s="15"/>
      <c r="I284" s="15"/>
      <c r="J284" s="21" t="str">
        <f>IF(H284&lt;&gt;"",H284*I284,"")</f>
        <v/>
      </c>
      <c r="K284" s="120" t="s">
        <v>293</v>
      </c>
      <c r="L284" s="31" t="s">
        <v>84</v>
      </c>
      <c r="M284" s="34" t="s">
        <v>93</v>
      </c>
      <c r="N284" s="34"/>
      <c r="O284" s="35"/>
    </row>
    <row r="285" spans="1:15" ht="14.25" thickBot="1" x14ac:dyDescent="0.3">
      <c r="A285" s="168"/>
      <c r="B285" s="169"/>
      <c r="C285" s="169"/>
      <c r="D285" s="169"/>
      <c r="E285" s="170" t="s">
        <v>85</v>
      </c>
      <c r="F285" s="171"/>
      <c r="G285" s="172"/>
      <c r="H285" s="140">
        <f>H249+H255+H261+H267+H273+H279</f>
        <v>6.0019999999999998</v>
      </c>
      <c r="I285" s="142">
        <f>H285*10</f>
        <v>60.019999999999996</v>
      </c>
      <c r="J285" s="142">
        <f>SUM(J250:J254,J256:J260,J262:J266,J268:J272,J274:J278,J280:J284)</f>
        <v>58</v>
      </c>
      <c r="K285" s="143">
        <f>J285/I285</f>
        <v>0.96634455181606138</v>
      </c>
      <c r="L285" s="31" t="s">
        <v>86</v>
      </c>
      <c r="M285" s="34" t="s">
        <v>93</v>
      </c>
      <c r="N285" s="34"/>
      <c r="O285" s="35"/>
    </row>
    <row r="286" spans="1:15" ht="14.25" thickTop="1" x14ac:dyDescent="0.25">
      <c r="A286" s="32"/>
      <c r="B286" s="32"/>
      <c r="C286" s="32"/>
      <c r="D286" s="173"/>
      <c r="E286" s="32"/>
      <c r="F286" s="174"/>
      <c r="G286" s="39"/>
      <c r="H286" s="32"/>
      <c r="I286" s="32"/>
      <c r="J286" s="29"/>
      <c r="K286" s="33"/>
      <c r="L286" s="31"/>
      <c r="M286" s="34"/>
      <c r="N286" s="34"/>
      <c r="O286" s="35"/>
    </row>
    <row r="287" spans="1:15" x14ac:dyDescent="0.25">
      <c r="A287" s="32"/>
      <c r="B287" s="32"/>
      <c r="C287" s="32"/>
      <c r="D287" s="173"/>
      <c r="E287" s="32"/>
      <c r="F287" s="174"/>
      <c r="G287" s="39"/>
      <c r="H287" s="32"/>
      <c r="I287" s="32"/>
      <c r="J287" s="29"/>
      <c r="K287" s="33"/>
      <c r="L287" s="31"/>
      <c r="M287" s="34"/>
      <c r="N287" s="34"/>
      <c r="O287" s="35"/>
    </row>
    <row r="288" spans="1:15" x14ac:dyDescent="0.25">
      <c r="A288" s="32"/>
      <c r="B288" s="32"/>
      <c r="C288" s="32"/>
      <c r="D288" s="173"/>
      <c r="E288" s="32"/>
      <c r="F288" s="174"/>
      <c r="G288" s="39"/>
      <c r="H288" s="32"/>
      <c r="I288" s="32"/>
      <c r="J288" s="29"/>
      <c r="K288" s="33"/>
      <c r="L288" s="31"/>
      <c r="M288" s="34"/>
      <c r="N288" s="34"/>
      <c r="O288" s="35"/>
    </row>
    <row r="289" spans="1:15" x14ac:dyDescent="0.25">
      <c r="A289" s="32"/>
      <c r="B289" s="32"/>
      <c r="C289" s="32"/>
      <c r="D289" s="173"/>
      <c r="E289" s="32"/>
      <c r="F289" s="174"/>
      <c r="G289" s="39"/>
      <c r="H289" s="32"/>
      <c r="I289" s="32"/>
      <c r="J289" s="29"/>
      <c r="K289" s="33"/>
      <c r="L289" s="31"/>
      <c r="M289" s="34"/>
      <c r="N289" s="34"/>
      <c r="O289" s="35"/>
    </row>
    <row r="290" spans="1:15" x14ac:dyDescent="0.25">
      <c r="A290" s="32"/>
      <c r="B290" s="32"/>
      <c r="C290" s="32"/>
      <c r="D290" s="173"/>
      <c r="E290" s="32"/>
      <c r="F290" s="174"/>
      <c r="G290" s="39"/>
      <c r="H290" s="32"/>
      <c r="I290" s="32"/>
      <c r="J290" s="29"/>
      <c r="K290" s="33"/>
      <c r="L290" s="31"/>
      <c r="M290" s="34"/>
      <c r="N290" s="34"/>
      <c r="O290" s="35"/>
    </row>
    <row r="291" spans="1:15" x14ac:dyDescent="0.25">
      <c r="A291" s="32"/>
      <c r="B291" s="32"/>
      <c r="C291" s="32"/>
      <c r="D291" s="173"/>
      <c r="E291" s="32"/>
      <c r="F291" s="174"/>
      <c r="G291" s="39"/>
      <c r="H291" s="32"/>
      <c r="I291" s="32"/>
      <c r="J291" s="29"/>
      <c r="K291" s="33"/>
      <c r="L291" s="31"/>
      <c r="M291" s="34"/>
      <c r="N291" s="34"/>
      <c r="O291" s="35"/>
    </row>
    <row r="292" spans="1:15" x14ac:dyDescent="0.25">
      <c r="A292" s="32"/>
      <c r="B292" s="32"/>
      <c r="C292" s="32"/>
      <c r="D292" s="173"/>
      <c r="E292" s="32"/>
      <c r="F292" s="174"/>
      <c r="G292" s="39"/>
      <c r="H292" s="32"/>
      <c r="I292" s="32"/>
      <c r="J292" s="29"/>
      <c r="K292" s="33"/>
      <c r="L292" s="31"/>
      <c r="M292" s="34"/>
      <c r="N292" s="34"/>
      <c r="O292" s="35"/>
    </row>
    <row r="293" spans="1:15" x14ac:dyDescent="0.25">
      <c r="A293" s="32"/>
      <c r="B293" s="32"/>
      <c r="C293" s="32"/>
      <c r="D293" s="173"/>
      <c r="E293" s="32"/>
      <c r="F293" s="174"/>
      <c r="G293" s="39"/>
      <c r="H293" s="32"/>
      <c r="I293" s="32"/>
      <c r="J293" s="29"/>
      <c r="K293" s="33"/>
      <c r="L293" s="31"/>
      <c r="M293" s="34"/>
      <c r="N293" s="34"/>
      <c r="O293" s="35"/>
    </row>
    <row r="294" spans="1:15" x14ac:dyDescent="0.25">
      <c r="A294" s="32"/>
      <c r="B294" s="32"/>
      <c r="C294" s="32"/>
      <c r="D294" s="173"/>
      <c r="E294" s="32"/>
      <c r="F294" s="174"/>
      <c r="G294" s="39"/>
      <c r="H294" s="32"/>
      <c r="I294" s="32"/>
      <c r="J294" s="29"/>
      <c r="K294" s="33"/>
      <c r="L294" s="31"/>
      <c r="M294" s="34"/>
      <c r="N294" s="34"/>
      <c r="O294" s="35"/>
    </row>
    <row r="295" spans="1:15" x14ac:dyDescent="0.25">
      <c r="A295" s="32"/>
      <c r="B295" s="32"/>
      <c r="C295" s="32"/>
      <c r="D295" s="173"/>
      <c r="E295" s="32"/>
      <c r="F295" s="174"/>
      <c r="G295" s="39"/>
      <c r="H295" s="32"/>
      <c r="I295" s="32"/>
      <c r="J295" s="29"/>
      <c r="K295" s="33"/>
      <c r="L295" s="31"/>
      <c r="M295" s="34"/>
      <c r="N295" s="34"/>
      <c r="O295" s="35"/>
    </row>
    <row r="296" spans="1:15" x14ac:dyDescent="0.25">
      <c r="A296" s="32"/>
      <c r="B296" s="32"/>
      <c r="C296" s="32"/>
      <c r="D296" s="173"/>
      <c r="E296" s="32"/>
      <c r="F296" s="174"/>
      <c r="G296" s="39"/>
      <c r="H296" s="32"/>
      <c r="I296" s="32"/>
      <c r="J296" s="29"/>
      <c r="K296" s="33"/>
      <c r="L296" s="31"/>
      <c r="M296" s="34"/>
      <c r="N296" s="34"/>
      <c r="O296" s="35"/>
    </row>
    <row r="297" spans="1:15" x14ac:dyDescent="0.25">
      <c r="A297" s="32"/>
      <c r="B297" s="32"/>
      <c r="C297" s="32"/>
      <c r="D297" s="173"/>
      <c r="E297" s="32"/>
      <c r="F297" s="174"/>
      <c r="G297" s="39"/>
      <c r="H297" s="32"/>
      <c r="I297" s="32"/>
      <c r="J297" s="29"/>
      <c r="K297" s="33"/>
      <c r="L297" s="31"/>
      <c r="M297" s="34"/>
      <c r="N297" s="34"/>
      <c r="O297" s="35"/>
    </row>
    <row r="298" spans="1:15" x14ac:dyDescent="0.25">
      <c r="A298" s="32"/>
      <c r="B298" s="32"/>
      <c r="C298" s="32"/>
      <c r="D298" s="173"/>
      <c r="E298" s="32"/>
      <c r="F298" s="174"/>
      <c r="G298" s="39"/>
      <c r="H298" s="32"/>
      <c r="I298" s="32"/>
      <c r="J298" s="29"/>
      <c r="K298" s="33"/>
      <c r="L298" s="31"/>
      <c r="M298" s="34"/>
      <c r="N298" s="34"/>
      <c r="O298" s="35"/>
    </row>
    <row r="299" spans="1:15" x14ac:dyDescent="0.25">
      <c r="A299" s="32"/>
      <c r="B299" s="32"/>
      <c r="C299" s="32"/>
      <c r="D299" s="173"/>
      <c r="E299" s="32"/>
      <c r="F299" s="174"/>
      <c r="G299" s="39"/>
      <c r="H299" s="32"/>
      <c r="I299" s="32"/>
      <c r="J299" s="29"/>
      <c r="K299" s="33"/>
      <c r="L299" s="31"/>
      <c r="M299" s="34"/>
      <c r="N299" s="34"/>
      <c r="O299" s="35"/>
    </row>
    <row r="300" spans="1:15" x14ac:dyDescent="0.25">
      <c r="A300" s="32"/>
      <c r="B300" s="32"/>
      <c r="C300" s="32"/>
      <c r="D300" s="173"/>
      <c r="E300" s="32"/>
      <c r="F300" s="174"/>
      <c r="G300" s="39"/>
      <c r="H300" s="32"/>
      <c r="I300" s="32"/>
      <c r="J300" s="29"/>
      <c r="K300" s="33"/>
      <c r="L300" s="31"/>
      <c r="M300" s="34"/>
      <c r="N300" s="34"/>
      <c r="O300" s="35"/>
    </row>
    <row r="301" spans="1:15" x14ac:dyDescent="0.25">
      <c r="A301" s="32"/>
      <c r="B301" s="32"/>
      <c r="C301" s="32"/>
      <c r="D301" s="173"/>
      <c r="E301" s="32"/>
      <c r="F301" s="174"/>
      <c r="G301" s="39"/>
      <c r="H301" s="32"/>
      <c r="I301" s="32"/>
      <c r="J301" s="29"/>
      <c r="K301" s="33"/>
      <c r="L301" s="31"/>
      <c r="M301" s="34"/>
      <c r="N301" s="34"/>
      <c r="O301" s="35"/>
    </row>
    <row r="302" spans="1:15" x14ac:dyDescent="0.25">
      <c r="A302" s="32"/>
      <c r="B302" s="32"/>
      <c r="C302" s="32"/>
      <c r="D302" s="173"/>
      <c r="E302" s="32"/>
      <c r="F302" s="174"/>
      <c r="G302" s="39"/>
      <c r="H302" s="32"/>
      <c r="I302" s="32"/>
      <c r="J302" s="29"/>
      <c r="K302" s="33"/>
      <c r="L302" s="31"/>
      <c r="M302" s="34"/>
      <c r="N302" s="34"/>
      <c r="O302" s="35"/>
    </row>
    <row r="303" spans="1:15" x14ac:dyDescent="0.25">
      <c r="A303" s="32"/>
      <c r="B303" s="32"/>
      <c r="C303" s="32"/>
      <c r="D303" s="173"/>
      <c r="E303" s="32"/>
      <c r="F303" s="174"/>
      <c r="G303" s="39"/>
      <c r="H303" s="32"/>
      <c r="I303" s="32"/>
      <c r="J303" s="29"/>
      <c r="K303" s="33"/>
      <c r="L303" s="31"/>
      <c r="M303" s="34"/>
      <c r="N303" s="34"/>
      <c r="O303" s="35"/>
    </row>
  </sheetData>
  <autoFilter ref="A10:P285" xr:uid="{53272686-E505-45EE-816A-7699A97A4269}">
    <filterColumn colId="4">
      <filters>
        <filter val="13S Inspección - Eq Operando"/>
        <filter val="1S Inspección"/>
        <filter val="1S Inspección - Eq Operando"/>
        <filter val="1S Orden y Limpieza"/>
        <filter val="26S Calibración"/>
        <filter val="26S Inspección"/>
        <filter val="26S Inspección - Eq Operando"/>
        <filter val="4S Inspección - Eq Operando"/>
        <filter val="52S Inspección - Eq Operando"/>
        <filter val="Apoyo a Ingeniería"/>
        <filter val="Corrección Altura de Cámaras - área 240"/>
        <filter val="Corrección Altura de Cámaras - área 240 (Apoyo de soldador en la modificación de soporteria"/>
        <filter val="Descripcion de Trabajo"/>
        <filter val="GRUPO 1"/>
        <filter val="GRUPO 2"/>
        <filter val="REVISIÓN EL MANDO DE CONTROL"/>
        <filter val="TURNO DIURNO"/>
        <filter val="TURNO NOCTURNO"/>
        <filter val="UTILIZACION"/>
        <dateGroupItem year="2026" dateTimeGrouping="year"/>
      </filters>
    </filterColumn>
  </autoFilter>
  <mergeCells count="9">
    <mergeCell ref="E165:F165"/>
    <mergeCell ref="E205:F205"/>
    <mergeCell ref="E247:F247"/>
    <mergeCell ref="E8:G8"/>
    <mergeCell ref="I8:K8"/>
    <mergeCell ref="E9:F9"/>
    <mergeCell ref="E48:F48"/>
    <mergeCell ref="E87:F87"/>
    <mergeCell ref="E126:F126"/>
  </mergeCells>
  <conditionalFormatting sqref="B1:B7">
    <cfRule type="cellIs" dxfId="5" priority="1" stopIfTrue="1" operator="greaterThan">
      <formula>0.9</formula>
    </cfRule>
    <cfRule type="cellIs" dxfId="4" priority="2" stopIfTrue="1" operator="greaterThan">
      <formula>0.8</formula>
    </cfRule>
  </conditionalFormatting>
  <pageMargins left="0.11811023622047245" right="0.11811023622047245" top="0.15748031496062992" bottom="0.15748031496062992" header="0.31496062992125984" footer="0.31496062992125984"/>
  <pageSetup paperSize="17" scale="68" orientation="portrait" r:id="rId1"/>
  <colBreaks count="1" manualBreakCount="1">
    <brk id="11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DAEDE-92DE-4826-A347-448F7D18C96F}">
  <sheetPr filterMode="1">
    <pageSetUpPr fitToPage="1"/>
  </sheetPr>
  <dimension ref="A1:P303"/>
  <sheetViews>
    <sheetView topLeftCell="A135" zoomScale="115" zoomScaleNormal="115" workbookViewId="0">
      <selection activeCell="C169" sqref="C169"/>
    </sheetView>
  </sheetViews>
  <sheetFormatPr defaultRowHeight="13.5" x14ac:dyDescent="0.25"/>
  <cols>
    <col min="1" max="1" width="10.140625" style="175" customWidth="1"/>
    <col min="2" max="2" width="9.7109375" style="175" customWidth="1"/>
    <col min="3" max="3" width="22" style="36" customWidth="1"/>
    <col min="4" max="4" width="10.42578125" style="36" customWidth="1"/>
    <col min="5" max="5" width="34.42578125" style="36" customWidth="1"/>
    <col min="6" max="6" width="15.7109375" style="175" customWidth="1"/>
    <col min="7" max="7" width="24.5703125" style="36" bestFit="1" customWidth="1"/>
    <col min="8" max="8" width="6.5703125" style="36" customWidth="1"/>
    <col min="9" max="9" width="6.85546875" style="36" customWidth="1"/>
    <col min="10" max="10" width="10.85546875" style="36" customWidth="1"/>
    <col min="11" max="11" width="27.140625" style="36" customWidth="1"/>
    <col min="12" max="12" width="13.7109375" style="36" customWidth="1"/>
    <col min="13" max="13" width="6" style="36" customWidth="1"/>
    <col min="14" max="14" width="3.7109375" style="36" customWidth="1"/>
    <col min="15" max="15" width="38.5703125" style="176" customWidth="1"/>
    <col min="16" max="217" width="9.140625" style="36"/>
    <col min="218" max="218" width="11.5703125" style="36" customWidth="1"/>
    <col min="219" max="219" width="12" style="36" customWidth="1"/>
    <col min="220" max="220" width="22.42578125" style="36" bestFit="1" customWidth="1"/>
    <col min="221" max="221" width="11.42578125" style="36" customWidth="1"/>
    <col min="222" max="222" width="46.42578125" style="36" bestFit="1" customWidth="1"/>
    <col min="223" max="223" width="15.7109375" style="36" customWidth="1"/>
    <col min="224" max="224" width="44" style="36" bestFit="1" customWidth="1"/>
    <col min="225" max="225" width="6.5703125" style="36" customWidth="1"/>
    <col min="226" max="226" width="6.85546875" style="36" customWidth="1"/>
    <col min="227" max="227" width="10.85546875" style="36" customWidth="1"/>
    <col min="228" max="228" width="38.28515625" style="36" customWidth="1"/>
    <col min="229" max="229" width="13.7109375" style="36" customWidth="1"/>
    <col min="230" max="230" width="6" style="36" customWidth="1"/>
    <col min="231" max="231" width="3.7109375" style="36" customWidth="1"/>
    <col min="232" max="232" width="38.5703125" style="36" customWidth="1"/>
    <col min="233" max="473" width="9.140625" style="36"/>
    <col min="474" max="474" width="11.5703125" style="36" customWidth="1"/>
    <col min="475" max="475" width="12" style="36" customWidth="1"/>
    <col min="476" max="476" width="22.42578125" style="36" bestFit="1" customWidth="1"/>
    <col min="477" max="477" width="11.42578125" style="36" customWidth="1"/>
    <col min="478" max="478" width="46.42578125" style="36" bestFit="1" customWidth="1"/>
    <col min="479" max="479" width="15.7109375" style="36" customWidth="1"/>
    <col min="480" max="480" width="44" style="36" bestFit="1" customWidth="1"/>
    <col min="481" max="481" width="6.5703125" style="36" customWidth="1"/>
    <col min="482" max="482" width="6.85546875" style="36" customWidth="1"/>
    <col min="483" max="483" width="10.85546875" style="36" customWidth="1"/>
    <col min="484" max="484" width="38.28515625" style="36" customWidth="1"/>
    <col min="485" max="485" width="13.7109375" style="36" customWidth="1"/>
    <col min="486" max="486" width="6" style="36" customWidth="1"/>
    <col min="487" max="487" width="3.7109375" style="36" customWidth="1"/>
    <col min="488" max="488" width="38.5703125" style="36" customWidth="1"/>
    <col min="489" max="729" width="9.140625" style="36"/>
    <col min="730" max="730" width="11.5703125" style="36" customWidth="1"/>
    <col min="731" max="731" width="12" style="36" customWidth="1"/>
    <col min="732" max="732" width="22.42578125" style="36" bestFit="1" customWidth="1"/>
    <col min="733" max="733" width="11.42578125" style="36" customWidth="1"/>
    <col min="734" max="734" width="46.42578125" style="36" bestFit="1" customWidth="1"/>
    <col min="735" max="735" width="15.7109375" style="36" customWidth="1"/>
    <col min="736" max="736" width="44" style="36" bestFit="1" customWidth="1"/>
    <col min="737" max="737" width="6.5703125" style="36" customWidth="1"/>
    <col min="738" max="738" width="6.85546875" style="36" customWidth="1"/>
    <col min="739" max="739" width="10.85546875" style="36" customWidth="1"/>
    <col min="740" max="740" width="38.28515625" style="36" customWidth="1"/>
    <col min="741" max="741" width="13.7109375" style="36" customWidth="1"/>
    <col min="742" max="742" width="6" style="36" customWidth="1"/>
    <col min="743" max="743" width="3.7109375" style="36" customWidth="1"/>
    <col min="744" max="744" width="38.5703125" style="36" customWidth="1"/>
    <col min="745" max="985" width="9.140625" style="36"/>
    <col min="986" max="986" width="11.5703125" style="36" customWidth="1"/>
    <col min="987" max="987" width="12" style="36" customWidth="1"/>
    <col min="988" max="988" width="22.42578125" style="36" bestFit="1" customWidth="1"/>
    <col min="989" max="989" width="11.42578125" style="36" customWidth="1"/>
    <col min="990" max="990" width="46.42578125" style="36" bestFit="1" customWidth="1"/>
    <col min="991" max="991" width="15.7109375" style="36" customWidth="1"/>
    <col min="992" max="992" width="44" style="36" bestFit="1" customWidth="1"/>
    <col min="993" max="993" width="6.5703125" style="36" customWidth="1"/>
    <col min="994" max="994" width="6.85546875" style="36" customWidth="1"/>
    <col min="995" max="995" width="10.85546875" style="36" customWidth="1"/>
    <col min="996" max="996" width="38.28515625" style="36" customWidth="1"/>
    <col min="997" max="997" width="13.7109375" style="36" customWidth="1"/>
    <col min="998" max="998" width="6" style="36" customWidth="1"/>
    <col min="999" max="999" width="3.7109375" style="36" customWidth="1"/>
    <col min="1000" max="1000" width="38.5703125" style="36" customWidth="1"/>
    <col min="1001" max="1241" width="9.140625" style="36"/>
    <col min="1242" max="1242" width="11.5703125" style="36" customWidth="1"/>
    <col min="1243" max="1243" width="12" style="36" customWidth="1"/>
    <col min="1244" max="1244" width="22.42578125" style="36" bestFit="1" customWidth="1"/>
    <col min="1245" max="1245" width="11.42578125" style="36" customWidth="1"/>
    <col min="1246" max="1246" width="46.42578125" style="36" bestFit="1" customWidth="1"/>
    <col min="1247" max="1247" width="15.7109375" style="36" customWidth="1"/>
    <col min="1248" max="1248" width="44" style="36" bestFit="1" customWidth="1"/>
    <col min="1249" max="1249" width="6.5703125" style="36" customWidth="1"/>
    <col min="1250" max="1250" width="6.85546875" style="36" customWidth="1"/>
    <col min="1251" max="1251" width="10.85546875" style="36" customWidth="1"/>
    <col min="1252" max="1252" width="38.28515625" style="36" customWidth="1"/>
    <col min="1253" max="1253" width="13.7109375" style="36" customWidth="1"/>
    <col min="1254" max="1254" width="6" style="36" customWidth="1"/>
    <col min="1255" max="1255" width="3.7109375" style="36" customWidth="1"/>
    <col min="1256" max="1256" width="38.5703125" style="36" customWidth="1"/>
    <col min="1257" max="1497" width="9.140625" style="36"/>
    <col min="1498" max="1498" width="11.5703125" style="36" customWidth="1"/>
    <col min="1499" max="1499" width="12" style="36" customWidth="1"/>
    <col min="1500" max="1500" width="22.42578125" style="36" bestFit="1" customWidth="1"/>
    <col min="1501" max="1501" width="11.42578125" style="36" customWidth="1"/>
    <col min="1502" max="1502" width="46.42578125" style="36" bestFit="1" customWidth="1"/>
    <col min="1503" max="1503" width="15.7109375" style="36" customWidth="1"/>
    <col min="1504" max="1504" width="44" style="36" bestFit="1" customWidth="1"/>
    <col min="1505" max="1505" width="6.5703125" style="36" customWidth="1"/>
    <col min="1506" max="1506" width="6.85546875" style="36" customWidth="1"/>
    <col min="1507" max="1507" width="10.85546875" style="36" customWidth="1"/>
    <col min="1508" max="1508" width="38.28515625" style="36" customWidth="1"/>
    <col min="1509" max="1509" width="13.7109375" style="36" customWidth="1"/>
    <col min="1510" max="1510" width="6" style="36" customWidth="1"/>
    <col min="1511" max="1511" width="3.7109375" style="36" customWidth="1"/>
    <col min="1512" max="1512" width="38.5703125" style="36" customWidth="1"/>
    <col min="1513" max="1753" width="9.140625" style="36"/>
    <col min="1754" max="1754" width="11.5703125" style="36" customWidth="1"/>
    <col min="1755" max="1755" width="12" style="36" customWidth="1"/>
    <col min="1756" max="1756" width="22.42578125" style="36" bestFit="1" customWidth="1"/>
    <col min="1757" max="1757" width="11.42578125" style="36" customWidth="1"/>
    <col min="1758" max="1758" width="46.42578125" style="36" bestFit="1" customWidth="1"/>
    <col min="1759" max="1759" width="15.7109375" style="36" customWidth="1"/>
    <col min="1760" max="1760" width="44" style="36" bestFit="1" customWidth="1"/>
    <col min="1761" max="1761" width="6.5703125" style="36" customWidth="1"/>
    <col min="1762" max="1762" width="6.85546875" style="36" customWidth="1"/>
    <col min="1763" max="1763" width="10.85546875" style="36" customWidth="1"/>
    <col min="1764" max="1764" width="38.28515625" style="36" customWidth="1"/>
    <col min="1765" max="1765" width="13.7109375" style="36" customWidth="1"/>
    <col min="1766" max="1766" width="6" style="36" customWidth="1"/>
    <col min="1767" max="1767" width="3.7109375" style="36" customWidth="1"/>
    <col min="1768" max="1768" width="38.5703125" style="36" customWidth="1"/>
    <col min="1769" max="2009" width="9.140625" style="36"/>
    <col min="2010" max="2010" width="11.5703125" style="36" customWidth="1"/>
    <col min="2011" max="2011" width="12" style="36" customWidth="1"/>
    <col min="2012" max="2012" width="22.42578125" style="36" bestFit="1" customWidth="1"/>
    <col min="2013" max="2013" width="11.42578125" style="36" customWidth="1"/>
    <col min="2014" max="2014" width="46.42578125" style="36" bestFit="1" customWidth="1"/>
    <col min="2015" max="2015" width="15.7109375" style="36" customWidth="1"/>
    <col min="2016" max="2016" width="44" style="36" bestFit="1" customWidth="1"/>
    <col min="2017" max="2017" width="6.5703125" style="36" customWidth="1"/>
    <col min="2018" max="2018" width="6.85546875" style="36" customWidth="1"/>
    <col min="2019" max="2019" width="10.85546875" style="36" customWidth="1"/>
    <col min="2020" max="2020" width="38.28515625" style="36" customWidth="1"/>
    <col min="2021" max="2021" width="13.7109375" style="36" customWidth="1"/>
    <col min="2022" max="2022" width="6" style="36" customWidth="1"/>
    <col min="2023" max="2023" width="3.7109375" style="36" customWidth="1"/>
    <col min="2024" max="2024" width="38.5703125" style="36" customWidth="1"/>
    <col min="2025" max="2265" width="9.140625" style="36"/>
    <col min="2266" max="2266" width="11.5703125" style="36" customWidth="1"/>
    <col min="2267" max="2267" width="12" style="36" customWidth="1"/>
    <col min="2268" max="2268" width="22.42578125" style="36" bestFit="1" customWidth="1"/>
    <col min="2269" max="2269" width="11.42578125" style="36" customWidth="1"/>
    <col min="2270" max="2270" width="46.42578125" style="36" bestFit="1" customWidth="1"/>
    <col min="2271" max="2271" width="15.7109375" style="36" customWidth="1"/>
    <col min="2272" max="2272" width="44" style="36" bestFit="1" customWidth="1"/>
    <col min="2273" max="2273" width="6.5703125" style="36" customWidth="1"/>
    <col min="2274" max="2274" width="6.85546875" style="36" customWidth="1"/>
    <col min="2275" max="2275" width="10.85546875" style="36" customWidth="1"/>
    <col min="2276" max="2276" width="38.28515625" style="36" customWidth="1"/>
    <col min="2277" max="2277" width="13.7109375" style="36" customWidth="1"/>
    <col min="2278" max="2278" width="6" style="36" customWidth="1"/>
    <col min="2279" max="2279" width="3.7109375" style="36" customWidth="1"/>
    <col min="2280" max="2280" width="38.5703125" style="36" customWidth="1"/>
    <col min="2281" max="2521" width="9.140625" style="36"/>
    <col min="2522" max="2522" width="11.5703125" style="36" customWidth="1"/>
    <col min="2523" max="2523" width="12" style="36" customWidth="1"/>
    <col min="2524" max="2524" width="22.42578125" style="36" bestFit="1" customWidth="1"/>
    <col min="2525" max="2525" width="11.42578125" style="36" customWidth="1"/>
    <col min="2526" max="2526" width="46.42578125" style="36" bestFit="1" customWidth="1"/>
    <col min="2527" max="2527" width="15.7109375" style="36" customWidth="1"/>
    <col min="2528" max="2528" width="44" style="36" bestFit="1" customWidth="1"/>
    <col min="2529" max="2529" width="6.5703125" style="36" customWidth="1"/>
    <col min="2530" max="2530" width="6.85546875" style="36" customWidth="1"/>
    <col min="2531" max="2531" width="10.85546875" style="36" customWidth="1"/>
    <col min="2532" max="2532" width="38.28515625" style="36" customWidth="1"/>
    <col min="2533" max="2533" width="13.7109375" style="36" customWidth="1"/>
    <col min="2534" max="2534" width="6" style="36" customWidth="1"/>
    <col min="2535" max="2535" width="3.7109375" style="36" customWidth="1"/>
    <col min="2536" max="2536" width="38.5703125" style="36" customWidth="1"/>
    <col min="2537" max="2777" width="9.140625" style="36"/>
    <col min="2778" max="2778" width="11.5703125" style="36" customWidth="1"/>
    <col min="2779" max="2779" width="12" style="36" customWidth="1"/>
    <col min="2780" max="2780" width="22.42578125" style="36" bestFit="1" customWidth="1"/>
    <col min="2781" max="2781" width="11.42578125" style="36" customWidth="1"/>
    <col min="2782" max="2782" width="46.42578125" style="36" bestFit="1" customWidth="1"/>
    <col min="2783" max="2783" width="15.7109375" style="36" customWidth="1"/>
    <col min="2784" max="2784" width="44" style="36" bestFit="1" customWidth="1"/>
    <col min="2785" max="2785" width="6.5703125" style="36" customWidth="1"/>
    <col min="2786" max="2786" width="6.85546875" style="36" customWidth="1"/>
    <col min="2787" max="2787" width="10.85546875" style="36" customWidth="1"/>
    <col min="2788" max="2788" width="38.28515625" style="36" customWidth="1"/>
    <col min="2789" max="2789" width="13.7109375" style="36" customWidth="1"/>
    <col min="2790" max="2790" width="6" style="36" customWidth="1"/>
    <col min="2791" max="2791" width="3.7109375" style="36" customWidth="1"/>
    <col min="2792" max="2792" width="38.5703125" style="36" customWidth="1"/>
    <col min="2793" max="3033" width="9.140625" style="36"/>
    <col min="3034" max="3034" width="11.5703125" style="36" customWidth="1"/>
    <col min="3035" max="3035" width="12" style="36" customWidth="1"/>
    <col min="3036" max="3036" width="22.42578125" style="36" bestFit="1" customWidth="1"/>
    <col min="3037" max="3037" width="11.42578125" style="36" customWidth="1"/>
    <col min="3038" max="3038" width="46.42578125" style="36" bestFit="1" customWidth="1"/>
    <col min="3039" max="3039" width="15.7109375" style="36" customWidth="1"/>
    <col min="3040" max="3040" width="44" style="36" bestFit="1" customWidth="1"/>
    <col min="3041" max="3041" width="6.5703125" style="36" customWidth="1"/>
    <col min="3042" max="3042" width="6.85546875" style="36" customWidth="1"/>
    <col min="3043" max="3043" width="10.85546875" style="36" customWidth="1"/>
    <col min="3044" max="3044" width="38.28515625" style="36" customWidth="1"/>
    <col min="3045" max="3045" width="13.7109375" style="36" customWidth="1"/>
    <col min="3046" max="3046" width="6" style="36" customWidth="1"/>
    <col min="3047" max="3047" width="3.7109375" style="36" customWidth="1"/>
    <col min="3048" max="3048" width="38.5703125" style="36" customWidth="1"/>
    <col min="3049" max="3289" width="9.140625" style="36"/>
    <col min="3290" max="3290" width="11.5703125" style="36" customWidth="1"/>
    <col min="3291" max="3291" width="12" style="36" customWidth="1"/>
    <col min="3292" max="3292" width="22.42578125" style="36" bestFit="1" customWidth="1"/>
    <col min="3293" max="3293" width="11.42578125" style="36" customWidth="1"/>
    <col min="3294" max="3294" width="46.42578125" style="36" bestFit="1" customWidth="1"/>
    <col min="3295" max="3295" width="15.7109375" style="36" customWidth="1"/>
    <col min="3296" max="3296" width="44" style="36" bestFit="1" customWidth="1"/>
    <col min="3297" max="3297" width="6.5703125" style="36" customWidth="1"/>
    <col min="3298" max="3298" width="6.85546875" style="36" customWidth="1"/>
    <col min="3299" max="3299" width="10.85546875" style="36" customWidth="1"/>
    <col min="3300" max="3300" width="38.28515625" style="36" customWidth="1"/>
    <col min="3301" max="3301" width="13.7109375" style="36" customWidth="1"/>
    <col min="3302" max="3302" width="6" style="36" customWidth="1"/>
    <col min="3303" max="3303" width="3.7109375" style="36" customWidth="1"/>
    <col min="3304" max="3304" width="38.5703125" style="36" customWidth="1"/>
    <col min="3305" max="3545" width="9.140625" style="36"/>
    <col min="3546" max="3546" width="11.5703125" style="36" customWidth="1"/>
    <col min="3547" max="3547" width="12" style="36" customWidth="1"/>
    <col min="3548" max="3548" width="22.42578125" style="36" bestFit="1" customWidth="1"/>
    <col min="3549" max="3549" width="11.42578125" style="36" customWidth="1"/>
    <col min="3550" max="3550" width="46.42578125" style="36" bestFit="1" customWidth="1"/>
    <col min="3551" max="3551" width="15.7109375" style="36" customWidth="1"/>
    <col min="3552" max="3552" width="44" style="36" bestFit="1" customWidth="1"/>
    <col min="3553" max="3553" width="6.5703125" style="36" customWidth="1"/>
    <col min="3554" max="3554" width="6.85546875" style="36" customWidth="1"/>
    <col min="3555" max="3555" width="10.85546875" style="36" customWidth="1"/>
    <col min="3556" max="3556" width="38.28515625" style="36" customWidth="1"/>
    <col min="3557" max="3557" width="13.7109375" style="36" customWidth="1"/>
    <col min="3558" max="3558" width="6" style="36" customWidth="1"/>
    <col min="3559" max="3559" width="3.7109375" style="36" customWidth="1"/>
    <col min="3560" max="3560" width="38.5703125" style="36" customWidth="1"/>
    <col min="3561" max="3801" width="9.140625" style="36"/>
    <col min="3802" max="3802" width="11.5703125" style="36" customWidth="1"/>
    <col min="3803" max="3803" width="12" style="36" customWidth="1"/>
    <col min="3804" max="3804" width="22.42578125" style="36" bestFit="1" customWidth="1"/>
    <col min="3805" max="3805" width="11.42578125" style="36" customWidth="1"/>
    <col min="3806" max="3806" width="46.42578125" style="36" bestFit="1" customWidth="1"/>
    <col min="3807" max="3807" width="15.7109375" style="36" customWidth="1"/>
    <col min="3808" max="3808" width="44" style="36" bestFit="1" customWidth="1"/>
    <col min="3809" max="3809" width="6.5703125" style="36" customWidth="1"/>
    <col min="3810" max="3810" width="6.85546875" style="36" customWidth="1"/>
    <col min="3811" max="3811" width="10.85546875" style="36" customWidth="1"/>
    <col min="3812" max="3812" width="38.28515625" style="36" customWidth="1"/>
    <col min="3813" max="3813" width="13.7109375" style="36" customWidth="1"/>
    <col min="3814" max="3814" width="6" style="36" customWidth="1"/>
    <col min="3815" max="3815" width="3.7109375" style="36" customWidth="1"/>
    <col min="3816" max="3816" width="38.5703125" style="36" customWidth="1"/>
    <col min="3817" max="4057" width="9.140625" style="36"/>
    <col min="4058" max="4058" width="11.5703125" style="36" customWidth="1"/>
    <col min="4059" max="4059" width="12" style="36" customWidth="1"/>
    <col min="4060" max="4060" width="22.42578125" style="36" bestFit="1" customWidth="1"/>
    <col min="4061" max="4061" width="11.42578125" style="36" customWidth="1"/>
    <col min="4062" max="4062" width="46.42578125" style="36" bestFit="1" customWidth="1"/>
    <col min="4063" max="4063" width="15.7109375" style="36" customWidth="1"/>
    <col min="4064" max="4064" width="44" style="36" bestFit="1" customWidth="1"/>
    <col min="4065" max="4065" width="6.5703125" style="36" customWidth="1"/>
    <col min="4066" max="4066" width="6.85546875" style="36" customWidth="1"/>
    <col min="4067" max="4067" width="10.85546875" style="36" customWidth="1"/>
    <col min="4068" max="4068" width="38.28515625" style="36" customWidth="1"/>
    <col min="4069" max="4069" width="13.7109375" style="36" customWidth="1"/>
    <col min="4070" max="4070" width="6" style="36" customWidth="1"/>
    <col min="4071" max="4071" width="3.7109375" style="36" customWidth="1"/>
    <col min="4072" max="4072" width="38.5703125" style="36" customWidth="1"/>
    <col min="4073" max="4313" width="9.140625" style="36"/>
    <col min="4314" max="4314" width="11.5703125" style="36" customWidth="1"/>
    <col min="4315" max="4315" width="12" style="36" customWidth="1"/>
    <col min="4316" max="4316" width="22.42578125" style="36" bestFit="1" customWidth="1"/>
    <col min="4317" max="4317" width="11.42578125" style="36" customWidth="1"/>
    <col min="4318" max="4318" width="46.42578125" style="36" bestFit="1" customWidth="1"/>
    <col min="4319" max="4319" width="15.7109375" style="36" customWidth="1"/>
    <col min="4320" max="4320" width="44" style="36" bestFit="1" customWidth="1"/>
    <col min="4321" max="4321" width="6.5703125" style="36" customWidth="1"/>
    <col min="4322" max="4322" width="6.85546875" style="36" customWidth="1"/>
    <col min="4323" max="4323" width="10.85546875" style="36" customWidth="1"/>
    <col min="4324" max="4324" width="38.28515625" style="36" customWidth="1"/>
    <col min="4325" max="4325" width="13.7109375" style="36" customWidth="1"/>
    <col min="4326" max="4326" width="6" style="36" customWidth="1"/>
    <col min="4327" max="4327" width="3.7109375" style="36" customWidth="1"/>
    <col min="4328" max="4328" width="38.5703125" style="36" customWidth="1"/>
    <col min="4329" max="4569" width="9.140625" style="36"/>
    <col min="4570" max="4570" width="11.5703125" style="36" customWidth="1"/>
    <col min="4571" max="4571" width="12" style="36" customWidth="1"/>
    <col min="4572" max="4572" width="22.42578125" style="36" bestFit="1" customWidth="1"/>
    <col min="4573" max="4573" width="11.42578125" style="36" customWidth="1"/>
    <col min="4574" max="4574" width="46.42578125" style="36" bestFit="1" customWidth="1"/>
    <col min="4575" max="4575" width="15.7109375" style="36" customWidth="1"/>
    <col min="4576" max="4576" width="44" style="36" bestFit="1" customWidth="1"/>
    <col min="4577" max="4577" width="6.5703125" style="36" customWidth="1"/>
    <col min="4578" max="4578" width="6.85546875" style="36" customWidth="1"/>
    <col min="4579" max="4579" width="10.85546875" style="36" customWidth="1"/>
    <col min="4580" max="4580" width="38.28515625" style="36" customWidth="1"/>
    <col min="4581" max="4581" width="13.7109375" style="36" customWidth="1"/>
    <col min="4582" max="4582" width="6" style="36" customWidth="1"/>
    <col min="4583" max="4583" width="3.7109375" style="36" customWidth="1"/>
    <col min="4584" max="4584" width="38.5703125" style="36" customWidth="1"/>
    <col min="4585" max="4825" width="9.140625" style="36"/>
    <col min="4826" max="4826" width="11.5703125" style="36" customWidth="1"/>
    <col min="4827" max="4827" width="12" style="36" customWidth="1"/>
    <col min="4828" max="4828" width="22.42578125" style="36" bestFit="1" customWidth="1"/>
    <col min="4829" max="4829" width="11.42578125" style="36" customWidth="1"/>
    <col min="4830" max="4830" width="46.42578125" style="36" bestFit="1" customWidth="1"/>
    <col min="4831" max="4831" width="15.7109375" style="36" customWidth="1"/>
    <col min="4832" max="4832" width="44" style="36" bestFit="1" customWidth="1"/>
    <col min="4833" max="4833" width="6.5703125" style="36" customWidth="1"/>
    <col min="4834" max="4834" width="6.85546875" style="36" customWidth="1"/>
    <col min="4835" max="4835" width="10.85546875" style="36" customWidth="1"/>
    <col min="4836" max="4836" width="38.28515625" style="36" customWidth="1"/>
    <col min="4837" max="4837" width="13.7109375" style="36" customWidth="1"/>
    <col min="4838" max="4838" width="6" style="36" customWidth="1"/>
    <col min="4839" max="4839" width="3.7109375" style="36" customWidth="1"/>
    <col min="4840" max="4840" width="38.5703125" style="36" customWidth="1"/>
    <col min="4841" max="5081" width="9.140625" style="36"/>
    <col min="5082" max="5082" width="11.5703125" style="36" customWidth="1"/>
    <col min="5083" max="5083" width="12" style="36" customWidth="1"/>
    <col min="5084" max="5084" width="22.42578125" style="36" bestFit="1" customWidth="1"/>
    <col min="5085" max="5085" width="11.42578125" style="36" customWidth="1"/>
    <col min="5086" max="5086" width="46.42578125" style="36" bestFit="1" customWidth="1"/>
    <col min="5087" max="5087" width="15.7109375" style="36" customWidth="1"/>
    <col min="5088" max="5088" width="44" style="36" bestFit="1" customWidth="1"/>
    <col min="5089" max="5089" width="6.5703125" style="36" customWidth="1"/>
    <col min="5090" max="5090" width="6.85546875" style="36" customWidth="1"/>
    <col min="5091" max="5091" width="10.85546875" style="36" customWidth="1"/>
    <col min="5092" max="5092" width="38.28515625" style="36" customWidth="1"/>
    <col min="5093" max="5093" width="13.7109375" style="36" customWidth="1"/>
    <col min="5094" max="5094" width="6" style="36" customWidth="1"/>
    <col min="5095" max="5095" width="3.7109375" style="36" customWidth="1"/>
    <col min="5096" max="5096" width="38.5703125" style="36" customWidth="1"/>
    <col min="5097" max="5337" width="9.140625" style="36"/>
    <col min="5338" max="5338" width="11.5703125" style="36" customWidth="1"/>
    <col min="5339" max="5339" width="12" style="36" customWidth="1"/>
    <col min="5340" max="5340" width="22.42578125" style="36" bestFit="1" customWidth="1"/>
    <col min="5341" max="5341" width="11.42578125" style="36" customWidth="1"/>
    <col min="5342" max="5342" width="46.42578125" style="36" bestFit="1" customWidth="1"/>
    <col min="5343" max="5343" width="15.7109375" style="36" customWidth="1"/>
    <col min="5344" max="5344" width="44" style="36" bestFit="1" customWidth="1"/>
    <col min="5345" max="5345" width="6.5703125" style="36" customWidth="1"/>
    <col min="5346" max="5346" width="6.85546875" style="36" customWidth="1"/>
    <col min="5347" max="5347" width="10.85546875" style="36" customWidth="1"/>
    <col min="5348" max="5348" width="38.28515625" style="36" customWidth="1"/>
    <col min="5349" max="5349" width="13.7109375" style="36" customWidth="1"/>
    <col min="5350" max="5350" width="6" style="36" customWidth="1"/>
    <col min="5351" max="5351" width="3.7109375" style="36" customWidth="1"/>
    <col min="5352" max="5352" width="38.5703125" style="36" customWidth="1"/>
    <col min="5353" max="5593" width="9.140625" style="36"/>
    <col min="5594" max="5594" width="11.5703125" style="36" customWidth="1"/>
    <col min="5595" max="5595" width="12" style="36" customWidth="1"/>
    <col min="5596" max="5596" width="22.42578125" style="36" bestFit="1" customWidth="1"/>
    <col min="5597" max="5597" width="11.42578125" style="36" customWidth="1"/>
    <col min="5598" max="5598" width="46.42578125" style="36" bestFit="1" customWidth="1"/>
    <col min="5599" max="5599" width="15.7109375" style="36" customWidth="1"/>
    <col min="5600" max="5600" width="44" style="36" bestFit="1" customWidth="1"/>
    <col min="5601" max="5601" width="6.5703125" style="36" customWidth="1"/>
    <col min="5602" max="5602" width="6.85546875" style="36" customWidth="1"/>
    <col min="5603" max="5603" width="10.85546875" style="36" customWidth="1"/>
    <col min="5604" max="5604" width="38.28515625" style="36" customWidth="1"/>
    <col min="5605" max="5605" width="13.7109375" style="36" customWidth="1"/>
    <col min="5606" max="5606" width="6" style="36" customWidth="1"/>
    <col min="5607" max="5607" width="3.7109375" style="36" customWidth="1"/>
    <col min="5608" max="5608" width="38.5703125" style="36" customWidth="1"/>
    <col min="5609" max="5849" width="9.140625" style="36"/>
    <col min="5850" max="5850" width="11.5703125" style="36" customWidth="1"/>
    <col min="5851" max="5851" width="12" style="36" customWidth="1"/>
    <col min="5852" max="5852" width="22.42578125" style="36" bestFit="1" customWidth="1"/>
    <col min="5853" max="5853" width="11.42578125" style="36" customWidth="1"/>
    <col min="5854" max="5854" width="46.42578125" style="36" bestFit="1" customWidth="1"/>
    <col min="5855" max="5855" width="15.7109375" style="36" customWidth="1"/>
    <col min="5856" max="5856" width="44" style="36" bestFit="1" customWidth="1"/>
    <col min="5857" max="5857" width="6.5703125" style="36" customWidth="1"/>
    <col min="5858" max="5858" width="6.85546875" style="36" customWidth="1"/>
    <col min="5859" max="5859" width="10.85546875" style="36" customWidth="1"/>
    <col min="5860" max="5860" width="38.28515625" style="36" customWidth="1"/>
    <col min="5861" max="5861" width="13.7109375" style="36" customWidth="1"/>
    <col min="5862" max="5862" width="6" style="36" customWidth="1"/>
    <col min="5863" max="5863" width="3.7109375" style="36" customWidth="1"/>
    <col min="5864" max="5864" width="38.5703125" style="36" customWidth="1"/>
    <col min="5865" max="6105" width="9.140625" style="36"/>
    <col min="6106" max="6106" width="11.5703125" style="36" customWidth="1"/>
    <col min="6107" max="6107" width="12" style="36" customWidth="1"/>
    <col min="6108" max="6108" width="22.42578125" style="36" bestFit="1" customWidth="1"/>
    <col min="6109" max="6109" width="11.42578125" style="36" customWidth="1"/>
    <col min="6110" max="6110" width="46.42578125" style="36" bestFit="1" customWidth="1"/>
    <col min="6111" max="6111" width="15.7109375" style="36" customWidth="1"/>
    <col min="6112" max="6112" width="44" style="36" bestFit="1" customWidth="1"/>
    <col min="6113" max="6113" width="6.5703125" style="36" customWidth="1"/>
    <col min="6114" max="6114" width="6.85546875" style="36" customWidth="1"/>
    <col min="6115" max="6115" width="10.85546875" style="36" customWidth="1"/>
    <col min="6116" max="6116" width="38.28515625" style="36" customWidth="1"/>
    <col min="6117" max="6117" width="13.7109375" style="36" customWidth="1"/>
    <col min="6118" max="6118" width="6" style="36" customWidth="1"/>
    <col min="6119" max="6119" width="3.7109375" style="36" customWidth="1"/>
    <col min="6120" max="6120" width="38.5703125" style="36" customWidth="1"/>
    <col min="6121" max="6361" width="9.140625" style="36"/>
    <col min="6362" max="6362" width="11.5703125" style="36" customWidth="1"/>
    <col min="6363" max="6363" width="12" style="36" customWidth="1"/>
    <col min="6364" max="6364" width="22.42578125" style="36" bestFit="1" customWidth="1"/>
    <col min="6365" max="6365" width="11.42578125" style="36" customWidth="1"/>
    <col min="6366" max="6366" width="46.42578125" style="36" bestFit="1" customWidth="1"/>
    <col min="6367" max="6367" width="15.7109375" style="36" customWidth="1"/>
    <col min="6368" max="6368" width="44" style="36" bestFit="1" customWidth="1"/>
    <col min="6369" max="6369" width="6.5703125" style="36" customWidth="1"/>
    <col min="6370" max="6370" width="6.85546875" style="36" customWidth="1"/>
    <col min="6371" max="6371" width="10.85546875" style="36" customWidth="1"/>
    <col min="6372" max="6372" width="38.28515625" style="36" customWidth="1"/>
    <col min="6373" max="6373" width="13.7109375" style="36" customWidth="1"/>
    <col min="6374" max="6374" width="6" style="36" customWidth="1"/>
    <col min="6375" max="6375" width="3.7109375" style="36" customWidth="1"/>
    <col min="6376" max="6376" width="38.5703125" style="36" customWidth="1"/>
    <col min="6377" max="6617" width="9.140625" style="36"/>
    <col min="6618" max="6618" width="11.5703125" style="36" customWidth="1"/>
    <col min="6619" max="6619" width="12" style="36" customWidth="1"/>
    <col min="6620" max="6620" width="22.42578125" style="36" bestFit="1" customWidth="1"/>
    <col min="6621" max="6621" width="11.42578125" style="36" customWidth="1"/>
    <col min="6622" max="6622" width="46.42578125" style="36" bestFit="1" customWidth="1"/>
    <col min="6623" max="6623" width="15.7109375" style="36" customWidth="1"/>
    <col min="6624" max="6624" width="44" style="36" bestFit="1" customWidth="1"/>
    <col min="6625" max="6625" width="6.5703125" style="36" customWidth="1"/>
    <col min="6626" max="6626" width="6.85546875" style="36" customWidth="1"/>
    <col min="6627" max="6627" width="10.85546875" style="36" customWidth="1"/>
    <col min="6628" max="6628" width="38.28515625" style="36" customWidth="1"/>
    <col min="6629" max="6629" width="13.7109375" style="36" customWidth="1"/>
    <col min="6630" max="6630" width="6" style="36" customWidth="1"/>
    <col min="6631" max="6631" width="3.7109375" style="36" customWidth="1"/>
    <col min="6632" max="6632" width="38.5703125" style="36" customWidth="1"/>
    <col min="6633" max="6873" width="9.140625" style="36"/>
    <col min="6874" max="6874" width="11.5703125" style="36" customWidth="1"/>
    <col min="6875" max="6875" width="12" style="36" customWidth="1"/>
    <col min="6876" max="6876" width="22.42578125" style="36" bestFit="1" customWidth="1"/>
    <col min="6877" max="6877" width="11.42578125" style="36" customWidth="1"/>
    <col min="6878" max="6878" width="46.42578125" style="36" bestFit="1" customWidth="1"/>
    <col min="6879" max="6879" width="15.7109375" style="36" customWidth="1"/>
    <col min="6880" max="6880" width="44" style="36" bestFit="1" customWidth="1"/>
    <col min="6881" max="6881" width="6.5703125" style="36" customWidth="1"/>
    <col min="6882" max="6882" width="6.85546875" style="36" customWidth="1"/>
    <col min="6883" max="6883" width="10.85546875" style="36" customWidth="1"/>
    <col min="6884" max="6884" width="38.28515625" style="36" customWidth="1"/>
    <col min="6885" max="6885" width="13.7109375" style="36" customWidth="1"/>
    <col min="6886" max="6886" width="6" style="36" customWidth="1"/>
    <col min="6887" max="6887" width="3.7109375" style="36" customWidth="1"/>
    <col min="6888" max="6888" width="38.5703125" style="36" customWidth="1"/>
    <col min="6889" max="7129" width="9.140625" style="36"/>
    <col min="7130" max="7130" width="11.5703125" style="36" customWidth="1"/>
    <col min="7131" max="7131" width="12" style="36" customWidth="1"/>
    <col min="7132" max="7132" width="22.42578125" style="36" bestFit="1" customWidth="1"/>
    <col min="7133" max="7133" width="11.42578125" style="36" customWidth="1"/>
    <col min="7134" max="7134" width="46.42578125" style="36" bestFit="1" customWidth="1"/>
    <col min="7135" max="7135" width="15.7109375" style="36" customWidth="1"/>
    <col min="7136" max="7136" width="44" style="36" bestFit="1" customWidth="1"/>
    <col min="7137" max="7137" width="6.5703125" style="36" customWidth="1"/>
    <col min="7138" max="7138" width="6.85546875" style="36" customWidth="1"/>
    <col min="7139" max="7139" width="10.85546875" style="36" customWidth="1"/>
    <col min="7140" max="7140" width="38.28515625" style="36" customWidth="1"/>
    <col min="7141" max="7141" width="13.7109375" style="36" customWidth="1"/>
    <col min="7142" max="7142" width="6" style="36" customWidth="1"/>
    <col min="7143" max="7143" width="3.7109375" style="36" customWidth="1"/>
    <col min="7144" max="7144" width="38.5703125" style="36" customWidth="1"/>
    <col min="7145" max="7385" width="9.140625" style="36"/>
    <col min="7386" max="7386" width="11.5703125" style="36" customWidth="1"/>
    <col min="7387" max="7387" width="12" style="36" customWidth="1"/>
    <col min="7388" max="7388" width="22.42578125" style="36" bestFit="1" customWidth="1"/>
    <col min="7389" max="7389" width="11.42578125" style="36" customWidth="1"/>
    <col min="7390" max="7390" width="46.42578125" style="36" bestFit="1" customWidth="1"/>
    <col min="7391" max="7391" width="15.7109375" style="36" customWidth="1"/>
    <col min="7392" max="7392" width="44" style="36" bestFit="1" customWidth="1"/>
    <col min="7393" max="7393" width="6.5703125" style="36" customWidth="1"/>
    <col min="7394" max="7394" width="6.85546875" style="36" customWidth="1"/>
    <col min="7395" max="7395" width="10.85546875" style="36" customWidth="1"/>
    <col min="7396" max="7396" width="38.28515625" style="36" customWidth="1"/>
    <col min="7397" max="7397" width="13.7109375" style="36" customWidth="1"/>
    <col min="7398" max="7398" width="6" style="36" customWidth="1"/>
    <col min="7399" max="7399" width="3.7109375" style="36" customWidth="1"/>
    <col min="7400" max="7400" width="38.5703125" style="36" customWidth="1"/>
    <col min="7401" max="7641" width="9.140625" style="36"/>
    <col min="7642" max="7642" width="11.5703125" style="36" customWidth="1"/>
    <col min="7643" max="7643" width="12" style="36" customWidth="1"/>
    <col min="7644" max="7644" width="22.42578125" style="36" bestFit="1" customWidth="1"/>
    <col min="7645" max="7645" width="11.42578125" style="36" customWidth="1"/>
    <col min="7646" max="7646" width="46.42578125" style="36" bestFit="1" customWidth="1"/>
    <col min="7647" max="7647" width="15.7109375" style="36" customWidth="1"/>
    <col min="7648" max="7648" width="44" style="36" bestFit="1" customWidth="1"/>
    <col min="7649" max="7649" width="6.5703125" style="36" customWidth="1"/>
    <col min="7650" max="7650" width="6.85546875" style="36" customWidth="1"/>
    <col min="7651" max="7651" width="10.85546875" style="36" customWidth="1"/>
    <col min="7652" max="7652" width="38.28515625" style="36" customWidth="1"/>
    <col min="7653" max="7653" width="13.7109375" style="36" customWidth="1"/>
    <col min="7654" max="7654" width="6" style="36" customWidth="1"/>
    <col min="7655" max="7655" width="3.7109375" style="36" customWidth="1"/>
    <col min="7656" max="7656" width="38.5703125" style="36" customWidth="1"/>
    <col min="7657" max="7897" width="9.140625" style="36"/>
    <col min="7898" max="7898" width="11.5703125" style="36" customWidth="1"/>
    <col min="7899" max="7899" width="12" style="36" customWidth="1"/>
    <col min="7900" max="7900" width="22.42578125" style="36" bestFit="1" customWidth="1"/>
    <col min="7901" max="7901" width="11.42578125" style="36" customWidth="1"/>
    <col min="7902" max="7902" width="46.42578125" style="36" bestFit="1" customWidth="1"/>
    <col min="7903" max="7903" width="15.7109375" style="36" customWidth="1"/>
    <col min="7904" max="7904" width="44" style="36" bestFit="1" customWidth="1"/>
    <col min="7905" max="7905" width="6.5703125" style="36" customWidth="1"/>
    <col min="7906" max="7906" width="6.85546875" style="36" customWidth="1"/>
    <col min="7907" max="7907" width="10.85546875" style="36" customWidth="1"/>
    <col min="7908" max="7908" width="38.28515625" style="36" customWidth="1"/>
    <col min="7909" max="7909" width="13.7109375" style="36" customWidth="1"/>
    <col min="7910" max="7910" width="6" style="36" customWidth="1"/>
    <col min="7911" max="7911" width="3.7109375" style="36" customWidth="1"/>
    <col min="7912" max="7912" width="38.5703125" style="36" customWidth="1"/>
    <col min="7913" max="8153" width="9.140625" style="36"/>
    <col min="8154" max="8154" width="11.5703125" style="36" customWidth="1"/>
    <col min="8155" max="8155" width="12" style="36" customWidth="1"/>
    <col min="8156" max="8156" width="22.42578125" style="36" bestFit="1" customWidth="1"/>
    <col min="8157" max="8157" width="11.42578125" style="36" customWidth="1"/>
    <col min="8158" max="8158" width="46.42578125" style="36" bestFit="1" customWidth="1"/>
    <col min="8159" max="8159" width="15.7109375" style="36" customWidth="1"/>
    <col min="8160" max="8160" width="44" style="36" bestFit="1" customWidth="1"/>
    <col min="8161" max="8161" width="6.5703125" style="36" customWidth="1"/>
    <col min="8162" max="8162" width="6.85546875" style="36" customWidth="1"/>
    <col min="8163" max="8163" width="10.85546875" style="36" customWidth="1"/>
    <col min="8164" max="8164" width="38.28515625" style="36" customWidth="1"/>
    <col min="8165" max="8165" width="13.7109375" style="36" customWidth="1"/>
    <col min="8166" max="8166" width="6" style="36" customWidth="1"/>
    <col min="8167" max="8167" width="3.7109375" style="36" customWidth="1"/>
    <col min="8168" max="8168" width="38.5703125" style="36" customWidth="1"/>
    <col min="8169" max="8409" width="9.140625" style="36"/>
    <col min="8410" max="8410" width="11.5703125" style="36" customWidth="1"/>
    <col min="8411" max="8411" width="12" style="36" customWidth="1"/>
    <col min="8412" max="8412" width="22.42578125" style="36" bestFit="1" customWidth="1"/>
    <col min="8413" max="8413" width="11.42578125" style="36" customWidth="1"/>
    <col min="8414" max="8414" width="46.42578125" style="36" bestFit="1" customWidth="1"/>
    <col min="8415" max="8415" width="15.7109375" style="36" customWidth="1"/>
    <col min="8416" max="8416" width="44" style="36" bestFit="1" customWidth="1"/>
    <col min="8417" max="8417" width="6.5703125" style="36" customWidth="1"/>
    <col min="8418" max="8418" width="6.85546875" style="36" customWidth="1"/>
    <col min="8419" max="8419" width="10.85546875" style="36" customWidth="1"/>
    <col min="8420" max="8420" width="38.28515625" style="36" customWidth="1"/>
    <col min="8421" max="8421" width="13.7109375" style="36" customWidth="1"/>
    <col min="8422" max="8422" width="6" style="36" customWidth="1"/>
    <col min="8423" max="8423" width="3.7109375" style="36" customWidth="1"/>
    <col min="8424" max="8424" width="38.5703125" style="36" customWidth="1"/>
    <col min="8425" max="8665" width="9.140625" style="36"/>
    <col min="8666" max="8666" width="11.5703125" style="36" customWidth="1"/>
    <col min="8667" max="8667" width="12" style="36" customWidth="1"/>
    <col min="8668" max="8668" width="22.42578125" style="36" bestFit="1" customWidth="1"/>
    <col min="8669" max="8669" width="11.42578125" style="36" customWidth="1"/>
    <col min="8670" max="8670" width="46.42578125" style="36" bestFit="1" customWidth="1"/>
    <col min="8671" max="8671" width="15.7109375" style="36" customWidth="1"/>
    <col min="8672" max="8672" width="44" style="36" bestFit="1" customWidth="1"/>
    <col min="8673" max="8673" width="6.5703125" style="36" customWidth="1"/>
    <col min="8674" max="8674" width="6.85546875" style="36" customWidth="1"/>
    <col min="8675" max="8675" width="10.85546875" style="36" customWidth="1"/>
    <col min="8676" max="8676" width="38.28515625" style="36" customWidth="1"/>
    <col min="8677" max="8677" width="13.7109375" style="36" customWidth="1"/>
    <col min="8678" max="8678" width="6" style="36" customWidth="1"/>
    <col min="8679" max="8679" width="3.7109375" style="36" customWidth="1"/>
    <col min="8680" max="8680" width="38.5703125" style="36" customWidth="1"/>
    <col min="8681" max="8921" width="9.140625" style="36"/>
    <col min="8922" max="8922" width="11.5703125" style="36" customWidth="1"/>
    <col min="8923" max="8923" width="12" style="36" customWidth="1"/>
    <col min="8924" max="8924" width="22.42578125" style="36" bestFit="1" customWidth="1"/>
    <col min="8925" max="8925" width="11.42578125" style="36" customWidth="1"/>
    <col min="8926" max="8926" width="46.42578125" style="36" bestFit="1" customWidth="1"/>
    <col min="8927" max="8927" width="15.7109375" style="36" customWidth="1"/>
    <col min="8928" max="8928" width="44" style="36" bestFit="1" customWidth="1"/>
    <col min="8929" max="8929" width="6.5703125" style="36" customWidth="1"/>
    <col min="8930" max="8930" width="6.85546875" style="36" customWidth="1"/>
    <col min="8931" max="8931" width="10.85546875" style="36" customWidth="1"/>
    <col min="8932" max="8932" width="38.28515625" style="36" customWidth="1"/>
    <col min="8933" max="8933" width="13.7109375" style="36" customWidth="1"/>
    <col min="8934" max="8934" width="6" style="36" customWidth="1"/>
    <col min="8935" max="8935" width="3.7109375" style="36" customWidth="1"/>
    <col min="8936" max="8936" width="38.5703125" style="36" customWidth="1"/>
    <col min="8937" max="9177" width="9.140625" style="36"/>
    <col min="9178" max="9178" width="11.5703125" style="36" customWidth="1"/>
    <col min="9179" max="9179" width="12" style="36" customWidth="1"/>
    <col min="9180" max="9180" width="22.42578125" style="36" bestFit="1" customWidth="1"/>
    <col min="9181" max="9181" width="11.42578125" style="36" customWidth="1"/>
    <col min="9182" max="9182" width="46.42578125" style="36" bestFit="1" customWidth="1"/>
    <col min="9183" max="9183" width="15.7109375" style="36" customWidth="1"/>
    <col min="9184" max="9184" width="44" style="36" bestFit="1" customWidth="1"/>
    <col min="9185" max="9185" width="6.5703125" style="36" customWidth="1"/>
    <col min="9186" max="9186" width="6.85546875" style="36" customWidth="1"/>
    <col min="9187" max="9187" width="10.85546875" style="36" customWidth="1"/>
    <col min="9188" max="9188" width="38.28515625" style="36" customWidth="1"/>
    <col min="9189" max="9189" width="13.7109375" style="36" customWidth="1"/>
    <col min="9190" max="9190" width="6" style="36" customWidth="1"/>
    <col min="9191" max="9191" width="3.7109375" style="36" customWidth="1"/>
    <col min="9192" max="9192" width="38.5703125" style="36" customWidth="1"/>
    <col min="9193" max="9433" width="9.140625" style="36"/>
    <col min="9434" max="9434" width="11.5703125" style="36" customWidth="1"/>
    <col min="9435" max="9435" width="12" style="36" customWidth="1"/>
    <col min="9436" max="9436" width="22.42578125" style="36" bestFit="1" customWidth="1"/>
    <col min="9437" max="9437" width="11.42578125" style="36" customWidth="1"/>
    <col min="9438" max="9438" width="46.42578125" style="36" bestFit="1" customWidth="1"/>
    <col min="9439" max="9439" width="15.7109375" style="36" customWidth="1"/>
    <col min="9440" max="9440" width="44" style="36" bestFit="1" customWidth="1"/>
    <col min="9441" max="9441" width="6.5703125" style="36" customWidth="1"/>
    <col min="9442" max="9442" width="6.85546875" style="36" customWidth="1"/>
    <col min="9443" max="9443" width="10.85546875" style="36" customWidth="1"/>
    <col min="9444" max="9444" width="38.28515625" style="36" customWidth="1"/>
    <col min="9445" max="9445" width="13.7109375" style="36" customWidth="1"/>
    <col min="9446" max="9446" width="6" style="36" customWidth="1"/>
    <col min="9447" max="9447" width="3.7109375" style="36" customWidth="1"/>
    <col min="9448" max="9448" width="38.5703125" style="36" customWidth="1"/>
    <col min="9449" max="9689" width="9.140625" style="36"/>
    <col min="9690" max="9690" width="11.5703125" style="36" customWidth="1"/>
    <col min="9691" max="9691" width="12" style="36" customWidth="1"/>
    <col min="9692" max="9692" width="22.42578125" style="36" bestFit="1" customWidth="1"/>
    <col min="9693" max="9693" width="11.42578125" style="36" customWidth="1"/>
    <col min="9694" max="9694" width="46.42578125" style="36" bestFit="1" customWidth="1"/>
    <col min="9695" max="9695" width="15.7109375" style="36" customWidth="1"/>
    <col min="9696" max="9696" width="44" style="36" bestFit="1" customWidth="1"/>
    <col min="9697" max="9697" width="6.5703125" style="36" customWidth="1"/>
    <col min="9698" max="9698" width="6.85546875" style="36" customWidth="1"/>
    <col min="9699" max="9699" width="10.85546875" style="36" customWidth="1"/>
    <col min="9700" max="9700" width="38.28515625" style="36" customWidth="1"/>
    <col min="9701" max="9701" width="13.7109375" style="36" customWidth="1"/>
    <col min="9702" max="9702" width="6" style="36" customWidth="1"/>
    <col min="9703" max="9703" width="3.7109375" style="36" customWidth="1"/>
    <col min="9704" max="9704" width="38.5703125" style="36" customWidth="1"/>
    <col min="9705" max="9945" width="9.140625" style="36"/>
    <col min="9946" max="9946" width="11.5703125" style="36" customWidth="1"/>
    <col min="9947" max="9947" width="12" style="36" customWidth="1"/>
    <col min="9948" max="9948" width="22.42578125" style="36" bestFit="1" customWidth="1"/>
    <col min="9949" max="9949" width="11.42578125" style="36" customWidth="1"/>
    <col min="9950" max="9950" width="46.42578125" style="36" bestFit="1" customWidth="1"/>
    <col min="9951" max="9951" width="15.7109375" style="36" customWidth="1"/>
    <col min="9952" max="9952" width="44" style="36" bestFit="1" customWidth="1"/>
    <col min="9953" max="9953" width="6.5703125" style="36" customWidth="1"/>
    <col min="9954" max="9954" width="6.85546875" style="36" customWidth="1"/>
    <col min="9955" max="9955" width="10.85546875" style="36" customWidth="1"/>
    <col min="9956" max="9956" width="38.28515625" style="36" customWidth="1"/>
    <col min="9957" max="9957" width="13.7109375" style="36" customWidth="1"/>
    <col min="9958" max="9958" width="6" style="36" customWidth="1"/>
    <col min="9959" max="9959" width="3.7109375" style="36" customWidth="1"/>
    <col min="9960" max="9960" width="38.5703125" style="36" customWidth="1"/>
    <col min="9961" max="10201" width="9.140625" style="36"/>
    <col min="10202" max="10202" width="11.5703125" style="36" customWidth="1"/>
    <col min="10203" max="10203" width="12" style="36" customWidth="1"/>
    <col min="10204" max="10204" width="22.42578125" style="36" bestFit="1" customWidth="1"/>
    <col min="10205" max="10205" width="11.42578125" style="36" customWidth="1"/>
    <col min="10206" max="10206" width="46.42578125" style="36" bestFit="1" customWidth="1"/>
    <col min="10207" max="10207" width="15.7109375" style="36" customWidth="1"/>
    <col min="10208" max="10208" width="44" style="36" bestFit="1" customWidth="1"/>
    <col min="10209" max="10209" width="6.5703125" style="36" customWidth="1"/>
    <col min="10210" max="10210" width="6.85546875" style="36" customWidth="1"/>
    <col min="10211" max="10211" width="10.85546875" style="36" customWidth="1"/>
    <col min="10212" max="10212" width="38.28515625" style="36" customWidth="1"/>
    <col min="10213" max="10213" width="13.7109375" style="36" customWidth="1"/>
    <col min="10214" max="10214" width="6" style="36" customWidth="1"/>
    <col min="10215" max="10215" width="3.7109375" style="36" customWidth="1"/>
    <col min="10216" max="10216" width="38.5703125" style="36" customWidth="1"/>
    <col min="10217" max="10457" width="9.140625" style="36"/>
    <col min="10458" max="10458" width="11.5703125" style="36" customWidth="1"/>
    <col min="10459" max="10459" width="12" style="36" customWidth="1"/>
    <col min="10460" max="10460" width="22.42578125" style="36" bestFit="1" customWidth="1"/>
    <col min="10461" max="10461" width="11.42578125" style="36" customWidth="1"/>
    <col min="10462" max="10462" width="46.42578125" style="36" bestFit="1" customWidth="1"/>
    <col min="10463" max="10463" width="15.7109375" style="36" customWidth="1"/>
    <col min="10464" max="10464" width="44" style="36" bestFit="1" customWidth="1"/>
    <col min="10465" max="10465" width="6.5703125" style="36" customWidth="1"/>
    <col min="10466" max="10466" width="6.85546875" style="36" customWidth="1"/>
    <col min="10467" max="10467" width="10.85546875" style="36" customWidth="1"/>
    <col min="10468" max="10468" width="38.28515625" style="36" customWidth="1"/>
    <col min="10469" max="10469" width="13.7109375" style="36" customWidth="1"/>
    <col min="10470" max="10470" width="6" style="36" customWidth="1"/>
    <col min="10471" max="10471" width="3.7109375" style="36" customWidth="1"/>
    <col min="10472" max="10472" width="38.5703125" style="36" customWidth="1"/>
    <col min="10473" max="10713" width="9.140625" style="36"/>
    <col min="10714" max="10714" width="11.5703125" style="36" customWidth="1"/>
    <col min="10715" max="10715" width="12" style="36" customWidth="1"/>
    <col min="10716" max="10716" width="22.42578125" style="36" bestFit="1" customWidth="1"/>
    <col min="10717" max="10717" width="11.42578125" style="36" customWidth="1"/>
    <col min="10718" max="10718" width="46.42578125" style="36" bestFit="1" customWidth="1"/>
    <col min="10719" max="10719" width="15.7109375" style="36" customWidth="1"/>
    <col min="10720" max="10720" width="44" style="36" bestFit="1" customWidth="1"/>
    <col min="10721" max="10721" width="6.5703125" style="36" customWidth="1"/>
    <col min="10722" max="10722" width="6.85546875" style="36" customWidth="1"/>
    <col min="10723" max="10723" width="10.85546875" style="36" customWidth="1"/>
    <col min="10724" max="10724" width="38.28515625" style="36" customWidth="1"/>
    <col min="10725" max="10725" width="13.7109375" style="36" customWidth="1"/>
    <col min="10726" max="10726" width="6" style="36" customWidth="1"/>
    <col min="10727" max="10727" width="3.7109375" style="36" customWidth="1"/>
    <col min="10728" max="10728" width="38.5703125" style="36" customWidth="1"/>
    <col min="10729" max="10969" width="9.140625" style="36"/>
    <col min="10970" max="10970" width="11.5703125" style="36" customWidth="1"/>
    <col min="10971" max="10971" width="12" style="36" customWidth="1"/>
    <col min="10972" max="10972" width="22.42578125" style="36" bestFit="1" customWidth="1"/>
    <col min="10973" max="10973" width="11.42578125" style="36" customWidth="1"/>
    <col min="10974" max="10974" width="46.42578125" style="36" bestFit="1" customWidth="1"/>
    <col min="10975" max="10975" width="15.7109375" style="36" customWidth="1"/>
    <col min="10976" max="10976" width="44" style="36" bestFit="1" customWidth="1"/>
    <col min="10977" max="10977" width="6.5703125" style="36" customWidth="1"/>
    <col min="10978" max="10978" width="6.85546875" style="36" customWidth="1"/>
    <col min="10979" max="10979" width="10.85546875" style="36" customWidth="1"/>
    <col min="10980" max="10980" width="38.28515625" style="36" customWidth="1"/>
    <col min="10981" max="10981" width="13.7109375" style="36" customWidth="1"/>
    <col min="10982" max="10982" width="6" style="36" customWidth="1"/>
    <col min="10983" max="10983" width="3.7109375" style="36" customWidth="1"/>
    <col min="10984" max="10984" width="38.5703125" style="36" customWidth="1"/>
    <col min="10985" max="11225" width="9.140625" style="36"/>
    <col min="11226" max="11226" width="11.5703125" style="36" customWidth="1"/>
    <col min="11227" max="11227" width="12" style="36" customWidth="1"/>
    <col min="11228" max="11228" width="22.42578125" style="36" bestFit="1" customWidth="1"/>
    <col min="11229" max="11229" width="11.42578125" style="36" customWidth="1"/>
    <col min="11230" max="11230" width="46.42578125" style="36" bestFit="1" customWidth="1"/>
    <col min="11231" max="11231" width="15.7109375" style="36" customWidth="1"/>
    <col min="11232" max="11232" width="44" style="36" bestFit="1" customWidth="1"/>
    <col min="11233" max="11233" width="6.5703125" style="36" customWidth="1"/>
    <col min="11234" max="11234" width="6.85546875" style="36" customWidth="1"/>
    <col min="11235" max="11235" width="10.85546875" style="36" customWidth="1"/>
    <col min="11236" max="11236" width="38.28515625" style="36" customWidth="1"/>
    <col min="11237" max="11237" width="13.7109375" style="36" customWidth="1"/>
    <col min="11238" max="11238" width="6" style="36" customWidth="1"/>
    <col min="11239" max="11239" width="3.7109375" style="36" customWidth="1"/>
    <col min="11240" max="11240" width="38.5703125" style="36" customWidth="1"/>
    <col min="11241" max="11481" width="9.140625" style="36"/>
    <col min="11482" max="11482" width="11.5703125" style="36" customWidth="1"/>
    <col min="11483" max="11483" width="12" style="36" customWidth="1"/>
    <col min="11484" max="11484" width="22.42578125" style="36" bestFit="1" customWidth="1"/>
    <col min="11485" max="11485" width="11.42578125" style="36" customWidth="1"/>
    <col min="11486" max="11486" width="46.42578125" style="36" bestFit="1" customWidth="1"/>
    <col min="11487" max="11487" width="15.7109375" style="36" customWidth="1"/>
    <col min="11488" max="11488" width="44" style="36" bestFit="1" customWidth="1"/>
    <col min="11489" max="11489" width="6.5703125" style="36" customWidth="1"/>
    <col min="11490" max="11490" width="6.85546875" style="36" customWidth="1"/>
    <col min="11491" max="11491" width="10.85546875" style="36" customWidth="1"/>
    <col min="11492" max="11492" width="38.28515625" style="36" customWidth="1"/>
    <col min="11493" max="11493" width="13.7109375" style="36" customWidth="1"/>
    <col min="11494" max="11494" width="6" style="36" customWidth="1"/>
    <col min="11495" max="11495" width="3.7109375" style="36" customWidth="1"/>
    <col min="11496" max="11496" width="38.5703125" style="36" customWidth="1"/>
    <col min="11497" max="11737" width="9.140625" style="36"/>
    <col min="11738" max="11738" width="11.5703125" style="36" customWidth="1"/>
    <col min="11739" max="11739" width="12" style="36" customWidth="1"/>
    <col min="11740" max="11740" width="22.42578125" style="36" bestFit="1" customWidth="1"/>
    <col min="11741" max="11741" width="11.42578125" style="36" customWidth="1"/>
    <col min="11742" max="11742" width="46.42578125" style="36" bestFit="1" customWidth="1"/>
    <col min="11743" max="11743" width="15.7109375" style="36" customWidth="1"/>
    <col min="11744" max="11744" width="44" style="36" bestFit="1" customWidth="1"/>
    <col min="11745" max="11745" width="6.5703125" style="36" customWidth="1"/>
    <col min="11746" max="11746" width="6.85546875" style="36" customWidth="1"/>
    <col min="11747" max="11747" width="10.85546875" style="36" customWidth="1"/>
    <col min="11748" max="11748" width="38.28515625" style="36" customWidth="1"/>
    <col min="11749" max="11749" width="13.7109375" style="36" customWidth="1"/>
    <col min="11750" max="11750" width="6" style="36" customWidth="1"/>
    <col min="11751" max="11751" width="3.7109375" style="36" customWidth="1"/>
    <col min="11752" max="11752" width="38.5703125" style="36" customWidth="1"/>
    <col min="11753" max="11993" width="9.140625" style="36"/>
    <col min="11994" max="11994" width="11.5703125" style="36" customWidth="1"/>
    <col min="11995" max="11995" width="12" style="36" customWidth="1"/>
    <col min="11996" max="11996" width="22.42578125" style="36" bestFit="1" customWidth="1"/>
    <col min="11997" max="11997" width="11.42578125" style="36" customWidth="1"/>
    <col min="11998" max="11998" width="46.42578125" style="36" bestFit="1" customWidth="1"/>
    <col min="11999" max="11999" width="15.7109375" style="36" customWidth="1"/>
    <col min="12000" max="12000" width="44" style="36" bestFit="1" customWidth="1"/>
    <col min="12001" max="12001" width="6.5703125" style="36" customWidth="1"/>
    <col min="12002" max="12002" width="6.85546875" style="36" customWidth="1"/>
    <col min="12003" max="12003" width="10.85546875" style="36" customWidth="1"/>
    <col min="12004" max="12004" width="38.28515625" style="36" customWidth="1"/>
    <col min="12005" max="12005" width="13.7109375" style="36" customWidth="1"/>
    <col min="12006" max="12006" width="6" style="36" customWidth="1"/>
    <col min="12007" max="12007" width="3.7109375" style="36" customWidth="1"/>
    <col min="12008" max="12008" width="38.5703125" style="36" customWidth="1"/>
    <col min="12009" max="12249" width="9.140625" style="36"/>
    <col min="12250" max="12250" width="11.5703125" style="36" customWidth="1"/>
    <col min="12251" max="12251" width="12" style="36" customWidth="1"/>
    <col min="12252" max="12252" width="22.42578125" style="36" bestFit="1" customWidth="1"/>
    <col min="12253" max="12253" width="11.42578125" style="36" customWidth="1"/>
    <col min="12254" max="12254" width="46.42578125" style="36" bestFit="1" customWidth="1"/>
    <col min="12255" max="12255" width="15.7109375" style="36" customWidth="1"/>
    <col min="12256" max="12256" width="44" style="36" bestFit="1" customWidth="1"/>
    <col min="12257" max="12257" width="6.5703125" style="36" customWidth="1"/>
    <col min="12258" max="12258" width="6.85546875" style="36" customWidth="1"/>
    <col min="12259" max="12259" width="10.85546875" style="36" customWidth="1"/>
    <col min="12260" max="12260" width="38.28515625" style="36" customWidth="1"/>
    <col min="12261" max="12261" width="13.7109375" style="36" customWidth="1"/>
    <col min="12262" max="12262" width="6" style="36" customWidth="1"/>
    <col min="12263" max="12263" width="3.7109375" style="36" customWidth="1"/>
    <col min="12264" max="12264" width="38.5703125" style="36" customWidth="1"/>
    <col min="12265" max="12505" width="9.140625" style="36"/>
    <col min="12506" max="12506" width="11.5703125" style="36" customWidth="1"/>
    <col min="12507" max="12507" width="12" style="36" customWidth="1"/>
    <col min="12508" max="12508" width="22.42578125" style="36" bestFit="1" customWidth="1"/>
    <col min="12509" max="12509" width="11.42578125" style="36" customWidth="1"/>
    <col min="12510" max="12510" width="46.42578125" style="36" bestFit="1" customWidth="1"/>
    <col min="12511" max="12511" width="15.7109375" style="36" customWidth="1"/>
    <col min="12512" max="12512" width="44" style="36" bestFit="1" customWidth="1"/>
    <col min="12513" max="12513" width="6.5703125" style="36" customWidth="1"/>
    <col min="12514" max="12514" width="6.85546875" style="36" customWidth="1"/>
    <col min="12515" max="12515" width="10.85546875" style="36" customWidth="1"/>
    <col min="12516" max="12516" width="38.28515625" style="36" customWidth="1"/>
    <col min="12517" max="12517" width="13.7109375" style="36" customWidth="1"/>
    <col min="12518" max="12518" width="6" style="36" customWidth="1"/>
    <col min="12519" max="12519" width="3.7109375" style="36" customWidth="1"/>
    <col min="12520" max="12520" width="38.5703125" style="36" customWidth="1"/>
    <col min="12521" max="12761" width="9.140625" style="36"/>
    <col min="12762" max="12762" width="11.5703125" style="36" customWidth="1"/>
    <col min="12763" max="12763" width="12" style="36" customWidth="1"/>
    <col min="12764" max="12764" width="22.42578125" style="36" bestFit="1" customWidth="1"/>
    <col min="12765" max="12765" width="11.42578125" style="36" customWidth="1"/>
    <col min="12766" max="12766" width="46.42578125" style="36" bestFit="1" customWidth="1"/>
    <col min="12767" max="12767" width="15.7109375" style="36" customWidth="1"/>
    <col min="12768" max="12768" width="44" style="36" bestFit="1" customWidth="1"/>
    <col min="12769" max="12769" width="6.5703125" style="36" customWidth="1"/>
    <col min="12770" max="12770" width="6.85546875" style="36" customWidth="1"/>
    <col min="12771" max="12771" width="10.85546875" style="36" customWidth="1"/>
    <col min="12772" max="12772" width="38.28515625" style="36" customWidth="1"/>
    <col min="12773" max="12773" width="13.7109375" style="36" customWidth="1"/>
    <col min="12774" max="12774" width="6" style="36" customWidth="1"/>
    <col min="12775" max="12775" width="3.7109375" style="36" customWidth="1"/>
    <col min="12776" max="12776" width="38.5703125" style="36" customWidth="1"/>
    <col min="12777" max="13017" width="9.140625" style="36"/>
    <col min="13018" max="13018" width="11.5703125" style="36" customWidth="1"/>
    <col min="13019" max="13019" width="12" style="36" customWidth="1"/>
    <col min="13020" max="13020" width="22.42578125" style="36" bestFit="1" customWidth="1"/>
    <col min="13021" max="13021" width="11.42578125" style="36" customWidth="1"/>
    <col min="13022" max="13022" width="46.42578125" style="36" bestFit="1" customWidth="1"/>
    <col min="13023" max="13023" width="15.7109375" style="36" customWidth="1"/>
    <col min="13024" max="13024" width="44" style="36" bestFit="1" customWidth="1"/>
    <col min="13025" max="13025" width="6.5703125" style="36" customWidth="1"/>
    <col min="13026" max="13026" width="6.85546875" style="36" customWidth="1"/>
    <col min="13027" max="13027" width="10.85546875" style="36" customWidth="1"/>
    <col min="13028" max="13028" width="38.28515625" style="36" customWidth="1"/>
    <col min="13029" max="13029" width="13.7109375" style="36" customWidth="1"/>
    <col min="13030" max="13030" width="6" style="36" customWidth="1"/>
    <col min="13031" max="13031" width="3.7109375" style="36" customWidth="1"/>
    <col min="13032" max="13032" width="38.5703125" style="36" customWidth="1"/>
    <col min="13033" max="13273" width="9.140625" style="36"/>
    <col min="13274" max="13274" width="11.5703125" style="36" customWidth="1"/>
    <col min="13275" max="13275" width="12" style="36" customWidth="1"/>
    <col min="13276" max="13276" width="22.42578125" style="36" bestFit="1" customWidth="1"/>
    <col min="13277" max="13277" width="11.42578125" style="36" customWidth="1"/>
    <col min="13278" max="13278" width="46.42578125" style="36" bestFit="1" customWidth="1"/>
    <col min="13279" max="13279" width="15.7109375" style="36" customWidth="1"/>
    <col min="13280" max="13280" width="44" style="36" bestFit="1" customWidth="1"/>
    <col min="13281" max="13281" width="6.5703125" style="36" customWidth="1"/>
    <col min="13282" max="13282" width="6.85546875" style="36" customWidth="1"/>
    <col min="13283" max="13283" width="10.85546875" style="36" customWidth="1"/>
    <col min="13284" max="13284" width="38.28515625" style="36" customWidth="1"/>
    <col min="13285" max="13285" width="13.7109375" style="36" customWidth="1"/>
    <col min="13286" max="13286" width="6" style="36" customWidth="1"/>
    <col min="13287" max="13287" width="3.7109375" style="36" customWidth="1"/>
    <col min="13288" max="13288" width="38.5703125" style="36" customWidth="1"/>
    <col min="13289" max="13529" width="9.140625" style="36"/>
    <col min="13530" max="13530" width="11.5703125" style="36" customWidth="1"/>
    <col min="13531" max="13531" width="12" style="36" customWidth="1"/>
    <col min="13532" max="13532" width="22.42578125" style="36" bestFit="1" customWidth="1"/>
    <col min="13533" max="13533" width="11.42578125" style="36" customWidth="1"/>
    <col min="13534" max="13534" width="46.42578125" style="36" bestFit="1" customWidth="1"/>
    <col min="13535" max="13535" width="15.7109375" style="36" customWidth="1"/>
    <col min="13536" max="13536" width="44" style="36" bestFit="1" customWidth="1"/>
    <col min="13537" max="13537" width="6.5703125" style="36" customWidth="1"/>
    <col min="13538" max="13538" width="6.85546875" style="36" customWidth="1"/>
    <col min="13539" max="13539" width="10.85546875" style="36" customWidth="1"/>
    <col min="13540" max="13540" width="38.28515625" style="36" customWidth="1"/>
    <col min="13541" max="13541" width="13.7109375" style="36" customWidth="1"/>
    <col min="13542" max="13542" width="6" style="36" customWidth="1"/>
    <col min="13543" max="13543" width="3.7109375" style="36" customWidth="1"/>
    <col min="13544" max="13544" width="38.5703125" style="36" customWidth="1"/>
    <col min="13545" max="13785" width="9.140625" style="36"/>
    <col min="13786" max="13786" width="11.5703125" style="36" customWidth="1"/>
    <col min="13787" max="13787" width="12" style="36" customWidth="1"/>
    <col min="13788" max="13788" width="22.42578125" style="36" bestFit="1" customWidth="1"/>
    <col min="13789" max="13789" width="11.42578125" style="36" customWidth="1"/>
    <col min="13790" max="13790" width="46.42578125" style="36" bestFit="1" customWidth="1"/>
    <col min="13791" max="13791" width="15.7109375" style="36" customWidth="1"/>
    <col min="13792" max="13792" width="44" style="36" bestFit="1" customWidth="1"/>
    <col min="13793" max="13793" width="6.5703125" style="36" customWidth="1"/>
    <col min="13794" max="13794" width="6.85546875" style="36" customWidth="1"/>
    <col min="13795" max="13795" width="10.85546875" style="36" customWidth="1"/>
    <col min="13796" max="13796" width="38.28515625" style="36" customWidth="1"/>
    <col min="13797" max="13797" width="13.7109375" style="36" customWidth="1"/>
    <col min="13798" max="13798" width="6" style="36" customWidth="1"/>
    <col min="13799" max="13799" width="3.7109375" style="36" customWidth="1"/>
    <col min="13800" max="13800" width="38.5703125" style="36" customWidth="1"/>
    <col min="13801" max="14041" width="9.140625" style="36"/>
    <col min="14042" max="14042" width="11.5703125" style="36" customWidth="1"/>
    <col min="14043" max="14043" width="12" style="36" customWidth="1"/>
    <col min="14044" max="14044" width="22.42578125" style="36" bestFit="1" customWidth="1"/>
    <col min="14045" max="14045" width="11.42578125" style="36" customWidth="1"/>
    <col min="14046" max="14046" width="46.42578125" style="36" bestFit="1" customWidth="1"/>
    <col min="14047" max="14047" width="15.7109375" style="36" customWidth="1"/>
    <col min="14048" max="14048" width="44" style="36" bestFit="1" customWidth="1"/>
    <col min="14049" max="14049" width="6.5703125" style="36" customWidth="1"/>
    <col min="14050" max="14050" width="6.85546875" style="36" customWidth="1"/>
    <col min="14051" max="14051" width="10.85546875" style="36" customWidth="1"/>
    <col min="14052" max="14052" width="38.28515625" style="36" customWidth="1"/>
    <col min="14053" max="14053" width="13.7109375" style="36" customWidth="1"/>
    <col min="14054" max="14054" width="6" style="36" customWidth="1"/>
    <col min="14055" max="14055" width="3.7109375" style="36" customWidth="1"/>
    <col min="14056" max="14056" width="38.5703125" style="36" customWidth="1"/>
    <col min="14057" max="14297" width="9.140625" style="36"/>
    <col min="14298" max="14298" width="11.5703125" style="36" customWidth="1"/>
    <col min="14299" max="14299" width="12" style="36" customWidth="1"/>
    <col min="14300" max="14300" width="22.42578125" style="36" bestFit="1" customWidth="1"/>
    <col min="14301" max="14301" width="11.42578125" style="36" customWidth="1"/>
    <col min="14302" max="14302" width="46.42578125" style="36" bestFit="1" customWidth="1"/>
    <col min="14303" max="14303" width="15.7109375" style="36" customWidth="1"/>
    <col min="14304" max="14304" width="44" style="36" bestFit="1" customWidth="1"/>
    <col min="14305" max="14305" width="6.5703125" style="36" customWidth="1"/>
    <col min="14306" max="14306" width="6.85546875" style="36" customWidth="1"/>
    <col min="14307" max="14307" width="10.85546875" style="36" customWidth="1"/>
    <col min="14308" max="14308" width="38.28515625" style="36" customWidth="1"/>
    <col min="14309" max="14309" width="13.7109375" style="36" customWidth="1"/>
    <col min="14310" max="14310" width="6" style="36" customWidth="1"/>
    <col min="14311" max="14311" width="3.7109375" style="36" customWidth="1"/>
    <col min="14312" max="14312" width="38.5703125" style="36" customWidth="1"/>
    <col min="14313" max="14553" width="9.140625" style="36"/>
    <col min="14554" max="14554" width="11.5703125" style="36" customWidth="1"/>
    <col min="14555" max="14555" width="12" style="36" customWidth="1"/>
    <col min="14556" max="14556" width="22.42578125" style="36" bestFit="1" customWidth="1"/>
    <col min="14557" max="14557" width="11.42578125" style="36" customWidth="1"/>
    <col min="14558" max="14558" width="46.42578125" style="36" bestFit="1" customWidth="1"/>
    <col min="14559" max="14559" width="15.7109375" style="36" customWidth="1"/>
    <col min="14560" max="14560" width="44" style="36" bestFit="1" customWidth="1"/>
    <col min="14561" max="14561" width="6.5703125" style="36" customWidth="1"/>
    <col min="14562" max="14562" width="6.85546875" style="36" customWidth="1"/>
    <col min="14563" max="14563" width="10.85546875" style="36" customWidth="1"/>
    <col min="14564" max="14564" width="38.28515625" style="36" customWidth="1"/>
    <col min="14565" max="14565" width="13.7109375" style="36" customWidth="1"/>
    <col min="14566" max="14566" width="6" style="36" customWidth="1"/>
    <col min="14567" max="14567" width="3.7109375" style="36" customWidth="1"/>
    <col min="14568" max="14568" width="38.5703125" style="36" customWidth="1"/>
    <col min="14569" max="14809" width="9.140625" style="36"/>
    <col min="14810" max="14810" width="11.5703125" style="36" customWidth="1"/>
    <col min="14811" max="14811" width="12" style="36" customWidth="1"/>
    <col min="14812" max="14812" width="22.42578125" style="36" bestFit="1" customWidth="1"/>
    <col min="14813" max="14813" width="11.42578125" style="36" customWidth="1"/>
    <col min="14814" max="14814" width="46.42578125" style="36" bestFit="1" customWidth="1"/>
    <col min="14815" max="14815" width="15.7109375" style="36" customWidth="1"/>
    <col min="14816" max="14816" width="44" style="36" bestFit="1" customWidth="1"/>
    <col min="14817" max="14817" width="6.5703125" style="36" customWidth="1"/>
    <col min="14818" max="14818" width="6.85546875" style="36" customWidth="1"/>
    <col min="14819" max="14819" width="10.85546875" style="36" customWidth="1"/>
    <col min="14820" max="14820" width="38.28515625" style="36" customWidth="1"/>
    <col min="14821" max="14821" width="13.7109375" style="36" customWidth="1"/>
    <col min="14822" max="14822" width="6" style="36" customWidth="1"/>
    <col min="14823" max="14823" width="3.7109375" style="36" customWidth="1"/>
    <col min="14824" max="14824" width="38.5703125" style="36" customWidth="1"/>
    <col min="14825" max="15065" width="9.140625" style="36"/>
    <col min="15066" max="15066" width="11.5703125" style="36" customWidth="1"/>
    <col min="15067" max="15067" width="12" style="36" customWidth="1"/>
    <col min="15068" max="15068" width="22.42578125" style="36" bestFit="1" customWidth="1"/>
    <col min="15069" max="15069" width="11.42578125" style="36" customWidth="1"/>
    <col min="15070" max="15070" width="46.42578125" style="36" bestFit="1" customWidth="1"/>
    <col min="15071" max="15071" width="15.7109375" style="36" customWidth="1"/>
    <col min="15072" max="15072" width="44" style="36" bestFit="1" customWidth="1"/>
    <col min="15073" max="15073" width="6.5703125" style="36" customWidth="1"/>
    <col min="15074" max="15074" width="6.85546875" style="36" customWidth="1"/>
    <col min="15075" max="15075" width="10.85546875" style="36" customWidth="1"/>
    <col min="15076" max="15076" width="38.28515625" style="36" customWidth="1"/>
    <col min="15077" max="15077" width="13.7109375" style="36" customWidth="1"/>
    <col min="15078" max="15078" width="6" style="36" customWidth="1"/>
    <col min="15079" max="15079" width="3.7109375" style="36" customWidth="1"/>
    <col min="15080" max="15080" width="38.5703125" style="36" customWidth="1"/>
    <col min="15081" max="15321" width="9.140625" style="36"/>
    <col min="15322" max="15322" width="11.5703125" style="36" customWidth="1"/>
    <col min="15323" max="15323" width="12" style="36" customWidth="1"/>
    <col min="15324" max="15324" width="22.42578125" style="36" bestFit="1" customWidth="1"/>
    <col min="15325" max="15325" width="11.42578125" style="36" customWidth="1"/>
    <col min="15326" max="15326" width="46.42578125" style="36" bestFit="1" customWidth="1"/>
    <col min="15327" max="15327" width="15.7109375" style="36" customWidth="1"/>
    <col min="15328" max="15328" width="44" style="36" bestFit="1" customWidth="1"/>
    <col min="15329" max="15329" width="6.5703125" style="36" customWidth="1"/>
    <col min="15330" max="15330" width="6.85546875" style="36" customWidth="1"/>
    <col min="15331" max="15331" width="10.85546875" style="36" customWidth="1"/>
    <col min="15332" max="15332" width="38.28515625" style="36" customWidth="1"/>
    <col min="15333" max="15333" width="13.7109375" style="36" customWidth="1"/>
    <col min="15334" max="15334" width="6" style="36" customWidth="1"/>
    <col min="15335" max="15335" width="3.7109375" style="36" customWidth="1"/>
    <col min="15336" max="15336" width="38.5703125" style="36" customWidth="1"/>
    <col min="15337" max="15577" width="9.140625" style="36"/>
    <col min="15578" max="15578" width="11.5703125" style="36" customWidth="1"/>
    <col min="15579" max="15579" width="12" style="36" customWidth="1"/>
    <col min="15580" max="15580" width="22.42578125" style="36" bestFit="1" customWidth="1"/>
    <col min="15581" max="15581" width="11.42578125" style="36" customWidth="1"/>
    <col min="15582" max="15582" width="46.42578125" style="36" bestFit="1" customWidth="1"/>
    <col min="15583" max="15583" width="15.7109375" style="36" customWidth="1"/>
    <col min="15584" max="15584" width="44" style="36" bestFit="1" customWidth="1"/>
    <col min="15585" max="15585" width="6.5703125" style="36" customWidth="1"/>
    <col min="15586" max="15586" width="6.85546875" style="36" customWidth="1"/>
    <col min="15587" max="15587" width="10.85546875" style="36" customWidth="1"/>
    <col min="15588" max="15588" width="38.28515625" style="36" customWidth="1"/>
    <col min="15589" max="15589" width="13.7109375" style="36" customWidth="1"/>
    <col min="15590" max="15590" width="6" style="36" customWidth="1"/>
    <col min="15591" max="15591" width="3.7109375" style="36" customWidth="1"/>
    <col min="15592" max="15592" width="38.5703125" style="36" customWidth="1"/>
    <col min="15593" max="15833" width="9.140625" style="36"/>
    <col min="15834" max="15834" width="11.5703125" style="36" customWidth="1"/>
    <col min="15835" max="15835" width="12" style="36" customWidth="1"/>
    <col min="15836" max="15836" width="22.42578125" style="36" bestFit="1" customWidth="1"/>
    <col min="15837" max="15837" width="11.42578125" style="36" customWidth="1"/>
    <col min="15838" max="15838" width="46.42578125" style="36" bestFit="1" customWidth="1"/>
    <col min="15839" max="15839" width="15.7109375" style="36" customWidth="1"/>
    <col min="15840" max="15840" width="44" style="36" bestFit="1" customWidth="1"/>
    <col min="15841" max="15841" width="6.5703125" style="36" customWidth="1"/>
    <col min="15842" max="15842" width="6.85546875" style="36" customWidth="1"/>
    <col min="15843" max="15843" width="10.85546875" style="36" customWidth="1"/>
    <col min="15844" max="15844" width="38.28515625" style="36" customWidth="1"/>
    <col min="15845" max="15845" width="13.7109375" style="36" customWidth="1"/>
    <col min="15846" max="15846" width="6" style="36" customWidth="1"/>
    <col min="15847" max="15847" width="3.7109375" style="36" customWidth="1"/>
    <col min="15848" max="15848" width="38.5703125" style="36" customWidth="1"/>
    <col min="15849" max="16089" width="9.140625" style="36"/>
    <col min="16090" max="16090" width="11.5703125" style="36" customWidth="1"/>
    <col min="16091" max="16091" width="12" style="36" customWidth="1"/>
    <col min="16092" max="16092" width="22.42578125" style="36" bestFit="1" customWidth="1"/>
    <col min="16093" max="16093" width="11.42578125" style="36" customWidth="1"/>
    <col min="16094" max="16094" width="46.42578125" style="36" bestFit="1" customWidth="1"/>
    <col min="16095" max="16095" width="15.7109375" style="36" customWidth="1"/>
    <col min="16096" max="16096" width="44" style="36" bestFit="1" customWidth="1"/>
    <col min="16097" max="16097" width="6.5703125" style="36" customWidth="1"/>
    <col min="16098" max="16098" width="6.85546875" style="36" customWidth="1"/>
    <col min="16099" max="16099" width="10.85546875" style="36" customWidth="1"/>
    <col min="16100" max="16100" width="38.28515625" style="36" customWidth="1"/>
    <col min="16101" max="16101" width="13.7109375" style="36" customWidth="1"/>
    <col min="16102" max="16102" width="6" style="36" customWidth="1"/>
    <col min="16103" max="16103" width="3.7109375" style="36" customWidth="1"/>
    <col min="16104" max="16104" width="38.5703125" style="36" customWidth="1"/>
    <col min="16105" max="16364" width="9.140625" style="36"/>
    <col min="16365" max="16384" width="9.140625" style="36" customWidth="1"/>
  </cols>
  <sheetData>
    <row r="1" spans="1:16" x14ac:dyDescent="0.25">
      <c r="A1" s="26" t="s">
        <v>18</v>
      </c>
      <c r="B1" s="27">
        <f>K47</f>
        <v>0.99966677774075319</v>
      </c>
      <c r="C1" s="28">
        <f>AVERAGE(B1:B7)</f>
        <v>0.97628462501867619</v>
      </c>
      <c r="D1" s="29">
        <f>H47</f>
        <v>6.0019999999999998</v>
      </c>
      <c r="E1" s="30">
        <f>AVERAGE(F1:F6)</f>
        <v>0.67619047619047612</v>
      </c>
      <c r="F1" s="30">
        <f>AVERAGE(J11,J50,J89,J128,J167,J207,J249)</f>
        <v>1</v>
      </c>
      <c r="G1" s="31" t="s">
        <v>19</v>
      </c>
      <c r="H1" s="32"/>
      <c r="I1" s="32"/>
      <c r="J1" s="29"/>
      <c r="K1" s="33"/>
      <c r="L1" s="31"/>
      <c r="M1" s="34"/>
      <c r="N1" s="34"/>
      <c r="O1" s="35"/>
    </row>
    <row r="2" spans="1:16" x14ac:dyDescent="0.25">
      <c r="A2" s="26" t="s">
        <v>20</v>
      </c>
      <c r="B2" s="27">
        <f>K86</f>
        <v>0.99971436732362184</v>
      </c>
      <c r="C2" s="37" t="s">
        <v>21</v>
      </c>
      <c r="D2" s="29">
        <f>H86</f>
        <v>7.0019999999999998</v>
      </c>
      <c r="E2" s="32" t="str">
        <f>SUM(D1:D7)*10&amp;" "&amp;"Horas"&amp;" "&amp;"Hombre"&amp;" "&amp;"Disponibles"&amp;" "&amp;"Semana"</f>
        <v>520,13 Horas Hombre Disponibles Semana</v>
      </c>
      <c r="F2" s="30">
        <f>AVERAGE(J17,J56,J95,J134,J173,J215,J255)</f>
        <v>1</v>
      </c>
      <c r="G2" s="31" t="s">
        <v>22</v>
      </c>
      <c r="H2" s="32"/>
      <c r="I2" s="32"/>
      <c r="J2" s="29"/>
      <c r="K2" s="33"/>
      <c r="L2" s="31"/>
      <c r="M2" s="34"/>
      <c r="N2" s="34"/>
      <c r="O2" s="35"/>
    </row>
    <row r="3" spans="1:16" x14ac:dyDescent="0.25">
      <c r="A3" s="26" t="s">
        <v>23</v>
      </c>
      <c r="B3" s="27">
        <f>K125</f>
        <v>0.98557348950149992</v>
      </c>
      <c r="C3" s="32"/>
      <c r="D3" s="29">
        <f>H125</f>
        <v>7.0009999999999994</v>
      </c>
      <c r="E3" s="32" t="str">
        <f>SUM(J47,J86,J125,J164,J204,J246,J285)&amp;" "&amp;"Horas"&amp;" "&amp;"Hombre"&amp;" "&amp;"Programadas"</f>
        <v>507 Horas Hombre Programadas</v>
      </c>
      <c r="F3" s="30">
        <f>AVERAGE(J23,J62,J101,J140,J179,J221,J261)</f>
        <v>0.14285714285714285</v>
      </c>
      <c r="G3" s="31" t="s">
        <v>24</v>
      </c>
      <c r="H3" s="32"/>
      <c r="I3" s="32"/>
      <c r="J3" s="29"/>
      <c r="K3" s="33"/>
      <c r="L3" s="31"/>
      <c r="M3" s="34"/>
      <c r="N3" s="34"/>
      <c r="O3" s="35"/>
    </row>
    <row r="4" spans="1:16" ht="12.75" customHeight="1" x14ac:dyDescent="0.25">
      <c r="A4" s="26" t="s">
        <v>25</v>
      </c>
      <c r="B4" s="27">
        <f>K164</f>
        <v>0.99975006248437881</v>
      </c>
      <c r="C4" s="28">
        <f>1-C1</f>
        <v>2.3715374981323811E-2</v>
      </c>
      <c r="D4" s="29">
        <f>H164</f>
        <v>8.0020000000000007</v>
      </c>
      <c r="E4" s="32" t="str">
        <f>(SUM(D1:D7)*10)-(SUM(J47,J86,J125,J164,J204,J246,J285))&amp;" "&amp;"Horas"&amp;" "&amp;"Atención"&amp;" "&amp;"OT"&amp;" "&amp;"Reactivo"</f>
        <v>13,1300000000001 Horas Atención OT Reactivo</v>
      </c>
      <c r="F4" s="38">
        <f>AVERAGE(J29,J68,J107,J146,J185,J227,J267)</f>
        <v>0</v>
      </c>
      <c r="G4" s="31" t="s">
        <v>26</v>
      </c>
      <c r="H4" s="32"/>
      <c r="I4" s="32"/>
      <c r="J4" s="29"/>
      <c r="K4" s="33"/>
      <c r="L4" s="31"/>
      <c r="M4" s="34"/>
      <c r="N4" s="34"/>
      <c r="O4" s="35"/>
    </row>
    <row r="5" spans="1:16" x14ac:dyDescent="0.25">
      <c r="A5" s="26" t="s">
        <v>27</v>
      </c>
      <c r="B5" s="27">
        <f>K204</f>
        <v>0.92476880779805037</v>
      </c>
      <c r="C5" s="37" t="s">
        <v>28</v>
      </c>
      <c r="D5" s="29">
        <f>H204</f>
        <v>8.0020000000000007</v>
      </c>
      <c r="E5" s="32"/>
      <c r="F5" s="30">
        <f>AVERAGE(J35,J74,J113,J152,J191,J233,J273)</f>
        <v>0.95714285714285718</v>
      </c>
      <c r="G5" s="39" t="s">
        <v>29</v>
      </c>
      <c r="H5" s="32"/>
      <c r="I5" s="32"/>
      <c r="J5" s="29"/>
      <c r="K5" s="33"/>
      <c r="L5" s="31"/>
      <c r="M5" s="34"/>
      <c r="N5" s="34"/>
      <c r="O5" s="35"/>
    </row>
    <row r="6" spans="1:16" x14ac:dyDescent="0.25">
      <c r="A6" s="26" t="s">
        <v>30</v>
      </c>
      <c r="B6" s="27">
        <f>K246</f>
        <v>0.99975006248437881</v>
      </c>
      <c r="C6" s="32"/>
      <c r="D6" s="29">
        <f>H246</f>
        <v>8.0020000000000007</v>
      </c>
      <c r="E6" s="32"/>
      <c r="F6" s="30">
        <f>AVERAGE(J41,J80,J119,J158,J198,J240,J279)</f>
        <v>0.95714285714285718</v>
      </c>
      <c r="G6" s="39" t="s">
        <v>31</v>
      </c>
      <c r="H6" s="32"/>
      <c r="I6" s="32"/>
      <c r="J6" s="29"/>
      <c r="K6" s="33"/>
      <c r="L6" s="31"/>
      <c r="M6" s="34"/>
      <c r="N6" s="34"/>
      <c r="O6" s="35"/>
    </row>
    <row r="7" spans="1:16" x14ac:dyDescent="0.25">
      <c r="A7" s="26" t="s">
        <v>32</v>
      </c>
      <c r="B7" s="27">
        <f>K285</f>
        <v>0.92476880779805037</v>
      </c>
      <c r="C7" s="32"/>
      <c r="D7" s="29">
        <f>H285</f>
        <v>8.0020000000000007</v>
      </c>
      <c r="E7" s="32"/>
      <c r="F7" s="29"/>
      <c r="G7" s="39"/>
      <c r="H7" s="32"/>
      <c r="I7" s="32"/>
      <c r="J7" s="29"/>
      <c r="K7" s="33"/>
      <c r="L7" s="31"/>
      <c r="M7" s="34"/>
      <c r="N7" s="34"/>
      <c r="O7" s="35"/>
    </row>
    <row r="8" spans="1:16" ht="28.5" customHeight="1" thickBot="1" x14ac:dyDescent="0.3">
      <c r="A8" s="40"/>
      <c r="B8" s="41"/>
      <c r="C8" s="42" t="s">
        <v>14</v>
      </c>
      <c r="D8" s="43" t="s">
        <v>191</v>
      </c>
      <c r="E8" s="299" t="s">
        <v>33</v>
      </c>
      <c r="F8" s="300"/>
      <c r="G8" s="301"/>
      <c r="H8" s="44"/>
      <c r="I8" s="302" t="s">
        <v>34</v>
      </c>
      <c r="J8" s="303"/>
      <c r="K8" s="304"/>
      <c r="L8" s="31"/>
      <c r="M8" s="34"/>
      <c r="N8" s="34"/>
      <c r="O8" s="35"/>
    </row>
    <row r="9" spans="1:16" ht="15" thickTop="1" thickBot="1" x14ac:dyDescent="0.3">
      <c r="A9" s="45"/>
      <c r="B9" s="46"/>
      <c r="C9" s="46"/>
      <c r="D9" s="46"/>
      <c r="E9" s="305">
        <v>46027</v>
      </c>
      <c r="F9" s="305"/>
      <c r="G9" s="47"/>
      <c r="H9" s="48"/>
      <c r="I9" s="46"/>
      <c r="J9" s="49"/>
      <c r="K9" s="50"/>
      <c r="L9" s="31" t="s">
        <v>35</v>
      </c>
      <c r="M9" s="34" t="s">
        <v>36</v>
      </c>
      <c r="N9" s="34"/>
      <c r="O9" s="35"/>
    </row>
    <row r="10" spans="1:16" ht="27.75" thickTop="1" x14ac:dyDescent="0.25">
      <c r="A10" s="51" t="s">
        <v>37</v>
      </c>
      <c r="B10" s="52" t="s">
        <v>38</v>
      </c>
      <c r="C10" s="52" t="s">
        <v>39</v>
      </c>
      <c r="D10" s="52" t="s">
        <v>4</v>
      </c>
      <c r="E10" s="52" t="s">
        <v>40</v>
      </c>
      <c r="F10" s="52" t="s">
        <v>6</v>
      </c>
      <c r="G10" s="53" t="s">
        <v>7</v>
      </c>
      <c r="H10" s="52" t="s">
        <v>41</v>
      </c>
      <c r="I10" s="52" t="s">
        <v>9</v>
      </c>
      <c r="J10" s="54" t="s">
        <v>42</v>
      </c>
      <c r="K10" s="55" t="s">
        <v>43</v>
      </c>
      <c r="L10" s="31" t="s">
        <v>44</v>
      </c>
      <c r="M10" s="34" t="s">
        <v>36</v>
      </c>
      <c r="N10" s="34"/>
      <c r="O10" s="56">
        <f>E9</f>
        <v>46027</v>
      </c>
    </row>
    <row r="11" spans="1:16" x14ac:dyDescent="0.25">
      <c r="A11" s="57"/>
      <c r="B11" s="57"/>
      <c r="C11" s="58"/>
      <c r="D11" s="57"/>
      <c r="E11" s="59" t="s">
        <v>45</v>
      </c>
      <c r="F11" s="57"/>
      <c r="G11" s="58"/>
      <c r="H11" s="60">
        <v>1</v>
      </c>
      <c r="I11" s="61">
        <f>H11*10</f>
        <v>10</v>
      </c>
      <c r="J11" s="62">
        <f>SUM(J12:J16)/I11</f>
        <v>1</v>
      </c>
      <c r="K11" s="63" t="str">
        <f>SUM(J12:J16)&amp;" "&amp;"Hrs"&amp;" "&amp;"GRUPO 1"</f>
        <v>10 Hrs GRUPO 1</v>
      </c>
      <c r="L11" s="31" t="s">
        <v>19</v>
      </c>
      <c r="M11" s="34" t="s">
        <v>36</v>
      </c>
      <c r="N11" s="64"/>
      <c r="O11" s="97" t="s">
        <v>46</v>
      </c>
      <c r="P11" s="84" t="s">
        <v>53</v>
      </c>
    </row>
    <row r="12" spans="1:16" x14ac:dyDescent="0.25">
      <c r="A12" s="95">
        <v>905232</v>
      </c>
      <c r="B12" s="19" t="s">
        <v>209</v>
      </c>
      <c r="C12" s="91" t="s">
        <v>210</v>
      </c>
      <c r="D12" s="15">
        <v>3</v>
      </c>
      <c r="E12" s="69" t="s">
        <v>253</v>
      </c>
      <c r="F12" s="15" t="s">
        <v>254</v>
      </c>
      <c r="G12" s="69" t="s">
        <v>255</v>
      </c>
      <c r="H12" s="15">
        <v>1</v>
      </c>
      <c r="I12" s="15">
        <v>10</v>
      </c>
      <c r="J12" s="21">
        <f>IF(H12&lt;&gt;"",H12*I12,"")</f>
        <v>10</v>
      </c>
      <c r="K12" s="70" t="s">
        <v>113</v>
      </c>
      <c r="L12" s="31" t="s">
        <v>19</v>
      </c>
      <c r="M12" s="34" t="s">
        <v>36</v>
      </c>
      <c r="N12" s="64"/>
      <c r="O12" s="183" t="s">
        <v>48</v>
      </c>
      <c r="P12" s="90" t="s">
        <v>57</v>
      </c>
    </row>
    <row r="13" spans="1:16" hidden="1" x14ac:dyDescent="0.25">
      <c r="A13" s="75"/>
      <c r="B13" s="67"/>
      <c r="C13" s="68"/>
      <c r="D13" s="67"/>
      <c r="E13" s="76"/>
      <c r="F13" s="77"/>
      <c r="G13" s="76"/>
      <c r="H13" s="78"/>
      <c r="I13" s="78"/>
      <c r="J13" s="21"/>
      <c r="K13" s="70"/>
      <c r="L13" s="74" t="s">
        <v>19</v>
      </c>
      <c r="M13" s="34" t="s">
        <v>36</v>
      </c>
      <c r="N13" s="34"/>
      <c r="O13" s="65" t="s">
        <v>50</v>
      </c>
      <c r="P13" s="72" t="s">
        <v>49</v>
      </c>
    </row>
    <row r="14" spans="1:16" hidden="1" x14ac:dyDescent="0.25">
      <c r="A14" s="75"/>
      <c r="B14" s="67"/>
      <c r="C14" s="68"/>
      <c r="D14" s="67"/>
      <c r="E14" s="76"/>
      <c r="F14" s="77"/>
      <c r="G14" s="76"/>
      <c r="H14" s="78"/>
      <c r="I14" s="78"/>
      <c r="J14" s="21"/>
      <c r="K14" s="70"/>
      <c r="L14" s="31" t="s">
        <v>19</v>
      </c>
      <c r="M14" s="34" t="s">
        <v>36</v>
      </c>
      <c r="N14" s="64"/>
      <c r="O14" s="65" t="s">
        <v>51</v>
      </c>
      <c r="P14" s="72" t="s">
        <v>49</v>
      </c>
    </row>
    <row r="15" spans="1:16" hidden="1" x14ac:dyDescent="0.25">
      <c r="A15" s="75"/>
      <c r="B15" s="79"/>
      <c r="C15" s="80"/>
      <c r="D15" s="81"/>
      <c r="E15" s="76"/>
      <c r="F15" s="77"/>
      <c r="G15" s="76"/>
      <c r="H15" s="82"/>
      <c r="I15" s="82"/>
      <c r="J15" s="21" t="str">
        <f>IF(H15&lt;&gt;"",H15*I15,"")</f>
        <v/>
      </c>
      <c r="K15" s="70"/>
      <c r="L15" s="31" t="s">
        <v>19</v>
      </c>
      <c r="M15" s="34" t="s">
        <v>36</v>
      </c>
      <c r="N15" s="64"/>
      <c r="O15" s="98" t="s">
        <v>52</v>
      </c>
      <c r="P15" s="66" t="s">
        <v>47</v>
      </c>
    </row>
    <row r="16" spans="1:16" hidden="1" x14ac:dyDescent="0.25">
      <c r="A16" s="19"/>
      <c r="B16" s="19"/>
      <c r="C16" s="69"/>
      <c r="D16" s="15"/>
      <c r="E16" s="69"/>
      <c r="F16" s="15"/>
      <c r="G16" s="69"/>
      <c r="H16" s="15"/>
      <c r="I16" s="15"/>
      <c r="J16" s="21" t="str">
        <f>IF(H16&lt;&gt;"",H16*I16,"")</f>
        <v/>
      </c>
      <c r="K16" s="70"/>
      <c r="L16" s="31" t="s">
        <v>19</v>
      </c>
      <c r="M16" s="34" t="s">
        <v>36</v>
      </c>
      <c r="N16" s="64"/>
      <c r="O16" s="65" t="s">
        <v>54</v>
      </c>
      <c r="P16" s="66" t="s">
        <v>47</v>
      </c>
    </row>
    <row r="17" spans="1:16" x14ac:dyDescent="0.25">
      <c r="A17" s="85"/>
      <c r="B17" s="86"/>
      <c r="C17" s="86"/>
      <c r="D17" s="57"/>
      <c r="E17" s="59" t="s">
        <v>55</v>
      </c>
      <c r="F17" s="57"/>
      <c r="G17" s="87"/>
      <c r="H17" s="88">
        <v>1</v>
      </c>
      <c r="I17" s="61">
        <f>H17*10</f>
        <v>10</v>
      </c>
      <c r="J17" s="62">
        <f>SUM(J18:J22)/I17</f>
        <v>1</v>
      </c>
      <c r="K17" s="63" t="str">
        <f>SUM(J18:J22)&amp;" "&amp;"Hrs"&amp;" "&amp;"GRUPO 2"</f>
        <v>10 Hrs GRUPO 2</v>
      </c>
      <c r="L17" s="31" t="s">
        <v>22</v>
      </c>
      <c r="M17" s="34" t="s">
        <v>36</v>
      </c>
      <c r="N17" s="64"/>
      <c r="O17" s="65" t="s">
        <v>56</v>
      </c>
      <c r="P17" s="66" t="s">
        <v>47</v>
      </c>
    </row>
    <row r="18" spans="1:16" x14ac:dyDescent="0.25">
      <c r="A18" s="199">
        <v>892337</v>
      </c>
      <c r="B18" s="193" t="s">
        <v>207</v>
      </c>
      <c r="C18" s="200" t="s">
        <v>208</v>
      </c>
      <c r="D18" s="201">
        <v>3</v>
      </c>
      <c r="E18" s="196" t="s">
        <v>123</v>
      </c>
      <c r="F18" s="193" t="s">
        <v>133</v>
      </c>
      <c r="G18" s="196" t="s">
        <v>125</v>
      </c>
      <c r="H18" s="193">
        <v>1</v>
      </c>
      <c r="I18" s="193">
        <v>10</v>
      </c>
      <c r="J18" s="197">
        <f>IF(H18&lt;&gt;"",H18*I18,"")</f>
        <v>10</v>
      </c>
      <c r="K18" s="198" t="s">
        <v>248</v>
      </c>
      <c r="L18" s="31" t="s">
        <v>22</v>
      </c>
      <c r="M18" s="34" t="s">
        <v>36</v>
      </c>
      <c r="N18" s="64"/>
      <c r="O18" s="65" t="s">
        <v>58</v>
      </c>
      <c r="P18" s="66" t="s">
        <v>47</v>
      </c>
    </row>
    <row r="19" spans="1:16" hidden="1" x14ac:dyDescent="0.25">
      <c r="A19" s="75"/>
      <c r="B19" s="19"/>
      <c r="C19" s="91"/>
      <c r="D19" s="15"/>
      <c r="E19" s="73"/>
      <c r="F19" s="92"/>
      <c r="G19" s="93"/>
      <c r="H19" s="94"/>
      <c r="I19" s="94"/>
      <c r="J19" s="21" t="str">
        <f>IF(H19&lt;&gt;"",H19*I19,"")</f>
        <v/>
      </c>
      <c r="K19" s="70"/>
      <c r="L19" s="31" t="s">
        <v>22</v>
      </c>
      <c r="M19" s="34" t="s">
        <v>36</v>
      </c>
      <c r="N19" s="64"/>
      <c r="O19" s="65" t="s">
        <v>59</v>
      </c>
      <c r="P19" s="72" t="s">
        <v>49</v>
      </c>
    </row>
    <row r="20" spans="1:16" hidden="1" x14ac:dyDescent="0.25">
      <c r="A20" s="95"/>
      <c r="B20" s="19"/>
      <c r="C20" s="91"/>
      <c r="D20" s="15"/>
      <c r="E20" s="69"/>
      <c r="F20" s="15"/>
      <c r="G20" s="69"/>
      <c r="H20" s="15"/>
      <c r="I20" s="15"/>
      <c r="J20" s="21" t="str">
        <f>IF(H20&lt;&gt;"",H20*I20,"")</f>
        <v/>
      </c>
      <c r="K20" s="96"/>
      <c r="L20" s="31" t="s">
        <v>22</v>
      </c>
      <c r="M20" s="34" t="s">
        <v>36</v>
      </c>
      <c r="N20" s="64"/>
      <c r="O20" s="65" t="s">
        <v>60</v>
      </c>
      <c r="P20" s="66" t="s">
        <v>47</v>
      </c>
    </row>
    <row r="21" spans="1:16" hidden="1" x14ac:dyDescent="0.25">
      <c r="A21" s="95"/>
      <c r="B21" s="19"/>
      <c r="C21" s="91"/>
      <c r="D21" s="15"/>
      <c r="E21" s="69"/>
      <c r="F21" s="15"/>
      <c r="G21" s="69"/>
      <c r="H21" s="15"/>
      <c r="I21" s="15"/>
      <c r="J21" s="21" t="str">
        <f>IF(H21&lt;&gt;"",H21*I21,"")</f>
        <v/>
      </c>
      <c r="K21" s="96"/>
      <c r="L21" s="31" t="s">
        <v>22</v>
      </c>
      <c r="M21" s="34" t="s">
        <v>36</v>
      </c>
      <c r="N21" s="64"/>
      <c r="O21" s="161" t="s">
        <v>61</v>
      </c>
      <c r="P21" s="160" t="s">
        <v>53</v>
      </c>
    </row>
    <row r="22" spans="1:16" hidden="1" x14ac:dyDescent="0.25">
      <c r="A22" s="95"/>
      <c r="B22" s="19"/>
      <c r="C22" s="91"/>
      <c r="D22" s="15"/>
      <c r="E22" s="69"/>
      <c r="F22" s="15"/>
      <c r="G22" s="69"/>
      <c r="H22" s="15"/>
      <c r="I22" s="15"/>
      <c r="J22" s="21" t="str">
        <f>IF(H22&lt;&gt;"",H22*I22,"")</f>
        <v/>
      </c>
      <c r="K22" s="96"/>
      <c r="L22" s="31" t="s">
        <v>22</v>
      </c>
      <c r="M22" s="34" t="s">
        <v>36</v>
      </c>
      <c r="N22" s="64"/>
      <c r="O22" s="98" t="s">
        <v>62</v>
      </c>
      <c r="P22" s="72" t="s">
        <v>49</v>
      </c>
    </row>
    <row r="23" spans="1:16" hidden="1" x14ac:dyDescent="0.25">
      <c r="A23" s="85"/>
      <c r="B23" s="86"/>
      <c r="C23" s="86"/>
      <c r="D23" s="57"/>
      <c r="E23" s="59" t="s">
        <v>63</v>
      </c>
      <c r="F23" s="57"/>
      <c r="G23" s="87"/>
      <c r="H23" s="60">
        <v>1E-3</v>
      </c>
      <c r="I23" s="61">
        <f>H23*10</f>
        <v>0.01</v>
      </c>
      <c r="J23" s="62">
        <f>SUM(J24:J28)/I23</f>
        <v>0</v>
      </c>
      <c r="K23" s="63" t="str">
        <f>SUM(J24:J28)&amp;" "&amp;"Hrs"&amp;" "&amp;"GRUPO 3"</f>
        <v>0 Hrs GRUPO 3</v>
      </c>
      <c r="L23" s="31" t="s">
        <v>24</v>
      </c>
      <c r="M23" s="34" t="s">
        <v>36</v>
      </c>
      <c r="N23" s="64"/>
      <c r="O23" s="98" t="s">
        <v>64</v>
      </c>
      <c r="P23" s="72" t="s">
        <v>49</v>
      </c>
    </row>
    <row r="24" spans="1:16" hidden="1" x14ac:dyDescent="0.25">
      <c r="A24" s="19"/>
      <c r="B24" s="67"/>
      <c r="C24" s="68"/>
      <c r="D24" s="67"/>
      <c r="E24" s="69"/>
      <c r="F24" s="19"/>
      <c r="G24" s="69"/>
      <c r="H24" s="19"/>
      <c r="I24" s="19"/>
      <c r="J24" s="21" t="str">
        <f>IF(H24&lt;&gt;"",H24*I24,"")</f>
        <v/>
      </c>
      <c r="K24" s="96"/>
      <c r="L24" s="31" t="s">
        <v>24</v>
      </c>
      <c r="M24" s="34" t="s">
        <v>36</v>
      </c>
      <c r="N24" s="64"/>
      <c r="O24" s="83" t="s">
        <v>65</v>
      </c>
      <c r="P24" s="84" t="s">
        <v>53</v>
      </c>
    </row>
    <row r="25" spans="1:16" hidden="1" x14ac:dyDescent="0.25">
      <c r="A25" s="95"/>
      <c r="B25" s="19"/>
      <c r="C25" s="91"/>
      <c r="D25" s="15"/>
      <c r="E25" s="69"/>
      <c r="F25" s="15"/>
      <c r="G25" s="69"/>
      <c r="H25" s="15"/>
      <c r="I25" s="15"/>
      <c r="J25" s="21" t="str">
        <f>IF(H25&lt;&gt;"",H25*I25,"")</f>
        <v/>
      </c>
      <c r="K25" s="70"/>
      <c r="L25" s="31" t="s">
        <v>24</v>
      </c>
      <c r="M25" s="34" t="s">
        <v>36</v>
      </c>
      <c r="N25" s="64"/>
      <c r="O25" s="162" t="s">
        <v>66</v>
      </c>
      <c r="P25" s="90" t="s">
        <v>57</v>
      </c>
    </row>
    <row r="26" spans="1:16" hidden="1" x14ac:dyDescent="0.25">
      <c r="A26" s="95"/>
      <c r="B26" s="19"/>
      <c r="C26" s="91"/>
      <c r="D26" s="15"/>
      <c r="E26" s="69"/>
      <c r="F26" s="15"/>
      <c r="G26" s="69"/>
      <c r="H26" s="15"/>
      <c r="I26" s="15"/>
      <c r="J26" s="21" t="str">
        <f>IF(H26&lt;&gt;"",H26*I26,"")</f>
        <v/>
      </c>
      <c r="K26" s="70"/>
      <c r="L26" s="31" t="s">
        <v>24</v>
      </c>
      <c r="M26" s="34" t="s">
        <v>36</v>
      </c>
      <c r="N26" s="64"/>
      <c r="O26" s="98" t="s">
        <v>67</v>
      </c>
      <c r="P26" s="182" t="s">
        <v>68</v>
      </c>
    </row>
    <row r="27" spans="1:16" hidden="1" x14ac:dyDescent="0.25">
      <c r="A27" s="19"/>
      <c r="B27" s="19"/>
      <c r="C27" s="69"/>
      <c r="D27" s="19"/>
      <c r="E27" s="69"/>
      <c r="F27" s="19"/>
      <c r="G27" s="69"/>
      <c r="H27" s="19"/>
      <c r="I27" s="19"/>
      <c r="J27" s="21" t="str">
        <f>IF(H27&lt;&gt;"",H27*I27,"")</f>
        <v/>
      </c>
      <c r="K27" s="70"/>
      <c r="L27" s="31" t="s">
        <v>24</v>
      </c>
      <c r="M27" s="34" t="s">
        <v>36</v>
      </c>
      <c r="N27" s="64"/>
      <c r="O27" s="71" t="s">
        <v>69</v>
      </c>
      <c r="P27" s="182" t="s">
        <v>68</v>
      </c>
    </row>
    <row r="28" spans="1:16" hidden="1" x14ac:dyDescent="0.25">
      <c r="A28" s="100"/>
      <c r="B28" s="100"/>
      <c r="C28" s="100"/>
      <c r="D28" s="101"/>
      <c r="E28" s="102"/>
      <c r="F28" s="100"/>
      <c r="G28" s="100"/>
      <c r="H28" s="100"/>
      <c r="I28" s="100"/>
      <c r="J28" s="21" t="str">
        <f>IF(H28&lt;&gt;"",H28*I28,"")</f>
        <v/>
      </c>
      <c r="K28" s="70"/>
      <c r="L28" s="31" t="s">
        <v>24</v>
      </c>
      <c r="M28" s="34" t="s">
        <v>36</v>
      </c>
      <c r="N28" s="64"/>
      <c r="O28" s="103"/>
    </row>
    <row r="29" spans="1:16" hidden="1" x14ac:dyDescent="0.25">
      <c r="A29" s="85"/>
      <c r="B29" s="86"/>
      <c r="C29" s="86"/>
      <c r="D29" s="57"/>
      <c r="E29" s="59" t="s">
        <v>70</v>
      </c>
      <c r="F29" s="57"/>
      <c r="G29" s="87"/>
      <c r="H29" s="88">
        <v>1E-3</v>
      </c>
      <c r="I29" s="61">
        <f>H29*10</f>
        <v>0.01</v>
      </c>
      <c r="J29" s="62">
        <f>SUM(J30:J34)/I29</f>
        <v>0</v>
      </c>
      <c r="K29" s="63" t="str">
        <f>SUM(J30:J34)&amp;" "&amp;"Hrs"&amp;" "&amp;"GRUPO 4"</f>
        <v>0 Hrs GRUPO 4</v>
      </c>
      <c r="L29" s="31" t="s">
        <v>26</v>
      </c>
      <c r="M29" s="34" t="s">
        <v>36</v>
      </c>
      <c r="N29" s="64"/>
      <c r="O29" s="104"/>
    </row>
    <row r="30" spans="1:16" hidden="1" x14ac:dyDescent="0.25">
      <c r="A30" s="100"/>
      <c r="B30" s="100"/>
      <c r="C30" s="102"/>
      <c r="D30" s="101"/>
      <c r="E30" s="101"/>
      <c r="F30" s="101"/>
      <c r="G30" s="105"/>
      <c r="H30" s="101"/>
      <c r="I30" s="101"/>
      <c r="J30" s="21" t="str">
        <f>IF(H30&lt;&gt;"",H30*I30,"")</f>
        <v/>
      </c>
      <c r="K30" s="96"/>
      <c r="L30" s="31" t="s">
        <v>26</v>
      </c>
      <c r="M30" s="34" t="s">
        <v>36</v>
      </c>
      <c r="N30" s="106"/>
      <c r="O30" s="107" t="s">
        <v>71</v>
      </c>
    </row>
    <row r="31" spans="1:16" hidden="1" x14ac:dyDescent="0.25">
      <c r="A31" s="100"/>
      <c r="B31" s="100"/>
      <c r="C31" s="102"/>
      <c r="D31" s="101"/>
      <c r="E31" s="101"/>
      <c r="F31" s="101"/>
      <c r="G31" s="105"/>
      <c r="H31" s="101"/>
      <c r="I31" s="101"/>
      <c r="J31" s="21" t="str">
        <f>IF(H31&lt;&gt;"",H31*I31,"")</f>
        <v/>
      </c>
      <c r="K31" s="96"/>
      <c r="L31" s="31" t="s">
        <v>26</v>
      </c>
      <c r="M31" s="34" t="s">
        <v>36</v>
      </c>
      <c r="N31" s="108"/>
      <c r="O31" s="107" t="s">
        <v>72</v>
      </c>
    </row>
    <row r="32" spans="1:16" hidden="1" x14ac:dyDescent="0.25">
      <c r="A32" s="95"/>
      <c r="B32" s="109"/>
      <c r="C32" s="110"/>
      <c r="D32" s="111"/>
      <c r="E32" s="69"/>
      <c r="F32" s="15"/>
      <c r="G32" s="69"/>
      <c r="H32" s="15"/>
      <c r="I32" s="15"/>
      <c r="J32" s="21" t="str">
        <f>IF(H32&lt;&gt;"",H32*I32,"")</f>
        <v/>
      </c>
      <c r="K32" s="70"/>
      <c r="L32" s="31" t="s">
        <v>26</v>
      </c>
      <c r="M32" s="34" t="s">
        <v>36</v>
      </c>
      <c r="N32" s="112"/>
      <c r="O32" s="107"/>
    </row>
    <row r="33" spans="1:15" hidden="1" x14ac:dyDescent="0.25">
      <c r="A33" s="100"/>
      <c r="B33" s="100"/>
      <c r="C33" s="102"/>
      <c r="D33" s="101"/>
      <c r="E33" s="101"/>
      <c r="F33" s="101"/>
      <c r="G33" s="105"/>
      <c r="H33" s="101"/>
      <c r="I33" s="101"/>
      <c r="J33" s="21" t="str">
        <f>IF(H33&lt;&gt;"",H33*I33,"")</f>
        <v/>
      </c>
      <c r="K33" s="70"/>
      <c r="L33" s="31" t="s">
        <v>26</v>
      </c>
      <c r="M33" s="34" t="s">
        <v>36</v>
      </c>
      <c r="N33" s="113"/>
      <c r="O33" s="107" t="s">
        <v>73</v>
      </c>
    </row>
    <row r="34" spans="1:15" hidden="1" x14ac:dyDescent="0.25">
      <c r="A34" s="100"/>
      <c r="B34" s="100"/>
      <c r="C34" s="100"/>
      <c r="D34" s="101"/>
      <c r="E34" s="102"/>
      <c r="F34" s="100"/>
      <c r="G34" s="100"/>
      <c r="H34" s="100"/>
      <c r="I34" s="100"/>
      <c r="J34" s="21" t="str">
        <f>IF(H34&lt;&gt;"",H34*I34,"")</f>
        <v/>
      </c>
      <c r="K34" s="70"/>
      <c r="L34" s="31" t="s">
        <v>26</v>
      </c>
      <c r="M34" s="34" t="s">
        <v>36</v>
      </c>
      <c r="N34" s="114"/>
      <c r="O34" s="107" t="s">
        <v>74</v>
      </c>
    </row>
    <row r="35" spans="1:15" x14ac:dyDescent="0.25">
      <c r="A35" s="85"/>
      <c r="B35" s="86"/>
      <c r="C35" s="86"/>
      <c r="D35" s="86"/>
      <c r="E35" s="115" t="s">
        <v>75</v>
      </c>
      <c r="F35" s="116"/>
      <c r="G35" s="117"/>
      <c r="H35" s="118">
        <v>2</v>
      </c>
      <c r="I35" s="61">
        <f>H35*10</f>
        <v>20</v>
      </c>
      <c r="J35" s="62">
        <f>SUM(J36:J40)/I35</f>
        <v>1</v>
      </c>
      <c r="K35" s="63" t="str">
        <f>SUM(J36:J40)&amp;" "&amp;"Hrs"&amp;" "&amp;"TURNO"&amp;" "&amp;"DIURNO"</f>
        <v>20 Hrs TURNO DIURNO</v>
      </c>
      <c r="L35" s="74" t="s">
        <v>76</v>
      </c>
      <c r="M35" s="34" t="s">
        <v>36</v>
      </c>
      <c r="N35" s="119"/>
      <c r="O35" s="107" t="s">
        <v>77</v>
      </c>
    </row>
    <row r="36" spans="1:15" x14ac:dyDescent="0.25">
      <c r="A36" s="19">
        <v>892335</v>
      </c>
      <c r="B36" s="17" t="s">
        <v>207</v>
      </c>
      <c r="C36" s="18" t="s">
        <v>208</v>
      </c>
      <c r="D36" s="19">
        <v>3</v>
      </c>
      <c r="E36" s="18" t="s">
        <v>130</v>
      </c>
      <c r="F36" s="17" t="s">
        <v>131</v>
      </c>
      <c r="G36" s="18" t="s">
        <v>132</v>
      </c>
      <c r="H36" s="94">
        <v>2</v>
      </c>
      <c r="I36" s="94">
        <v>4</v>
      </c>
      <c r="J36" s="21">
        <f>IF(H36&lt;&gt;"",H36*I36,"")</f>
        <v>8</v>
      </c>
      <c r="K36" s="120" t="s">
        <v>192</v>
      </c>
      <c r="L36" s="74" t="s">
        <v>76</v>
      </c>
      <c r="M36" s="34" t="s">
        <v>36</v>
      </c>
      <c r="N36" s="121"/>
      <c r="O36" s="107" t="s">
        <v>78</v>
      </c>
    </row>
    <row r="37" spans="1:15" ht="14.25" thickBot="1" x14ac:dyDescent="0.3">
      <c r="A37" s="199">
        <v>892343</v>
      </c>
      <c r="B37" s="194" t="s">
        <v>207</v>
      </c>
      <c r="C37" s="195" t="s">
        <v>208</v>
      </c>
      <c r="D37" s="194">
        <v>3</v>
      </c>
      <c r="E37" s="206" t="s">
        <v>123</v>
      </c>
      <c r="F37" s="193" t="s">
        <v>136</v>
      </c>
      <c r="G37" s="196" t="s">
        <v>137</v>
      </c>
      <c r="H37" s="193">
        <v>2</v>
      </c>
      <c r="I37" s="193">
        <v>3</v>
      </c>
      <c r="J37" s="197">
        <f>IF(H37&lt;&gt;"",H37*I37,"")</f>
        <v>6</v>
      </c>
      <c r="K37" s="198" t="s">
        <v>192</v>
      </c>
      <c r="L37" s="74" t="s">
        <v>76</v>
      </c>
      <c r="M37" s="34" t="s">
        <v>36</v>
      </c>
      <c r="N37" s="122"/>
      <c r="O37" s="107" t="s">
        <v>79</v>
      </c>
    </row>
    <row r="38" spans="1:15" ht="14.25" thickBot="1" x14ac:dyDescent="0.3">
      <c r="A38" s="95">
        <v>921890</v>
      </c>
      <c r="B38" s="19" t="s">
        <v>209</v>
      </c>
      <c r="C38" s="91" t="s">
        <v>210</v>
      </c>
      <c r="D38" s="15">
        <v>3</v>
      </c>
      <c r="E38" s="69" t="s">
        <v>252</v>
      </c>
      <c r="F38" s="15" t="s">
        <v>180</v>
      </c>
      <c r="G38" s="69" t="s">
        <v>181</v>
      </c>
      <c r="H38" s="15">
        <v>2</v>
      </c>
      <c r="I38" s="15">
        <v>3</v>
      </c>
      <c r="J38" s="21">
        <f>IF(H38&lt;&gt;"",H38*I38,"")</f>
        <v>6</v>
      </c>
      <c r="K38" s="120" t="s">
        <v>192</v>
      </c>
      <c r="L38" s="74" t="s">
        <v>76</v>
      </c>
      <c r="M38" s="34" t="s">
        <v>36</v>
      </c>
      <c r="N38" s="123"/>
      <c r="O38" s="107" t="s">
        <v>80</v>
      </c>
    </row>
    <row r="39" spans="1:15" hidden="1" x14ac:dyDescent="0.25">
      <c r="A39" s="95"/>
      <c r="B39" s="19"/>
      <c r="C39" s="91"/>
      <c r="D39" s="15"/>
      <c r="E39" s="69"/>
      <c r="F39" s="15"/>
      <c r="G39" s="69"/>
      <c r="H39" s="15"/>
      <c r="I39" s="15"/>
      <c r="J39" s="21" t="str">
        <f>IF(H39&lt;&gt;"",H39*I39,"")</f>
        <v/>
      </c>
      <c r="K39" s="120"/>
      <c r="L39" s="74" t="s">
        <v>76</v>
      </c>
      <c r="M39" s="34" t="s">
        <v>36</v>
      </c>
      <c r="N39" s="124"/>
      <c r="O39" s="107" t="s">
        <v>81</v>
      </c>
    </row>
    <row r="40" spans="1:15" hidden="1" x14ac:dyDescent="0.25">
      <c r="A40" s="95"/>
      <c r="B40" s="19"/>
      <c r="C40" s="91"/>
      <c r="D40" s="15"/>
      <c r="E40" s="69"/>
      <c r="F40" s="15"/>
      <c r="G40" s="69"/>
      <c r="H40" s="15"/>
      <c r="I40" s="15"/>
      <c r="J40" s="21" t="str">
        <f>IF(H40&lt;&gt;"",H40*I40,"")</f>
        <v/>
      </c>
      <c r="K40" s="120"/>
      <c r="L40" s="74" t="s">
        <v>76</v>
      </c>
      <c r="M40" s="34" t="s">
        <v>36</v>
      </c>
      <c r="N40" s="125">
        <v>20</v>
      </c>
      <c r="O40" s="107" t="s">
        <v>82</v>
      </c>
    </row>
    <row r="41" spans="1:15" x14ac:dyDescent="0.25">
      <c r="A41" s="126"/>
      <c r="B41" s="127"/>
      <c r="C41" s="127"/>
      <c r="D41" s="127"/>
      <c r="E41" s="128" t="s">
        <v>83</v>
      </c>
      <c r="F41" s="129"/>
      <c r="G41" s="130"/>
      <c r="H41" s="131">
        <v>2</v>
      </c>
      <c r="I41" s="132">
        <f>H41*10</f>
        <v>20</v>
      </c>
      <c r="J41" s="133">
        <f>SUM(J42:J46)/I41</f>
        <v>1</v>
      </c>
      <c r="K41" s="134" t="str">
        <f>SUM(J42:J46)&amp;" "&amp;"Hrs"&amp;" "&amp;"TURNO"&amp;" "&amp;"NOCTURNO"</f>
        <v>20 Hrs TURNO NOCTURNO</v>
      </c>
      <c r="L41" s="31" t="s">
        <v>84</v>
      </c>
      <c r="M41" s="34" t="s">
        <v>36</v>
      </c>
      <c r="N41" s="34"/>
      <c r="O41" s="35"/>
    </row>
    <row r="42" spans="1:15" x14ac:dyDescent="0.25">
      <c r="A42" s="19">
        <v>892335</v>
      </c>
      <c r="B42" s="17" t="s">
        <v>207</v>
      </c>
      <c r="C42" s="18" t="s">
        <v>208</v>
      </c>
      <c r="D42" s="19">
        <v>3</v>
      </c>
      <c r="E42" s="18" t="s">
        <v>130</v>
      </c>
      <c r="F42" s="17" t="s">
        <v>131</v>
      </c>
      <c r="G42" s="18" t="s">
        <v>132</v>
      </c>
      <c r="H42" s="94">
        <v>2</v>
      </c>
      <c r="I42" s="94">
        <v>3</v>
      </c>
      <c r="J42" s="21">
        <f>IF(H42&lt;&gt;"",H42*I42,"")</f>
        <v>6</v>
      </c>
      <c r="K42" s="120" t="s">
        <v>193</v>
      </c>
      <c r="L42" s="31" t="s">
        <v>84</v>
      </c>
      <c r="M42" s="34" t="s">
        <v>36</v>
      </c>
      <c r="N42" s="34"/>
      <c r="O42" s="35"/>
    </row>
    <row r="43" spans="1:15" ht="14.25" thickBot="1" x14ac:dyDescent="0.3">
      <c r="A43" s="202">
        <v>892331</v>
      </c>
      <c r="B43" s="203" t="s">
        <v>207</v>
      </c>
      <c r="C43" s="204" t="s">
        <v>208</v>
      </c>
      <c r="D43" s="205">
        <v>3</v>
      </c>
      <c r="E43" s="206" t="s">
        <v>123</v>
      </c>
      <c r="F43" s="207" t="s">
        <v>124</v>
      </c>
      <c r="G43" s="208" t="s">
        <v>125</v>
      </c>
      <c r="H43" s="209">
        <v>2</v>
      </c>
      <c r="I43" s="209">
        <v>7</v>
      </c>
      <c r="J43" s="197">
        <f>IF(H43&lt;&gt;"",H43*I43,"")</f>
        <v>14</v>
      </c>
      <c r="K43" s="210" t="s">
        <v>193</v>
      </c>
      <c r="L43" s="31" t="s">
        <v>84</v>
      </c>
      <c r="M43" s="34" t="s">
        <v>36</v>
      </c>
      <c r="N43" s="34"/>
      <c r="O43" s="35"/>
    </row>
    <row r="44" spans="1:15" ht="14.25" hidden="1" thickBot="1" x14ac:dyDescent="0.3">
      <c r="A44" s="75"/>
      <c r="B44" s="109"/>
      <c r="C44" s="110"/>
      <c r="D44" s="111"/>
      <c r="E44" s="73"/>
      <c r="F44" s="92"/>
      <c r="G44" s="93"/>
      <c r="H44" s="94"/>
      <c r="I44" s="94"/>
      <c r="J44" s="21" t="str">
        <f>IF(H44&lt;&gt;"",H44*I44,"")</f>
        <v/>
      </c>
      <c r="K44" s="120"/>
      <c r="L44" s="31" t="s">
        <v>84</v>
      </c>
      <c r="M44" s="34" t="s">
        <v>36</v>
      </c>
      <c r="N44" s="34"/>
      <c r="O44" s="35"/>
    </row>
    <row r="45" spans="1:15" ht="14.25" hidden="1" thickBot="1" x14ac:dyDescent="0.3">
      <c r="A45" s="75"/>
      <c r="B45" s="109"/>
      <c r="C45" s="110"/>
      <c r="D45" s="111"/>
      <c r="E45" s="73"/>
      <c r="F45" s="92"/>
      <c r="G45" s="93"/>
      <c r="H45" s="94"/>
      <c r="I45" s="94"/>
      <c r="J45" s="21" t="str">
        <f>IF(H45&lt;&gt;"",H45*I45,"")</f>
        <v/>
      </c>
      <c r="K45" s="120"/>
      <c r="L45" s="31" t="s">
        <v>84</v>
      </c>
      <c r="M45" s="34" t="s">
        <v>36</v>
      </c>
      <c r="N45" s="34"/>
      <c r="O45" s="35"/>
    </row>
    <row r="46" spans="1:15" ht="14.25" hidden="1" thickBot="1" x14ac:dyDescent="0.3">
      <c r="A46" s="95"/>
      <c r="B46" s="19"/>
      <c r="C46" s="91"/>
      <c r="D46" s="15"/>
      <c r="E46" s="69"/>
      <c r="F46" s="15"/>
      <c r="G46" s="69"/>
      <c r="H46" s="15"/>
      <c r="I46" s="15"/>
      <c r="J46" s="21" t="str">
        <f>IF(H46&lt;&gt;"",H46*I46,"")</f>
        <v/>
      </c>
      <c r="K46" s="120"/>
      <c r="L46" s="31" t="s">
        <v>84</v>
      </c>
      <c r="M46" s="34" t="s">
        <v>36</v>
      </c>
      <c r="N46" s="34"/>
      <c r="O46" s="35"/>
    </row>
    <row r="47" spans="1:15" ht="14.25" hidden="1" thickBot="1" x14ac:dyDescent="0.3">
      <c r="A47" s="135"/>
      <c r="B47" s="136"/>
      <c r="C47" s="136"/>
      <c r="D47" s="136"/>
      <c r="E47" s="137" t="s">
        <v>85</v>
      </c>
      <c r="F47" s="138"/>
      <c r="G47" s="139"/>
      <c r="H47" s="140">
        <f>H11+H17+H23+H29+H35+H41</f>
        <v>6.0019999999999998</v>
      </c>
      <c r="I47" s="141">
        <f>H47*10</f>
        <v>60.019999999999996</v>
      </c>
      <c r="J47" s="142">
        <f>SUM(J12:J16,J18:J22,J24:J28,J30:J34,J36:J40,J42:J46)</f>
        <v>60</v>
      </c>
      <c r="K47" s="143">
        <f>J47/I47</f>
        <v>0.99966677774075319</v>
      </c>
      <c r="L47" s="31" t="s">
        <v>86</v>
      </c>
      <c r="M47" s="34" t="s">
        <v>36</v>
      </c>
      <c r="N47" s="34"/>
      <c r="O47" s="35"/>
    </row>
    <row r="48" spans="1:15" ht="15" thickTop="1" thickBot="1" x14ac:dyDescent="0.3">
      <c r="A48" s="144"/>
      <c r="B48" s="145"/>
      <c r="C48" s="145"/>
      <c r="D48" s="145"/>
      <c r="E48" s="306">
        <f>E9+1</f>
        <v>46028</v>
      </c>
      <c r="F48" s="307"/>
      <c r="G48" s="146"/>
      <c r="H48" s="48"/>
      <c r="I48" s="46"/>
      <c r="J48" s="49"/>
      <c r="K48" s="50"/>
      <c r="L48" s="31" t="s">
        <v>35</v>
      </c>
      <c r="M48" s="34" t="s">
        <v>87</v>
      </c>
      <c r="N48" s="34"/>
      <c r="O48" s="35"/>
    </row>
    <row r="49" spans="1:16" ht="28.5" thickTop="1" thickBot="1" x14ac:dyDescent="0.3">
      <c r="A49" s="147" t="s">
        <v>37</v>
      </c>
      <c r="B49" s="148" t="s">
        <v>38</v>
      </c>
      <c r="C49" s="148" t="s">
        <v>39</v>
      </c>
      <c r="D49" s="148" t="s">
        <v>4</v>
      </c>
      <c r="E49" s="52" t="s">
        <v>40</v>
      </c>
      <c r="F49" s="148" t="s">
        <v>6</v>
      </c>
      <c r="G49" s="149" t="s">
        <v>7</v>
      </c>
      <c r="H49" s="148" t="s">
        <v>41</v>
      </c>
      <c r="I49" s="148" t="s">
        <v>9</v>
      </c>
      <c r="J49" s="150" t="s">
        <v>42</v>
      </c>
      <c r="K49" s="151" t="s">
        <v>43</v>
      </c>
      <c r="L49" s="31" t="s">
        <v>44</v>
      </c>
      <c r="M49" s="34" t="s">
        <v>87</v>
      </c>
      <c r="N49" s="34"/>
      <c r="O49" s="56">
        <f>E48</f>
        <v>46028</v>
      </c>
    </row>
    <row r="50" spans="1:16" ht="14.25" thickTop="1" x14ac:dyDescent="0.25">
      <c r="A50" s="57"/>
      <c r="B50" s="57"/>
      <c r="C50" s="58"/>
      <c r="D50" s="57"/>
      <c r="E50" s="59" t="s">
        <v>45</v>
      </c>
      <c r="F50" s="57"/>
      <c r="G50" s="58"/>
      <c r="H50" s="88">
        <v>1</v>
      </c>
      <c r="I50" s="61">
        <f>H50*10</f>
        <v>10</v>
      </c>
      <c r="J50" s="62">
        <f>SUM(J51:J55)/I50</f>
        <v>1</v>
      </c>
      <c r="K50" s="63" t="str">
        <f>SUM(J51:J55)&amp;" "&amp;"Hrs"&amp;" "&amp;"GRUPO 1"</f>
        <v>10 Hrs GRUPO 1</v>
      </c>
      <c r="L50" s="31" t="s">
        <v>19</v>
      </c>
      <c r="M50" s="34" t="s">
        <v>87</v>
      </c>
      <c r="N50" s="64"/>
      <c r="O50" s="97" t="s">
        <v>46</v>
      </c>
      <c r="P50" s="84" t="s">
        <v>53</v>
      </c>
    </row>
    <row r="51" spans="1:16" x14ac:dyDescent="0.25">
      <c r="A51" s="185">
        <v>921575</v>
      </c>
      <c r="B51" s="186" t="s">
        <v>209</v>
      </c>
      <c r="C51" s="187" t="s">
        <v>210</v>
      </c>
      <c r="D51" s="188">
        <v>3</v>
      </c>
      <c r="E51" s="189" t="s">
        <v>220</v>
      </c>
      <c r="F51" s="185" t="s">
        <v>221</v>
      </c>
      <c r="G51" s="189" t="s">
        <v>222</v>
      </c>
      <c r="H51" s="185">
        <v>1</v>
      </c>
      <c r="I51" s="185">
        <v>5</v>
      </c>
      <c r="J51" s="190">
        <f>IF(H51&lt;&gt;"",H51*I51,"")</f>
        <v>5</v>
      </c>
      <c r="K51" s="191" t="s">
        <v>113</v>
      </c>
      <c r="L51" s="31" t="s">
        <v>19</v>
      </c>
      <c r="M51" s="34" t="s">
        <v>87</v>
      </c>
      <c r="N51" s="64"/>
      <c r="O51" s="183" t="s">
        <v>48</v>
      </c>
      <c r="P51" s="90" t="s">
        <v>57</v>
      </c>
    </row>
    <row r="52" spans="1:16" x14ac:dyDescent="0.25">
      <c r="A52" s="95">
        <v>905232</v>
      </c>
      <c r="B52" s="19" t="s">
        <v>209</v>
      </c>
      <c r="C52" s="91" t="s">
        <v>210</v>
      </c>
      <c r="D52" s="15">
        <v>3</v>
      </c>
      <c r="E52" s="69" t="s">
        <v>253</v>
      </c>
      <c r="F52" s="15" t="s">
        <v>254</v>
      </c>
      <c r="G52" s="69" t="s">
        <v>255</v>
      </c>
      <c r="H52" s="15">
        <v>1</v>
      </c>
      <c r="I52" s="15">
        <v>5</v>
      </c>
      <c r="J52" s="21">
        <f>IF(H52&lt;&gt;"",H52*I52,"")</f>
        <v>5</v>
      </c>
      <c r="K52" s="70" t="s">
        <v>113</v>
      </c>
      <c r="L52" s="31" t="s">
        <v>19</v>
      </c>
      <c r="M52" s="34" t="s">
        <v>87</v>
      </c>
      <c r="N52" s="64"/>
      <c r="O52" s="65" t="s">
        <v>50</v>
      </c>
      <c r="P52" s="72" t="s">
        <v>49</v>
      </c>
    </row>
    <row r="53" spans="1:16" hidden="1" x14ac:dyDescent="0.25">
      <c r="A53" s="75"/>
      <c r="B53" s="109"/>
      <c r="C53" s="110"/>
      <c r="D53" s="111"/>
      <c r="E53" s="73"/>
      <c r="F53" s="92"/>
      <c r="G53" s="93"/>
      <c r="H53" s="94"/>
      <c r="I53" s="94"/>
      <c r="J53" s="21" t="str">
        <f>IF(H53&lt;&gt;"",H53*I53,"")</f>
        <v/>
      </c>
      <c r="K53" s="70"/>
      <c r="L53" s="31" t="s">
        <v>19</v>
      </c>
      <c r="M53" s="34" t="s">
        <v>87</v>
      </c>
      <c r="N53" s="64"/>
      <c r="O53" s="65" t="s">
        <v>51</v>
      </c>
      <c r="P53" s="72" t="s">
        <v>49</v>
      </c>
    </row>
    <row r="54" spans="1:16" hidden="1" x14ac:dyDescent="0.25">
      <c r="A54" s="95"/>
      <c r="B54" s="19"/>
      <c r="C54" s="91"/>
      <c r="D54" s="15"/>
      <c r="E54" s="69"/>
      <c r="F54" s="15"/>
      <c r="G54" s="69"/>
      <c r="H54" s="15"/>
      <c r="I54" s="15"/>
      <c r="J54" s="21" t="str">
        <f>IF(H54&lt;&gt;"",H54*I54,"")</f>
        <v/>
      </c>
      <c r="K54" s="70"/>
      <c r="L54" s="31" t="s">
        <v>19</v>
      </c>
      <c r="M54" s="34" t="s">
        <v>87</v>
      </c>
      <c r="N54" s="64"/>
      <c r="O54" s="98" t="s">
        <v>52</v>
      </c>
      <c r="P54" s="66" t="s">
        <v>47</v>
      </c>
    </row>
    <row r="55" spans="1:16" hidden="1" x14ac:dyDescent="0.25">
      <c r="A55" s="19"/>
      <c r="B55" s="19"/>
      <c r="C55" s="69"/>
      <c r="D55" s="15"/>
      <c r="E55" s="69"/>
      <c r="F55" s="15"/>
      <c r="G55" s="69"/>
      <c r="H55" s="15"/>
      <c r="I55" s="15"/>
      <c r="J55" s="21" t="str">
        <f>IF(H55&lt;&gt;"",H55*I55,"")</f>
        <v/>
      </c>
      <c r="K55" s="70"/>
      <c r="L55" s="31" t="s">
        <v>19</v>
      </c>
      <c r="M55" s="34" t="s">
        <v>87</v>
      </c>
      <c r="N55" s="64"/>
      <c r="O55" s="65" t="s">
        <v>54</v>
      </c>
      <c r="P55" s="66" t="s">
        <v>47</v>
      </c>
    </row>
    <row r="56" spans="1:16" x14ac:dyDescent="0.25">
      <c r="A56" s="85"/>
      <c r="B56" s="86"/>
      <c r="C56" s="86"/>
      <c r="D56" s="57"/>
      <c r="E56" s="59" t="s">
        <v>55</v>
      </c>
      <c r="F56" s="57"/>
      <c r="G56" s="87"/>
      <c r="H56" s="88">
        <v>2</v>
      </c>
      <c r="I56" s="61">
        <f>H56*10</f>
        <v>20</v>
      </c>
      <c r="J56" s="62">
        <f>SUM(J57:J61)/I56</f>
        <v>1</v>
      </c>
      <c r="K56" s="63" t="str">
        <f>SUM(J57:J61)&amp;" "&amp;"Hrs"&amp;" "&amp;"GRUPO 2"</f>
        <v>20 Hrs GRUPO 2</v>
      </c>
      <c r="L56" s="31" t="s">
        <v>22</v>
      </c>
      <c r="M56" s="34" t="s">
        <v>87</v>
      </c>
      <c r="N56" s="64"/>
      <c r="O56" s="65" t="s">
        <v>56</v>
      </c>
      <c r="P56" s="66" t="s">
        <v>47</v>
      </c>
    </row>
    <row r="57" spans="1:16" x14ac:dyDescent="0.25">
      <c r="A57" s="19">
        <v>921974</v>
      </c>
      <c r="B57" s="67" t="s">
        <v>209</v>
      </c>
      <c r="C57" s="68" t="s">
        <v>210</v>
      </c>
      <c r="D57" s="15">
        <v>3</v>
      </c>
      <c r="E57" s="69" t="s">
        <v>263</v>
      </c>
      <c r="F57" s="19" t="s">
        <v>257</v>
      </c>
      <c r="G57" s="69" t="s">
        <v>258</v>
      </c>
      <c r="H57" s="19">
        <v>2</v>
      </c>
      <c r="I57" s="19">
        <v>10</v>
      </c>
      <c r="J57" s="21">
        <f>IF(H57&lt;&gt;"",H57*I57,"")</f>
        <v>20</v>
      </c>
      <c r="K57" s="96" t="s">
        <v>249</v>
      </c>
      <c r="L57" s="31" t="s">
        <v>22</v>
      </c>
      <c r="M57" s="34" t="s">
        <v>87</v>
      </c>
      <c r="N57" s="64"/>
      <c r="O57" s="65" t="s">
        <v>58</v>
      </c>
      <c r="P57" s="66" t="s">
        <v>47</v>
      </c>
    </row>
    <row r="58" spans="1:16" hidden="1" x14ac:dyDescent="0.25">
      <c r="A58" s="15"/>
      <c r="B58" s="19"/>
      <c r="C58" s="152"/>
      <c r="D58" s="15"/>
      <c r="E58" s="69"/>
      <c r="F58" s="15"/>
      <c r="G58" s="69"/>
      <c r="H58" s="15"/>
      <c r="I58" s="15"/>
      <c r="J58" s="21" t="str">
        <f>IF(H58&lt;&gt;"",H58*I58,"")</f>
        <v/>
      </c>
      <c r="K58" s="96"/>
      <c r="L58" s="31" t="s">
        <v>22</v>
      </c>
      <c r="M58" s="34" t="s">
        <v>87</v>
      </c>
      <c r="N58" s="64"/>
      <c r="O58" s="65" t="s">
        <v>59</v>
      </c>
      <c r="P58" s="72" t="s">
        <v>49</v>
      </c>
    </row>
    <row r="59" spans="1:16" hidden="1" x14ac:dyDescent="0.25">
      <c r="A59" s="95"/>
      <c r="B59" s="19"/>
      <c r="C59" s="152"/>
      <c r="D59" s="15"/>
      <c r="E59" s="69"/>
      <c r="F59" s="15"/>
      <c r="G59" s="69"/>
      <c r="H59" s="15"/>
      <c r="I59" s="15"/>
      <c r="J59" s="21" t="str">
        <f>IF(H59&lt;&gt;"",H59*I59,"")</f>
        <v/>
      </c>
      <c r="K59" s="96"/>
      <c r="L59" s="31" t="s">
        <v>22</v>
      </c>
      <c r="M59" s="34" t="s">
        <v>87</v>
      </c>
      <c r="N59" s="64"/>
      <c r="O59" s="65" t="s">
        <v>60</v>
      </c>
      <c r="P59" s="66" t="s">
        <v>47</v>
      </c>
    </row>
    <row r="60" spans="1:16" hidden="1" x14ac:dyDescent="0.25">
      <c r="A60" s="19"/>
      <c r="B60" s="19"/>
      <c r="C60" s="69"/>
      <c r="D60" s="19"/>
      <c r="E60" s="69"/>
      <c r="F60" s="19"/>
      <c r="G60" s="69"/>
      <c r="H60" s="19"/>
      <c r="I60" s="19"/>
      <c r="J60" s="21" t="str">
        <f>IF(H60&lt;&gt;"",H60*I60,"")</f>
        <v/>
      </c>
      <c r="K60" s="96"/>
      <c r="L60" s="31" t="s">
        <v>22</v>
      </c>
      <c r="M60" s="34" t="s">
        <v>87</v>
      </c>
      <c r="N60" s="64"/>
      <c r="O60" s="161" t="s">
        <v>61</v>
      </c>
      <c r="P60" s="160" t="s">
        <v>53</v>
      </c>
    </row>
    <row r="61" spans="1:16" hidden="1" x14ac:dyDescent="0.25">
      <c r="A61" s="19"/>
      <c r="B61" s="19"/>
      <c r="C61" s="69"/>
      <c r="D61" s="15"/>
      <c r="E61" s="153"/>
      <c r="F61" s="19"/>
      <c r="G61" s="69"/>
      <c r="H61" s="19"/>
      <c r="I61" s="19"/>
      <c r="J61" s="21" t="str">
        <f>IF(H61&lt;&gt;"",H61*I61,"")</f>
        <v/>
      </c>
      <c r="K61" s="96"/>
      <c r="L61" s="31" t="s">
        <v>22</v>
      </c>
      <c r="M61" s="34" t="s">
        <v>87</v>
      </c>
      <c r="N61" s="64"/>
      <c r="O61" s="98" t="s">
        <v>62</v>
      </c>
      <c r="P61" s="72" t="s">
        <v>49</v>
      </c>
    </row>
    <row r="62" spans="1:16" hidden="1" x14ac:dyDescent="0.25">
      <c r="A62" s="85"/>
      <c r="B62" s="86"/>
      <c r="C62" s="86"/>
      <c r="D62" s="57"/>
      <c r="E62" s="59" t="s">
        <v>63</v>
      </c>
      <c r="F62" s="57"/>
      <c r="G62" s="87"/>
      <c r="H62" s="88">
        <v>1E-3</v>
      </c>
      <c r="I62" s="61">
        <f>H62*10</f>
        <v>0.01</v>
      </c>
      <c r="J62" s="62">
        <f>SUM(J63:J67)/I62</f>
        <v>0</v>
      </c>
      <c r="K62" s="63" t="str">
        <f>SUM(J63:J67)&amp;" "&amp;"Hrs"&amp;" "&amp;"GRUPO 3"</f>
        <v>0 Hrs GRUPO 3</v>
      </c>
      <c r="L62" s="31" t="s">
        <v>24</v>
      </c>
      <c r="M62" s="34" t="s">
        <v>87</v>
      </c>
      <c r="N62" s="64"/>
      <c r="O62" s="98" t="s">
        <v>64</v>
      </c>
      <c r="P62" s="72" t="s">
        <v>49</v>
      </c>
    </row>
    <row r="63" spans="1:16" hidden="1" x14ac:dyDescent="0.25">
      <c r="A63" s="95"/>
      <c r="B63" s="19"/>
      <c r="C63" s="91"/>
      <c r="D63" s="15"/>
      <c r="E63" s="69"/>
      <c r="F63" s="15"/>
      <c r="G63" s="69"/>
      <c r="H63" s="15"/>
      <c r="I63" s="15"/>
      <c r="J63" s="21" t="str">
        <f>IF(H63&lt;&gt;"",H63*I63,"")</f>
        <v/>
      </c>
      <c r="K63" s="70"/>
      <c r="L63" s="31" t="s">
        <v>24</v>
      </c>
      <c r="M63" s="34" t="s">
        <v>87</v>
      </c>
      <c r="N63" s="64"/>
      <c r="O63" s="83" t="s">
        <v>65</v>
      </c>
      <c r="P63" s="84" t="s">
        <v>53</v>
      </c>
    </row>
    <row r="64" spans="1:16" hidden="1" x14ac:dyDescent="0.25">
      <c r="A64" s="100"/>
      <c r="B64" s="67"/>
      <c r="C64" s="68"/>
      <c r="D64" s="67"/>
      <c r="E64" s="105"/>
      <c r="F64" s="101"/>
      <c r="G64" s="105"/>
      <c r="H64" s="82"/>
      <c r="I64" s="82"/>
      <c r="J64" s="21" t="str">
        <f>IF(H64&lt;&gt;"",H64*I64,"")</f>
        <v/>
      </c>
      <c r="K64" s="70"/>
      <c r="L64" s="31" t="s">
        <v>24</v>
      </c>
      <c r="M64" s="34" t="s">
        <v>87</v>
      </c>
      <c r="N64" s="64"/>
      <c r="O64" s="162" t="s">
        <v>66</v>
      </c>
      <c r="P64" s="90" t="s">
        <v>57</v>
      </c>
    </row>
    <row r="65" spans="1:16" hidden="1" x14ac:dyDescent="0.25">
      <c r="A65" s="75"/>
      <c r="B65" s="79"/>
      <c r="C65" s="80"/>
      <c r="D65" s="81"/>
      <c r="E65" s="76"/>
      <c r="F65" s="77"/>
      <c r="G65" s="76"/>
      <c r="H65" s="82"/>
      <c r="I65" s="82"/>
      <c r="J65" s="21" t="str">
        <f>IF(H65&lt;&gt;"",H65*I65,"")</f>
        <v/>
      </c>
      <c r="K65" s="70"/>
      <c r="L65" s="31" t="s">
        <v>24</v>
      </c>
      <c r="M65" s="34" t="s">
        <v>87</v>
      </c>
      <c r="N65" s="64"/>
      <c r="O65" s="98" t="s">
        <v>67</v>
      </c>
      <c r="P65" s="182" t="s">
        <v>68</v>
      </c>
    </row>
    <row r="66" spans="1:16" hidden="1" x14ac:dyDescent="0.25">
      <c r="A66" s="19"/>
      <c r="B66" s="19"/>
      <c r="C66" s="69"/>
      <c r="D66" s="19"/>
      <c r="E66" s="69"/>
      <c r="F66" s="19"/>
      <c r="G66" s="69"/>
      <c r="H66" s="19"/>
      <c r="I66" s="19"/>
      <c r="J66" s="21" t="str">
        <f>IF(H66&lt;&gt;"",H66*I66,"")</f>
        <v/>
      </c>
      <c r="K66" s="70"/>
      <c r="L66" s="31" t="s">
        <v>24</v>
      </c>
      <c r="M66" s="34" t="s">
        <v>87</v>
      </c>
      <c r="N66" s="64"/>
      <c r="O66" s="71" t="s">
        <v>69</v>
      </c>
      <c r="P66" s="182" t="s">
        <v>68</v>
      </c>
    </row>
    <row r="67" spans="1:16" hidden="1" x14ac:dyDescent="0.25">
      <c r="A67" s="19"/>
      <c r="B67" s="19"/>
      <c r="C67" s="69"/>
      <c r="D67" s="19"/>
      <c r="E67" s="69"/>
      <c r="F67" s="19"/>
      <c r="G67" s="69"/>
      <c r="H67" s="19"/>
      <c r="I67" s="19"/>
      <c r="J67" s="21" t="str">
        <f>IF(H67&lt;&gt;"",H67*I67,"")</f>
        <v/>
      </c>
      <c r="K67" s="70"/>
      <c r="L67" s="31" t="s">
        <v>24</v>
      </c>
      <c r="M67" s="34" t="s">
        <v>87</v>
      </c>
      <c r="N67" s="64"/>
      <c r="O67" s="103"/>
    </row>
    <row r="68" spans="1:16" hidden="1" x14ac:dyDescent="0.25">
      <c r="A68" s="85"/>
      <c r="B68" s="86"/>
      <c r="C68" s="86"/>
      <c r="D68" s="57"/>
      <c r="E68" s="59" t="s">
        <v>70</v>
      </c>
      <c r="F68" s="57"/>
      <c r="G68" s="87"/>
      <c r="H68" s="88">
        <v>1E-3</v>
      </c>
      <c r="I68" s="61">
        <f>H68*10</f>
        <v>0.01</v>
      </c>
      <c r="J68" s="62">
        <f>SUM(J69:J73)/I68</f>
        <v>0</v>
      </c>
      <c r="K68" s="63" t="str">
        <f>SUM(J69:J73)&amp;" "&amp;"Hrs"&amp;" "&amp;"GRUPO 4"</f>
        <v>0 Hrs GRUPO 4</v>
      </c>
      <c r="L68" s="31" t="s">
        <v>26</v>
      </c>
      <c r="M68" s="34" t="s">
        <v>87</v>
      </c>
      <c r="N68" s="64"/>
      <c r="O68" s="104"/>
    </row>
    <row r="69" spans="1:16" hidden="1" x14ac:dyDescent="0.25">
      <c r="A69" s="19"/>
      <c r="B69" s="19"/>
      <c r="C69" s="91"/>
      <c r="D69" s="15"/>
      <c r="E69" s="69"/>
      <c r="F69" s="19"/>
      <c r="G69" s="69"/>
      <c r="H69" s="19"/>
      <c r="I69" s="19"/>
      <c r="J69" s="21" t="str">
        <f>IF(H69&lt;&gt;"",H69*I69,"")</f>
        <v/>
      </c>
      <c r="K69" s="96"/>
      <c r="L69" s="31" t="s">
        <v>26</v>
      </c>
      <c r="M69" s="34" t="s">
        <v>87</v>
      </c>
      <c r="N69" s="64"/>
      <c r="O69" s="107" t="s">
        <v>71</v>
      </c>
    </row>
    <row r="70" spans="1:16" hidden="1" x14ac:dyDescent="0.25">
      <c r="A70" s="75"/>
      <c r="B70" s="19"/>
      <c r="C70" s="91"/>
      <c r="D70" s="15"/>
      <c r="E70" s="73"/>
      <c r="F70" s="92"/>
      <c r="G70" s="93"/>
      <c r="H70" s="94"/>
      <c r="I70" s="94"/>
      <c r="J70" s="21" t="str">
        <f>IF(H70&lt;&gt;"",H70*I70,"")</f>
        <v/>
      </c>
      <c r="K70" s="96"/>
      <c r="L70" s="31" t="s">
        <v>26</v>
      </c>
      <c r="M70" s="34" t="s">
        <v>87</v>
      </c>
      <c r="N70" s="64"/>
      <c r="O70" s="107" t="s">
        <v>72</v>
      </c>
    </row>
    <row r="71" spans="1:16" hidden="1" x14ac:dyDescent="0.25">
      <c r="A71" s="94"/>
      <c r="B71" s="67"/>
      <c r="C71" s="68"/>
      <c r="D71" s="67"/>
      <c r="E71" s="154"/>
      <c r="F71" s="111"/>
      <c r="G71" s="154"/>
      <c r="H71" s="111"/>
      <c r="I71" s="111"/>
      <c r="J71" s="21" t="str">
        <f>IF(H71&lt;&gt;"",H71*I71,"")</f>
        <v/>
      </c>
      <c r="K71" s="70"/>
      <c r="L71" s="31" t="s">
        <v>26</v>
      </c>
      <c r="M71" s="34" t="s">
        <v>87</v>
      </c>
      <c r="N71" s="64"/>
      <c r="O71" s="35"/>
    </row>
    <row r="72" spans="1:16" hidden="1" x14ac:dyDescent="0.25">
      <c r="A72" s="95"/>
      <c r="B72" s="19"/>
      <c r="C72" s="91"/>
      <c r="D72" s="15"/>
      <c r="E72" s="69"/>
      <c r="F72" s="15"/>
      <c r="G72" s="69"/>
      <c r="H72" s="15"/>
      <c r="I72" s="15"/>
      <c r="J72" s="21" t="str">
        <f>IF(H72&lt;&gt;"",H72*I72,"")</f>
        <v/>
      </c>
      <c r="K72" s="70"/>
      <c r="L72" s="31" t="s">
        <v>26</v>
      </c>
      <c r="M72" s="34" t="s">
        <v>87</v>
      </c>
      <c r="N72" s="64"/>
      <c r="O72" s="35"/>
    </row>
    <row r="73" spans="1:16" hidden="1" x14ac:dyDescent="0.25">
      <c r="A73" s="94"/>
      <c r="B73" s="94"/>
      <c r="C73" s="94"/>
      <c r="D73" s="111"/>
      <c r="E73" s="155"/>
      <c r="F73" s="94"/>
      <c r="G73" s="94"/>
      <c r="H73" s="94"/>
      <c r="I73" s="94"/>
      <c r="J73" s="21" t="str">
        <f>IF(H73&lt;&gt;"",H73*I73,"")</f>
        <v/>
      </c>
      <c r="K73" s="70"/>
      <c r="L73" s="31" t="s">
        <v>26</v>
      </c>
      <c r="M73" s="34" t="s">
        <v>87</v>
      </c>
      <c r="N73" s="156"/>
      <c r="O73" s="35"/>
    </row>
    <row r="74" spans="1:16" x14ac:dyDescent="0.25">
      <c r="A74" s="85"/>
      <c r="B74" s="86"/>
      <c r="C74" s="86"/>
      <c r="D74" s="86"/>
      <c r="E74" s="115" t="s">
        <v>75</v>
      </c>
      <c r="F74" s="116"/>
      <c r="G74" s="117"/>
      <c r="H74" s="118">
        <v>2</v>
      </c>
      <c r="I74" s="61">
        <f>H74*10</f>
        <v>20</v>
      </c>
      <c r="J74" s="62">
        <f>SUM(J75:J79)/I74</f>
        <v>1</v>
      </c>
      <c r="K74" s="63" t="str">
        <f>SUM(J75:J79)&amp;" "&amp;"Hrs"&amp;" "&amp;"TURNO"&amp;" "&amp;"DIURNO"</f>
        <v>20 Hrs TURNO DIURNO</v>
      </c>
      <c r="L74" s="74" t="s">
        <v>76</v>
      </c>
      <c r="M74" s="34" t="s">
        <v>87</v>
      </c>
      <c r="N74" s="34"/>
      <c r="O74" s="35"/>
    </row>
    <row r="75" spans="1:16" x14ac:dyDescent="0.25">
      <c r="A75" s="19">
        <v>892335</v>
      </c>
      <c r="B75" s="17" t="s">
        <v>207</v>
      </c>
      <c r="C75" s="18" t="s">
        <v>208</v>
      </c>
      <c r="D75" s="19">
        <v>3</v>
      </c>
      <c r="E75" s="18" t="s">
        <v>130</v>
      </c>
      <c r="F75" s="17" t="s">
        <v>131</v>
      </c>
      <c r="G75" s="18" t="s">
        <v>132</v>
      </c>
      <c r="H75" s="94">
        <v>2</v>
      </c>
      <c r="I75" s="94">
        <v>3</v>
      </c>
      <c r="J75" s="21">
        <f>IF(H75&lt;&gt;"",H75*I75,"")</f>
        <v>6</v>
      </c>
      <c r="K75" s="120" t="s">
        <v>192</v>
      </c>
      <c r="L75" s="74" t="s">
        <v>76</v>
      </c>
      <c r="M75" s="34" t="s">
        <v>87</v>
      </c>
      <c r="N75" s="34"/>
      <c r="O75" s="35"/>
    </row>
    <row r="76" spans="1:16" x14ac:dyDescent="0.25">
      <c r="A76" s="75">
        <v>892338</v>
      </c>
      <c r="B76" s="109" t="s">
        <v>207</v>
      </c>
      <c r="C76" s="110" t="s">
        <v>208</v>
      </c>
      <c r="D76" s="111">
        <v>3</v>
      </c>
      <c r="E76" s="73" t="s">
        <v>123</v>
      </c>
      <c r="F76" s="92" t="s">
        <v>134</v>
      </c>
      <c r="G76" s="93" t="s">
        <v>135</v>
      </c>
      <c r="H76" s="94">
        <v>2</v>
      </c>
      <c r="I76" s="94">
        <v>2</v>
      </c>
      <c r="J76" s="21">
        <f>IF(H76&lt;&gt;"",H76*I76,"")</f>
        <v>4</v>
      </c>
      <c r="K76" s="120" t="s">
        <v>192</v>
      </c>
      <c r="L76" s="74" t="s">
        <v>76</v>
      </c>
      <c r="M76" s="34" t="s">
        <v>87</v>
      </c>
      <c r="N76" s="34"/>
      <c r="O76" s="35"/>
    </row>
    <row r="77" spans="1:16" x14ac:dyDescent="0.25">
      <c r="A77" s="95">
        <v>893432</v>
      </c>
      <c r="B77" s="109" t="s">
        <v>207</v>
      </c>
      <c r="C77" s="110" t="s">
        <v>208</v>
      </c>
      <c r="D77" s="111">
        <v>3</v>
      </c>
      <c r="E77" s="69" t="s">
        <v>141</v>
      </c>
      <c r="F77" s="15" t="s">
        <v>197</v>
      </c>
      <c r="G77" s="69" t="s">
        <v>198</v>
      </c>
      <c r="H77" s="15">
        <v>2</v>
      </c>
      <c r="I77" s="15">
        <v>5</v>
      </c>
      <c r="J77" s="21">
        <f>IF(H77&lt;&gt;"",H77*I77,"")</f>
        <v>10</v>
      </c>
      <c r="K77" s="120" t="s">
        <v>192</v>
      </c>
      <c r="L77" s="74" t="s">
        <v>76</v>
      </c>
      <c r="M77" s="34" t="s">
        <v>87</v>
      </c>
      <c r="N77" s="34"/>
      <c r="O77" s="35"/>
    </row>
    <row r="78" spans="1:16" hidden="1" x14ac:dyDescent="0.25">
      <c r="A78" s="19"/>
      <c r="B78" s="19"/>
      <c r="C78" s="91"/>
      <c r="D78" s="15"/>
      <c r="E78" s="69"/>
      <c r="F78" s="19"/>
      <c r="G78" s="69"/>
      <c r="H78" s="19"/>
      <c r="I78" s="19"/>
      <c r="J78" s="21" t="str">
        <f>IF(H78&lt;&gt;"",H78*I78,"")</f>
        <v/>
      </c>
      <c r="K78" s="120"/>
      <c r="L78" s="74" t="s">
        <v>76</v>
      </c>
      <c r="M78" s="34" t="s">
        <v>87</v>
      </c>
      <c r="N78" s="34"/>
      <c r="O78" s="35"/>
    </row>
    <row r="79" spans="1:16" hidden="1" x14ac:dyDescent="0.25">
      <c r="A79" s="100"/>
      <c r="B79" s="100"/>
      <c r="C79" s="100"/>
      <c r="D79" s="101"/>
      <c r="E79" s="102"/>
      <c r="F79" s="100"/>
      <c r="G79" s="100"/>
      <c r="H79" s="100"/>
      <c r="I79" s="100"/>
      <c r="J79" s="21" t="str">
        <f>IF(H79&lt;&gt;"",H79*I79,"")</f>
        <v/>
      </c>
      <c r="K79" s="120"/>
      <c r="L79" s="74" t="s">
        <v>76</v>
      </c>
      <c r="M79" s="34" t="s">
        <v>87</v>
      </c>
      <c r="N79" s="34"/>
      <c r="O79" s="35"/>
    </row>
    <row r="80" spans="1:16" x14ac:dyDescent="0.25">
      <c r="A80" s="126"/>
      <c r="B80" s="127"/>
      <c r="C80" s="127"/>
      <c r="D80" s="127"/>
      <c r="E80" s="128" t="s">
        <v>83</v>
      </c>
      <c r="F80" s="129"/>
      <c r="G80" s="157"/>
      <c r="H80" s="131">
        <v>2</v>
      </c>
      <c r="I80" s="132">
        <f>H80*10</f>
        <v>20</v>
      </c>
      <c r="J80" s="133">
        <f>SUM(J81:J85)/I80</f>
        <v>1</v>
      </c>
      <c r="K80" s="134" t="str">
        <f>SUM(J81:J85)&amp;" "&amp;"Hrs"&amp;" "&amp;"TURNO"&amp;" "&amp;"NOCTURNO"</f>
        <v>20 Hrs TURNO NOCTURNO</v>
      </c>
      <c r="L80" s="31" t="s">
        <v>84</v>
      </c>
      <c r="M80" s="34" t="s">
        <v>87</v>
      </c>
      <c r="N80" s="34"/>
      <c r="O80" s="35"/>
    </row>
    <row r="81" spans="1:16" x14ac:dyDescent="0.25">
      <c r="A81" s="19">
        <v>892335</v>
      </c>
      <c r="B81" s="17" t="s">
        <v>207</v>
      </c>
      <c r="C81" s="18" t="s">
        <v>208</v>
      </c>
      <c r="D81" s="19">
        <v>3</v>
      </c>
      <c r="E81" s="18" t="s">
        <v>130</v>
      </c>
      <c r="F81" s="17" t="s">
        <v>131</v>
      </c>
      <c r="G81" s="18" t="s">
        <v>132</v>
      </c>
      <c r="H81" s="94">
        <v>2</v>
      </c>
      <c r="I81" s="94">
        <v>5</v>
      </c>
      <c r="J81" s="21">
        <f>IF(H81&lt;&gt;"",H81*I81,"")</f>
        <v>10</v>
      </c>
      <c r="K81" s="120" t="s">
        <v>193</v>
      </c>
      <c r="L81" s="31" t="s">
        <v>84</v>
      </c>
      <c r="M81" s="34" t="s">
        <v>87</v>
      </c>
      <c r="N81" s="34"/>
      <c r="O81" s="35"/>
    </row>
    <row r="82" spans="1:16" ht="14.25" thickBot="1" x14ac:dyDescent="0.3">
      <c r="A82" s="75">
        <v>893446</v>
      </c>
      <c r="B82" s="109" t="s">
        <v>207</v>
      </c>
      <c r="C82" s="110" t="s">
        <v>208</v>
      </c>
      <c r="D82" s="111">
        <v>3</v>
      </c>
      <c r="E82" s="73" t="s">
        <v>141</v>
      </c>
      <c r="F82" s="92" t="s">
        <v>199</v>
      </c>
      <c r="G82" s="93" t="s">
        <v>135</v>
      </c>
      <c r="H82" s="94">
        <v>2</v>
      </c>
      <c r="I82" s="94">
        <v>5</v>
      </c>
      <c r="J82" s="21">
        <f>IF(H82&lt;&gt;"",H82*I82,"")</f>
        <v>10</v>
      </c>
      <c r="K82" s="120" t="s">
        <v>193</v>
      </c>
      <c r="L82" s="31" t="s">
        <v>84</v>
      </c>
      <c r="M82" s="34" t="s">
        <v>87</v>
      </c>
      <c r="N82" s="34"/>
      <c r="O82" s="35"/>
    </row>
    <row r="83" spans="1:16" ht="14.25" hidden="1" thickBot="1" x14ac:dyDescent="0.3">
      <c r="A83" s="75"/>
      <c r="B83" s="109"/>
      <c r="C83" s="110"/>
      <c r="D83" s="111"/>
      <c r="E83" s="73"/>
      <c r="F83" s="92"/>
      <c r="G83" s="93"/>
      <c r="H83" s="94"/>
      <c r="I83" s="94"/>
      <c r="J83" s="21" t="str">
        <f>IF(H83&lt;&gt;"",H83*I83,"")</f>
        <v/>
      </c>
      <c r="K83" s="120"/>
      <c r="L83" s="31" t="s">
        <v>84</v>
      </c>
      <c r="M83" s="34" t="s">
        <v>87</v>
      </c>
      <c r="N83" s="34"/>
      <c r="O83" s="35"/>
    </row>
    <row r="84" spans="1:16" ht="14.25" hidden="1" thickBot="1" x14ac:dyDescent="0.3">
      <c r="A84" s="95"/>
      <c r="B84" s="19"/>
      <c r="C84" s="91"/>
      <c r="D84" s="15"/>
      <c r="E84" s="69"/>
      <c r="F84" s="15"/>
      <c r="G84" s="69"/>
      <c r="H84" s="15"/>
      <c r="I84" s="15"/>
      <c r="J84" s="21" t="str">
        <f>IF(H84&lt;&gt;"",H84*I84,"")</f>
        <v/>
      </c>
      <c r="K84" s="120"/>
      <c r="L84" s="31" t="s">
        <v>84</v>
      </c>
      <c r="M84" s="34" t="s">
        <v>87</v>
      </c>
      <c r="N84" s="34"/>
      <c r="O84" s="35"/>
    </row>
    <row r="85" spans="1:16" ht="14.25" hidden="1" thickBot="1" x14ac:dyDescent="0.3">
      <c r="A85" s="95"/>
      <c r="B85" s="19"/>
      <c r="C85" s="91"/>
      <c r="D85" s="15"/>
      <c r="E85" s="69"/>
      <c r="F85" s="15"/>
      <c r="G85" s="69"/>
      <c r="H85" s="15"/>
      <c r="I85" s="15"/>
      <c r="J85" s="21" t="str">
        <f>IF(H85&lt;&gt;"",H85*I85,"")</f>
        <v/>
      </c>
      <c r="K85" s="120"/>
      <c r="L85" s="31" t="s">
        <v>84</v>
      </c>
      <c r="M85" s="34" t="s">
        <v>87</v>
      </c>
      <c r="N85" s="34"/>
      <c r="O85" s="35"/>
    </row>
    <row r="86" spans="1:16" ht="14.25" hidden="1" thickBot="1" x14ac:dyDescent="0.3">
      <c r="A86" s="135"/>
      <c r="B86" s="136"/>
      <c r="C86" s="136"/>
      <c r="D86" s="136"/>
      <c r="E86" s="137" t="s">
        <v>85</v>
      </c>
      <c r="F86" s="138"/>
      <c r="G86" s="139"/>
      <c r="H86" s="140">
        <f>H50+H56+H62+H68+H74+H80</f>
        <v>7.0019999999999998</v>
      </c>
      <c r="I86" s="141">
        <f>H86*10</f>
        <v>70.02</v>
      </c>
      <c r="J86" s="142">
        <f>SUM(J51:J55,J57:J61,J63:J67,J69:J73,J75:J79,J81:J85)</f>
        <v>70</v>
      </c>
      <c r="K86" s="143">
        <f>J86/I86</f>
        <v>0.99971436732362184</v>
      </c>
      <c r="L86" s="31" t="s">
        <v>86</v>
      </c>
      <c r="M86" s="34" t="s">
        <v>87</v>
      </c>
      <c r="N86" s="34"/>
      <c r="O86" s="35"/>
    </row>
    <row r="87" spans="1:16" ht="15" thickTop="1" thickBot="1" x14ac:dyDescent="0.3">
      <c r="A87" s="45"/>
      <c r="B87" s="46"/>
      <c r="C87" s="46"/>
      <c r="D87" s="46"/>
      <c r="E87" s="297">
        <f>E48+1</f>
        <v>46029</v>
      </c>
      <c r="F87" s="298"/>
      <c r="G87" s="158"/>
      <c r="H87" s="48"/>
      <c r="I87" s="46"/>
      <c r="J87" s="49"/>
      <c r="K87" s="50"/>
      <c r="L87" s="31" t="s">
        <v>35</v>
      </c>
      <c r="M87" s="34" t="s">
        <v>88</v>
      </c>
      <c r="N87" s="34"/>
      <c r="O87" s="35"/>
    </row>
    <row r="88" spans="1:16" ht="28.5" thickTop="1" thickBot="1" x14ac:dyDescent="0.3">
      <c r="A88" s="147" t="s">
        <v>37</v>
      </c>
      <c r="B88" s="148" t="s">
        <v>38</v>
      </c>
      <c r="C88" s="148" t="s">
        <v>39</v>
      </c>
      <c r="D88" s="148" t="s">
        <v>4</v>
      </c>
      <c r="E88" s="52" t="s">
        <v>40</v>
      </c>
      <c r="F88" s="148" t="s">
        <v>6</v>
      </c>
      <c r="G88" s="149" t="s">
        <v>7</v>
      </c>
      <c r="H88" s="148" t="s">
        <v>41</v>
      </c>
      <c r="I88" s="148" t="s">
        <v>9</v>
      </c>
      <c r="J88" s="150" t="s">
        <v>42</v>
      </c>
      <c r="K88" s="151" t="s">
        <v>43</v>
      </c>
      <c r="L88" s="31" t="s">
        <v>44</v>
      </c>
      <c r="M88" s="34" t="s">
        <v>88</v>
      </c>
      <c r="N88" s="34"/>
      <c r="O88" s="56">
        <f>E87</f>
        <v>46029</v>
      </c>
    </row>
    <row r="89" spans="1:16" ht="14.25" thickTop="1" x14ac:dyDescent="0.25">
      <c r="A89" s="57"/>
      <c r="B89" s="57"/>
      <c r="C89" s="58"/>
      <c r="D89" s="57"/>
      <c r="E89" s="59" t="s">
        <v>45</v>
      </c>
      <c r="F89" s="57"/>
      <c r="G89" s="58"/>
      <c r="H89" s="88">
        <v>1</v>
      </c>
      <c r="I89" s="61">
        <f>H89*10</f>
        <v>10</v>
      </c>
      <c r="J89" s="62">
        <f>SUM(J90:J100)/I89</f>
        <v>1</v>
      </c>
      <c r="K89" s="63" t="str">
        <f>SUM(J90:J94)&amp;" "&amp;"Hrs"&amp;" "&amp;"GRUPO 1"</f>
        <v>5 Hrs GRUPO 1</v>
      </c>
      <c r="L89" s="31" t="s">
        <v>19</v>
      </c>
      <c r="M89" s="34" t="s">
        <v>88</v>
      </c>
      <c r="N89" s="64"/>
      <c r="O89" s="97" t="s">
        <v>46</v>
      </c>
      <c r="P89" s="84" t="s">
        <v>53</v>
      </c>
    </row>
    <row r="90" spans="1:16" x14ac:dyDescent="0.25">
      <c r="A90" s="19">
        <v>918654</v>
      </c>
      <c r="B90" s="109" t="s">
        <v>209</v>
      </c>
      <c r="C90" s="110" t="s">
        <v>210</v>
      </c>
      <c r="D90" s="111">
        <v>4</v>
      </c>
      <c r="E90" s="69" t="s">
        <v>224</v>
      </c>
      <c r="F90" s="19" t="s">
        <v>225</v>
      </c>
      <c r="G90" s="69" t="s">
        <v>226</v>
      </c>
      <c r="H90" s="19">
        <v>1</v>
      </c>
      <c r="I90" s="19">
        <v>1</v>
      </c>
      <c r="J90" s="21">
        <f t="shared" ref="J90:J100" si="0">IF(H90&lt;&gt;"",H90*I90,"")</f>
        <v>1</v>
      </c>
      <c r="K90" s="70" t="s">
        <v>113</v>
      </c>
      <c r="L90" s="31" t="s">
        <v>19</v>
      </c>
      <c r="M90" s="34" t="s">
        <v>88</v>
      </c>
      <c r="N90" s="64"/>
      <c r="O90" s="183" t="s">
        <v>48</v>
      </c>
      <c r="P90" s="90" t="s">
        <v>57</v>
      </c>
    </row>
    <row r="91" spans="1:16" x14ac:dyDescent="0.25">
      <c r="A91" s="95">
        <v>889696</v>
      </c>
      <c r="B91" s="109" t="s">
        <v>209</v>
      </c>
      <c r="C91" s="110" t="s">
        <v>210</v>
      </c>
      <c r="D91" s="15">
        <v>3</v>
      </c>
      <c r="E91" s="69" t="s">
        <v>227</v>
      </c>
      <c r="F91" s="15" t="s">
        <v>128</v>
      </c>
      <c r="G91" s="69" t="s">
        <v>129</v>
      </c>
      <c r="H91" s="15">
        <v>1</v>
      </c>
      <c r="I91" s="15">
        <v>1</v>
      </c>
      <c r="J91" s="21">
        <f t="shared" si="0"/>
        <v>1</v>
      </c>
      <c r="K91" s="70" t="s">
        <v>113</v>
      </c>
      <c r="L91" s="31" t="s">
        <v>19</v>
      </c>
      <c r="M91" s="34" t="s">
        <v>88</v>
      </c>
      <c r="N91" s="64"/>
      <c r="O91" s="65" t="s">
        <v>50</v>
      </c>
      <c r="P91" s="72" t="s">
        <v>49</v>
      </c>
    </row>
    <row r="92" spans="1:16" x14ac:dyDescent="0.25">
      <c r="A92" s="75">
        <v>884785</v>
      </c>
      <c r="B92" s="109" t="s">
        <v>209</v>
      </c>
      <c r="C92" s="110" t="s">
        <v>210</v>
      </c>
      <c r="D92" s="15">
        <v>3</v>
      </c>
      <c r="E92" s="73" t="s">
        <v>228</v>
      </c>
      <c r="F92" s="92" t="s">
        <v>229</v>
      </c>
      <c r="G92" s="93" t="s">
        <v>230</v>
      </c>
      <c r="H92" s="94">
        <v>1</v>
      </c>
      <c r="I92" s="94">
        <v>1</v>
      </c>
      <c r="J92" s="21">
        <f t="shared" si="0"/>
        <v>1</v>
      </c>
      <c r="K92" s="70" t="s">
        <v>113</v>
      </c>
      <c r="L92" s="31" t="s">
        <v>19</v>
      </c>
      <c r="M92" s="34" t="s">
        <v>88</v>
      </c>
      <c r="N92" s="64"/>
      <c r="O92" s="65" t="s">
        <v>51</v>
      </c>
      <c r="P92" s="72" t="s">
        <v>49</v>
      </c>
    </row>
    <row r="93" spans="1:16" x14ac:dyDescent="0.25">
      <c r="A93" s="95">
        <v>880194</v>
      </c>
      <c r="B93" s="109" t="s">
        <v>209</v>
      </c>
      <c r="C93" s="110" t="s">
        <v>210</v>
      </c>
      <c r="D93" s="15">
        <v>3</v>
      </c>
      <c r="E93" s="69" t="s">
        <v>231</v>
      </c>
      <c r="F93" s="15" t="s">
        <v>145</v>
      </c>
      <c r="G93" s="69" t="s">
        <v>146</v>
      </c>
      <c r="H93" s="15">
        <v>1</v>
      </c>
      <c r="I93" s="15">
        <v>1</v>
      </c>
      <c r="J93" s="21">
        <f t="shared" si="0"/>
        <v>1</v>
      </c>
      <c r="K93" s="70" t="s">
        <v>113</v>
      </c>
      <c r="L93" s="31" t="s">
        <v>19</v>
      </c>
      <c r="M93" s="34" t="s">
        <v>88</v>
      </c>
      <c r="N93" s="64"/>
      <c r="O93" s="98" t="s">
        <v>52</v>
      </c>
      <c r="P93" s="66" t="s">
        <v>47</v>
      </c>
    </row>
    <row r="94" spans="1:16" x14ac:dyDescent="0.25">
      <c r="A94" s="19">
        <v>878970</v>
      </c>
      <c r="B94" s="109" t="s">
        <v>209</v>
      </c>
      <c r="C94" s="110" t="s">
        <v>210</v>
      </c>
      <c r="D94" s="15">
        <v>3</v>
      </c>
      <c r="E94" s="69" t="s">
        <v>232</v>
      </c>
      <c r="F94" s="19" t="s">
        <v>145</v>
      </c>
      <c r="G94" s="69" t="s">
        <v>146</v>
      </c>
      <c r="H94" s="19">
        <v>1</v>
      </c>
      <c r="I94" s="19">
        <v>1</v>
      </c>
      <c r="J94" s="21">
        <f t="shared" ref="J94" si="1">IF(H94&lt;&gt;"",H94*I94,"")</f>
        <v>1</v>
      </c>
      <c r="K94" s="70" t="s">
        <v>113</v>
      </c>
      <c r="L94" s="31" t="s">
        <v>19</v>
      </c>
      <c r="M94" s="34" t="s">
        <v>88</v>
      </c>
      <c r="N94" s="64"/>
      <c r="O94" s="65" t="s">
        <v>54</v>
      </c>
      <c r="P94" s="66" t="s">
        <v>47</v>
      </c>
    </row>
    <row r="95" spans="1:16" x14ac:dyDescent="0.25">
      <c r="A95" s="19">
        <v>832659</v>
      </c>
      <c r="B95" s="109" t="s">
        <v>209</v>
      </c>
      <c r="C95" s="110" t="s">
        <v>210</v>
      </c>
      <c r="D95" s="15">
        <v>3</v>
      </c>
      <c r="E95" s="69" t="s">
        <v>233</v>
      </c>
      <c r="F95" s="19" t="s">
        <v>234</v>
      </c>
      <c r="G95" s="69" t="s">
        <v>235</v>
      </c>
      <c r="H95" s="19">
        <v>1</v>
      </c>
      <c r="I95" s="19">
        <v>1</v>
      </c>
      <c r="J95" s="21">
        <f t="shared" si="0"/>
        <v>1</v>
      </c>
      <c r="K95" s="70" t="s">
        <v>113</v>
      </c>
      <c r="L95" s="31" t="s">
        <v>22</v>
      </c>
      <c r="M95" s="34" t="s">
        <v>88</v>
      </c>
      <c r="N95" s="64"/>
      <c r="O95" s="65" t="s">
        <v>56</v>
      </c>
      <c r="P95" s="66" t="s">
        <v>47</v>
      </c>
    </row>
    <row r="96" spans="1:16" x14ac:dyDescent="0.25">
      <c r="A96" s="95">
        <v>766643</v>
      </c>
      <c r="B96" s="109" t="s">
        <v>209</v>
      </c>
      <c r="C96" s="110" t="s">
        <v>210</v>
      </c>
      <c r="D96" s="15">
        <v>3</v>
      </c>
      <c r="E96" s="69" t="s">
        <v>237</v>
      </c>
      <c r="F96" s="15" t="s">
        <v>128</v>
      </c>
      <c r="G96" s="69" t="s">
        <v>129</v>
      </c>
      <c r="H96" s="15">
        <v>1</v>
      </c>
      <c r="I96" s="15">
        <v>1</v>
      </c>
      <c r="J96" s="21">
        <f t="shared" si="0"/>
        <v>1</v>
      </c>
      <c r="K96" s="96" t="s">
        <v>113</v>
      </c>
      <c r="L96" s="31" t="s">
        <v>22</v>
      </c>
      <c r="M96" s="34" t="s">
        <v>88</v>
      </c>
      <c r="N96" s="64"/>
      <c r="O96" s="65" t="s">
        <v>58</v>
      </c>
      <c r="P96" s="66" t="s">
        <v>47</v>
      </c>
    </row>
    <row r="97" spans="1:16" x14ac:dyDescent="0.25">
      <c r="A97" s="95">
        <v>898230</v>
      </c>
      <c r="B97" s="109" t="s">
        <v>209</v>
      </c>
      <c r="C97" s="110" t="s">
        <v>210</v>
      </c>
      <c r="D97" s="15">
        <v>1</v>
      </c>
      <c r="E97" s="69" t="s">
        <v>238</v>
      </c>
      <c r="F97" s="15" t="s">
        <v>239</v>
      </c>
      <c r="G97" s="69" t="s">
        <v>125</v>
      </c>
      <c r="H97" s="15">
        <v>1</v>
      </c>
      <c r="I97" s="15">
        <v>1</v>
      </c>
      <c r="J97" s="21">
        <f t="shared" si="0"/>
        <v>1</v>
      </c>
      <c r="K97" s="96" t="s">
        <v>113</v>
      </c>
      <c r="L97" s="31" t="s">
        <v>22</v>
      </c>
      <c r="M97" s="34" t="s">
        <v>88</v>
      </c>
      <c r="N97" s="64"/>
      <c r="O97" s="65" t="s">
        <v>59</v>
      </c>
      <c r="P97" s="72" t="s">
        <v>49</v>
      </c>
    </row>
    <row r="98" spans="1:16" x14ac:dyDescent="0.25">
      <c r="A98" s="95"/>
      <c r="B98" s="19"/>
      <c r="C98" s="91"/>
      <c r="D98" s="15"/>
      <c r="E98" s="192" t="s">
        <v>240</v>
      </c>
      <c r="F98" s="15"/>
      <c r="G98" s="69"/>
      <c r="H98" s="15"/>
      <c r="I98" s="15"/>
      <c r="J98" s="21" t="str">
        <f t="shared" si="0"/>
        <v/>
      </c>
      <c r="K98" s="96"/>
      <c r="L98" s="31" t="s">
        <v>22</v>
      </c>
      <c r="M98" s="34" t="s">
        <v>88</v>
      </c>
      <c r="N98" s="64"/>
      <c r="O98" s="65" t="s">
        <v>60</v>
      </c>
      <c r="P98" s="66" t="s">
        <v>47</v>
      </c>
    </row>
    <row r="99" spans="1:16" x14ac:dyDescent="0.25">
      <c r="A99" s="95">
        <v>905232</v>
      </c>
      <c r="B99" s="19" t="s">
        <v>209</v>
      </c>
      <c r="C99" s="91" t="s">
        <v>210</v>
      </c>
      <c r="D99" s="15">
        <v>3</v>
      </c>
      <c r="E99" s="69" t="s">
        <v>253</v>
      </c>
      <c r="F99" s="15" t="s">
        <v>254</v>
      </c>
      <c r="G99" s="69" t="s">
        <v>255</v>
      </c>
      <c r="H99" s="15">
        <v>1</v>
      </c>
      <c r="I99" s="15">
        <v>2</v>
      </c>
      <c r="J99" s="21">
        <f t="shared" si="0"/>
        <v>2</v>
      </c>
      <c r="K99" s="96" t="s">
        <v>113</v>
      </c>
      <c r="L99" s="31" t="s">
        <v>22</v>
      </c>
      <c r="M99" s="34" t="s">
        <v>88</v>
      </c>
      <c r="N99" s="64"/>
      <c r="O99" s="161" t="s">
        <v>61</v>
      </c>
      <c r="P99" s="160" t="s">
        <v>53</v>
      </c>
    </row>
    <row r="100" spans="1:16" hidden="1" x14ac:dyDescent="0.25">
      <c r="A100" s="19"/>
      <c r="B100" s="19"/>
      <c r="C100" s="69"/>
      <c r="D100" s="15"/>
      <c r="E100" s="69"/>
      <c r="F100" s="19"/>
      <c r="G100" s="69"/>
      <c r="H100" s="19"/>
      <c r="I100" s="19"/>
      <c r="J100" s="21" t="str">
        <f t="shared" si="0"/>
        <v/>
      </c>
      <c r="K100" s="96"/>
      <c r="L100" s="31" t="s">
        <v>22</v>
      </c>
      <c r="M100" s="34" t="s">
        <v>88</v>
      </c>
      <c r="N100" s="64"/>
      <c r="O100" s="98" t="s">
        <v>62</v>
      </c>
      <c r="P100" s="72" t="s">
        <v>49</v>
      </c>
    </row>
    <row r="101" spans="1:16" x14ac:dyDescent="0.25">
      <c r="A101" s="85"/>
      <c r="B101" s="86"/>
      <c r="C101" s="86"/>
      <c r="D101" s="57"/>
      <c r="E101" s="59" t="s">
        <v>55</v>
      </c>
      <c r="F101" s="57"/>
      <c r="G101" s="87"/>
      <c r="H101" s="88">
        <v>2</v>
      </c>
      <c r="I101" s="61">
        <f>H101*10</f>
        <v>20</v>
      </c>
      <c r="J101" s="62">
        <f>SUM(J102:J106)/I101</f>
        <v>1</v>
      </c>
      <c r="K101" s="63" t="str">
        <f>SUM(J102:J106)&amp;" "&amp;"Hrs"&amp;" "&amp;"GRUPO 3"</f>
        <v>20 Hrs GRUPO 3</v>
      </c>
      <c r="L101" s="31" t="s">
        <v>24</v>
      </c>
      <c r="M101" s="34" t="s">
        <v>88</v>
      </c>
      <c r="N101" s="64"/>
      <c r="O101" s="98" t="s">
        <v>64</v>
      </c>
      <c r="P101" s="72" t="s">
        <v>49</v>
      </c>
    </row>
    <row r="102" spans="1:16" x14ac:dyDescent="0.25">
      <c r="A102" s="19">
        <v>921974</v>
      </c>
      <c r="B102" s="67" t="s">
        <v>209</v>
      </c>
      <c r="C102" s="68" t="s">
        <v>210</v>
      </c>
      <c r="D102" s="15">
        <v>3</v>
      </c>
      <c r="E102" s="69" t="s">
        <v>263</v>
      </c>
      <c r="F102" s="19" t="s">
        <v>257</v>
      </c>
      <c r="G102" s="69" t="s">
        <v>258</v>
      </c>
      <c r="H102" s="19">
        <v>2</v>
      </c>
      <c r="I102" s="19">
        <v>10</v>
      </c>
      <c r="J102" s="21">
        <f>IF(H102&lt;&gt;"",H102*I102,"")</f>
        <v>20</v>
      </c>
      <c r="K102" s="96" t="s">
        <v>249</v>
      </c>
      <c r="L102" s="31" t="s">
        <v>24</v>
      </c>
      <c r="M102" s="34" t="s">
        <v>88</v>
      </c>
      <c r="N102" s="64"/>
      <c r="O102" s="83" t="s">
        <v>65</v>
      </c>
      <c r="P102" s="84" t="s">
        <v>53</v>
      </c>
    </row>
    <row r="103" spans="1:16" hidden="1" x14ac:dyDescent="0.25">
      <c r="A103" s="100"/>
      <c r="B103" s="67"/>
      <c r="C103" s="68"/>
      <c r="D103" s="67"/>
      <c r="E103" s="105"/>
      <c r="F103" s="101"/>
      <c r="G103" s="105"/>
      <c r="H103" s="101"/>
      <c r="I103" s="101"/>
      <c r="J103" s="21" t="str">
        <f>IF(H103&lt;&gt;"",H103*I103,"")</f>
        <v/>
      </c>
      <c r="K103" s="70"/>
      <c r="L103" s="31" t="s">
        <v>24</v>
      </c>
      <c r="M103" s="34" t="s">
        <v>88</v>
      </c>
      <c r="N103" s="64"/>
      <c r="O103" s="162" t="s">
        <v>66</v>
      </c>
      <c r="P103" s="90" t="s">
        <v>57</v>
      </c>
    </row>
    <row r="104" spans="1:16" hidden="1" x14ac:dyDescent="0.25">
      <c r="A104" s="100"/>
      <c r="B104" s="67"/>
      <c r="C104" s="68"/>
      <c r="D104" s="67"/>
      <c r="E104" s="105"/>
      <c r="F104" s="101"/>
      <c r="G104" s="105"/>
      <c r="H104" s="101"/>
      <c r="I104" s="101"/>
      <c r="J104" s="21" t="str">
        <f>IF(H104&lt;&gt;"",H104*I104,"")</f>
        <v/>
      </c>
      <c r="K104" s="70"/>
      <c r="L104" s="31" t="s">
        <v>24</v>
      </c>
      <c r="M104" s="34" t="s">
        <v>88</v>
      </c>
      <c r="N104" s="64"/>
      <c r="O104" s="98" t="s">
        <v>67</v>
      </c>
      <c r="P104" s="182" t="s">
        <v>68</v>
      </c>
    </row>
    <row r="105" spans="1:16" hidden="1" x14ac:dyDescent="0.25">
      <c r="A105" s="19"/>
      <c r="B105" s="19"/>
      <c r="C105" s="69"/>
      <c r="D105" s="15"/>
      <c r="E105" s="69"/>
      <c r="F105" s="19"/>
      <c r="G105" s="69"/>
      <c r="H105" s="19"/>
      <c r="I105" s="19"/>
      <c r="J105" s="21" t="str">
        <f>IF(H105&lt;&gt;"",H105*I105,"")</f>
        <v/>
      </c>
      <c r="K105" s="70"/>
      <c r="L105" s="31" t="s">
        <v>24</v>
      </c>
      <c r="M105" s="34" t="s">
        <v>88</v>
      </c>
      <c r="N105" s="64"/>
      <c r="O105" s="71" t="s">
        <v>69</v>
      </c>
      <c r="P105" s="182" t="s">
        <v>68</v>
      </c>
    </row>
    <row r="106" spans="1:16" hidden="1" x14ac:dyDescent="0.25">
      <c r="A106" s="100"/>
      <c r="B106" s="100"/>
      <c r="C106" s="100"/>
      <c r="D106" s="101"/>
      <c r="E106" s="102"/>
      <c r="F106" s="100"/>
      <c r="G106" s="100"/>
      <c r="H106" s="100"/>
      <c r="I106" s="100"/>
      <c r="J106" s="21" t="str">
        <f>IF(H106&lt;&gt;"",H106*I106,"")</f>
        <v/>
      </c>
      <c r="K106" s="70"/>
      <c r="L106" s="31" t="s">
        <v>24</v>
      </c>
      <c r="M106" s="34" t="s">
        <v>88</v>
      </c>
      <c r="N106" s="64"/>
      <c r="O106" s="103"/>
    </row>
    <row r="107" spans="1:16" hidden="1" x14ac:dyDescent="0.25">
      <c r="A107" s="85"/>
      <c r="B107" s="86"/>
      <c r="C107" s="86"/>
      <c r="D107" s="57"/>
      <c r="E107" s="59" t="s">
        <v>70</v>
      </c>
      <c r="F107" s="57"/>
      <c r="G107" s="87"/>
      <c r="H107" s="88">
        <v>1E-3</v>
      </c>
      <c r="I107" s="61">
        <f>H107*10</f>
        <v>0.01</v>
      </c>
      <c r="J107" s="62">
        <f>SUM(J108:J112)/I107</f>
        <v>0</v>
      </c>
      <c r="K107" s="63" t="str">
        <f>SUM(J108:J112)&amp;" "&amp;"Hrs"&amp;" "&amp;"GRUPO 4"</f>
        <v>0 Hrs GRUPO 4</v>
      </c>
      <c r="L107" s="31" t="s">
        <v>26</v>
      </c>
      <c r="M107" s="34" t="s">
        <v>88</v>
      </c>
      <c r="N107" s="64"/>
      <c r="O107" s="104"/>
    </row>
    <row r="108" spans="1:16" hidden="1" x14ac:dyDescent="0.25">
      <c r="A108" s="75"/>
      <c r="B108" s="79"/>
      <c r="C108" s="80"/>
      <c r="D108" s="81"/>
      <c r="E108" s="76"/>
      <c r="F108" s="77"/>
      <c r="G108" s="76"/>
      <c r="H108" s="82"/>
      <c r="I108" s="82"/>
      <c r="J108" s="21" t="str">
        <f>IF(H108&lt;&gt;"",H108*I108,"")</f>
        <v/>
      </c>
      <c r="K108" s="70"/>
      <c r="L108" s="31" t="s">
        <v>26</v>
      </c>
      <c r="M108" s="34" t="s">
        <v>88</v>
      </c>
      <c r="N108" s="64"/>
      <c r="O108" s="107" t="s">
        <v>71</v>
      </c>
    </row>
    <row r="109" spans="1:16" hidden="1" x14ac:dyDescent="0.25">
      <c r="A109" s="75"/>
      <c r="B109" s="79"/>
      <c r="C109" s="80"/>
      <c r="D109" s="81"/>
      <c r="E109" s="76"/>
      <c r="F109" s="77"/>
      <c r="G109" s="76"/>
      <c r="H109" s="82"/>
      <c r="I109" s="82"/>
      <c r="J109" s="21" t="str">
        <f>IF(H109&lt;&gt;"",H109*I109,"")</f>
        <v/>
      </c>
      <c r="K109" s="70"/>
      <c r="L109" s="31" t="s">
        <v>26</v>
      </c>
      <c r="M109" s="34" t="s">
        <v>88</v>
      </c>
      <c r="N109" s="64"/>
      <c r="O109" s="107" t="s">
        <v>72</v>
      </c>
    </row>
    <row r="110" spans="1:16" hidden="1" x14ac:dyDescent="0.25">
      <c r="A110" s="19"/>
      <c r="B110" s="19"/>
      <c r="C110" s="69"/>
      <c r="D110" s="15"/>
      <c r="E110" s="69"/>
      <c r="F110" s="19"/>
      <c r="G110" s="69"/>
      <c r="H110" s="19"/>
      <c r="I110" s="19"/>
      <c r="J110" s="21" t="str">
        <f>IF(H110&lt;&gt;"",H110*I110,"")</f>
        <v/>
      </c>
      <c r="K110" s="70"/>
      <c r="L110" s="31" t="s">
        <v>26</v>
      </c>
      <c r="M110" s="34" t="s">
        <v>88</v>
      </c>
      <c r="N110" s="64"/>
      <c r="O110" s="35"/>
    </row>
    <row r="111" spans="1:16" hidden="1" x14ac:dyDescent="0.25">
      <c r="A111" s="100"/>
      <c r="B111" s="100"/>
      <c r="C111" s="102"/>
      <c r="D111" s="101"/>
      <c r="E111" s="101"/>
      <c r="F111" s="101"/>
      <c r="G111" s="105"/>
      <c r="H111" s="101"/>
      <c r="I111" s="101"/>
      <c r="J111" s="21" t="str">
        <f>IF(H111&lt;&gt;"",H111*I111,"")</f>
        <v/>
      </c>
      <c r="K111" s="70"/>
      <c r="L111" s="31" t="s">
        <v>26</v>
      </c>
      <c r="M111" s="34" t="s">
        <v>88</v>
      </c>
      <c r="N111" s="64"/>
      <c r="O111" s="35"/>
    </row>
    <row r="112" spans="1:16" hidden="1" x14ac:dyDescent="0.25">
      <c r="A112" s="100"/>
      <c r="B112" s="100"/>
      <c r="C112" s="100"/>
      <c r="D112" s="101"/>
      <c r="E112" s="102"/>
      <c r="F112" s="100"/>
      <c r="G112" s="100"/>
      <c r="H112" s="100"/>
      <c r="I112" s="100"/>
      <c r="J112" s="21" t="str">
        <f>IF(H112&lt;&gt;"",H112*I112,"")</f>
        <v/>
      </c>
      <c r="K112" s="70"/>
      <c r="L112" s="31" t="s">
        <v>26</v>
      </c>
      <c r="M112" s="34" t="s">
        <v>88</v>
      </c>
      <c r="N112" s="156"/>
      <c r="O112" s="35"/>
    </row>
    <row r="113" spans="1:16" x14ac:dyDescent="0.25">
      <c r="A113" s="85"/>
      <c r="B113" s="86"/>
      <c r="C113" s="86"/>
      <c r="D113" s="86"/>
      <c r="E113" s="115" t="s">
        <v>75</v>
      </c>
      <c r="F113" s="116"/>
      <c r="G113" s="117"/>
      <c r="H113" s="118">
        <v>2</v>
      </c>
      <c r="I113" s="61">
        <f>H113*10</f>
        <v>20</v>
      </c>
      <c r="J113" s="62">
        <f>SUM(J114:J118)/I113</f>
        <v>1</v>
      </c>
      <c r="K113" s="63" t="str">
        <f>SUM(J114:J118)&amp;" "&amp;"Hrs"&amp;" "&amp;"TURNO"&amp;" "&amp;"DIURNO"</f>
        <v>20 Hrs TURNO DIURNO</v>
      </c>
      <c r="L113" s="74" t="s">
        <v>76</v>
      </c>
      <c r="M113" s="34" t="s">
        <v>88</v>
      </c>
      <c r="N113" s="34"/>
      <c r="O113" s="35"/>
    </row>
    <row r="114" spans="1:16" x14ac:dyDescent="0.25">
      <c r="A114" s="19">
        <v>892335</v>
      </c>
      <c r="B114" s="17" t="s">
        <v>207</v>
      </c>
      <c r="C114" s="18" t="s">
        <v>208</v>
      </c>
      <c r="D114" s="19">
        <v>3</v>
      </c>
      <c r="E114" s="18" t="s">
        <v>130</v>
      </c>
      <c r="F114" s="17" t="s">
        <v>131</v>
      </c>
      <c r="G114" s="18" t="s">
        <v>132</v>
      </c>
      <c r="H114" s="94">
        <v>2</v>
      </c>
      <c r="I114" s="94">
        <v>5</v>
      </c>
      <c r="J114" s="21">
        <f>IF(H114&lt;&gt;"",H114*I114,"")</f>
        <v>10</v>
      </c>
      <c r="K114" s="120" t="s">
        <v>192</v>
      </c>
      <c r="L114" s="74" t="s">
        <v>76</v>
      </c>
      <c r="M114" s="34" t="s">
        <v>88</v>
      </c>
      <c r="N114" s="34"/>
      <c r="O114" s="35"/>
    </row>
    <row r="115" spans="1:16" x14ac:dyDescent="0.25">
      <c r="A115" s="95">
        <v>893653</v>
      </c>
      <c r="B115" s="109" t="s">
        <v>207</v>
      </c>
      <c r="C115" s="110" t="s">
        <v>208</v>
      </c>
      <c r="D115" s="111">
        <v>3</v>
      </c>
      <c r="E115" s="69" t="s">
        <v>201</v>
      </c>
      <c r="F115" s="15" t="s">
        <v>202</v>
      </c>
      <c r="G115" s="69" t="s">
        <v>203</v>
      </c>
      <c r="H115" s="15">
        <v>2</v>
      </c>
      <c r="I115" s="15">
        <v>5</v>
      </c>
      <c r="J115" s="21">
        <f>IF(H115&lt;&gt;"",H115*I115,"")</f>
        <v>10</v>
      </c>
      <c r="K115" s="120" t="s">
        <v>192</v>
      </c>
      <c r="L115" s="74" t="s">
        <v>76</v>
      </c>
      <c r="M115" s="34" t="s">
        <v>88</v>
      </c>
      <c r="N115" s="34"/>
      <c r="O115" s="35"/>
    </row>
    <row r="116" spans="1:16" hidden="1" x14ac:dyDescent="0.25">
      <c r="A116" s="19"/>
      <c r="B116" s="19"/>
      <c r="C116" s="69"/>
      <c r="D116" s="15"/>
      <c r="E116" s="69"/>
      <c r="F116" s="15"/>
      <c r="G116" s="69"/>
      <c r="H116" s="15"/>
      <c r="I116" s="15"/>
      <c r="J116" s="21" t="str">
        <f>IF(H116&lt;&gt;"",H116*I116,"")</f>
        <v/>
      </c>
      <c r="K116" s="120"/>
      <c r="L116" s="74" t="s">
        <v>76</v>
      </c>
      <c r="M116" s="34" t="s">
        <v>88</v>
      </c>
      <c r="N116" s="34"/>
      <c r="O116" s="35"/>
    </row>
    <row r="117" spans="1:16" hidden="1" x14ac:dyDescent="0.25">
      <c r="A117" s="100"/>
      <c r="B117" s="100"/>
      <c r="C117" s="102"/>
      <c r="D117" s="101"/>
      <c r="E117" s="101"/>
      <c r="F117" s="101"/>
      <c r="G117" s="105"/>
      <c r="H117" s="101"/>
      <c r="I117" s="101"/>
      <c r="J117" s="21" t="str">
        <f>IF(H117&lt;&gt;"",H117*I117,"")</f>
        <v/>
      </c>
      <c r="K117" s="120"/>
      <c r="L117" s="74" t="s">
        <v>76</v>
      </c>
      <c r="M117" s="34" t="s">
        <v>88</v>
      </c>
      <c r="N117" s="34"/>
      <c r="O117" s="35"/>
    </row>
    <row r="118" spans="1:16" hidden="1" x14ac:dyDescent="0.25">
      <c r="A118" s="100"/>
      <c r="B118" s="100"/>
      <c r="C118" s="100"/>
      <c r="D118" s="101"/>
      <c r="E118" s="102"/>
      <c r="F118" s="100"/>
      <c r="G118" s="100"/>
      <c r="H118" s="100"/>
      <c r="I118" s="100"/>
      <c r="J118" s="21" t="str">
        <f>IF(H118&lt;&gt;"",H118*I118,"")</f>
        <v/>
      </c>
      <c r="K118" s="120"/>
      <c r="L118" s="74" t="s">
        <v>76</v>
      </c>
      <c r="M118" s="34" t="s">
        <v>88</v>
      </c>
      <c r="N118" s="34"/>
      <c r="O118" s="35"/>
    </row>
    <row r="119" spans="1:16" x14ac:dyDescent="0.25">
      <c r="A119" s="126"/>
      <c r="B119" s="127"/>
      <c r="C119" s="127"/>
      <c r="D119" s="127"/>
      <c r="E119" s="128" t="s">
        <v>83</v>
      </c>
      <c r="F119" s="129"/>
      <c r="G119" s="157"/>
      <c r="H119" s="131">
        <v>2</v>
      </c>
      <c r="I119" s="132">
        <f>H119*10</f>
        <v>20</v>
      </c>
      <c r="J119" s="133">
        <f>SUM(J120:J124)/I119</f>
        <v>1</v>
      </c>
      <c r="K119" s="134" t="str">
        <f>SUM(J120:J124)&amp;" "&amp;"Hrs"&amp;" "&amp;"TURNO"&amp;" "&amp;"NOCTURNO"</f>
        <v>20 Hrs TURNO NOCTURNO</v>
      </c>
      <c r="L119" s="31" t="s">
        <v>84</v>
      </c>
      <c r="M119" s="34" t="s">
        <v>88</v>
      </c>
      <c r="N119" s="34"/>
      <c r="O119" s="35"/>
    </row>
    <row r="120" spans="1:16" x14ac:dyDescent="0.25">
      <c r="A120" s="19">
        <v>892335</v>
      </c>
      <c r="B120" s="17" t="s">
        <v>207</v>
      </c>
      <c r="C120" s="18" t="s">
        <v>208</v>
      </c>
      <c r="D120" s="19">
        <v>3</v>
      </c>
      <c r="E120" s="18" t="s">
        <v>130</v>
      </c>
      <c r="F120" s="17" t="s">
        <v>131</v>
      </c>
      <c r="G120" s="18" t="s">
        <v>132</v>
      </c>
      <c r="H120" s="94">
        <v>2</v>
      </c>
      <c r="I120" s="94">
        <v>5</v>
      </c>
      <c r="J120" s="21">
        <f>IF(H120&lt;&gt;"",H120*I120,"")</f>
        <v>10</v>
      </c>
      <c r="K120" s="120" t="s">
        <v>193</v>
      </c>
      <c r="L120" s="31" t="s">
        <v>84</v>
      </c>
      <c r="M120" s="34" t="s">
        <v>88</v>
      </c>
      <c r="N120" s="34"/>
      <c r="O120" s="35"/>
    </row>
    <row r="121" spans="1:16" x14ac:dyDescent="0.25">
      <c r="A121" s="75">
        <v>892333</v>
      </c>
      <c r="B121" s="109" t="s">
        <v>207</v>
      </c>
      <c r="C121" s="110" t="s">
        <v>208</v>
      </c>
      <c r="D121" s="111">
        <v>3</v>
      </c>
      <c r="E121" s="73" t="s">
        <v>123</v>
      </c>
      <c r="F121" s="92" t="s">
        <v>126</v>
      </c>
      <c r="G121" s="93" t="s">
        <v>127</v>
      </c>
      <c r="H121" s="94">
        <v>2</v>
      </c>
      <c r="I121" s="94">
        <v>2</v>
      </c>
      <c r="J121" s="21">
        <f>IF(H121&lt;&gt;"",H121*I121,"")</f>
        <v>4</v>
      </c>
      <c r="K121" s="120" t="s">
        <v>193</v>
      </c>
      <c r="L121" s="31" t="s">
        <v>84</v>
      </c>
      <c r="M121" s="34" t="s">
        <v>88</v>
      </c>
      <c r="N121" s="34"/>
      <c r="O121" s="35"/>
    </row>
    <row r="122" spans="1:16" ht="14.25" thickBot="1" x14ac:dyDescent="0.3">
      <c r="A122" s="75">
        <v>893446</v>
      </c>
      <c r="B122" s="109" t="s">
        <v>207</v>
      </c>
      <c r="C122" s="110" t="s">
        <v>208</v>
      </c>
      <c r="D122" s="111">
        <v>3</v>
      </c>
      <c r="E122" s="73" t="s">
        <v>141</v>
      </c>
      <c r="F122" s="92" t="s">
        <v>199</v>
      </c>
      <c r="G122" s="93" t="s">
        <v>135</v>
      </c>
      <c r="H122" s="94">
        <v>2</v>
      </c>
      <c r="I122" s="15">
        <v>3</v>
      </c>
      <c r="J122" s="21">
        <f>IF(H122&lt;&gt;"",H122*I122,"")</f>
        <v>6</v>
      </c>
      <c r="K122" s="120" t="s">
        <v>193</v>
      </c>
      <c r="L122" s="31" t="s">
        <v>84</v>
      </c>
      <c r="M122" s="34" t="s">
        <v>88</v>
      </c>
      <c r="N122" s="34"/>
      <c r="O122" s="35"/>
    </row>
    <row r="123" spans="1:16" ht="14.25" hidden="1" thickBot="1" x14ac:dyDescent="0.3">
      <c r="A123" s="75"/>
      <c r="B123" s="109"/>
      <c r="C123" s="110"/>
      <c r="D123" s="111"/>
      <c r="E123" s="73"/>
      <c r="F123" s="92"/>
      <c r="G123" s="93"/>
      <c r="H123" s="94"/>
      <c r="I123" s="94"/>
      <c r="J123" s="21" t="str">
        <f>IF(H123&lt;&gt;"",H123*I123,"")</f>
        <v/>
      </c>
      <c r="K123" s="120"/>
      <c r="L123" s="31" t="s">
        <v>84</v>
      </c>
      <c r="M123" s="34" t="s">
        <v>88</v>
      </c>
      <c r="N123" s="34"/>
      <c r="O123" s="35"/>
    </row>
    <row r="124" spans="1:16" ht="14.25" hidden="1" thickBot="1" x14ac:dyDescent="0.3">
      <c r="A124" s="95"/>
      <c r="B124" s="19"/>
      <c r="C124" s="91"/>
      <c r="D124" s="15"/>
      <c r="E124" s="69"/>
      <c r="F124" s="15"/>
      <c r="G124" s="69"/>
      <c r="H124" s="15"/>
      <c r="I124" s="15"/>
      <c r="J124" s="21" t="str">
        <f>IF(H124&lt;&gt;"",H124*I124,"")</f>
        <v/>
      </c>
      <c r="K124" s="120"/>
      <c r="L124" s="31" t="s">
        <v>84</v>
      </c>
      <c r="M124" s="34" t="s">
        <v>88</v>
      </c>
      <c r="N124" s="34"/>
      <c r="O124" s="35"/>
    </row>
    <row r="125" spans="1:16" ht="14.25" hidden="1" thickBot="1" x14ac:dyDescent="0.3">
      <c r="A125" s="135"/>
      <c r="B125" s="136"/>
      <c r="C125" s="136"/>
      <c r="D125" s="136"/>
      <c r="E125" s="137" t="s">
        <v>85</v>
      </c>
      <c r="F125" s="138"/>
      <c r="G125" s="139"/>
      <c r="H125" s="140">
        <f>H89+H101+H107+H113+H119</f>
        <v>7.0009999999999994</v>
      </c>
      <c r="I125" s="141">
        <f>H125*10</f>
        <v>70.009999999999991</v>
      </c>
      <c r="J125" s="142">
        <f>SUM(J90:J94,J96:J100,J102:J106,J108:J112,J114:J118,J120:J124)</f>
        <v>69</v>
      </c>
      <c r="K125" s="143">
        <f>J125/I125</f>
        <v>0.98557348950149992</v>
      </c>
      <c r="L125" s="31" t="s">
        <v>86</v>
      </c>
      <c r="M125" s="34" t="s">
        <v>88</v>
      </c>
      <c r="N125" s="34"/>
      <c r="O125" s="35"/>
    </row>
    <row r="126" spans="1:16" ht="15" thickTop="1" thickBot="1" x14ac:dyDescent="0.3">
      <c r="A126" s="45"/>
      <c r="B126" s="46"/>
      <c r="C126" s="46"/>
      <c r="D126" s="46"/>
      <c r="E126" s="297">
        <f>E87+1</f>
        <v>46030</v>
      </c>
      <c r="F126" s="298"/>
      <c r="G126" s="158"/>
      <c r="H126" s="48"/>
      <c r="I126" s="46"/>
      <c r="J126" s="49"/>
      <c r="K126" s="50"/>
      <c r="L126" s="31" t="s">
        <v>35</v>
      </c>
      <c r="M126" s="34" t="s">
        <v>89</v>
      </c>
      <c r="N126" s="34"/>
      <c r="O126" s="35"/>
    </row>
    <row r="127" spans="1:16" ht="28.5" thickTop="1" thickBot="1" x14ac:dyDescent="0.3">
      <c r="A127" s="147" t="s">
        <v>37</v>
      </c>
      <c r="B127" s="148" t="s">
        <v>38</v>
      </c>
      <c r="C127" s="148" t="s">
        <v>39</v>
      </c>
      <c r="D127" s="148" t="s">
        <v>4</v>
      </c>
      <c r="E127" s="52" t="s">
        <v>40</v>
      </c>
      <c r="F127" s="148" t="s">
        <v>6</v>
      </c>
      <c r="G127" s="149" t="s">
        <v>7</v>
      </c>
      <c r="H127" s="148" t="s">
        <v>41</v>
      </c>
      <c r="I127" s="148" t="s">
        <v>9</v>
      </c>
      <c r="J127" s="150" t="s">
        <v>42</v>
      </c>
      <c r="K127" s="151" t="s">
        <v>43</v>
      </c>
      <c r="L127" s="31" t="s">
        <v>44</v>
      </c>
      <c r="M127" s="34" t="s">
        <v>89</v>
      </c>
      <c r="N127" s="34"/>
      <c r="O127" s="56">
        <f>E126</f>
        <v>46030</v>
      </c>
    </row>
    <row r="128" spans="1:16" ht="14.25" thickTop="1" x14ac:dyDescent="0.25">
      <c r="A128" s="57"/>
      <c r="B128" s="57"/>
      <c r="C128" s="58"/>
      <c r="D128" s="57"/>
      <c r="E128" s="59" t="s">
        <v>45</v>
      </c>
      <c r="F128" s="57"/>
      <c r="G128" s="58"/>
      <c r="H128" s="88">
        <v>2</v>
      </c>
      <c r="I128" s="61">
        <f>H128*10</f>
        <v>20</v>
      </c>
      <c r="J128" s="62">
        <f>SUM(J129:J133)/I128</f>
        <v>1</v>
      </c>
      <c r="K128" s="63" t="str">
        <f>SUM(J129:J133)&amp;" "&amp;"Hrs"&amp;" "&amp;"GRUPO 1"</f>
        <v>20 Hrs GRUPO 1</v>
      </c>
      <c r="L128" s="31" t="s">
        <v>19</v>
      </c>
      <c r="M128" s="34" t="s">
        <v>89</v>
      </c>
      <c r="N128" s="64"/>
      <c r="O128" s="97" t="s">
        <v>46</v>
      </c>
      <c r="P128" s="84" t="s">
        <v>53</v>
      </c>
    </row>
    <row r="129" spans="1:16" x14ac:dyDescent="0.25">
      <c r="A129" s="193">
        <v>892337</v>
      </c>
      <c r="B129" s="194" t="s">
        <v>207</v>
      </c>
      <c r="C129" s="195" t="s">
        <v>208</v>
      </c>
      <c r="D129" s="194">
        <v>3</v>
      </c>
      <c r="E129" s="196" t="s">
        <v>123</v>
      </c>
      <c r="F129" s="193" t="s">
        <v>133</v>
      </c>
      <c r="G129" s="196" t="s">
        <v>125</v>
      </c>
      <c r="H129" s="193">
        <v>1</v>
      </c>
      <c r="I129" s="193">
        <v>10</v>
      </c>
      <c r="J129" s="197">
        <f>IF(H129&lt;&gt;"",H129*I129,"")</f>
        <v>10</v>
      </c>
      <c r="K129" s="198" t="s">
        <v>248</v>
      </c>
      <c r="L129" s="31" t="s">
        <v>19</v>
      </c>
      <c r="M129" s="34" t="s">
        <v>89</v>
      </c>
      <c r="N129" s="64"/>
      <c r="O129" s="183" t="s">
        <v>48</v>
      </c>
      <c r="P129" s="90" t="s">
        <v>57</v>
      </c>
    </row>
    <row r="130" spans="1:16" x14ac:dyDescent="0.25">
      <c r="A130" s="199">
        <v>892331</v>
      </c>
      <c r="B130" s="193" t="s">
        <v>207</v>
      </c>
      <c r="C130" s="200" t="s">
        <v>208</v>
      </c>
      <c r="D130" s="201">
        <v>3</v>
      </c>
      <c r="E130" s="196" t="s">
        <v>123</v>
      </c>
      <c r="F130" s="201" t="s">
        <v>124</v>
      </c>
      <c r="G130" s="196" t="s">
        <v>125</v>
      </c>
      <c r="H130" s="201">
        <v>1</v>
      </c>
      <c r="I130" s="201">
        <v>7</v>
      </c>
      <c r="J130" s="197">
        <f>IF(H130&lt;&gt;"",H130*I130,"")</f>
        <v>7</v>
      </c>
      <c r="K130" s="198" t="s">
        <v>250</v>
      </c>
      <c r="L130" s="31" t="s">
        <v>19</v>
      </c>
      <c r="M130" s="34" t="s">
        <v>89</v>
      </c>
      <c r="N130" s="34"/>
      <c r="O130" s="65" t="s">
        <v>50</v>
      </c>
      <c r="P130" s="72" t="s">
        <v>49</v>
      </c>
    </row>
    <row r="131" spans="1:16" x14ac:dyDescent="0.25">
      <c r="A131" s="202">
        <v>892343</v>
      </c>
      <c r="B131" s="203" t="s">
        <v>207</v>
      </c>
      <c r="C131" s="204" t="s">
        <v>208</v>
      </c>
      <c r="D131" s="205">
        <v>3</v>
      </c>
      <c r="E131" s="206" t="s">
        <v>123</v>
      </c>
      <c r="F131" s="207" t="s">
        <v>136</v>
      </c>
      <c r="G131" s="208" t="s">
        <v>137</v>
      </c>
      <c r="H131" s="209">
        <v>1</v>
      </c>
      <c r="I131" s="209">
        <v>3</v>
      </c>
      <c r="J131" s="197">
        <f>IF(H131&lt;&gt;"",H131*I131,"")</f>
        <v>3</v>
      </c>
      <c r="K131" s="198" t="s">
        <v>250</v>
      </c>
      <c r="L131" s="31" t="s">
        <v>19</v>
      </c>
      <c r="M131" s="34" t="s">
        <v>89</v>
      </c>
      <c r="N131" s="64"/>
      <c r="O131" s="65" t="s">
        <v>51</v>
      </c>
      <c r="P131" s="72" t="s">
        <v>49</v>
      </c>
    </row>
    <row r="132" spans="1:16" hidden="1" x14ac:dyDescent="0.25">
      <c r="A132" s="75"/>
      <c r="B132" s="109"/>
      <c r="C132" s="110"/>
      <c r="D132" s="111"/>
      <c r="E132" s="73"/>
      <c r="F132" s="92"/>
      <c r="G132" s="93"/>
      <c r="H132" s="94"/>
      <c r="I132" s="94"/>
      <c r="J132" s="21" t="str">
        <f>IF(H132&lt;&gt;"",H132*I132,"")</f>
        <v/>
      </c>
      <c r="K132" s="70"/>
      <c r="L132" s="31" t="s">
        <v>19</v>
      </c>
      <c r="M132" s="34" t="s">
        <v>89</v>
      </c>
      <c r="N132" s="64"/>
      <c r="O132" s="83" t="s">
        <v>52</v>
      </c>
      <c r="P132" s="160" t="s">
        <v>53</v>
      </c>
    </row>
    <row r="133" spans="1:16" hidden="1" x14ac:dyDescent="0.25">
      <c r="A133" s="75"/>
      <c r="B133" s="109"/>
      <c r="C133" s="110"/>
      <c r="D133" s="111"/>
      <c r="E133" s="73"/>
      <c r="F133" s="92"/>
      <c r="G133" s="93"/>
      <c r="H133" s="94"/>
      <c r="I133" s="94"/>
      <c r="J133" s="21" t="str">
        <f>IF(H133&lt;&gt;"",H133*I133,"")</f>
        <v/>
      </c>
      <c r="K133" s="70"/>
      <c r="L133" s="31" t="s">
        <v>19</v>
      </c>
      <c r="M133" s="34" t="s">
        <v>89</v>
      </c>
      <c r="N133" s="64"/>
      <c r="O133" s="89" t="s">
        <v>54</v>
      </c>
      <c r="P133" s="90" t="s">
        <v>57</v>
      </c>
    </row>
    <row r="134" spans="1:16" x14ac:dyDescent="0.25">
      <c r="A134" s="85"/>
      <c r="B134" s="86"/>
      <c r="C134" s="86"/>
      <c r="D134" s="57"/>
      <c r="E134" s="59" t="s">
        <v>55</v>
      </c>
      <c r="F134" s="57"/>
      <c r="G134" s="87"/>
      <c r="H134" s="88">
        <v>2</v>
      </c>
      <c r="I134" s="61">
        <f>H134*10</f>
        <v>20</v>
      </c>
      <c r="J134" s="62">
        <f>SUM(J135:J139)/I134</f>
        <v>1</v>
      </c>
      <c r="K134" s="63" t="str">
        <f>SUM(J135:J139)&amp;" "&amp;"Hrs"&amp;" "&amp;"GRUPO 2"</f>
        <v>20 Hrs GRUPO 2</v>
      </c>
      <c r="L134" s="31" t="s">
        <v>22</v>
      </c>
      <c r="M134" s="34" t="s">
        <v>89</v>
      </c>
      <c r="N134" s="64"/>
      <c r="O134" s="159" t="s">
        <v>56</v>
      </c>
      <c r="P134" s="160" t="s">
        <v>53</v>
      </c>
    </row>
    <row r="135" spans="1:16" x14ac:dyDescent="0.25">
      <c r="A135" s="95">
        <v>909280</v>
      </c>
      <c r="B135" s="19" t="s">
        <v>209</v>
      </c>
      <c r="C135" s="91" t="s">
        <v>210</v>
      </c>
      <c r="D135" s="15">
        <v>3</v>
      </c>
      <c r="E135" s="69" t="s">
        <v>251</v>
      </c>
      <c r="F135" s="15" t="s">
        <v>218</v>
      </c>
      <c r="G135" s="69" t="s">
        <v>219</v>
      </c>
      <c r="H135" s="15">
        <v>1</v>
      </c>
      <c r="I135" s="15">
        <v>10</v>
      </c>
      <c r="J135" s="21">
        <f>IF(H135&lt;&gt;"",H135*I135,"")</f>
        <v>10</v>
      </c>
      <c r="K135" s="70" t="s">
        <v>196</v>
      </c>
      <c r="L135" s="31" t="s">
        <v>22</v>
      </c>
      <c r="M135" s="34" t="s">
        <v>89</v>
      </c>
      <c r="N135" s="64"/>
      <c r="O135" s="65" t="s">
        <v>58</v>
      </c>
      <c r="P135" s="66" t="s">
        <v>47</v>
      </c>
    </row>
    <row r="136" spans="1:16" x14ac:dyDescent="0.25">
      <c r="A136" s="95">
        <v>905232</v>
      </c>
      <c r="B136" s="19" t="s">
        <v>209</v>
      </c>
      <c r="C136" s="91" t="s">
        <v>210</v>
      </c>
      <c r="D136" s="15">
        <v>3</v>
      </c>
      <c r="E136" s="69" t="s">
        <v>253</v>
      </c>
      <c r="F136" s="15" t="s">
        <v>254</v>
      </c>
      <c r="G136" s="69" t="s">
        <v>255</v>
      </c>
      <c r="H136" s="15">
        <v>1</v>
      </c>
      <c r="I136" s="15">
        <v>10</v>
      </c>
      <c r="J136" s="21">
        <f>IF(H136&lt;&gt;"",H136*I136,"")</f>
        <v>10</v>
      </c>
      <c r="K136" s="70" t="s">
        <v>113</v>
      </c>
      <c r="L136" s="31" t="s">
        <v>22</v>
      </c>
      <c r="M136" s="34" t="s">
        <v>89</v>
      </c>
      <c r="N136" s="64"/>
      <c r="O136" s="65" t="s">
        <v>59</v>
      </c>
      <c r="P136" s="66" t="s">
        <v>47</v>
      </c>
    </row>
    <row r="137" spans="1:16" hidden="1" x14ac:dyDescent="0.25">
      <c r="A137" s="75"/>
      <c r="B137" s="109"/>
      <c r="C137" s="110"/>
      <c r="D137" s="111"/>
      <c r="E137" s="73"/>
      <c r="F137" s="92"/>
      <c r="G137" s="93"/>
      <c r="H137" s="94"/>
      <c r="I137" s="94"/>
      <c r="J137" s="21" t="str">
        <f>IF(H137&lt;&gt;"",H137*I137,"")</f>
        <v/>
      </c>
      <c r="K137" s="96"/>
      <c r="L137" s="31" t="s">
        <v>22</v>
      </c>
      <c r="M137" s="34" t="s">
        <v>89</v>
      </c>
      <c r="N137" s="64"/>
      <c r="O137" s="65" t="s">
        <v>60</v>
      </c>
      <c r="P137" s="66" t="s">
        <v>47</v>
      </c>
    </row>
    <row r="138" spans="1:16" hidden="1" x14ac:dyDescent="0.25">
      <c r="A138" s="95"/>
      <c r="B138" s="19"/>
      <c r="C138" s="91"/>
      <c r="D138" s="15"/>
      <c r="E138" s="69"/>
      <c r="F138" s="15"/>
      <c r="G138" s="69"/>
      <c r="H138" s="15"/>
      <c r="I138" s="15"/>
      <c r="J138" s="21" t="str">
        <f>IF(H138&lt;&gt;"",H138*I138,"")</f>
        <v/>
      </c>
      <c r="K138" s="96"/>
      <c r="L138" s="31" t="s">
        <v>22</v>
      </c>
      <c r="M138" s="34" t="s">
        <v>89</v>
      </c>
      <c r="N138" s="64"/>
      <c r="O138" s="161" t="s">
        <v>61</v>
      </c>
      <c r="P138" s="160" t="s">
        <v>53</v>
      </c>
    </row>
    <row r="139" spans="1:16" hidden="1" x14ac:dyDescent="0.25">
      <c r="A139" s="100"/>
      <c r="B139" s="100"/>
      <c r="C139" s="100"/>
      <c r="D139" s="101"/>
      <c r="E139" s="102"/>
      <c r="F139" s="100"/>
      <c r="G139" s="100"/>
      <c r="H139" s="100"/>
      <c r="I139" s="100"/>
      <c r="J139" s="21" t="str">
        <f>IF(H139&lt;&gt;"",H139*I139,"")</f>
        <v/>
      </c>
      <c r="K139" s="96"/>
      <c r="L139" s="31" t="s">
        <v>22</v>
      </c>
      <c r="M139" s="34" t="s">
        <v>89</v>
      </c>
      <c r="N139" s="64"/>
      <c r="O139" s="98" t="s">
        <v>62</v>
      </c>
      <c r="P139" s="72" t="s">
        <v>49</v>
      </c>
    </row>
    <row r="140" spans="1:16" hidden="1" x14ac:dyDescent="0.25">
      <c r="A140" s="85"/>
      <c r="B140" s="86"/>
      <c r="C140" s="86"/>
      <c r="D140" s="57"/>
      <c r="E140" s="59" t="s">
        <v>63</v>
      </c>
      <c r="F140" s="57"/>
      <c r="G140" s="87"/>
      <c r="H140" s="88">
        <v>1E-3</v>
      </c>
      <c r="I140" s="61">
        <f>H140*10</f>
        <v>0.01</v>
      </c>
      <c r="J140" s="62">
        <f>SUM(J141:J145)/I140</f>
        <v>0</v>
      </c>
      <c r="K140" s="63" t="str">
        <f>SUM(J141:J145)&amp;" "&amp;"Hrs"&amp;" "&amp;"GRUPO 3"</f>
        <v>0 Hrs GRUPO 3</v>
      </c>
      <c r="L140" s="31" t="s">
        <v>24</v>
      </c>
      <c r="M140" s="34" t="s">
        <v>89</v>
      </c>
      <c r="N140" s="64"/>
      <c r="O140" s="98" t="s">
        <v>64</v>
      </c>
      <c r="P140" s="72" t="s">
        <v>49</v>
      </c>
    </row>
    <row r="141" spans="1:16" hidden="1" x14ac:dyDescent="0.25">
      <c r="A141" s="95"/>
      <c r="B141" s="19"/>
      <c r="C141" s="91"/>
      <c r="D141" s="15"/>
      <c r="E141" s="69"/>
      <c r="F141" s="15"/>
      <c r="G141" s="69"/>
      <c r="H141" s="15"/>
      <c r="I141" s="15"/>
      <c r="J141" s="21" t="str">
        <f>IF(H141&lt;&gt;"",H141*I141,"")</f>
        <v/>
      </c>
      <c r="K141" s="70"/>
      <c r="L141" s="31" t="s">
        <v>24</v>
      </c>
      <c r="M141" s="34" t="s">
        <v>89</v>
      </c>
      <c r="N141" s="64"/>
      <c r="O141" s="98" t="s">
        <v>65</v>
      </c>
      <c r="P141" s="66" t="s">
        <v>47</v>
      </c>
    </row>
    <row r="142" spans="1:16" hidden="1" x14ac:dyDescent="0.25">
      <c r="A142" s="75"/>
      <c r="B142" s="109"/>
      <c r="C142" s="110"/>
      <c r="D142" s="111"/>
      <c r="E142" s="73"/>
      <c r="F142" s="92"/>
      <c r="G142" s="93"/>
      <c r="H142" s="94"/>
      <c r="I142" s="94"/>
      <c r="J142" s="21" t="str">
        <f>IF(H142&lt;&gt;"",H142*I142,"")</f>
        <v/>
      </c>
      <c r="K142" s="70"/>
      <c r="L142" s="31" t="s">
        <v>24</v>
      </c>
      <c r="M142" s="34" t="s">
        <v>89</v>
      </c>
      <c r="N142" s="64"/>
      <c r="O142" s="98" t="s">
        <v>66</v>
      </c>
      <c r="P142" s="66" t="s">
        <v>47</v>
      </c>
    </row>
    <row r="143" spans="1:16" hidden="1" x14ac:dyDescent="0.25">
      <c r="A143" s="75"/>
      <c r="B143" s="109"/>
      <c r="C143" s="110"/>
      <c r="D143" s="111"/>
      <c r="E143" s="73"/>
      <c r="F143" s="92"/>
      <c r="G143" s="93"/>
      <c r="H143" s="94"/>
      <c r="I143" s="94"/>
      <c r="J143" s="21" t="str">
        <f>IF(H143&lt;&gt;"",H143*I143,"")</f>
        <v/>
      </c>
      <c r="K143" s="70"/>
      <c r="L143" s="31" t="s">
        <v>24</v>
      </c>
      <c r="M143" s="34" t="s">
        <v>89</v>
      </c>
      <c r="N143" s="64"/>
      <c r="O143" s="98" t="s">
        <v>67</v>
      </c>
      <c r="P143" s="182" t="s">
        <v>68</v>
      </c>
    </row>
    <row r="144" spans="1:16" hidden="1" x14ac:dyDescent="0.25">
      <c r="A144" s="95"/>
      <c r="B144" s="19"/>
      <c r="C144" s="91"/>
      <c r="D144" s="15"/>
      <c r="E144" s="69"/>
      <c r="F144" s="15"/>
      <c r="G144" s="69"/>
      <c r="H144" s="15"/>
      <c r="I144" s="15"/>
      <c r="J144" s="21" t="str">
        <f>IF(H144&lt;&gt;"",H144*I144,"")</f>
        <v/>
      </c>
      <c r="K144" s="70"/>
      <c r="L144" s="31" t="s">
        <v>24</v>
      </c>
      <c r="M144" s="34" t="s">
        <v>89</v>
      </c>
      <c r="N144" s="64"/>
      <c r="O144" s="71" t="s">
        <v>69</v>
      </c>
      <c r="P144" s="182" t="s">
        <v>68</v>
      </c>
    </row>
    <row r="145" spans="1:15" hidden="1" x14ac:dyDescent="0.25">
      <c r="A145" s="100"/>
      <c r="B145" s="100"/>
      <c r="C145" s="100"/>
      <c r="D145" s="101"/>
      <c r="E145" s="102"/>
      <c r="F145" s="100"/>
      <c r="G145" s="100"/>
      <c r="H145" s="100"/>
      <c r="I145" s="100"/>
      <c r="J145" s="21" t="str">
        <f>IF(H145&lt;&gt;"",H145*I145,"")</f>
        <v/>
      </c>
      <c r="K145" s="70"/>
      <c r="L145" s="31" t="s">
        <v>24</v>
      </c>
      <c r="M145" s="34" t="s">
        <v>89</v>
      </c>
      <c r="N145" s="64"/>
      <c r="O145" s="103"/>
    </row>
    <row r="146" spans="1:15" hidden="1" x14ac:dyDescent="0.25">
      <c r="A146" s="85"/>
      <c r="B146" s="86"/>
      <c r="C146" s="86"/>
      <c r="D146" s="57"/>
      <c r="E146" s="59" t="s">
        <v>70</v>
      </c>
      <c r="F146" s="57"/>
      <c r="G146" s="87"/>
      <c r="H146" s="88">
        <v>1E-3</v>
      </c>
      <c r="I146" s="61">
        <f>H146*10</f>
        <v>0.01</v>
      </c>
      <c r="J146" s="62">
        <f>SUM(J147:J151)/I146</f>
        <v>0</v>
      </c>
      <c r="K146" s="63" t="str">
        <f>SUM(J147:J151)&amp;" "&amp;"Hrs"&amp;" "&amp;"GRUPO 4"</f>
        <v>0 Hrs GRUPO 4</v>
      </c>
      <c r="L146" s="31" t="s">
        <v>26</v>
      </c>
      <c r="M146" s="34" t="s">
        <v>89</v>
      </c>
      <c r="N146" s="64"/>
      <c r="O146" s="104"/>
    </row>
    <row r="147" spans="1:15" hidden="1" x14ac:dyDescent="0.25">
      <c r="A147" s="100"/>
      <c r="B147" s="100"/>
      <c r="C147" s="102"/>
      <c r="D147" s="101"/>
      <c r="E147" s="101"/>
      <c r="F147" s="101"/>
      <c r="G147" s="105"/>
      <c r="H147" s="101"/>
      <c r="I147" s="101"/>
      <c r="J147" s="21" t="str">
        <f>IF(H147&lt;&gt;"",H147*I147,"")</f>
        <v/>
      </c>
      <c r="K147" s="70"/>
      <c r="L147" s="31" t="s">
        <v>26</v>
      </c>
      <c r="M147" s="34" t="s">
        <v>89</v>
      </c>
      <c r="N147" s="106"/>
      <c r="O147" s="107" t="s">
        <v>71</v>
      </c>
    </row>
    <row r="148" spans="1:15" hidden="1" x14ac:dyDescent="0.25">
      <c r="A148" s="100"/>
      <c r="B148" s="100"/>
      <c r="C148" s="102"/>
      <c r="D148" s="101"/>
      <c r="E148" s="101"/>
      <c r="F148" s="101"/>
      <c r="G148" s="105"/>
      <c r="H148" s="101"/>
      <c r="I148" s="101"/>
      <c r="J148" s="21" t="str">
        <f>IF(H148&lt;&gt;"",H148*I148,"")</f>
        <v/>
      </c>
      <c r="K148" s="70"/>
      <c r="L148" s="31" t="s">
        <v>26</v>
      </c>
      <c r="M148" s="34" t="s">
        <v>89</v>
      </c>
      <c r="N148" s="108"/>
      <c r="O148" s="107" t="s">
        <v>72</v>
      </c>
    </row>
    <row r="149" spans="1:15" hidden="1" x14ac:dyDescent="0.25">
      <c r="A149" s="100"/>
      <c r="B149" s="100"/>
      <c r="C149" s="102"/>
      <c r="D149" s="101"/>
      <c r="E149" s="101"/>
      <c r="F149" s="101"/>
      <c r="G149" s="105"/>
      <c r="H149" s="101"/>
      <c r="I149" s="101"/>
      <c r="J149" s="21" t="str">
        <f>IF(H149&lt;&gt;"",H149*I149,"")</f>
        <v/>
      </c>
      <c r="K149" s="70"/>
      <c r="L149" s="31" t="s">
        <v>26</v>
      </c>
      <c r="M149" s="34" t="s">
        <v>89</v>
      </c>
      <c r="N149" s="112"/>
      <c r="O149" s="107" t="s">
        <v>90</v>
      </c>
    </row>
    <row r="150" spans="1:15" hidden="1" x14ac:dyDescent="0.25">
      <c r="A150" s="100"/>
      <c r="B150" s="100"/>
      <c r="C150" s="102"/>
      <c r="D150" s="101"/>
      <c r="E150" s="101"/>
      <c r="F150" s="101"/>
      <c r="G150" s="105"/>
      <c r="H150" s="101"/>
      <c r="I150" s="101"/>
      <c r="J150" s="21" t="str">
        <f>IF(H150&lt;&gt;"",H150*I150,"")</f>
        <v/>
      </c>
      <c r="K150" s="70"/>
      <c r="L150" s="31" t="s">
        <v>26</v>
      </c>
      <c r="M150" s="34" t="s">
        <v>89</v>
      </c>
      <c r="N150" s="113"/>
      <c r="O150" s="107" t="s">
        <v>73</v>
      </c>
    </row>
    <row r="151" spans="1:15" hidden="1" x14ac:dyDescent="0.25">
      <c r="A151" s="100"/>
      <c r="B151" s="100"/>
      <c r="C151" s="100"/>
      <c r="D151" s="101"/>
      <c r="E151" s="102"/>
      <c r="F151" s="100"/>
      <c r="G151" s="100"/>
      <c r="H151" s="100"/>
      <c r="I151" s="100"/>
      <c r="J151" s="21" t="str">
        <f>IF(H151&lt;&gt;"",H151*I151,"")</f>
        <v/>
      </c>
      <c r="K151" s="70"/>
      <c r="L151" s="31" t="s">
        <v>26</v>
      </c>
      <c r="M151" s="34" t="s">
        <v>89</v>
      </c>
      <c r="N151" s="114"/>
      <c r="O151" s="107" t="s">
        <v>74</v>
      </c>
    </row>
    <row r="152" spans="1:15" x14ac:dyDescent="0.25">
      <c r="A152" s="85"/>
      <c r="B152" s="86"/>
      <c r="C152" s="86"/>
      <c r="D152" s="86"/>
      <c r="E152" s="115" t="s">
        <v>75</v>
      </c>
      <c r="F152" s="116"/>
      <c r="G152" s="117"/>
      <c r="H152" s="118">
        <v>2</v>
      </c>
      <c r="I152" s="61">
        <f>H152*10</f>
        <v>20</v>
      </c>
      <c r="J152" s="62">
        <f>SUM(J153:J157)/I152</f>
        <v>1</v>
      </c>
      <c r="K152" s="63" t="str">
        <f>SUM(J153:J157)&amp;" "&amp;"Hrs"&amp;" "&amp;"TURNO"&amp;" "&amp;"DIURNO"</f>
        <v>20 Hrs TURNO DIURNO</v>
      </c>
      <c r="L152" s="74" t="s">
        <v>76</v>
      </c>
      <c r="M152" s="34" t="s">
        <v>89</v>
      </c>
      <c r="N152" s="119"/>
      <c r="O152" s="107" t="s">
        <v>77</v>
      </c>
    </row>
    <row r="153" spans="1:15" x14ac:dyDescent="0.25">
      <c r="A153" s="19">
        <v>892335</v>
      </c>
      <c r="B153" s="17" t="s">
        <v>207</v>
      </c>
      <c r="C153" s="18" t="s">
        <v>208</v>
      </c>
      <c r="D153" s="19">
        <v>3</v>
      </c>
      <c r="E153" s="18" t="s">
        <v>130</v>
      </c>
      <c r="F153" s="17" t="s">
        <v>131</v>
      </c>
      <c r="G153" s="18" t="s">
        <v>132</v>
      </c>
      <c r="H153" s="94">
        <v>2</v>
      </c>
      <c r="I153" s="94">
        <v>5</v>
      </c>
      <c r="J153" s="21">
        <f>IF(H153&lt;&gt;"",H153*I153,"")</f>
        <v>10</v>
      </c>
      <c r="K153" s="70" t="s">
        <v>194</v>
      </c>
      <c r="L153" s="74" t="s">
        <v>76</v>
      </c>
      <c r="M153" s="34" t="s">
        <v>89</v>
      </c>
      <c r="N153" s="121"/>
      <c r="O153" s="107" t="s">
        <v>78</v>
      </c>
    </row>
    <row r="154" spans="1:15" x14ac:dyDescent="0.25">
      <c r="A154" s="95">
        <v>893720</v>
      </c>
      <c r="B154" s="109" t="s">
        <v>207</v>
      </c>
      <c r="C154" s="110" t="s">
        <v>208</v>
      </c>
      <c r="D154" s="111">
        <v>3</v>
      </c>
      <c r="E154" s="69" t="s">
        <v>204</v>
      </c>
      <c r="F154" s="15" t="s">
        <v>205</v>
      </c>
      <c r="G154" s="69" t="s">
        <v>206</v>
      </c>
      <c r="H154" s="15">
        <v>2</v>
      </c>
      <c r="I154" s="15">
        <v>5</v>
      </c>
      <c r="J154" s="21">
        <f>IF(H154&lt;&gt;"",H154*I154,"")</f>
        <v>10</v>
      </c>
      <c r="K154" s="70" t="s">
        <v>194</v>
      </c>
      <c r="L154" s="74" t="s">
        <v>76</v>
      </c>
      <c r="M154" s="34" t="s">
        <v>89</v>
      </c>
      <c r="N154" s="122"/>
      <c r="O154" s="107" t="s">
        <v>79</v>
      </c>
    </row>
    <row r="155" spans="1:15" ht="14.25" hidden="1" thickBot="1" x14ac:dyDescent="0.3">
      <c r="A155" s="100"/>
      <c r="B155" s="100"/>
      <c r="C155" s="100"/>
      <c r="D155" s="101"/>
      <c r="E155" s="102"/>
      <c r="F155" s="100"/>
      <c r="G155" s="100"/>
      <c r="H155" s="100"/>
      <c r="I155" s="100"/>
      <c r="J155" s="21" t="str">
        <f>IF(H155&lt;&gt;"",H155*I155,"")</f>
        <v/>
      </c>
      <c r="K155" s="70"/>
      <c r="L155" s="74" t="s">
        <v>76</v>
      </c>
      <c r="M155" s="34" t="s">
        <v>89</v>
      </c>
      <c r="N155" s="123"/>
      <c r="O155" s="107" t="s">
        <v>80</v>
      </c>
    </row>
    <row r="156" spans="1:15" hidden="1" x14ac:dyDescent="0.25">
      <c r="A156" s="100"/>
      <c r="B156" s="100"/>
      <c r="C156" s="100"/>
      <c r="D156" s="101"/>
      <c r="E156" s="102"/>
      <c r="F156" s="100"/>
      <c r="G156" s="100"/>
      <c r="H156" s="100"/>
      <c r="I156" s="100"/>
      <c r="J156" s="21" t="str">
        <f>IF(H156&lt;&gt;"",H156*I156,"")</f>
        <v/>
      </c>
      <c r="K156" s="70"/>
      <c r="L156" s="74" t="s">
        <v>76</v>
      </c>
      <c r="M156" s="34" t="s">
        <v>89</v>
      </c>
      <c r="N156" s="124"/>
      <c r="O156" s="107" t="s">
        <v>81</v>
      </c>
    </row>
    <row r="157" spans="1:15" hidden="1" x14ac:dyDescent="0.25">
      <c r="A157" s="100"/>
      <c r="B157" s="100"/>
      <c r="C157" s="100"/>
      <c r="D157" s="101"/>
      <c r="E157" s="102"/>
      <c r="F157" s="100"/>
      <c r="G157" s="100"/>
      <c r="H157" s="100"/>
      <c r="I157" s="100"/>
      <c r="J157" s="21" t="str">
        <f>IF(H157&lt;&gt;"",H157*I157,"")</f>
        <v/>
      </c>
      <c r="K157" s="70"/>
      <c r="L157" s="74" t="s">
        <v>76</v>
      </c>
      <c r="M157" s="34" t="s">
        <v>89</v>
      </c>
      <c r="N157" s="125">
        <v>20</v>
      </c>
      <c r="O157" s="107" t="s">
        <v>82</v>
      </c>
    </row>
    <row r="158" spans="1:15" x14ac:dyDescent="0.25">
      <c r="A158" s="126"/>
      <c r="B158" s="127"/>
      <c r="C158" s="127"/>
      <c r="D158" s="127"/>
      <c r="E158" s="128" t="s">
        <v>83</v>
      </c>
      <c r="F158" s="129"/>
      <c r="G158" s="157"/>
      <c r="H158" s="131">
        <v>2</v>
      </c>
      <c r="I158" s="132">
        <f>H158*10</f>
        <v>20</v>
      </c>
      <c r="J158" s="133">
        <f>SUM(J159:J163)/I158</f>
        <v>1</v>
      </c>
      <c r="K158" s="163" t="str">
        <f>SUM(J159:J163)&amp;" "&amp;"Hrs"&amp;" "&amp;"TURNO"&amp;" "&amp;"NOCTURNO"</f>
        <v>20 Hrs TURNO NOCTURNO</v>
      </c>
      <c r="L158" s="31" t="s">
        <v>84</v>
      </c>
      <c r="M158" s="34" t="s">
        <v>89</v>
      </c>
      <c r="N158" s="34"/>
      <c r="O158" s="35"/>
    </row>
    <row r="159" spans="1:15" x14ac:dyDescent="0.25">
      <c r="A159" s="19">
        <v>892335</v>
      </c>
      <c r="B159" s="17" t="s">
        <v>207</v>
      </c>
      <c r="C159" s="18" t="s">
        <v>208</v>
      </c>
      <c r="D159" s="19">
        <v>3</v>
      </c>
      <c r="E159" s="18" t="s">
        <v>130</v>
      </c>
      <c r="F159" s="17" t="s">
        <v>131</v>
      </c>
      <c r="G159" s="18" t="s">
        <v>132</v>
      </c>
      <c r="H159" s="94">
        <v>2</v>
      </c>
      <c r="I159" s="94">
        <v>5</v>
      </c>
      <c r="J159" s="21">
        <f>IF(H159&lt;&gt;"",H159*I159,"")</f>
        <v>10</v>
      </c>
      <c r="K159" s="120" t="s">
        <v>195</v>
      </c>
      <c r="L159" s="31" t="s">
        <v>84</v>
      </c>
      <c r="M159" s="34" t="s">
        <v>89</v>
      </c>
      <c r="N159" s="34"/>
      <c r="O159" s="35"/>
    </row>
    <row r="160" spans="1:15" ht="14.25" thickBot="1" x14ac:dyDescent="0.3">
      <c r="A160" s="95">
        <v>893447</v>
      </c>
      <c r="B160" s="17" t="s">
        <v>207</v>
      </c>
      <c r="C160" s="18" t="s">
        <v>208</v>
      </c>
      <c r="D160" s="19">
        <v>3</v>
      </c>
      <c r="E160" s="69" t="s">
        <v>141</v>
      </c>
      <c r="F160" s="15" t="s">
        <v>200</v>
      </c>
      <c r="G160" s="69" t="s">
        <v>153</v>
      </c>
      <c r="H160" s="15">
        <v>2</v>
      </c>
      <c r="I160" s="15">
        <v>5</v>
      </c>
      <c r="J160" s="21">
        <f>IF(H160&lt;&gt;"",H160*I160,"")</f>
        <v>10</v>
      </c>
      <c r="K160" s="120" t="s">
        <v>195</v>
      </c>
      <c r="L160" s="31" t="s">
        <v>84</v>
      </c>
      <c r="M160" s="34" t="s">
        <v>89</v>
      </c>
      <c r="N160" s="34"/>
      <c r="O160" s="35"/>
    </row>
    <row r="161" spans="1:16" ht="14.25" hidden="1" thickBot="1" x14ac:dyDescent="0.3">
      <c r="A161" s="95"/>
      <c r="B161" s="109"/>
      <c r="C161" s="110"/>
      <c r="D161" s="111"/>
      <c r="E161" s="69"/>
      <c r="F161" s="15"/>
      <c r="G161" s="69"/>
      <c r="H161" s="94"/>
      <c r="I161" s="94"/>
      <c r="J161" s="21" t="str">
        <f>IF(H161&lt;&gt;"",H161*I161,"")</f>
        <v/>
      </c>
      <c r="K161" s="120"/>
      <c r="L161" s="31" t="s">
        <v>84</v>
      </c>
      <c r="M161" s="34" t="s">
        <v>89</v>
      </c>
      <c r="N161" s="34"/>
      <c r="O161" s="35"/>
    </row>
    <row r="162" spans="1:16" ht="14.25" hidden="1" thickBot="1" x14ac:dyDescent="0.3">
      <c r="A162" s="75"/>
      <c r="B162" s="109"/>
      <c r="C162" s="110"/>
      <c r="D162" s="111"/>
      <c r="E162" s="73"/>
      <c r="F162" s="92"/>
      <c r="G162" s="93"/>
      <c r="H162" s="94"/>
      <c r="I162" s="94"/>
      <c r="J162" s="21" t="str">
        <f>IF(H162&lt;&gt;"",H162*I162,"")</f>
        <v/>
      </c>
      <c r="K162" s="120"/>
      <c r="L162" s="31" t="s">
        <v>84</v>
      </c>
      <c r="M162" s="34" t="s">
        <v>89</v>
      </c>
      <c r="N162" s="34"/>
      <c r="O162" s="35"/>
    </row>
    <row r="163" spans="1:16" ht="14.25" hidden="1" thickBot="1" x14ac:dyDescent="0.3">
      <c r="A163" s="95"/>
      <c r="B163" s="19"/>
      <c r="C163" s="91"/>
      <c r="D163" s="15"/>
      <c r="E163" s="69"/>
      <c r="F163" s="15"/>
      <c r="G163" s="69"/>
      <c r="H163" s="15"/>
      <c r="I163" s="15"/>
      <c r="J163" s="21" t="str">
        <f>IF(H163&lt;&gt;"",H163*I163,"")</f>
        <v/>
      </c>
      <c r="K163" s="120"/>
      <c r="L163" s="31" t="s">
        <v>84</v>
      </c>
      <c r="M163" s="34" t="s">
        <v>89</v>
      </c>
      <c r="N163" s="34"/>
      <c r="O163" s="35"/>
    </row>
    <row r="164" spans="1:16" ht="14.25" hidden="1" thickBot="1" x14ac:dyDescent="0.3">
      <c r="A164" s="135"/>
      <c r="B164" s="136"/>
      <c r="C164" s="136"/>
      <c r="D164" s="136"/>
      <c r="E164" s="137" t="s">
        <v>85</v>
      </c>
      <c r="F164" s="138"/>
      <c r="G164" s="139"/>
      <c r="H164" s="140">
        <f>H128+H134+H140+H146+H152+H158</f>
        <v>8.0020000000000007</v>
      </c>
      <c r="I164" s="141">
        <f>H164*10</f>
        <v>80.02000000000001</v>
      </c>
      <c r="J164" s="142">
        <f>SUM(J129:J133,J135:J139,J141:J145,J147:J151,J153:J157,J159:J163)</f>
        <v>80</v>
      </c>
      <c r="K164" s="143">
        <f>J164/I164</f>
        <v>0.99975006248437881</v>
      </c>
      <c r="L164" s="31" t="s">
        <v>86</v>
      </c>
      <c r="M164" s="34" t="s">
        <v>89</v>
      </c>
      <c r="N164" s="34"/>
      <c r="O164" s="35"/>
    </row>
    <row r="165" spans="1:16" ht="15" thickTop="1" thickBot="1" x14ac:dyDescent="0.3">
      <c r="A165" s="45"/>
      <c r="B165" s="46"/>
      <c r="C165" s="46"/>
      <c r="D165" s="46"/>
      <c r="E165" s="297">
        <f>E126+1</f>
        <v>46031</v>
      </c>
      <c r="F165" s="298"/>
      <c r="G165" s="158"/>
      <c r="H165" s="48"/>
      <c r="I165" s="46"/>
      <c r="J165" s="49"/>
      <c r="K165" s="50"/>
      <c r="L165" s="31" t="s">
        <v>35</v>
      </c>
      <c r="M165" s="34" t="s">
        <v>91</v>
      </c>
      <c r="N165" s="34"/>
      <c r="O165" s="35"/>
    </row>
    <row r="166" spans="1:16" ht="28.5" thickTop="1" thickBot="1" x14ac:dyDescent="0.3">
      <c r="A166" s="147" t="s">
        <v>37</v>
      </c>
      <c r="B166" s="148" t="s">
        <v>38</v>
      </c>
      <c r="C166" s="148" t="s">
        <v>39</v>
      </c>
      <c r="D166" s="148" t="s">
        <v>4</v>
      </c>
      <c r="E166" s="52" t="s">
        <v>40</v>
      </c>
      <c r="F166" s="148" t="s">
        <v>6</v>
      </c>
      <c r="G166" s="149" t="s">
        <v>7</v>
      </c>
      <c r="H166" s="148" t="s">
        <v>41</v>
      </c>
      <c r="I166" s="148" t="s">
        <v>9</v>
      </c>
      <c r="J166" s="150" t="s">
        <v>42</v>
      </c>
      <c r="K166" s="151" t="s">
        <v>43</v>
      </c>
      <c r="L166" s="31" t="s">
        <v>44</v>
      </c>
      <c r="M166" s="34" t="s">
        <v>91</v>
      </c>
      <c r="N166" s="34"/>
      <c r="O166" s="56">
        <f>E165</f>
        <v>46031</v>
      </c>
    </row>
    <row r="167" spans="1:16" ht="14.25" thickTop="1" x14ac:dyDescent="0.25">
      <c r="A167" s="57"/>
      <c r="B167" s="57"/>
      <c r="C167" s="58"/>
      <c r="D167" s="57"/>
      <c r="E167" s="59" t="s">
        <v>45</v>
      </c>
      <c r="F167" s="57"/>
      <c r="G167" s="58"/>
      <c r="H167" s="88">
        <v>2</v>
      </c>
      <c r="I167" s="61">
        <f>H167*10</f>
        <v>20</v>
      </c>
      <c r="J167" s="62">
        <f>SUM(J168:J172)/I167</f>
        <v>1</v>
      </c>
      <c r="K167" s="63" t="str">
        <f>SUM(J168:J172)&amp;" "&amp;"Hrs"&amp;" "&amp;"GRUPO 1"</f>
        <v>20 Hrs GRUPO 1</v>
      </c>
      <c r="L167" s="31" t="s">
        <v>19</v>
      </c>
      <c r="M167" s="34" t="s">
        <v>91</v>
      </c>
      <c r="N167" s="64"/>
      <c r="O167" s="97" t="s">
        <v>46</v>
      </c>
      <c r="P167" s="84" t="s">
        <v>53</v>
      </c>
    </row>
    <row r="168" spans="1:16" x14ac:dyDescent="0.25">
      <c r="A168" s="95">
        <v>909280</v>
      </c>
      <c r="B168" s="19" t="s">
        <v>209</v>
      </c>
      <c r="C168" s="91" t="s">
        <v>210</v>
      </c>
      <c r="D168" s="15">
        <v>3</v>
      </c>
      <c r="E168" s="69" t="s">
        <v>251</v>
      </c>
      <c r="F168" s="15" t="s">
        <v>218</v>
      </c>
      <c r="G168" s="69" t="s">
        <v>219</v>
      </c>
      <c r="H168" s="15">
        <v>1</v>
      </c>
      <c r="I168" s="15">
        <v>10</v>
      </c>
      <c r="J168" s="21">
        <f>IF(H168&lt;&gt;"",H168*I168,"")</f>
        <v>10</v>
      </c>
      <c r="K168" s="70" t="s">
        <v>196</v>
      </c>
      <c r="L168" s="31" t="s">
        <v>19</v>
      </c>
      <c r="M168" s="34" t="s">
        <v>91</v>
      </c>
      <c r="N168" s="64"/>
      <c r="O168" s="183" t="s">
        <v>48</v>
      </c>
      <c r="P168" s="90" t="s">
        <v>57</v>
      </c>
    </row>
    <row r="169" spans="1:16" x14ac:dyDescent="0.25">
      <c r="A169" s="95">
        <v>905232</v>
      </c>
      <c r="B169" s="19" t="s">
        <v>209</v>
      </c>
      <c r="C169" s="91" t="s">
        <v>210</v>
      </c>
      <c r="D169" s="15">
        <v>3</v>
      </c>
      <c r="E169" s="69" t="s">
        <v>253</v>
      </c>
      <c r="F169" s="15" t="s">
        <v>254</v>
      </c>
      <c r="G169" s="69" t="s">
        <v>255</v>
      </c>
      <c r="H169" s="15">
        <v>1</v>
      </c>
      <c r="I169" s="15">
        <v>10</v>
      </c>
      <c r="J169" s="21">
        <f>IF(H169&lt;&gt;"",H169*I169,"")</f>
        <v>10</v>
      </c>
      <c r="K169" s="70" t="s">
        <v>113</v>
      </c>
      <c r="L169" s="31" t="s">
        <v>19</v>
      </c>
      <c r="M169" s="34" t="s">
        <v>91</v>
      </c>
      <c r="N169" s="64"/>
      <c r="O169" s="65" t="s">
        <v>50</v>
      </c>
      <c r="P169" s="72" t="s">
        <v>49</v>
      </c>
    </row>
    <row r="170" spans="1:16" hidden="1" x14ac:dyDescent="0.25">
      <c r="A170" s="75"/>
      <c r="B170" s="109"/>
      <c r="C170" s="110"/>
      <c r="D170" s="111"/>
      <c r="E170" s="73"/>
      <c r="F170" s="92"/>
      <c r="G170" s="93"/>
      <c r="H170" s="94"/>
      <c r="I170" s="94"/>
      <c r="J170" s="21" t="str">
        <f>IF(H170&lt;&gt;"",H170*I170,"")</f>
        <v/>
      </c>
      <c r="K170" s="70"/>
      <c r="L170" s="31" t="s">
        <v>19</v>
      </c>
      <c r="M170" s="34" t="s">
        <v>91</v>
      </c>
      <c r="N170" s="64"/>
      <c r="O170" s="65" t="s">
        <v>51</v>
      </c>
      <c r="P170" s="72" t="s">
        <v>49</v>
      </c>
    </row>
    <row r="171" spans="1:16" hidden="1" x14ac:dyDescent="0.25">
      <c r="A171" s="75"/>
      <c r="B171" s="109"/>
      <c r="C171" s="110"/>
      <c r="D171" s="111"/>
      <c r="E171" s="73"/>
      <c r="F171" s="92"/>
      <c r="G171" s="93"/>
      <c r="H171" s="94"/>
      <c r="I171" s="94"/>
      <c r="J171" s="21" t="str">
        <f>IF(H171&lt;&gt;"",H171*I171,"")</f>
        <v/>
      </c>
      <c r="K171" s="70"/>
      <c r="L171" s="31" t="s">
        <v>19</v>
      </c>
      <c r="M171" s="34" t="s">
        <v>91</v>
      </c>
      <c r="N171" s="64"/>
      <c r="O171" s="83" t="s">
        <v>52</v>
      </c>
      <c r="P171" s="160" t="s">
        <v>53</v>
      </c>
    </row>
    <row r="172" spans="1:16" hidden="1" x14ac:dyDescent="0.25">
      <c r="A172" s="95"/>
      <c r="B172" s="19"/>
      <c r="C172" s="91"/>
      <c r="D172" s="15"/>
      <c r="E172" s="69"/>
      <c r="F172" s="15"/>
      <c r="G172" s="69"/>
      <c r="H172" s="15"/>
      <c r="I172" s="15"/>
      <c r="J172" s="21" t="str">
        <f>IF(H172&lt;&gt;"",H172*I172,"")</f>
        <v/>
      </c>
      <c r="K172" s="70"/>
      <c r="L172" s="31" t="s">
        <v>19</v>
      </c>
      <c r="M172" s="34" t="s">
        <v>91</v>
      </c>
      <c r="N172" s="64"/>
      <c r="O172" s="89" t="s">
        <v>54</v>
      </c>
      <c r="P172" s="90" t="s">
        <v>57</v>
      </c>
    </row>
    <row r="173" spans="1:16" x14ac:dyDescent="0.25">
      <c r="A173" s="85"/>
      <c r="B173" s="86"/>
      <c r="C173" s="86"/>
      <c r="D173" s="57"/>
      <c r="E173" s="59" t="s">
        <v>55</v>
      </c>
      <c r="F173" s="57"/>
      <c r="G173" s="87"/>
      <c r="H173" s="88">
        <v>2</v>
      </c>
      <c r="I173" s="61">
        <f>H173*10</f>
        <v>20</v>
      </c>
      <c r="J173" s="62">
        <f>SUM(J174:J178)/I173</f>
        <v>1</v>
      </c>
      <c r="K173" s="63" t="str">
        <f>SUM(J174:J178)&amp;" "&amp;"Hrs"&amp;" "&amp;"GRUPO 2"</f>
        <v>20 Hrs GRUPO 2</v>
      </c>
      <c r="L173" s="31" t="s">
        <v>22</v>
      </c>
      <c r="M173" s="34" t="s">
        <v>91</v>
      </c>
      <c r="N173" s="64"/>
      <c r="O173" s="159" t="s">
        <v>56</v>
      </c>
      <c r="P173" s="160" t="s">
        <v>53</v>
      </c>
    </row>
    <row r="174" spans="1:16" x14ac:dyDescent="0.25">
      <c r="A174" s="19">
        <v>921974</v>
      </c>
      <c r="B174" s="67" t="s">
        <v>209</v>
      </c>
      <c r="C174" s="68" t="s">
        <v>210</v>
      </c>
      <c r="D174" s="15">
        <v>3</v>
      </c>
      <c r="E174" s="69" t="s">
        <v>262</v>
      </c>
      <c r="F174" s="19" t="s">
        <v>257</v>
      </c>
      <c r="G174" s="69" t="s">
        <v>258</v>
      </c>
      <c r="H174" s="19">
        <v>2</v>
      </c>
      <c r="I174" s="19">
        <v>10</v>
      </c>
      <c r="J174" s="21">
        <f>IF(H174&lt;&gt;"",H174*I174,"")</f>
        <v>20</v>
      </c>
      <c r="K174" s="96" t="s">
        <v>249</v>
      </c>
      <c r="L174" s="31" t="s">
        <v>22</v>
      </c>
      <c r="M174" s="34" t="s">
        <v>91</v>
      </c>
      <c r="N174" s="56"/>
      <c r="O174" s="65" t="s">
        <v>58</v>
      </c>
      <c r="P174" s="66" t="s">
        <v>47</v>
      </c>
    </row>
    <row r="175" spans="1:16" hidden="1" x14ac:dyDescent="0.25">
      <c r="A175" s="75"/>
      <c r="B175" s="19"/>
      <c r="C175" s="69"/>
      <c r="D175" s="19"/>
      <c r="E175" s="73"/>
      <c r="F175" s="19"/>
      <c r="G175" s="69"/>
      <c r="H175" s="19"/>
      <c r="I175" s="19"/>
      <c r="J175" s="21" t="str">
        <f>IF(H175&lt;&gt;"",H175*I175,"")</f>
        <v/>
      </c>
      <c r="K175" s="96"/>
      <c r="L175" s="31" t="s">
        <v>22</v>
      </c>
      <c r="M175" s="34" t="s">
        <v>91</v>
      </c>
      <c r="N175" s="56"/>
      <c r="O175" s="65" t="s">
        <v>59</v>
      </c>
      <c r="P175" s="66" t="s">
        <v>47</v>
      </c>
    </row>
    <row r="176" spans="1:16" hidden="1" x14ac:dyDescent="0.25">
      <c r="A176" s="75"/>
      <c r="B176" s="19"/>
      <c r="C176" s="69"/>
      <c r="D176" s="19"/>
      <c r="E176" s="69"/>
      <c r="F176" s="19"/>
      <c r="G176" s="69"/>
      <c r="H176" s="19"/>
      <c r="I176" s="19"/>
      <c r="J176" s="21" t="str">
        <f>IF(H176&lt;&gt;"",H176*I176,"")</f>
        <v/>
      </c>
      <c r="K176" s="96"/>
      <c r="L176" s="31" t="s">
        <v>22</v>
      </c>
      <c r="M176" s="34" t="s">
        <v>91</v>
      </c>
      <c r="N176" s="64"/>
      <c r="O176" s="65" t="s">
        <v>60</v>
      </c>
      <c r="P176" s="66" t="s">
        <v>47</v>
      </c>
    </row>
    <row r="177" spans="1:16" hidden="1" x14ac:dyDescent="0.25">
      <c r="A177" s="95"/>
      <c r="B177" s="19"/>
      <c r="C177" s="91"/>
      <c r="D177" s="15"/>
      <c r="E177" s="69"/>
      <c r="F177" s="15"/>
      <c r="G177" s="69"/>
      <c r="H177" s="15"/>
      <c r="I177" s="15"/>
      <c r="J177" s="21" t="str">
        <f>IF(H177&lt;&gt;"",H177*I177,"")</f>
        <v/>
      </c>
      <c r="K177" s="96"/>
      <c r="L177" s="31" t="s">
        <v>22</v>
      </c>
      <c r="M177" s="34" t="s">
        <v>91</v>
      </c>
      <c r="N177" s="64"/>
      <c r="O177" s="161" t="s">
        <v>61</v>
      </c>
      <c r="P177" s="160" t="s">
        <v>53</v>
      </c>
    </row>
    <row r="178" spans="1:16" hidden="1" x14ac:dyDescent="0.25">
      <c r="A178" s="95"/>
      <c r="B178" s="19"/>
      <c r="C178" s="152"/>
      <c r="D178" s="81"/>
      <c r="E178" s="69"/>
      <c r="F178" s="15"/>
      <c r="G178" s="69"/>
      <c r="H178" s="82"/>
      <c r="I178" s="82"/>
      <c r="J178" s="21" t="str">
        <f>IF(H178&lt;&gt;"",H178*I178,"")</f>
        <v/>
      </c>
      <c r="K178" s="96"/>
      <c r="L178" s="31" t="s">
        <v>22</v>
      </c>
      <c r="M178" s="34" t="s">
        <v>91</v>
      </c>
      <c r="N178" s="64"/>
      <c r="O178" s="98" t="s">
        <v>62</v>
      </c>
      <c r="P178" s="72" t="s">
        <v>49</v>
      </c>
    </row>
    <row r="179" spans="1:16" hidden="1" x14ac:dyDescent="0.25">
      <c r="A179" s="85"/>
      <c r="B179" s="86"/>
      <c r="C179" s="86"/>
      <c r="D179" s="57"/>
      <c r="E179" s="59" t="s">
        <v>63</v>
      </c>
      <c r="F179" s="57"/>
      <c r="G179" s="87"/>
      <c r="H179" s="88">
        <v>1E-3</v>
      </c>
      <c r="I179" s="61">
        <f>H179*10</f>
        <v>0.01</v>
      </c>
      <c r="J179" s="62">
        <f>SUM(J180:J184)/I179</f>
        <v>0</v>
      </c>
      <c r="K179" s="63" t="str">
        <f>SUM(J180:J184)&amp;" "&amp;"Hrs"&amp;" "&amp;"GRUPO 3"</f>
        <v>0 Hrs GRUPO 3</v>
      </c>
      <c r="L179" s="31" t="s">
        <v>24</v>
      </c>
      <c r="M179" s="34" t="s">
        <v>91</v>
      </c>
      <c r="N179" s="64"/>
      <c r="O179" s="98" t="s">
        <v>64</v>
      </c>
      <c r="P179" s="72" t="s">
        <v>49</v>
      </c>
    </row>
    <row r="180" spans="1:16" hidden="1" x14ac:dyDescent="0.25">
      <c r="A180" s="95"/>
      <c r="B180" s="67"/>
      <c r="C180" s="68"/>
      <c r="D180" s="67"/>
      <c r="E180" s="69"/>
      <c r="F180" s="15"/>
      <c r="G180" s="69"/>
      <c r="H180" s="15"/>
      <c r="I180" s="15"/>
      <c r="J180" s="21" t="str">
        <f>IF(H180&lt;&gt;"",H180*I180,"")</f>
        <v/>
      </c>
      <c r="K180" s="70"/>
      <c r="L180" s="31" t="s">
        <v>24</v>
      </c>
      <c r="M180" s="34" t="s">
        <v>91</v>
      </c>
      <c r="N180" s="64"/>
      <c r="O180" s="98" t="s">
        <v>65</v>
      </c>
      <c r="P180" s="66" t="s">
        <v>47</v>
      </c>
    </row>
    <row r="181" spans="1:16" hidden="1" x14ac:dyDescent="0.25">
      <c r="A181" s="75"/>
      <c r="B181" s="109"/>
      <c r="C181" s="110"/>
      <c r="D181" s="111"/>
      <c r="E181" s="73"/>
      <c r="F181" s="92"/>
      <c r="G181" s="93"/>
      <c r="H181" s="94"/>
      <c r="I181" s="94"/>
      <c r="J181" s="21" t="str">
        <f>IF(H181&lt;&gt;"",H181*I181,"")</f>
        <v/>
      </c>
      <c r="K181" s="70"/>
      <c r="L181" s="31" t="s">
        <v>24</v>
      </c>
      <c r="M181" s="34" t="s">
        <v>91</v>
      </c>
      <c r="N181" s="64"/>
      <c r="O181" s="98" t="s">
        <v>66</v>
      </c>
      <c r="P181" s="66" t="s">
        <v>47</v>
      </c>
    </row>
    <row r="182" spans="1:16" hidden="1" x14ac:dyDescent="0.25">
      <c r="A182" s="75"/>
      <c r="B182" s="67"/>
      <c r="C182" s="68"/>
      <c r="D182" s="67"/>
      <c r="E182" s="73"/>
      <c r="F182" s="92"/>
      <c r="G182" s="93"/>
      <c r="H182" s="94"/>
      <c r="I182" s="94"/>
      <c r="J182" s="21" t="str">
        <f>IF(H182&lt;&gt;"",H182*I182,"")</f>
        <v/>
      </c>
      <c r="K182" s="70"/>
      <c r="L182" s="31" t="s">
        <v>24</v>
      </c>
      <c r="M182" s="34" t="s">
        <v>91</v>
      </c>
      <c r="N182" s="64"/>
      <c r="O182" s="98" t="s">
        <v>67</v>
      </c>
      <c r="P182" s="182" t="s">
        <v>68</v>
      </c>
    </row>
    <row r="183" spans="1:16" hidden="1" x14ac:dyDescent="0.25">
      <c r="A183" s="75"/>
      <c r="B183" s="19"/>
      <c r="C183" s="69"/>
      <c r="D183" s="19"/>
      <c r="E183" s="73"/>
      <c r="F183" s="19"/>
      <c r="G183" s="69"/>
      <c r="H183" s="19"/>
      <c r="I183" s="19"/>
      <c r="J183" s="21" t="str">
        <f>IF(H183&lt;&gt;"",H183*I183,"")</f>
        <v/>
      </c>
      <c r="K183" s="70"/>
      <c r="L183" s="31" t="s">
        <v>24</v>
      </c>
      <c r="M183" s="34" t="s">
        <v>91</v>
      </c>
      <c r="N183" s="64"/>
      <c r="O183" s="71" t="s">
        <v>69</v>
      </c>
      <c r="P183" s="182" t="s">
        <v>68</v>
      </c>
    </row>
    <row r="184" spans="1:16" hidden="1" x14ac:dyDescent="0.25">
      <c r="A184" s="19"/>
      <c r="B184" s="19"/>
      <c r="C184" s="69"/>
      <c r="D184" s="15"/>
      <c r="E184" s="69"/>
      <c r="F184" s="19"/>
      <c r="G184" s="69"/>
      <c r="H184" s="19"/>
      <c r="I184" s="19"/>
      <c r="J184" s="21" t="str">
        <f>IF(H184&lt;&gt;"",H184*I184,"")</f>
        <v/>
      </c>
      <c r="K184" s="70"/>
      <c r="L184" s="31" t="s">
        <v>24</v>
      </c>
      <c r="M184" s="34" t="s">
        <v>91</v>
      </c>
      <c r="N184" s="64"/>
      <c r="O184" s="103"/>
    </row>
    <row r="185" spans="1:16" hidden="1" x14ac:dyDescent="0.25">
      <c r="A185" s="85"/>
      <c r="B185" s="86"/>
      <c r="C185" s="86"/>
      <c r="D185" s="57"/>
      <c r="E185" s="59" t="s">
        <v>70</v>
      </c>
      <c r="F185" s="57"/>
      <c r="G185" s="87"/>
      <c r="H185" s="88">
        <v>1E-3</v>
      </c>
      <c r="I185" s="61">
        <f>H185*10</f>
        <v>0.01</v>
      </c>
      <c r="J185" s="62">
        <f>SUM(J186:J190)/I185</f>
        <v>0</v>
      </c>
      <c r="K185" s="63" t="str">
        <f>SUM(J186:J190)&amp;" "&amp;"Hrs"&amp;" "&amp;"GRUPO 4"</f>
        <v>0 Hrs GRUPO 4</v>
      </c>
      <c r="L185" s="31" t="s">
        <v>26</v>
      </c>
      <c r="M185" s="34" t="s">
        <v>91</v>
      </c>
      <c r="N185" s="64"/>
      <c r="O185" s="104"/>
    </row>
    <row r="186" spans="1:16" hidden="1" x14ac:dyDescent="0.25">
      <c r="A186" s="95"/>
      <c r="B186" s="67"/>
      <c r="C186" s="68"/>
      <c r="D186" s="67"/>
      <c r="E186" s="73"/>
      <c r="F186" s="15"/>
      <c r="G186" s="69"/>
      <c r="H186" s="15"/>
      <c r="I186" s="15"/>
      <c r="J186" s="21" t="str">
        <f>IF(H186&lt;&gt;"",H186*I186,"")</f>
        <v/>
      </c>
      <c r="K186" s="164"/>
      <c r="L186" s="31" t="s">
        <v>26</v>
      </c>
      <c r="M186" s="34" t="s">
        <v>91</v>
      </c>
      <c r="N186" s="64"/>
      <c r="O186" s="107" t="s">
        <v>71</v>
      </c>
    </row>
    <row r="187" spans="1:16" hidden="1" x14ac:dyDescent="0.25">
      <c r="A187" s="95"/>
      <c r="B187" s="19"/>
      <c r="C187" s="91"/>
      <c r="D187" s="15"/>
      <c r="E187" s="73"/>
      <c r="F187" s="15"/>
      <c r="G187" s="69"/>
      <c r="H187" s="15"/>
      <c r="I187" s="15"/>
      <c r="J187" s="21" t="str">
        <f>IF(H187&lt;&gt;"",H187*I187,"")</f>
        <v/>
      </c>
      <c r="K187" s="164"/>
      <c r="L187" s="31" t="s">
        <v>26</v>
      </c>
      <c r="M187" s="34" t="s">
        <v>91</v>
      </c>
      <c r="N187" s="64"/>
      <c r="O187" s="107" t="s">
        <v>72</v>
      </c>
    </row>
    <row r="188" spans="1:16" hidden="1" x14ac:dyDescent="0.25">
      <c r="A188" s="19"/>
      <c r="B188" s="19"/>
      <c r="C188" s="69"/>
      <c r="D188" s="15"/>
      <c r="E188" s="69"/>
      <c r="F188" s="19"/>
      <c r="G188" s="69"/>
      <c r="H188" s="19"/>
      <c r="I188" s="19"/>
      <c r="J188" s="21" t="str">
        <f>IF(H188&lt;&gt;"",H188*I188,"")</f>
        <v/>
      </c>
      <c r="K188" s="164"/>
      <c r="L188" s="31" t="s">
        <v>26</v>
      </c>
      <c r="M188" s="34" t="s">
        <v>91</v>
      </c>
      <c r="N188" s="64"/>
      <c r="O188" s="35"/>
    </row>
    <row r="189" spans="1:16" hidden="1" x14ac:dyDescent="0.25">
      <c r="A189" s="19"/>
      <c r="B189" s="19"/>
      <c r="C189" s="69"/>
      <c r="D189" s="15"/>
      <c r="E189" s="69"/>
      <c r="F189" s="19"/>
      <c r="G189" s="69"/>
      <c r="H189" s="19"/>
      <c r="I189" s="19"/>
      <c r="J189" s="21" t="str">
        <f>IF(H189&lt;&gt;"",H189*I189,"")</f>
        <v/>
      </c>
      <c r="K189" s="164"/>
      <c r="L189" s="31" t="s">
        <v>26</v>
      </c>
      <c r="M189" s="34" t="s">
        <v>91</v>
      </c>
      <c r="N189" s="64"/>
      <c r="O189" s="35"/>
    </row>
    <row r="190" spans="1:16" hidden="1" x14ac:dyDescent="0.25">
      <c r="A190" s="100"/>
      <c r="B190" s="100"/>
      <c r="C190" s="100"/>
      <c r="D190" s="101"/>
      <c r="E190" s="102"/>
      <c r="F190" s="100"/>
      <c r="G190" s="100"/>
      <c r="H190" s="100"/>
      <c r="I190" s="100"/>
      <c r="J190" s="21" t="str">
        <f>IF(H190&lt;&gt;"",H190*I190,"")</f>
        <v/>
      </c>
      <c r="K190" s="70"/>
      <c r="L190" s="31" t="s">
        <v>26</v>
      </c>
      <c r="M190" s="34" t="s">
        <v>91</v>
      </c>
      <c r="N190" s="156"/>
      <c r="O190" s="35"/>
    </row>
    <row r="191" spans="1:16" x14ac:dyDescent="0.25">
      <c r="A191" s="85"/>
      <c r="B191" s="86"/>
      <c r="C191" s="86"/>
      <c r="D191" s="86"/>
      <c r="E191" s="115" t="s">
        <v>75</v>
      </c>
      <c r="F191" s="116"/>
      <c r="G191" s="117"/>
      <c r="H191" s="165">
        <v>2</v>
      </c>
      <c r="I191" s="61">
        <f>H191*10</f>
        <v>20</v>
      </c>
      <c r="J191" s="62">
        <f>SUM(J192:J197)/I191</f>
        <v>0.7</v>
      </c>
      <c r="K191" s="63" t="str">
        <f>SUM(J192:J197)&amp;" "&amp;"Hrs"&amp;" "&amp;"TURNO"&amp;" "&amp;"DIURNO"</f>
        <v>14 Hrs TURNO DIURNO</v>
      </c>
      <c r="L191" s="74" t="s">
        <v>76</v>
      </c>
      <c r="M191" s="34" t="s">
        <v>91</v>
      </c>
      <c r="N191" s="34"/>
      <c r="O191" s="35"/>
    </row>
    <row r="192" spans="1:16" x14ac:dyDescent="0.25">
      <c r="A192" s="19">
        <v>892335</v>
      </c>
      <c r="B192" s="17" t="s">
        <v>207</v>
      </c>
      <c r="C192" s="18" t="s">
        <v>208</v>
      </c>
      <c r="D192" s="19">
        <v>3</v>
      </c>
      <c r="E192" s="18" t="s">
        <v>130</v>
      </c>
      <c r="F192" s="17" t="s">
        <v>131</v>
      </c>
      <c r="G192" s="18" t="s">
        <v>132</v>
      </c>
      <c r="H192" s="94">
        <v>2</v>
      </c>
      <c r="I192" s="94">
        <v>5</v>
      </c>
      <c r="J192" s="21">
        <f t="shared" ref="J192:J197" si="2">IF(H192&lt;&gt;"",H192*I192,"")</f>
        <v>10</v>
      </c>
      <c r="K192" s="70" t="s">
        <v>194</v>
      </c>
      <c r="L192" s="74" t="s">
        <v>76</v>
      </c>
      <c r="M192" s="34" t="s">
        <v>91</v>
      </c>
      <c r="N192" s="34"/>
      <c r="O192" s="35"/>
    </row>
    <row r="193" spans="1:16" x14ac:dyDescent="0.25">
      <c r="A193" s="75">
        <v>892334</v>
      </c>
      <c r="B193" s="109" t="s">
        <v>207</v>
      </c>
      <c r="C193" s="110" t="s">
        <v>208</v>
      </c>
      <c r="D193" s="111">
        <v>3</v>
      </c>
      <c r="E193" s="73" t="s">
        <v>123</v>
      </c>
      <c r="F193" s="92" t="s">
        <v>128</v>
      </c>
      <c r="G193" s="93" t="s">
        <v>129</v>
      </c>
      <c r="H193" s="94">
        <v>2</v>
      </c>
      <c r="I193" s="94">
        <v>2</v>
      </c>
      <c r="J193" s="21">
        <f t="shared" si="2"/>
        <v>4</v>
      </c>
      <c r="K193" s="70" t="s">
        <v>194</v>
      </c>
      <c r="L193" s="74" t="s">
        <v>76</v>
      </c>
      <c r="M193" s="34" t="s">
        <v>91</v>
      </c>
      <c r="N193" s="34"/>
      <c r="O193" s="35"/>
    </row>
    <row r="194" spans="1:16" hidden="1" x14ac:dyDescent="0.25">
      <c r="A194" s="95"/>
      <c r="B194" s="109"/>
      <c r="C194" s="110"/>
      <c r="D194" s="111"/>
      <c r="E194" s="69"/>
      <c r="F194" s="15"/>
      <c r="G194" s="69"/>
      <c r="H194" s="15"/>
      <c r="I194" s="15"/>
      <c r="J194" s="21" t="str">
        <f t="shared" si="2"/>
        <v/>
      </c>
      <c r="K194" s="70"/>
      <c r="L194" s="74" t="s">
        <v>76</v>
      </c>
      <c r="M194" s="34" t="s">
        <v>91</v>
      </c>
      <c r="N194" s="34"/>
      <c r="O194" s="35"/>
    </row>
    <row r="195" spans="1:16" hidden="1" x14ac:dyDescent="0.25">
      <c r="A195" s="95"/>
      <c r="B195" s="109"/>
      <c r="C195" s="110"/>
      <c r="D195" s="111"/>
      <c r="E195" s="69"/>
      <c r="F195" s="15"/>
      <c r="G195" s="69"/>
      <c r="H195" s="15"/>
      <c r="I195" s="15"/>
      <c r="J195" s="21" t="str">
        <f t="shared" si="2"/>
        <v/>
      </c>
      <c r="K195" s="70"/>
      <c r="L195" s="74" t="s">
        <v>76</v>
      </c>
      <c r="M195" s="34" t="s">
        <v>91</v>
      </c>
      <c r="N195" s="34"/>
      <c r="O195" s="35"/>
    </row>
    <row r="196" spans="1:16" hidden="1" x14ac:dyDescent="0.25">
      <c r="A196" s="100"/>
      <c r="B196" s="100"/>
      <c r="C196" s="102"/>
      <c r="D196" s="101"/>
      <c r="E196" s="101"/>
      <c r="F196" s="101"/>
      <c r="G196" s="105"/>
      <c r="H196" s="101"/>
      <c r="I196" s="101"/>
      <c r="J196" s="21" t="str">
        <f t="shared" si="2"/>
        <v/>
      </c>
      <c r="K196" s="70"/>
      <c r="L196" s="74" t="s">
        <v>76</v>
      </c>
      <c r="M196" s="34" t="s">
        <v>91</v>
      </c>
      <c r="N196" s="34"/>
      <c r="O196" s="35"/>
    </row>
    <row r="197" spans="1:16" hidden="1" x14ac:dyDescent="0.25">
      <c r="A197" s="100"/>
      <c r="B197" s="100"/>
      <c r="C197" s="100"/>
      <c r="D197" s="101"/>
      <c r="E197" s="102"/>
      <c r="F197" s="100"/>
      <c r="G197" s="100"/>
      <c r="H197" s="100"/>
      <c r="I197" s="100"/>
      <c r="J197" s="21" t="str">
        <f t="shared" si="2"/>
        <v/>
      </c>
      <c r="K197" s="70"/>
      <c r="L197" s="74" t="s">
        <v>76</v>
      </c>
      <c r="M197" s="34" t="s">
        <v>91</v>
      </c>
      <c r="N197" s="34"/>
      <c r="O197" s="35"/>
    </row>
    <row r="198" spans="1:16" x14ac:dyDescent="0.25">
      <c r="A198" s="126"/>
      <c r="B198" s="127"/>
      <c r="C198" s="127"/>
      <c r="D198" s="127"/>
      <c r="E198" s="128" t="s">
        <v>83</v>
      </c>
      <c r="F198" s="129"/>
      <c r="G198" s="157"/>
      <c r="H198" s="131">
        <v>2</v>
      </c>
      <c r="I198" s="132">
        <f>H198*10</f>
        <v>20</v>
      </c>
      <c r="J198" s="133">
        <f>SUM(J199:J203)/I198</f>
        <v>1</v>
      </c>
      <c r="K198" s="163" t="str">
        <f>SUM(J199:J203)&amp;" "&amp;"Hrs"&amp;" "&amp;"TURNO"&amp;" "&amp;"NOCTURNO"</f>
        <v>20 Hrs TURNO NOCTURNO</v>
      </c>
      <c r="L198" s="31" t="s">
        <v>84</v>
      </c>
      <c r="M198" s="34" t="s">
        <v>91</v>
      </c>
      <c r="N198" s="34"/>
      <c r="O198" s="35"/>
    </row>
    <row r="199" spans="1:16" x14ac:dyDescent="0.25">
      <c r="A199" s="19">
        <v>892335</v>
      </c>
      <c r="B199" s="17" t="s">
        <v>207</v>
      </c>
      <c r="C199" s="18" t="s">
        <v>208</v>
      </c>
      <c r="D199" s="19">
        <v>3</v>
      </c>
      <c r="E199" s="18" t="s">
        <v>130</v>
      </c>
      <c r="F199" s="17" t="s">
        <v>131</v>
      </c>
      <c r="G199" s="18" t="s">
        <v>132</v>
      </c>
      <c r="H199" s="94">
        <v>2</v>
      </c>
      <c r="I199" s="94">
        <v>5</v>
      </c>
      <c r="J199" s="21">
        <f>IF(H199&lt;&gt;"",H199*I199,"")</f>
        <v>10</v>
      </c>
      <c r="K199" s="120" t="s">
        <v>195</v>
      </c>
      <c r="L199" s="31" t="s">
        <v>84</v>
      </c>
      <c r="M199" s="34" t="s">
        <v>91</v>
      </c>
      <c r="N199" s="34"/>
      <c r="O199" s="35"/>
    </row>
    <row r="200" spans="1:16" x14ac:dyDescent="0.25">
      <c r="A200" s="75">
        <v>892333</v>
      </c>
      <c r="B200" s="109" t="s">
        <v>207</v>
      </c>
      <c r="C200" s="110" t="s">
        <v>208</v>
      </c>
      <c r="D200" s="111">
        <v>3</v>
      </c>
      <c r="E200" s="73" t="s">
        <v>123</v>
      </c>
      <c r="F200" s="92" t="s">
        <v>126</v>
      </c>
      <c r="G200" s="93" t="s">
        <v>127</v>
      </c>
      <c r="H200" s="94">
        <v>2</v>
      </c>
      <c r="I200" s="94">
        <v>2</v>
      </c>
      <c r="J200" s="21">
        <f>IF(H200&lt;&gt;"",H200*I200,"")</f>
        <v>4</v>
      </c>
      <c r="K200" s="120" t="s">
        <v>195</v>
      </c>
      <c r="L200" s="31" t="s">
        <v>84</v>
      </c>
      <c r="M200" s="34" t="s">
        <v>91</v>
      </c>
      <c r="N200" s="34"/>
      <c r="O200" s="35"/>
    </row>
    <row r="201" spans="1:16" ht="14.25" thickBot="1" x14ac:dyDescent="0.3">
      <c r="A201" s="95">
        <v>893447</v>
      </c>
      <c r="B201" s="17" t="s">
        <v>207</v>
      </c>
      <c r="C201" s="18" t="s">
        <v>208</v>
      </c>
      <c r="D201" s="19">
        <v>3</v>
      </c>
      <c r="E201" s="69" t="s">
        <v>141</v>
      </c>
      <c r="F201" s="15" t="s">
        <v>200</v>
      </c>
      <c r="G201" s="69" t="s">
        <v>153</v>
      </c>
      <c r="H201" s="15">
        <v>2</v>
      </c>
      <c r="I201" s="15">
        <v>3</v>
      </c>
      <c r="J201" s="21">
        <f>IF(H201&lt;&gt;"",H201*I201,"")</f>
        <v>6</v>
      </c>
      <c r="K201" s="120" t="s">
        <v>195</v>
      </c>
      <c r="L201" s="31" t="s">
        <v>84</v>
      </c>
      <c r="M201" s="34" t="s">
        <v>91</v>
      </c>
      <c r="N201" s="34"/>
      <c r="O201" s="35"/>
    </row>
    <row r="202" spans="1:16" ht="14.25" hidden="1" thickBot="1" x14ac:dyDescent="0.3">
      <c r="A202" s="75"/>
      <c r="B202" s="109"/>
      <c r="C202" s="110"/>
      <c r="D202" s="111"/>
      <c r="E202" s="73"/>
      <c r="F202" s="92"/>
      <c r="G202" s="93"/>
      <c r="H202" s="94"/>
      <c r="I202" s="94"/>
      <c r="J202" s="21" t="str">
        <f>IF(H202&lt;&gt;"",H202*I202,"")</f>
        <v/>
      </c>
      <c r="K202" s="120"/>
      <c r="L202" s="31" t="s">
        <v>84</v>
      </c>
      <c r="M202" s="34" t="s">
        <v>91</v>
      </c>
      <c r="N202" s="34"/>
      <c r="O202" s="35"/>
    </row>
    <row r="203" spans="1:16" ht="14.25" hidden="1" thickBot="1" x14ac:dyDescent="0.3">
      <c r="A203" s="75"/>
      <c r="B203" s="109"/>
      <c r="C203" s="110"/>
      <c r="D203" s="19"/>
      <c r="E203" s="69"/>
      <c r="F203" s="19"/>
      <c r="G203" s="69"/>
      <c r="H203" s="19"/>
      <c r="I203" s="19"/>
      <c r="J203" s="21" t="str">
        <f>IF(H203&lt;&gt;"",H203*I203,"")</f>
        <v/>
      </c>
      <c r="K203" s="120"/>
      <c r="L203" s="31" t="s">
        <v>84</v>
      </c>
      <c r="M203" s="34" t="s">
        <v>91</v>
      </c>
      <c r="N203" s="34"/>
      <c r="O203" s="35"/>
    </row>
    <row r="204" spans="1:16" ht="14.25" hidden="1" thickBot="1" x14ac:dyDescent="0.3">
      <c r="A204" s="135"/>
      <c r="B204" s="136"/>
      <c r="C204" s="136"/>
      <c r="D204" s="136"/>
      <c r="E204" s="137" t="s">
        <v>85</v>
      </c>
      <c r="F204" s="138"/>
      <c r="G204" s="139"/>
      <c r="H204" s="140">
        <f>H167+H173+H179+H185+H191+H198</f>
        <v>8.0020000000000007</v>
      </c>
      <c r="I204" s="141">
        <f>H204*10</f>
        <v>80.02000000000001</v>
      </c>
      <c r="J204" s="142">
        <f>SUM(J168:J172,J174:J178,J180:J184,J186:J190,J192:J197,J199:J203)</f>
        <v>74</v>
      </c>
      <c r="K204" s="143">
        <f>J204/I204</f>
        <v>0.92476880779805037</v>
      </c>
      <c r="L204" s="31" t="s">
        <v>86</v>
      </c>
      <c r="M204" s="34" t="s">
        <v>91</v>
      </c>
      <c r="N204" s="34"/>
      <c r="O204" s="35"/>
    </row>
    <row r="205" spans="1:16" ht="15" thickTop="1" thickBot="1" x14ac:dyDescent="0.3">
      <c r="A205" s="45"/>
      <c r="B205" s="46"/>
      <c r="C205" s="46"/>
      <c r="D205" s="46"/>
      <c r="E205" s="297">
        <f>E165+1</f>
        <v>46032</v>
      </c>
      <c r="F205" s="298"/>
      <c r="G205" s="158"/>
      <c r="H205" s="48"/>
      <c r="I205" s="46"/>
      <c r="J205" s="49"/>
      <c r="K205" s="50"/>
      <c r="L205" s="31" t="s">
        <v>35</v>
      </c>
      <c r="M205" s="34" t="s">
        <v>92</v>
      </c>
      <c r="N205" s="34"/>
      <c r="O205" s="35"/>
    </row>
    <row r="206" spans="1:16" ht="28.5" thickTop="1" thickBot="1" x14ac:dyDescent="0.3">
      <c r="A206" s="147" t="s">
        <v>37</v>
      </c>
      <c r="B206" s="148" t="s">
        <v>38</v>
      </c>
      <c r="C206" s="148" t="s">
        <v>39</v>
      </c>
      <c r="D206" s="148" t="s">
        <v>4</v>
      </c>
      <c r="E206" s="52" t="s">
        <v>40</v>
      </c>
      <c r="F206" s="148" t="s">
        <v>6</v>
      </c>
      <c r="G206" s="149" t="s">
        <v>7</v>
      </c>
      <c r="H206" s="148" t="s">
        <v>41</v>
      </c>
      <c r="I206" s="148" t="s">
        <v>9</v>
      </c>
      <c r="J206" s="150" t="s">
        <v>42</v>
      </c>
      <c r="K206" s="151" t="s">
        <v>43</v>
      </c>
      <c r="L206" s="31" t="s">
        <v>44</v>
      </c>
      <c r="M206" s="34" t="s">
        <v>92</v>
      </c>
      <c r="N206" s="34"/>
      <c r="O206" s="56">
        <f>E205</f>
        <v>46032</v>
      </c>
    </row>
    <row r="207" spans="1:16" ht="14.25" thickTop="1" x14ac:dyDescent="0.25">
      <c r="A207" s="57"/>
      <c r="B207" s="57"/>
      <c r="C207" s="58"/>
      <c r="D207" s="57"/>
      <c r="E207" s="59" t="s">
        <v>45</v>
      </c>
      <c r="F207" s="57"/>
      <c r="G207" s="58"/>
      <c r="H207" s="88">
        <v>2</v>
      </c>
      <c r="I207" s="61">
        <f>H207*10</f>
        <v>20</v>
      </c>
      <c r="J207" s="62">
        <f>SUM(J208:J214)/I207</f>
        <v>1</v>
      </c>
      <c r="K207" s="63" t="str">
        <f>SUM(J208:J214)&amp;" "&amp;"Hrs"&amp;" "&amp;"GRUPO 1"</f>
        <v>20 Hrs GRUPO 1</v>
      </c>
      <c r="L207" s="31" t="s">
        <v>19</v>
      </c>
      <c r="M207" s="34" t="s">
        <v>92</v>
      </c>
      <c r="N207" s="64"/>
      <c r="O207" s="97" t="s">
        <v>46</v>
      </c>
      <c r="P207" s="84" t="s">
        <v>53</v>
      </c>
    </row>
    <row r="208" spans="1:16" x14ac:dyDescent="0.25">
      <c r="A208" s="95">
        <v>909280</v>
      </c>
      <c r="B208" s="19" t="s">
        <v>209</v>
      </c>
      <c r="C208" s="91" t="s">
        <v>210</v>
      </c>
      <c r="D208" s="15">
        <v>3</v>
      </c>
      <c r="E208" s="69" t="s">
        <v>251</v>
      </c>
      <c r="F208" s="15" t="s">
        <v>218</v>
      </c>
      <c r="G208" s="69" t="s">
        <v>219</v>
      </c>
      <c r="H208" s="15">
        <v>1</v>
      </c>
      <c r="I208" s="15">
        <v>10</v>
      </c>
      <c r="J208" s="21">
        <f>IF(H208&lt;&gt;"",H208*I208,"")</f>
        <v>10</v>
      </c>
      <c r="K208" s="70" t="s">
        <v>196</v>
      </c>
      <c r="L208" s="31" t="s">
        <v>19</v>
      </c>
      <c r="M208" s="34" t="s">
        <v>92</v>
      </c>
      <c r="N208" s="64"/>
      <c r="O208" s="183" t="s">
        <v>48</v>
      </c>
      <c r="P208" s="90" t="s">
        <v>57</v>
      </c>
    </row>
    <row r="209" spans="1:16" x14ac:dyDescent="0.25">
      <c r="A209" s="95">
        <v>905232</v>
      </c>
      <c r="B209" s="19" t="s">
        <v>209</v>
      </c>
      <c r="C209" s="91" t="s">
        <v>210</v>
      </c>
      <c r="D209" s="15">
        <v>3</v>
      </c>
      <c r="E209" s="69" t="s">
        <v>253</v>
      </c>
      <c r="F209" s="15" t="s">
        <v>254</v>
      </c>
      <c r="G209" s="69" t="s">
        <v>255</v>
      </c>
      <c r="H209" s="15">
        <v>1</v>
      </c>
      <c r="I209" s="15">
        <v>10</v>
      </c>
      <c r="J209" s="21">
        <f>IF(H209&lt;&gt;"",H209*I209,"")</f>
        <v>10</v>
      </c>
      <c r="K209" s="70" t="s">
        <v>113</v>
      </c>
      <c r="L209" s="31" t="s">
        <v>19</v>
      </c>
      <c r="M209" s="34" t="s">
        <v>92</v>
      </c>
      <c r="N209" s="64"/>
      <c r="O209" s="65" t="s">
        <v>50</v>
      </c>
      <c r="P209" s="72" t="s">
        <v>49</v>
      </c>
    </row>
    <row r="210" spans="1:16" hidden="1" x14ac:dyDescent="0.25">
      <c r="A210" s="75"/>
      <c r="B210" s="67"/>
      <c r="C210" s="68"/>
      <c r="D210" s="67"/>
      <c r="E210" s="73"/>
      <c r="F210" s="92"/>
      <c r="G210" s="93"/>
      <c r="H210" s="94"/>
      <c r="I210" s="94"/>
      <c r="J210" s="21" t="str">
        <f t="shared" ref="J210:J214" si="3">IF(H210&lt;&gt;"",H210*I210,"")</f>
        <v/>
      </c>
      <c r="K210" s="70"/>
      <c r="L210" s="31" t="s">
        <v>19</v>
      </c>
      <c r="M210" s="34" t="s">
        <v>92</v>
      </c>
      <c r="N210" s="64"/>
      <c r="O210" s="65" t="s">
        <v>51</v>
      </c>
      <c r="P210" s="72" t="s">
        <v>49</v>
      </c>
    </row>
    <row r="211" spans="1:16" hidden="1" x14ac:dyDescent="0.25">
      <c r="A211" s="95"/>
      <c r="B211" s="67"/>
      <c r="C211" s="68"/>
      <c r="D211" s="67"/>
      <c r="E211" s="69"/>
      <c r="F211" s="15"/>
      <c r="G211" s="69"/>
      <c r="H211" s="15"/>
      <c r="I211" s="15"/>
      <c r="J211" s="21" t="str">
        <f t="shared" si="3"/>
        <v/>
      </c>
      <c r="K211" s="70"/>
      <c r="L211" s="31" t="s">
        <v>19</v>
      </c>
      <c r="M211" s="34" t="s">
        <v>92</v>
      </c>
      <c r="N211" s="64"/>
      <c r="O211" s="83" t="s">
        <v>52</v>
      </c>
      <c r="P211" s="160" t="s">
        <v>53</v>
      </c>
    </row>
    <row r="212" spans="1:16" hidden="1" x14ac:dyDescent="0.25">
      <c r="A212" s="19"/>
      <c r="B212" s="67"/>
      <c r="C212" s="68"/>
      <c r="D212" s="67"/>
      <c r="E212" s="18"/>
      <c r="F212" s="17"/>
      <c r="G212" s="18"/>
      <c r="H212" s="94"/>
      <c r="I212" s="94"/>
      <c r="J212" s="21" t="str">
        <f t="shared" si="3"/>
        <v/>
      </c>
      <c r="K212" s="70"/>
      <c r="L212" s="31" t="s">
        <v>19</v>
      </c>
      <c r="M212" s="34" t="s">
        <v>92</v>
      </c>
      <c r="N212" s="64"/>
      <c r="O212" s="89" t="s">
        <v>54</v>
      </c>
      <c r="P212" s="90" t="s">
        <v>57</v>
      </c>
    </row>
    <row r="213" spans="1:16" hidden="1" x14ac:dyDescent="0.25">
      <c r="A213" s="19"/>
      <c r="B213" s="67"/>
      <c r="C213" s="68"/>
      <c r="D213" s="67"/>
      <c r="E213" s="69"/>
      <c r="F213" s="15"/>
      <c r="G213" s="69"/>
      <c r="H213" s="15"/>
      <c r="I213" s="15"/>
      <c r="J213" s="21" t="str">
        <f t="shared" si="3"/>
        <v/>
      </c>
      <c r="K213" s="70"/>
      <c r="L213" s="31" t="s">
        <v>19</v>
      </c>
      <c r="M213" s="34" t="s">
        <v>92</v>
      </c>
      <c r="N213" s="64"/>
      <c r="O213" s="159" t="s">
        <v>56</v>
      </c>
      <c r="P213" s="160" t="s">
        <v>53</v>
      </c>
    </row>
    <row r="214" spans="1:16" hidden="1" x14ac:dyDescent="0.25">
      <c r="A214" s="19"/>
      <c r="B214" s="19"/>
      <c r="C214" s="69"/>
      <c r="D214" s="15"/>
      <c r="E214" s="69"/>
      <c r="F214" s="15"/>
      <c r="G214" s="69"/>
      <c r="H214" s="15"/>
      <c r="I214" s="15"/>
      <c r="J214" s="21" t="str">
        <f t="shared" si="3"/>
        <v/>
      </c>
      <c r="K214" s="70"/>
      <c r="L214" s="31" t="s">
        <v>19</v>
      </c>
      <c r="M214" s="34" t="s">
        <v>92</v>
      </c>
      <c r="N214" s="64"/>
      <c r="O214" s="65" t="s">
        <v>58</v>
      </c>
      <c r="P214" s="66" t="s">
        <v>47</v>
      </c>
    </row>
    <row r="215" spans="1:16" x14ac:dyDescent="0.25">
      <c r="A215" s="85"/>
      <c r="B215" s="86"/>
      <c r="C215" s="86"/>
      <c r="D215" s="57"/>
      <c r="E215" s="59" t="s">
        <v>55</v>
      </c>
      <c r="F215" s="57"/>
      <c r="G215" s="87"/>
      <c r="H215" s="88">
        <v>2</v>
      </c>
      <c r="I215" s="61">
        <f>H215*10</f>
        <v>20</v>
      </c>
      <c r="J215" s="62">
        <f>SUM(J216:J220)/I215</f>
        <v>1</v>
      </c>
      <c r="K215" s="63" t="str">
        <f>SUM(J216:J220)&amp;" "&amp;"Hrs"&amp;" "&amp;"GRUPO 2"</f>
        <v>20 Hrs GRUPO 2</v>
      </c>
      <c r="L215" s="31" t="s">
        <v>22</v>
      </c>
      <c r="M215" s="34" t="s">
        <v>92</v>
      </c>
      <c r="N215" s="64"/>
      <c r="O215" s="65" t="s">
        <v>59</v>
      </c>
      <c r="P215" s="66" t="s">
        <v>47</v>
      </c>
    </row>
    <row r="216" spans="1:16" x14ac:dyDescent="0.25">
      <c r="A216" s="19">
        <v>921974</v>
      </c>
      <c r="B216" s="67" t="s">
        <v>209</v>
      </c>
      <c r="C216" s="68" t="s">
        <v>210</v>
      </c>
      <c r="D216" s="15">
        <v>3</v>
      </c>
      <c r="E216" s="69" t="s">
        <v>262</v>
      </c>
      <c r="F216" s="19" t="s">
        <v>257</v>
      </c>
      <c r="G216" s="69" t="s">
        <v>258</v>
      </c>
      <c r="H216" s="19">
        <v>2</v>
      </c>
      <c r="I216" s="19">
        <v>10</v>
      </c>
      <c r="J216" s="21">
        <f>IF(H216&lt;&gt;"",H216*I216,"")</f>
        <v>20</v>
      </c>
      <c r="K216" s="96" t="s">
        <v>249</v>
      </c>
      <c r="L216" s="31" t="s">
        <v>22</v>
      </c>
      <c r="M216" s="34" t="s">
        <v>92</v>
      </c>
      <c r="N216" s="64"/>
      <c r="O216" s="65" t="s">
        <v>60</v>
      </c>
      <c r="P216" s="66" t="s">
        <v>47</v>
      </c>
    </row>
    <row r="217" spans="1:16" hidden="1" x14ac:dyDescent="0.25">
      <c r="A217" s="75"/>
      <c r="B217" s="19"/>
      <c r="C217" s="69"/>
      <c r="D217" s="19"/>
      <c r="E217" s="73"/>
      <c r="F217" s="19"/>
      <c r="G217" s="69"/>
      <c r="H217" s="19"/>
      <c r="I217" s="19"/>
      <c r="J217" s="21" t="str">
        <f>IF(H217&lt;&gt;"",H217*I217,"")</f>
        <v/>
      </c>
      <c r="K217" s="96"/>
      <c r="L217" s="31" t="s">
        <v>22</v>
      </c>
      <c r="M217" s="34" t="s">
        <v>92</v>
      </c>
      <c r="N217" s="64"/>
      <c r="O217" s="161" t="s">
        <v>61</v>
      </c>
      <c r="P217" s="160" t="s">
        <v>53</v>
      </c>
    </row>
    <row r="218" spans="1:16" hidden="1" x14ac:dyDescent="0.25">
      <c r="A218" s="75"/>
      <c r="B218" s="109"/>
      <c r="C218" s="110"/>
      <c r="D218" s="111"/>
      <c r="E218" s="73"/>
      <c r="F218" s="92"/>
      <c r="G218" s="93"/>
      <c r="H218" s="94"/>
      <c r="I218" s="94"/>
      <c r="J218" s="21" t="str">
        <f>IF(H218&lt;&gt;"",H218*I218,"")</f>
        <v/>
      </c>
      <c r="K218" s="96"/>
      <c r="L218" s="31" t="s">
        <v>22</v>
      </c>
      <c r="M218" s="34" t="s">
        <v>92</v>
      </c>
      <c r="N218" s="64"/>
      <c r="O218" s="98" t="s">
        <v>62</v>
      </c>
      <c r="P218" s="72" t="s">
        <v>49</v>
      </c>
    </row>
    <row r="219" spans="1:16" hidden="1" x14ac:dyDescent="0.25">
      <c r="A219" s="15"/>
      <c r="B219" s="19"/>
      <c r="C219" s="152"/>
      <c r="D219" s="15"/>
      <c r="E219" s="69"/>
      <c r="F219" s="15"/>
      <c r="G219" s="69"/>
      <c r="H219" s="15"/>
      <c r="I219" s="15"/>
      <c r="J219" s="21" t="str">
        <f>IF(H219&lt;&gt;"",H219*I219,"")</f>
        <v/>
      </c>
      <c r="K219" s="96"/>
      <c r="L219" s="31" t="s">
        <v>22</v>
      </c>
      <c r="M219" s="34" t="s">
        <v>92</v>
      </c>
      <c r="N219" s="64"/>
      <c r="O219" s="98" t="s">
        <v>64</v>
      </c>
      <c r="P219" s="72" t="s">
        <v>49</v>
      </c>
    </row>
    <row r="220" spans="1:16" hidden="1" x14ac:dyDescent="0.25">
      <c r="A220" s="166"/>
      <c r="B220" s="95"/>
      <c r="C220" s="152"/>
      <c r="D220" s="67"/>
      <c r="E220" s="69"/>
      <c r="F220" s="77"/>
      <c r="G220" s="76"/>
      <c r="H220" s="167"/>
      <c r="I220" s="167"/>
      <c r="J220" s="21" t="str">
        <f>IF(H220&lt;&gt;"",H220*I220,"")</f>
        <v/>
      </c>
      <c r="K220" s="96"/>
      <c r="L220" s="31" t="s">
        <v>22</v>
      </c>
      <c r="M220" s="34" t="s">
        <v>92</v>
      </c>
      <c r="N220" s="64"/>
      <c r="O220" s="98" t="s">
        <v>65</v>
      </c>
      <c r="P220" s="66" t="s">
        <v>47</v>
      </c>
    </row>
    <row r="221" spans="1:16" hidden="1" x14ac:dyDescent="0.25">
      <c r="A221" s="85"/>
      <c r="B221" s="86"/>
      <c r="C221" s="86"/>
      <c r="D221" s="57"/>
      <c r="E221" s="59" t="s">
        <v>63</v>
      </c>
      <c r="F221" s="57"/>
      <c r="G221" s="87"/>
      <c r="H221" s="88">
        <v>1E-3</v>
      </c>
      <c r="I221" s="61">
        <f>H221*10</f>
        <v>0.01</v>
      </c>
      <c r="J221" s="62">
        <f>SUM(J222:J226)/I221</f>
        <v>0</v>
      </c>
      <c r="K221" s="63" t="str">
        <f>SUM(J222:J226)&amp;" "&amp;"Hrs"&amp;" "&amp;"GRUPO 3"</f>
        <v>0 Hrs GRUPO 3</v>
      </c>
      <c r="L221" s="31" t="s">
        <v>24</v>
      </c>
      <c r="M221" s="34" t="s">
        <v>92</v>
      </c>
      <c r="N221" s="64"/>
      <c r="O221" s="98" t="s">
        <v>66</v>
      </c>
      <c r="P221" s="66" t="s">
        <v>47</v>
      </c>
    </row>
    <row r="222" spans="1:16" hidden="1" x14ac:dyDescent="0.25">
      <c r="A222" s="75"/>
      <c r="B222" s="67"/>
      <c r="C222" s="68"/>
      <c r="D222" s="67"/>
      <c r="E222" s="69"/>
      <c r="F222" s="92"/>
      <c r="G222" s="93"/>
      <c r="H222" s="94"/>
      <c r="I222" s="94"/>
      <c r="J222" s="21" t="str">
        <f>IF(H222&lt;&gt;"",H222*I222,"")</f>
        <v/>
      </c>
      <c r="K222" s="70"/>
      <c r="L222" s="31" t="s">
        <v>24</v>
      </c>
      <c r="M222" s="34" t="s">
        <v>92</v>
      </c>
      <c r="N222" s="64"/>
      <c r="O222" s="98" t="s">
        <v>67</v>
      </c>
      <c r="P222" s="182" t="s">
        <v>68</v>
      </c>
    </row>
    <row r="223" spans="1:16" hidden="1" x14ac:dyDescent="0.25">
      <c r="A223" s="75"/>
      <c r="B223" s="109"/>
      <c r="C223" s="110"/>
      <c r="D223" s="111"/>
      <c r="E223" s="73"/>
      <c r="F223" s="92"/>
      <c r="G223" s="93"/>
      <c r="H223" s="94"/>
      <c r="I223" s="94"/>
      <c r="J223" s="21" t="str">
        <f>IF(H223&lt;&gt;"",H223*I223,"")</f>
        <v/>
      </c>
      <c r="K223" s="70"/>
      <c r="L223" s="31" t="s">
        <v>24</v>
      </c>
      <c r="M223" s="34" t="s">
        <v>92</v>
      </c>
      <c r="N223" s="64"/>
      <c r="O223" s="71" t="s">
        <v>69</v>
      </c>
      <c r="P223" s="182" t="s">
        <v>68</v>
      </c>
    </row>
    <row r="224" spans="1:16" hidden="1" x14ac:dyDescent="0.25">
      <c r="A224" s="75"/>
      <c r="B224" s="109"/>
      <c r="C224" s="110"/>
      <c r="D224" s="111"/>
      <c r="E224" s="73"/>
      <c r="F224" s="92"/>
      <c r="G224" s="93"/>
      <c r="H224" s="94"/>
      <c r="I224" s="94"/>
      <c r="J224" s="21" t="str">
        <f>IF(H224&lt;&gt;"",H224*I224,"")</f>
        <v/>
      </c>
      <c r="K224" s="70"/>
      <c r="L224" s="31" t="s">
        <v>24</v>
      </c>
      <c r="M224" s="34" t="s">
        <v>92</v>
      </c>
      <c r="N224" s="64"/>
      <c r="O224" s="103"/>
    </row>
    <row r="225" spans="1:16" hidden="1" x14ac:dyDescent="0.25">
      <c r="A225" s="19"/>
      <c r="B225" s="19"/>
      <c r="C225" s="69"/>
      <c r="D225" s="19"/>
      <c r="E225" s="69"/>
      <c r="F225" s="19"/>
      <c r="G225" s="69"/>
      <c r="H225" s="19"/>
      <c r="I225" s="19"/>
      <c r="J225" s="21" t="str">
        <f>IF(H225&lt;&gt;"",H225*I225,"")</f>
        <v/>
      </c>
      <c r="K225" s="70"/>
      <c r="L225" s="31" t="s">
        <v>24</v>
      </c>
      <c r="M225" s="34" t="s">
        <v>92</v>
      </c>
      <c r="N225" s="64"/>
      <c r="O225" s="104"/>
      <c r="P225" s="104"/>
    </row>
    <row r="226" spans="1:16" hidden="1" x14ac:dyDescent="0.25">
      <c r="A226" s="100"/>
      <c r="B226" s="100"/>
      <c r="C226" s="100"/>
      <c r="D226" s="101"/>
      <c r="E226" s="102"/>
      <c r="F226" s="100"/>
      <c r="G226" s="100"/>
      <c r="H226" s="100"/>
      <c r="I226" s="100"/>
      <c r="J226" s="21" t="str">
        <f>IF(H226&lt;&gt;"",H226*I226,"")</f>
        <v/>
      </c>
      <c r="K226" s="70"/>
      <c r="L226" s="31" t="s">
        <v>24</v>
      </c>
      <c r="M226" s="34" t="s">
        <v>92</v>
      </c>
      <c r="N226" s="64"/>
      <c r="O226" s="107" t="s">
        <v>71</v>
      </c>
    </row>
    <row r="227" spans="1:16" hidden="1" x14ac:dyDescent="0.25">
      <c r="A227" s="85"/>
      <c r="B227" s="86"/>
      <c r="C227" s="86"/>
      <c r="D227" s="57"/>
      <c r="E227" s="59" t="s">
        <v>70</v>
      </c>
      <c r="F227" s="57"/>
      <c r="G227" s="87"/>
      <c r="H227" s="88">
        <v>1E-3</v>
      </c>
      <c r="I227" s="61">
        <f>H227*10</f>
        <v>0.01</v>
      </c>
      <c r="J227" s="62">
        <f>SUM(J228:J232)/I227</f>
        <v>0</v>
      </c>
      <c r="K227" s="63" t="str">
        <f>SUM(J228:J232)&amp;" "&amp;"Hrs"&amp;" "&amp;"GRUPO 4"</f>
        <v>0 Hrs GRUPO 4</v>
      </c>
      <c r="L227" s="31" t="s">
        <v>26</v>
      </c>
      <c r="M227" s="34" t="s">
        <v>92</v>
      </c>
      <c r="N227" s="64"/>
      <c r="O227" s="107" t="s">
        <v>72</v>
      </c>
    </row>
    <row r="228" spans="1:16" hidden="1" x14ac:dyDescent="0.25">
      <c r="A228" s="100"/>
      <c r="B228" s="100"/>
      <c r="C228" s="102"/>
      <c r="D228" s="101"/>
      <c r="E228" s="101"/>
      <c r="F228" s="101"/>
      <c r="G228" s="105"/>
      <c r="H228" s="101"/>
      <c r="I228" s="101"/>
      <c r="J228" s="21" t="str">
        <f>IF(H228&lt;&gt;"",H228*I228,"")</f>
        <v/>
      </c>
      <c r="K228" s="70"/>
      <c r="L228" s="31" t="s">
        <v>26</v>
      </c>
      <c r="M228" s="34" t="s">
        <v>92</v>
      </c>
      <c r="N228" s="64"/>
      <c r="O228" s="104"/>
    </row>
    <row r="229" spans="1:16" hidden="1" x14ac:dyDescent="0.25">
      <c r="A229" s="100"/>
      <c r="B229" s="100"/>
      <c r="C229" s="102"/>
      <c r="D229" s="101"/>
      <c r="E229" s="101"/>
      <c r="F229" s="101"/>
      <c r="G229" s="105"/>
      <c r="H229" s="101"/>
      <c r="I229" s="101"/>
      <c r="J229" s="21" t="str">
        <f>IF(H229&lt;&gt;"",H229*I229,"")</f>
        <v/>
      </c>
      <c r="K229" s="70"/>
      <c r="L229" s="31" t="s">
        <v>26</v>
      </c>
      <c r="M229" s="34" t="s">
        <v>92</v>
      </c>
      <c r="N229" s="64"/>
      <c r="O229" s="104"/>
    </row>
    <row r="230" spans="1:16" hidden="1" x14ac:dyDescent="0.25">
      <c r="A230" s="100"/>
      <c r="B230" s="100"/>
      <c r="C230" s="102"/>
      <c r="D230" s="101"/>
      <c r="E230" s="101"/>
      <c r="F230" s="101"/>
      <c r="G230" s="105"/>
      <c r="H230" s="101"/>
      <c r="I230" s="101"/>
      <c r="J230" s="21" t="str">
        <f>IF(H230&lt;&gt;"",H230*I230,"")</f>
        <v/>
      </c>
      <c r="K230" s="70"/>
      <c r="L230" s="31" t="s">
        <v>26</v>
      </c>
      <c r="M230" s="34" t="s">
        <v>92</v>
      </c>
      <c r="N230" s="64"/>
      <c r="O230" s="35"/>
    </row>
    <row r="231" spans="1:16" hidden="1" x14ac:dyDescent="0.25">
      <c r="A231" s="100"/>
      <c r="B231" s="100"/>
      <c r="C231" s="102"/>
      <c r="D231" s="101"/>
      <c r="E231" s="101"/>
      <c r="F231" s="101"/>
      <c r="G231" s="105"/>
      <c r="H231" s="101"/>
      <c r="I231" s="101"/>
      <c r="J231" s="21" t="str">
        <f>IF(H231&lt;&gt;"",H231*I231,"")</f>
        <v/>
      </c>
      <c r="K231" s="70"/>
      <c r="L231" s="31" t="s">
        <v>26</v>
      </c>
      <c r="M231" s="34" t="s">
        <v>92</v>
      </c>
      <c r="N231" s="64"/>
      <c r="O231" s="35"/>
    </row>
    <row r="232" spans="1:16" hidden="1" x14ac:dyDescent="0.25">
      <c r="A232" s="100"/>
      <c r="B232" s="100"/>
      <c r="C232" s="100"/>
      <c r="D232" s="101"/>
      <c r="E232" s="102"/>
      <c r="F232" s="100"/>
      <c r="G232" s="100"/>
      <c r="H232" s="100"/>
      <c r="I232" s="100"/>
      <c r="J232" s="21" t="str">
        <f>IF(H232&lt;&gt;"",H232*I232,"")</f>
        <v/>
      </c>
      <c r="K232" s="70"/>
      <c r="L232" s="31" t="s">
        <v>26</v>
      </c>
      <c r="M232" s="34" t="s">
        <v>92</v>
      </c>
      <c r="N232" s="156"/>
      <c r="O232" s="35"/>
    </row>
    <row r="233" spans="1:16" x14ac:dyDescent="0.25">
      <c r="A233" s="85"/>
      <c r="B233" s="86"/>
      <c r="C233" s="86"/>
      <c r="D233" s="86"/>
      <c r="E233" s="115" t="s">
        <v>75</v>
      </c>
      <c r="F233" s="116"/>
      <c r="G233" s="117"/>
      <c r="H233" s="165">
        <v>2</v>
      </c>
      <c r="I233" s="61">
        <f>H233*10</f>
        <v>20</v>
      </c>
      <c r="J233" s="62">
        <f>SUM(J234:J239)/I233</f>
        <v>1</v>
      </c>
      <c r="K233" s="63" t="str">
        <f>SUM(J234:J239)&amp;" "&amp;"Hrs"&amp;" "&amp;"TURNO"&amp;" "&amp;"DIURNO"</f>
        <v>20 Hrs TURNO DIURNO</v>
      </c>
      <c r="L233" s="74" t="s">
        <v>76</v>
      </c>
      <c r="M233" s="34" t="s">
        <v>92</v>
      </c>
      <c r="N233" s="34"/>
      <c r="O233" s="35"/>
    </row>
    <row r="234" spans="1:16" x14ac:dyDescent="0.25">
      <c r="A234" s="19">
        <v>892335</v>
      </c>
      <c r="B234" s="17" t="s">
        <v>207</v>
      </c>
      <c r="C234" s="18" t="s">
        <v>208</v>
      </c>
      <c r="D234" s="19">
        <v>3</v>
      </c>
      <c r="E234" s="18" t="s">
        <v>130</v>
      </c>
      <c r="F234" s="17" t="s">
        <v>131</v>
      </c>
      <c r="G234" s="18" t="s">
        <v>132</v>
      </c>
      <c r="H234" s="94">
        <v>2</v>
      </c>
      <c r="I234" s="94">
        <v>5</v>
      </c>
      <c r="J234" s="21">
        <f t="shared" ref="J234:J239" si="4">IF(H234&lt;&gt;"",H234*I234,"")</f>
        <v>10</v>
      </c>
      <c r="K234" s="70" t="s">
        <v>194</v>
      </c>
      <c r="L234" s="74" t="s">
        <v>76</v>
      </c>
      <c r="M234" s="34" t="s">
        <v>92</v>
      </c>
      <c r="N234" s="34"/>
      <c r="O234" s="35"/>
    </row>
    <row r="235" spans="1:16" x14ac:dyDescent="0.25">
      <c r="A235" s="95">
        <v>897332</v>
      </c>
      <c r="B235" s="109" t="s">
        <v>207</v>
      </c>
      <c r="C235" s="110" t="s">
        <v>208</v>
      </c>
      <c r="D235" s="111">
        <v>3</v>
      </c>
      <c r="E235" s="69" t="s">
        <v>259</v>
      </c>
      <c r="F235" s="19" t="s">
        <v>260</v>
      </c>
      <c r="G235" s="69" t="s">
        <v>261</v>
      </c>
      <c r="H235" s="19">
        <v>2</v>
      </c>
      <c r="I235" s="19">
        <v>5</v>
      </c>
      <c r="J235" s="21">
        <f t="shared" si="4"/>
        <v>10</v>
      </c>
      <c r="K235" s="70" t="s">
        <v>194</v>
      </c>
      <c r="L235" s="74" t="s">
        <v>76</v>
      </c>
      <c r="M235" s="34" t="s">
        <v>92</v>
      </c>
      <c r="N235" s="34"/>
      <c r="O235" s="35"/>
    </row>
    <row r="236" spans="1:16" hidden="1" x14ac:dyDescent="0.25">
      <c r="A236" s="95"/>
      <c r="B236" s="19"/>
      <c r="C236" s="91"/>
      <c r="D236" s="15"/>
      <c r="E236" s="69"/>
      <c r="F236" s="15"/>
      <c r="G236" s="69"/>
      <c r="H236" s="15"/>
      <c r="I236" s="15"/>
      <c r="J236" s="21" t="str">
        <f t="shared" si="4"/>
        <v/>
      </c>
      <c r="K236" s="70"/>
      <c r="L236" s="74" t="s">
        <v>76</v>
      </c>
      <c r="M236" s="34" t="s">
        <v>92</v>
      </c>
      <c r="N236" s="34"/>
      <c r="O236" s="35"/>
    </row>
    <row r="237" spans="1:16" hidden="1" x14ac:dyDescent="0.25">
      <c r="A237" s="95"/>
      <c r="B237" s="19"/>
      <c r="C237" s="91"/>
      <c r="D237" s="15"/>
      <c r="E237" s="69"/>
      <c r="F237" s="15"/>
      <c r="G237" s="69"/>
      <c r="H237" s="15"/>
      <c r="I237" s="15"/>
      <c r="J237" s="21" t="str">
        <f t="shared" si="4"/>
        <v/>
      </c>
      <c r="K237" s="70"/>
      <c r="L237" s="74" t="s">
        <v>76</v>
      </c>
      <c r="M237" s="34" t="s">
        <v>92</v>
      </c>
      <c r="N237" s="34"/>
      <c r="O237" s="35"/>
    </row>
    <row r="238" spans="1:16" hidden="1" x14ac:dyDescent="0.25">
      <c r="A238" s="95"/>
      <c r="B238" s="19"/>
      <c r="C238" s="91"/>
      <c r="D238" s="15"/>
      <c r="E238" s="69"/>
      <c r="F238" s="15"/>
      <c r="G238" s="69"/>
      <c r="H238" s="15"/>
      <c r="I238" s="15"/>
      <c r="J238" s="21" t="str">
        <f t="shared" si="4"/>
        <v/>
      </c>
      <c r="K238" s="70"/>
      <c r="L238" s="74" t="s">
        <v>76</v>
      </c>
      <c r="M238" s="34" t="s">
        <v>92</v>
      </c>
      <c r="N238" s="34"/>
      <c r="O238" s="35"/>
    </row>
    <row r="239" spans="1:16" hidden="1" x14ac:dyDescent="0.25">
      <c r="A239" s="100"/>
      <c r="B239" s="100"/>
      <c r="C239" s="100"/>
      <c r="D239" s="101"/>
      <c r="E239" s="69"/>
      <c r="F239" s="15"/>
      <c r="G239" s="69"/>
      <c r="H239" s="100"/>
      <c r="I239" s="100"/>
      <c r="J239" s="21" t="str">
        <f t="shared" si="4"/>
        <v/>
      </c>
      <c r="K239" s="70"/>
      <c r="L239" s="74" t="s">
        <v>76</v>
      </c>
      <c r="M239" s="34" t="s">
        <v>92</v>
      </c>
      <c r="N239" s="34"/>
      <c r="O239" s="35"/>
    </row>
    <row r="240" spans="1:16" x14ac:dyDescent="0.25">
      <c r="A240" s="126"/>
      <c r="B240" s="127"/>
      <c r="C240" s="127"/>
      <c r="D240" s="127"/>
      <c r="E240" s="128" t="s">
        <v>83</v>
      </c>
      <c r="F240" s="129"/>
      <c r="G240" s="157"/>
      <c r="H240" s="131">
        <v>2</v>
      </c>
      <c r="I240" s="132">
        <f>H240*10</f>
        <v>20</v>
      </c>
      <c r="J240" s="133">
        <f>SUM(J241:J245)/I240</f>
        <v>1</v>
      </c>
      <c r="K240" s="163" t="str">
        <f>SUM(J241:J245)&amp;" "&amp;"Hrs"&amp;" "&amp;"TURNO"&amp;" "&amp;"NOCTURNO"</f>
        <v>20 Hrs TURNO NOCTURNO</v>
      </c>
      <c r="L240" s="31" t="s">
        <v>84</v>
      </c>
      <c r="M240" s="34" t="s">
        <v>92</v>
      </c>
      <c r="N240" s="34"/>
      <c r="O240" s="35"/>
    </row>
    <row r="241" spans="1:16" x14ac:dyDescent="0.25">
      <c r="A241" s="19">
        <v>892335</v>
      </c>
      <c r="B241" s="17" t="s">
        <v>207</v>
      </c>
      <c r="C241" s="18" t="s">
        <v>208</v>
      </c>
      <c r="D241" s="19">
        <v>3</v>
      </c>
      <c r="E241" s="18" t="s">
        <v>130</v>
      </c>
      <c r="F241" s="17" t="s">
        <v>131</v>
      </c>
      <c r="G241" s="18" t="s">
        <v>132</v>
      </c>
      <c r="H241" s="94">
        <v>2</v>
      </c>
      <c r="I241" s="94">
        <v>5</v>
      </c>
      <c r="J241" s="21">
        <f>IF(H241&lt;&gt;"",H241*I241,"")</f>
        <v>10</v>
      </c>
      <c r="K241" s="120" t="s">
        <v>195</v>
      </c>
      <c r="L241" s="31" t="s">
        <v>84</v>
      </c>
      <c r="M241" s="34" t="s">
        <v>92</v>
      </c>
      <c r="N241" s="34"/>
      <c r="O241" s="35"/>
    </row>
    <row r="242" spans="1:16" ht="14.25" thickBot="1" x14ac:dyDescent="0.3">
      <c r="A242" s="95">
        <v>893447</v>
      </c>
      <c r="B242" s="17" t="s">
        <v>207</v>
      </c>
      <c r="C242" s="18" t="s">
        <v>208</v>
      </c>
      <c r="D242" s="19">
        <v>3</v>
      </c>
      <c r="E242" s="69" t="s">
        <v>141</v>
      </c>
      <c r="F242" s="15" t="s">
        <v>200</v>
      </c>
      <c r="G242" s="69" t="s">
        <v>153</v>
      </c>
      <c r="H242" s="15">
        <v>2</v>
      </c>
      <c r="I242" s="94">
        <v>5</v>
      </c>
      <c r="J242" s="21">
        <f>IF(H242&lt;&gt;"",H242*I242,"")</f>
        <v>10</v>
      </c>
      <c r="K242" s="120" t="s">
        <v>195</v>
      </c>
      <c r="L242" s="31" t="s">
        <v>84</v>
      </c>
      <c r="M242" s="34" t="s">
        <v>92</v>
      </c>
      <c r="N242" s="34"/>
      <c r="O242" s="35"/>
    </row>
    <row r="243" spans="1:16" ht="14.25" hidden="1" thickBot="1" x14ac:dyDescent="0.3">
      <c r="A243" s="19"/>
      <c r="B243" s="19"/>
      <c r="C243" s="69"/>
      <c r="D243" s="15"/>
      <c r="E243" s="73"/>
      <c r="F243" s="15"/>
      <c r="G243" s="69"/>
      <c r="H243" s="15"/>
      <c r="I243" s="15"/>
      <c r="J243" s="21" t="str">
        <f>IF(H243&lt;&gt;"",H243*I243,"")</f>
        <v/>
      </c>
      <c r="K243" s="120"/>
      <c r="L243" s="31" t="s">
        <v>84</v>
      </c>
      <c r="M243" s="34" t="s">
        <v>92</v>
      </c>
      <c r="N243" s="34"/>
      <c r="O243" s="35"/>
    </row>
    <row r="244" spans="1:16" ht="14.25" hidden="1" thickBot="1" x14ac:dyDescent="0.3">
      <c r="A244" s="75"/>
      <c r="B244" s="109"/>
      <c r="C244" s="110"/>
      <c r="D244" s="111"/>
      <c r="E244" s="73"/>
      <c r="F244" s="92"/>
      <c r="G244" s="93"/>
      <c r="H244" s="94"/>
      <c r="I244" s="94"/>
      <c r="J244" s="21" t="str">
        <f>IF(H244&lt;&gt;"",H244*I244,"")</f>
        <v/>
      </c>
      <c r="K244" s="120"/>
      <c r="L244" s="31" t="s">
        <v>84</v>
      </c>
      <c r="M244" s="34" t="s">
        <v>92</v>
      </c>
      <c r="N244" s="34"/>
      <c r="O244" s="35"/>
    </row>
    <row r="245" spans="1:16" ht="14.25" hidden="1" thickBot="1" x14ac:dyDescent="0.3">
      <c r="A245" s="95"/>
      <c r="B245" s="19"/>
      <c r="C245" s="91"/>
      <c r="D245" s="15"/>
      <c r="E245" s="69"/>
      <c r="F245" s="15"/>
      <c r="G245" s="69"/>
      <c r="H245" s="15"/>
      <c r="I245" s="15"/>
      <c r="J245" s="21" t="str">
        <f>IF(H245&lt;&gt;"",H245*I245,"")</f>
        <v/>
      </c>
      <c r="K245" s="120"/>
      <c r="L245" s="31" t="s">
        <v>84</v>
      </c>
      <c r="M245" s="34" t="s">
        <v>92</v>
      </c>
      <c r="N245" s="34"/>
      <c r="O245" s="35"/>
    </row>
    <row r="246" spans="1:16" ht="14.25" hidden="1" thickBot="1" x14ac:dyDescent="0.3">
      <c r="A246" s="135"/>
      <c r="B246" s="136"/>
      <c r="C246" s="136"/>
      <c r="D246" s="136"/>
      <c r="E246" s="137" t="s">
        <v>85</v>
      </c>
      <c r="F246" s="138"/>
      <c r="G246" s="139"/>
      <c r="H246" s="140">
        <f>H207+H215+H221+H227+H233+H240</f>
        <v>8.0020000000000007</v>
      </c>
      <c r="I246" s="141">
        <f>H246*10</f>
        <v>80.02000000000001</v>
      </c>
      <c r="J246" s="142">
        <f>SUM(J208:J214,J216:J220,J222:J226,J228:J232,J234:J239,J241:J245)</f>
        <v>80</v>
      </c>
      <c r="K246" s="143">
        <f>J246/I246</f>
        <v>0.99975006248437881</v>
      </c>
      <c r="L246" s="31" t="s">
        <v>86</v>
      </c>
      <c r="M246" s="34" t="s">
        <v>92</v>
      </c>
      <c r="N246" s="34"/>
      <c r="O246" s="35"/>
    </row>
    <row r="247" spans="1:16" ht="15" thickTop="1" thickBot="1" x14ac:dyDescent="0.3">
      <c r="A247" s="45"/>
      <c r="B247" s="46"/>
      <c r="C247" s="46"/>
      <c r="D247" s="46"/>
      <c r="E247" s="297">
        <f>E205+1</f>
        <v>46033</v>
      </c>
      <c r="F247" s="298"/>
      <c r="G247" s="158"/>
      <c r="H247" s="48"/>
      <c r="I247" s="46"/>
      <c r="J247" s="49"/>
      <c r="K247" s="50"/>
      <c r="L247" s="31" t="s">
        <v>35</v>
      </c>
      <c r="M247" s="34" t="s">
        <v>93</v>
      </c>
      <c r="N247" s="34"/>
      <c r="O247" s="35"/>
    </row>
    <row r="248" spans="1:16" ht="28.5" thickTop="1" thickBot="1" x14ac:dyDescent="0.3">
      <c r="A248" s="147" t="s">
        <v>37</v>
      </c>
      <c r="B248" s="148" t="s">
        <v>38</v>
      </c>
      <c r="C248" s="148" t="s">
        <v>39</v>
      </c>
      <c r="D248" s="148" t="s">
        <v>4</v>
      </c>
      <c r="E248" s="52" t="s">
        <v>40</v>
      </c>
      <c r="F248" s="148" t="s">
        <v>6</v>
      </c>
      <c r="G248" s="149" t="s">
        <v>7</v>
      </c>
      <c r="H248" s="148" t="s">
        <v>41</v>
      </c>
      <c r="I248" s="148" t="s">
        <v>9</v>
      </c>
      <c r="J248" s="150" t="s">
        <v>42</v>
      </c>
      <c r="K248" s="151" t="s">
        <v>43</v>
      </c>
      <c r="L248" s="31" t="s">
        <v>44</v>
      </c>
      <c r="M248" s="34" t="s">
        <v>93</v>
      </c>
      <c r="N248" s="34"/>
      <c r="O248" s="56">
        <f>E247</f>
        <v>46033</v>
      </c>
    </row>
    <row r="249" spans="1:16" ht="14.25" thickTop="1" x14ac:dyDescent="0.25">
      <c r="A249" s="57"/>
      <c r="B249" s="57"/>
      <c r="C249" s="58"/>
      <c r="D249" s="57"/>
      <c r="E249" s="59" t="s">
        <v>45</v>
      </c>
      <c r="F249" s="57"/>
      <c r="G249" s="58"/>
      <c r="H249" s="88">
        <v>2</v>
      </c>
      <c r="I249" s="61">
        <f>H249*10</f>
        <v>20</v>
      </c>
      <c r="J249" s="62">
        <f>SUM(J250:J254)/I249</f>
        <v>1</v>
      </c>
      <c r="K249" s="63" t="str">
        <f>SUM(J250:J254)&amp;" "&amp;"Hrs"&amp;" "&amp;"GRUPO 1"</f>
        <v>20 Hrs GRUPO 1</v>
      </c>
      <c r="L249" s="31" t="s">
        <v>19</v>
      </c>
      <c r="M249" s="34" t="s">
        <v>93</v>
      </c>
      <c r="N249" s="64"/>
      <c r="O249" s="97" t="s">
        <v>46</v>
      </c>
      <c r="P249" s="84" t="s">
        <v>53</v>
      </c>
    </row>
    <row r="250" spans="1:16" x14ac:dyDescent="0.25">
      <c r="A250" s="19">
        <v>892964</v>
      </c>
      <c r="B250" s="17" t="s">
        <v>167</v>
      </c>
      <c r="C250" s="18" t="s">
        <v>168</v>
      </c>
      <c r="D250" s="19">
        <v>3</v>
      </c>
      <c r="E250" s="18" t="s">
        <v>169</v>
      </c>
      <c r="F250" s="17" t="s">
        <v>145</v>
      </c>
      <c r="G250" s="18" t="s">
        <v>146</v>
      </c>
      <c r="H250" s="94">
        <v>2</v>
      </c>
      <c r="I250" s="94">
        <v>2</v>
      </c>
      <c r="J250" s="21">
        <f>IF(H250&lt;&gt;"",H250*I250,"")</f>
        <v>4</v>
      </c>
      <c r="K250" s="70" t="s">
        <v>196</v>
      </c>
      <c r="L250" s="31" t="s">
        <v>19</v>
      </c>
      <c r="M250" s="34" t="s">
        <v>93</v>
      </c>
      <c r="N250" s="56"/>
      <c r="O250" s="183" t="s">
        <v>48</v>
      </c>
      <c r="P250" s="90" t="s">
        <v>57</v>
      </c>
    </row>
    <row r="251" spans="1:16" x14ac:dyDescent="0.25">
      <c r="A251" s="95">
        <v>909280</v>
      </c>
      <c r="B251" s="19" t="s">
        <v>209</v>
      </c>
      <c r="C251" s="91" t="s">
        <v>210</v>
      </c>
      <c r="D251" s="15">
        <v>3</v>
      </c>
      <c r="E251" s="69" t="s">
        <v>251</v>
      </c>
      <c r="F251" s="15" t="s">
        <v>218</v>
      </c>
      <c r="G251" s="69" t="s">
        <v>219</v>
      </c>
      <c r="H251" s="15">
        <v>1</v>
      </c>
      <c r="I251" s="15">
        <v>8</v>
      </c>
      <c r="J251" s="21">
        <f>IF(H251&lt;&gt;"",H251*I251,"")</f>
        <v>8</v>
      </c>
      <c r="K251" s="70" t="s">
        <v>196</v>
      </c>
      <c r="L251" s="31" t="s">
        <v>19</v>
      </c>
      <c r="M251" s="34" t="s">
        <v>93</v>
      </c>
      <c r="N251" s="56"/>
      <c r="O251" s="65" t="s">
        <v>50</v>
      </c>
      <c r="P251" s="72" t="s">
        <v>49</v>
      </c>
    </row>
    <row r="252" spans="1:16" x14ac:dyDescent="0.25">
      <c r="A252" s="95">
        <v>905232</v>
      </c>
      <c r="B252" s="19" t="s">
        <v>209</v>
      </c>
      <c r="C252" s="91" t="s">
        <v>210</v>
      </c>
      <c r="D252" s="15">
        <v>3</v>
      </c>
      <c r="E252" s="69" t="s">
        <v>253</v>
      </c>
      <c r="F252" s="15" t="s">
        <v>254</v>
      </c>
      <c r="G252" s="69" t="s">
        <v>255</v>
      </c>
      <c r="H252" s="15">
        <v>1</v>
      </c>
      <c r="I252" s="15">
        <v>8</v>
      </c>
      <c r="J252" s="21">
        <f>IF(H252&lt;&gt;"",H252*I252,"")</f>
        <v>8</v>
      </c>
      <c r="K252" s="70" t="s">
        <v>113</v>
      </c>
      <c r="L252" s="31" t="s">
        <v>19</v>
      </c>
      <c r="M252" s="34" t="s">
        <v>93</v>
      </c>
      <c r="N252" s="56"/>
      <c r="O252" s="65" t="s">
        <v>51</v>
      </c>
      <c r="P252" s="72" t="s">
        <v>49</v>
      </c>
    </row>
    <row r="253" spans="1:16" hidden="1" x14ac:dyDescent="0.25">
      <c r="A253" s="95"/>
      <c r="B253" s="19"/>
      <c r="C253" s="91"/>
      <c r="D253" s="15"/>
      <c r="E253" s="69"/>
      <c r="F253" s="15"/>
      <c r="G253" s="69"/>
      <c r="H253" s="15"/>
      <c r="I253" s="15"/>
      <c r="J253" s="21" t="str">
        <f>IF(H253&lt;&gt;"",H253*I253,"")</f>
        <v/>
      </c>
      <c r="K253" s="70"/>
      <c r="L253" s="31" t="s">
        <v>19</v>
      </c>
      <c r="M253" s="34" t="s">
        <v>93</v>
      </c>
      <c r="N253" s="56"/>
      <c r="O253" s="83" t="s">
        <v>52</v>
      </c>
      <c r="P253" s="160" t="s">
        <v>53</v>
      </c>
    </row>
    <row r="254" spans="1:16" hidden="1" x14ac:dyDescent="0.25">
      <c r="A254" s="95"/>
      <c r="B254" s="19"/>
      <c r="C254" s="91"/>
      <c r="D254" s="15"/>
      <c r="E254" s="69"/>
      <c r="F254" s="15"/>
      <c r="G254" s="69"/>
      <c r="H254" s="15"/>
      <c r="I254" s="15"/>
      <c r="J254" s="21" t="str">
        <f>IF(H254&lt;&gt;"",H254*I254,"")</f>
        <v/>
      </c>
      <c r="K254" s="70"/>
      <c r="L254" s="31" t="s">
        <v>19</v>
      </c>
      <c r="M254" s="34" t="s">
        <v>93</v>
      </c>
      <c r="N254" s="56"/>
      <c r="O254" s="89" t="s">
        <v>54</v>
      </c>
      <c r="P254" s="90" t="s">
        <v>57</v>
      </c>
    </row>
    <row r="255" spans="1:16" x14ac:dyDescent="0.25">
      <c r="A255" s="85"/>
      <c r="B255" s="86"/>
      <c r="C255" s="86"/>
      <c r="D255" s="57"/>
      <c r="E255" s="59" t="s">
        <v>55</v>
      </c>
      <c r="F255" s="57"/>
      <c r="G255" s="87"/>
      <c r="H255" s="88">
        <v>2</v>
      </c>
      <c r="I255" s="61">
        <f>H255*10</f>
        <v>20</v>
      </c>
      <c r="J255" s="62">
        <f>SUM(J256:J260)/I255</f>
        <v>1</v>
      </c>
      <c r="K255" s="63" t="str">
        <f>SUM(J256:J260)&amp;" "&amp;"Hrs"&amp;" "&amp;"GRUPO 2"</f>
        <v>20 Hrs GRUPO 2</v>
      </c>
      <c r="L255" s="31" t="s">
        <v>22</v>
      </c>
      <c r="M255" s="34" t="s">
        <v>93</v>
      </c>
      <c r="N255" s="64"/>
      <c r="O255" s="159" t="s">
        <v>56</v>
      </c>
      <c r="P255" s="160" t="s">
        <v>53</v>
      </c>
    </row>
    <row r="256" spans="1:16" x14ac:dyDescent="0.25">
      <c r="A256" s="19">
        <v>921974</v>
      </c>
      <c r="B256" s="67" t="s">
        <v>209</v>
      </c>
      <c r="C256" s="68" t="s">
        <v>210</v>
      </c>
      <c r="D256" s="15">
        <v>3</v>
      </c>
      <c r="E256" s="69" t="s">
        <v>262</v>
      </c>
      <c r="F256" s="19" t="s">
        <v>257</v>
      </c>
      <c r="G256" s="69" t="s">
        <v>258</v>
      </c>
      <c r="H256" s="19">
        <v>2</v>
      </c>
      <c r="I256" s="19">
        <v>10</v>
      </c>
      <c r="J256" s="21">
        <f>IF(H256&lt;&gt;"",H256*I256,"")</f>
        <v>20</v>
      </c>
      <c r="K256" s="96" t="s">
        <v>249</v>
      </c>
      <c r="L256" s="74" t="s">
        <v>22</v>
      </c>
      <c r="M256" s="34" t="s">
        <v>93</v>
      </c>
      <c r="N256" s="56"/>
      <c r="O256" s="65" t="s">
        <v>58</v>
      </c>
      <c r="P256" s="66" t="s">
        <v>47</v>
      </c>
    </row>
    <row r="257" spans="1:16" hidden="1" x14ac:dyDescent="0.25">
      <c r="A257" s="95"/>
      <c r="B257" s="19"/>
      <c r="C257" s="91"/>
      <c r="D257" s="15"/>
      <c r="E257" s="69"/>
      <c r="F257" s="15"/>
      <c r="G257" s="69"/>
      <c r="H257" s="15"/>
      <c r="I257" s="15"/>
      <c r="J257" s="21" t="str">
        <f>IF(H257&lt;&gt;"",H257*I257,"")</f>
        <v/>
      </c>
      <c r="K257" s="70"/>
      <c r="L257" s="74" t="s">
        <v>22</v>
      </c>
      <c r="M257" s="34" t="s">
        <v>93</v>
      </c>
      <c r="N257" s="56"/>
      <c r="O257" s="65" t="s">
        <v>59</v>
      </c>
      <c r="P257" s="66" t="s">
        <v>47</v>
      </c>
    </row>
    <row r="258" spans="1:16" hidden="1" x14ac:dyDescent="0.25">
      <c r="A258" s="75"/>
      <c r="B258" s="19"/>
      <c r="C258" s="69"/>
      <c r="D258" s="19"/>
      <c r="E258" s="73"/>
      <c r="F258" s="19"/>
      <c r="G258" s="69"/>
      <c r="H258" s="19"/>
      <c r="I258" s="19"/>
      <c r="J258" s="21" t="str">
        <f>IF(H258&lt;&gt;"",H258*I258,"")</f>
        <v/>
      </c>
      <c r="K258" s="96"/>
      <c r="L258" s="74" t="s">
        <v>22</v>
      </c>
      <c r="M258" s="34" t="s">
        <v>93</v>
      </c>
      <c r="N258" s="56"/>
      <c r="O258" s="65" t="s">
        <v>60</v>
      </c>
      <c r="P258" s="66" t="s">
        <v>47</v>
      </c>
    </row>
    <row r="259" spans="1:16" hidden="1" x14ac:dyDescent="0.25">
      <c r="A259" s="95"/>
      <c r="B259" s="19"/>
      <c r="C259" s="91"/>
      <c r="D259" s="15"/>
      <c r="E259" s="69"/>
      <c r="F259" s="15"/>
      <c r="G259" s="69"/>
      <c r="H259" s="15"/>
      <c r="I259" s="15"/>
      <c r="J259" s="21" t="str">
        <f>IF(H259&lt;&gt;"",H259*I259,"")</f>
        <v/>
      </c>
      <c r="K259" s="96"/>
      <c r="L259" s="74" t="s">
        <v>22</v>
      </c>
      <c r="M259" s="34" t="s">
        <v>93</v>
      </c>
      <c r="N259" s="64"/>
      <c r="O259" s="161" t="s">
        <v>61</v>
      </c>
      <c r="P259" s="160" t="s">
        <v>53</v>
      </c>
    </row>
    <row r="260" spans="1:16" hidden="1" x14ac:dyDescent="0.25">
      <c r="A260" s="95"/>
      <c r="B260" s="19"/>
      <c r="C260" s="91"/>
      <c r="D260" s="15"/>
      <c r="E260" s="69"/>
      <c r="F260" s="15"/>
      <c r="G260" s="69"/>
      <c r="H260" s="15"/>
      <c r="I260" s="15"/>
      <c r="J260" s="21" t="str">
        <f>IF(H260&lt;&gt;"",H260*I260,"")</f>
        <v/>
      </c>
      <c r="K260" s="96"/>
      <c r="L260" s="31" t="s">
        <v>22</v>
      </c>
      <c r="M260" s="34" t="s">
        <v>93</v>
      </c>
      <c r="N260" s="64"/>
      <c r="O260" s="98" t="s">
        <v>62</v>
      </c>
      <c r="P260" s="66" t="s">
        <v>47</v>
      </c>
    </row>
    <row r="261" spans="1:16" hidden="1" x14ac:dyDescent="0.25">
      <c r="A261" s="85"/>
      <c r="B261" s="86"/>
      <c r="C261" s="86"/>
      <c r="D261" s="57"/>
      <c r="E261" s="59" t="s">
        <v>63</v>
      </c>
      <c r="F261" s="57"/>
      <c r="G261" s="87"/>
      <c r="H261" s="88">
        <v>1E-3</v>
      </c>
      <c r="I261" s="61">
        <f>H261*10</f>
        <v>0.01</v>
      </c>
      <c r="J261" s="62">
        <f>SUM(J262:J266)/I261</f>
        <v>0</v>
      </c>
      <c r="K261" s="63" t="str">
        <f>SUM(J262:J266)&amp;" "&amp;"Hrs"&amp;" "&amp;"GRUPO 3"</f>
        <v>0 Hrs GRUPO 3</v>
      </c>
      <c r="L261" s="31" t="s">
        <v>24</v>
      </c>
      <c r="M261" s="34" t="s">
        <v>93</v>
      </c>
      <c r="N261" s="64"/>
      <c r="O261" s="98" t="s">
        <v>64</v>
      </c>
      <c r="P261" s="66" t="s">
        <v>47</v>
      </c>
    </row>
    <row r="262" spans="1:16" hidden="1" x14ac:dyDescent="0.25">
      <c r="A262" s="75"/>
      <c r="B262" s="109"/>
      <c r="C262" s="110"/>
      <c r="D262" s="111"/>
      <c r="E262" s="73"/>
      <c r="F262" s="92"/>
      <c r="G262" s="93"/>
      <c r="H262" s="94"/>
      <c r="I262" s="94"/>
      <c r="J262" s="21" t="str">
        <f>IF(H262&lt;&gt;"",H262*I262,"")</f>
        <v/>
      </c>
      <c r="K262" s="70"/>
      <c r="L262" s="31" t="s">
        <v>24</v>
      </c>
      <c r="M262" s="34" t="s">
        <v>93</v>
      </c>
      <c r="N262" s="64"/>
      <c r="O262" s="98" t="s">
        <v>65</v>
      </c>
      <c r="P262" s="66" t="s">
        <v>47</v>
      </c>
    </row>
    <row r="263" spans="1:16" hidden="1" x14ac:dyDescent="0.25">
      <c r="A263" s="95"/>
      <c r="B263" s="19"/>
      <c r="C263" s="91"/>
      <c r="D263" s="15"/>
      <c r="E263" s="69"/>
      <c r="F263" s="15"/>
      <c r="G263" s="69"/>
      <c r="H263" s="15"/>
      <c r="I263" s="15"/>
      <c r="J263" s="21" t="str">
        <f>IF(H263&lt;&gt;"",H263*I263,"")</f>
        <v/>
      </c>
      <c r="K263" s="70"/>
      <c r="L263" s="31" t="s">
        <v>24</v>
      </c>
      <c r="M263" s="34" t="s">
        <v>93</v>
      </c>
      <c r="N263" s="64"/>
      <c r="O263" s="98" t="s">
        <v>66</v>
      </c>
      <c r="P263" s="66" t="s">
        <v>47</v>
      </c>
    </row>
    <row r="264" spans="1:16" hidden="1" x14ac:dyDescent="0.25">
      <c r="A264" s="95"/>
      <c r="B264" s="19"/>
      <c r="C264" s="91"/>
      <c r="D264" s="15"/>
      <c r="E264" s="69"/>
      <c r="F264" s="15"/>
      <c r="G264" s="69"/>
      <c r="H264" s="15"/>
      <c r="I264" s="15"/>
      <c r="J264" s="21" t="str">
        <f>IF(H264&lt;&gt;"",H264*I264,"")</f>
        <v/>
      </c>
      <c r="K264" s="70"/>
      <c r="L264" s="31" t="s">
        <v>24</v>
      </c>
      <c r="M264" s="34" t="s">
        <v>93</v>
      </c>
      <c r="N264" s="64"/>
      <c r="O264" s="98" t="s">
        <v>67</v>
      </c>
      <c r="P264" s="182" t="s">
        <v>68</v>
      </c>
    </row>
    <row r="265" spans="1:16" hidden="1" x14ac:dyDescent="0.25">
      <c r="A265" s="95"/>
      <c r="B265" s="19"/>
      <c r="C265" s="91"/>
      <c r="D265" s="15"/>
      <c r="E265" s="69"/>
      <c r="F265" s="15"/>
      <c r="G265" s="69"/>
      <c r="H265" s="15"/>
      <c r="I265" s="15"/>
      <c r="J265" s="21" t="str">
        <f>IF(H265&lt;&gt;"",H265*I265,"")</f>
        <v/>
      </c>
      <c r="K265" s="70"/>
      <c r="L265" s="31" t="s">
        <v>24</v>
      </c>
      <c r="M265" s="34" t="s">
        <v>93</v>
      </c>
      <c r="N265" s="64"/>
      <c r="O265" s="71" t="s">
        <v>69</v>
      </c>
      <c r="P265" s="182" t="s">
        <v>68</v>
      </c>
    </row>
    <row r="266" spans="1:16" hidden="1" x14ac:dyDescent="0.25">
      <c r="A266" s="95"/>
      <c r="B266" s="19"/>
      <c r="C266" s="91"/>
      <c r="D266" s="15"/>
      <c r="E266" s="69"/>
      <c r="F266" s="15"/>
      <c r="G266" s="69"/>
      <c r="H266" s="15"/>
      <c r="I266" s="15"/>
      <c r="J266" s="21" t="str">
        <f>IF(H266&lt;&gt;"",H266*I266,"")</f>
        <v/>
      </c>
      <c r="K266" s="70"/>
      <c r="L266" s="31" t="s">
        <v>24</v>
      </c>
      <c r="M266" s="34" t="s">
        <v>93</v>
      </c>
      <c r="N266" s="64"/>
      <c r="O266" s="103"/>
    </row>
    <row r="267" spans="1:16" hidden="1" x14ac:dyDescent="0.25">
      <c r="A267" s="85"/>
      <c r="B267" s="86"/>
      <c r="C267" s="86"/>
      <c r="D267" s="57"/>
      <c r="E267" s="59" t="s">
        <v>70</v>
      </c>
      <c r="F267" s="57"/>
      <c r="G267" s="87"/>
      <c r="H267" s="88">
        <v>1E-3</v>
      </c>
      <c r="I267" s="61">
        <f>H267*10</f>
        <v>0.01</v>
      </c>
      <c r="J267" s="62">
        <f>SUM(J268:J272)/I267</f>
        <v>0</v>
      </c>
      <c r="K267" s="63" t="str">
        <f>SUM(J268:J272)&amp;" "&amp;"Hrs"&amp;" "&amp;"GRUPO 4"</f>
        <v>0 Hrs GRUPO 4</v>
      </c>
      <c r="L267" s="31" t="s">
        <v>26</v>
      </c>
      <c r="M267" s="34" t="s">
        <v>93</v>
      </c>
      <c r="N267" s="64"/>
      <c r="O267" s="104"/>
      <c r="P267" s="104"/>
    </row>
    <row r="268" spans="1:16" hidden="1" x14ac:dyDescent="0.25">
      <c r="A268" s="100"/>
      <c r="B268" s="100"/>
      <c r="C268" s="102"/>
      <c r="D268" s="101"/>
      <c r="E268" s="101"/>
      <c r="F268" s="101"/>
      <c r="G268" s="105"/>
      <c r="H268" s="101"/>
      <c r="I268" s="101"/>
      <c r="J268" s="21" t="str">
        <f>IF(H268&lt;&gt;"",H268*I268,"")</f>
        <v/>
      </c>
      <c r="K268" s="164"/>
      <c r="L268" s="31" t="s">
        <v>26</v>
      </c>
      <c r="M268" s="34" t="s">
        <v>93</v>
      </c>
      <c r="N268" s="64"/>
      <c r="O268" s="107" t="s">
        <v>71</v>
      </c>
    </row>
    <row r="269" spans="1:16" hidden="1" x14ac:dyDescent="0.25">
      <c r="A269" s="100"/>
      <c r="B269" s="100"/>
      <c r="C269" s="102"/>
      <c r="D269" s="101"/>
      <c r="E269" s="101"/>
      <c r="F269" s="101"/>
      <c r="G269" s="105"/>
      <c r="H269" s="101"/>
      <c r="I269" s="101"/>
      <c r="J269" s="21" t="str">
        <f>IF(H269&lt;&gt;"",H269*I269,"")</f>
        <v/>
      </c>
      <c r="K269" s="70"/>
      <c r="L269" s="31" t="s">
        <v>26</v>
      </c>
      <c r="M269" s="34" t="s">
        <v>93</v>
      </c>
      <c r="N269" s="64"/>
      <c r="O269" s="107" t="s">
        <v>72</v>
      </c>
    </row>
    <row r="270" spans="1:16" hidden="1" x14ac:dyDescent="0.25">
      <c r="A270" s="100"/>
      <c r="B270" s="100"/>
      <c r="C270" s="102"/>
      <c r="D270" s="101"/>
      <c r="E270" s="101"/>
      <c r="F270" s="101"/>
      <c r="G270" s="105"/>
      <c r="H270" s="101"/>
      <c r="I270" s="101"/>
      <c r="J270" s="21" t="str">
        <f>IF(H270&lt;&gt;"",H270*I270,"")</f>
        <v/>
      </c>
      <c r="K270" s="70"/>
      <c r="L270" s="31" t="s">
        <v>26</v>
      </c>
      <c r="M270" s="34" t="s">
        <v>93</v>
      </c>
      <c r="N270" s="64"/>
      <c r="O270" s="35"/>
    </row>
    <row r="271" spans="1:16" hidden="1" x14ac:dyDescent="0.25">
      <c r="A271" s="100"/>
      <c r="B271" s="100"/>
      <c r="C271" s="102"/>
      <c r="D271" s="101"/>
      <c r="E271" s="101"/>
      <c r="F271" s="101"/>
      <c r="G271" s="105"/>
      <c r="H271" s="101"/>
      <c r="I271" s="101"/>
      <c r="J271" s="21" t="str">
        <f>IF(H271&lt;&gt;"",H271*I271,"")</f>
        <v/>
      </c>
      <c r="K271" s="70"/>
      <c r="L271" s="31" t="s">
        <v>26</v>
      </c>
      <c r="M271" s="34" t="s">
        <v>93</v>
      </c>
      <c r="N271" s="64"/>
      <c r="O271" s="35"/>
    </row>
    <row r="272" spans="1:16" hidden="1" x14ac:dyDescent="0.25">
      <c r="A272" s="100"/>
      <c r="B272" s="100"/>
      <c r="C272" s="100"/>
      <c r="D272" s="101"/>
      <c r="E272" s="102"/>
      <c r="F272" s="100"/>
      <c r="G272" s="100"/>
      <c r="H272" s="100"/>
      <c r="I272" s="100"/>
      <c r="J272" s="21" t="str">
        <f>IF(H272&lt;&gt;"",H272*I272,"")</f>
        <v/>
      </c>
      <c r="K272" s="164"/>
      <c r="L272" s="31" t="s">
        <v>26</v>
      </c>
      <c r="M272" s="34" t="s">
        <v>93</v>
      </c>
      <c r="N272" s="156"/>
      <c r="O272" s="35"/>
    </row>
    <row r="273" spans="1:15" x14ac:dyDescent="0.25">
      <c r="A273" s="85"/>
      <c r="B273" s="86"/>
      <c r="C273" s="86"/>
      <c r="D273" s="86"/>
      <c r="E273" s="115" t="s">
        <v>75</v>
      </c>
      <c r="F273" s="116"/>
      <c r="G273" s="117"/>
      <c r="H273" s="165">
        <v>2</v>
      </c>
      <c r="I273" s="61">
        <f>H273*10</f>
        <v>20</v>
      </c>
      <c r="J273" s="62">
        <f>SUM(J274:J278)/I273</f>
        <v>1</v>
      </c>
      <c r="K273" s="63" t="str">
        <f>SUM(J274:J278)&amp;" "&amp;"Hrs"&amp;" "&amp;"TURNO"&amp;" "&amp;"DIURNO"</f>
        <v>20 Hrs TURNO DIURNO</v>
      </c>
      <c r="L273" s="74" t="s">
        <v>76</v>
      </c>
      <c r="M273" s="34" t="s">
        <v>93</v>
      </c>
      <c r="N273" s="34"/>
      <c r="O273" s="35"/>
    </row>
    <row r="274" spans="1:15" x14ac:dyDescent="0.25">
      <c r="A274" s="19">
        <v>892964</v>
      </c>
      <c r="B274" s="17" t="s">
        <v>167</v>
      </c>
      <c r="C274" s="18" t="s">
        <v>168</v>
      </c>
      <c r="D274" s="19">
        <v>3</v>
      </c>
      <c r="E274" s="18" t="s">
        <v>169</v>
      </c>
      <c r="F274" s="17" t="s">
        <v>145</v>
      </c>
      <c r="G274" s="18" t="s">
        <v>146</v>
      </c>
      <c r="H274" s="94">
        <v>2</v>
      </c>
      <c r="I274" s="94">
        <v>2</v>
      </c>
      <c r="J274" s="21">
        <f>IF(H274&lt;&gt;"",H274*I274,"")</f>
        <v>4</v>
      </c>
      <c r="K274" s="70" t="s">
        <v>194</v>
      </c>
      <c r="L274" s="74" t="s">
        <v>76</v>
      </c>
      <c r="M274" s="34" t="s">
        <v>93</v>
      </c>
      <c r="N274" s="34"/>
      <c r="O274" s="35"/>
    </row>
    <row r="275" spans="1:15" x14ac:dyDescent="0.25">
      <c r="A275" s="19">
        <v>892335</v>
      </c>
      <c r="B275" s="17" t="s">
        <v>207</v>
      </c>
      <c r="C275" s="18" t="s">
        <v>208</v>
      </c>
      <c r="D275" s="19">
        <v>3</v>
      </c>
      <c r="E275" s="18" t="s">
        <v>130</v>
      </c>
      <c r="F275" s="17" t="s">
        <v>131</v>
      </c>
      <c r="G275" s="18" t="s">
        <v>132</v>
      </c>
      <c r="H275" s="94">
        <v>2</v>
      </c>
      <c r="I275" s="94">
        <v>5</v>
      </c>
      <c r="J275" s="21">
        <f>IF(H275&lt;&gt;"",H275*I275,"")</f>
        <v>10</v>
      </c>
      <c r="K275" s="70" t="s">
        <v>194</v>
      </c>
      <c r="L275" s="74" t="s">
        <v>76</v>
      </c>
      <c r="M275" s="34" t="s">
        <v>93</v>
      </c>
      <c r="N275" s="34"/>
      <c r="O275" s="35"/>
    </row>
    <row r="276" spans="1:15" x14ac:dyDescent="0.25">
      <c r="A276" s="95">
        <v>897332</v>
      </c>
      <c r="B276" s="109" t="s">
        <v>207</v>
      </c>
      <c r="C276" s="110" t="s">
        <v>208</v>
      </c>
      <c r="D276" s="111">
        <v>3</v>
      </c>
      <c r="E276" s="69" t="s">
        <v>259</v>
      </c>
      <c r="F276" s="19" t="s">
        <v>260</v>
      </c>
      <c r="G276" s="69" t="s">
        <v>261</v>
      </c>
      <c r="H276" s="19">
        <v>2</v>
      </c>
      <c r="I276" s="19">
        <v>3</v>
      </c>
      <c r="J276" s="21">
        <f>IF(H276&lt;&gt;"",H276*I276,"")</f>
        <v>6</v>
      </c>
      <c r="K276" s="70" t="s">
        <v>194</v>
      </c>
      <c r="L276" s="74" t="s">
        <v>76</v>
      </c>
      <c r="M276" s="34" t="s">
        <v>93</v>
      </c>
      <c r="N276" s="34"/>
      <c r="O276" s="35"/>
    </row>
    <row r="277" spans="1:15" hidden="1" x14ac:dyDescent="0.25">
      <c r="A277" s="100"/>
      <c r="B277" s="100"/>
      <c r="C277" s="100"/>
      <c r="D277" s="101"/>
      <c r="E277" s="102"/>
      <c r="F277" s="100"/>
      <c r="G277" s="100"/>
      <c r="H277" s="100"/>
      <c r="I277" s="100"/>
      <c r="J277" s="21" t="str">
        <f>IF(H277&lt;&gt;"",H277*I277,"")</f>
        <v/>
      </c>
      <c r="K277" s="70"/>
      <c r="L277" s="74" t="s">
        <v>76</v>
      </c>
      <c r="M277" s="34" t="s">
        <v>93</v>
      </c>
      <c r="N277" s="34"/>
      <c r="O277" s="35"/>
    </row>
    <row r="278" spans="1:15" hidden="1" x14ac:dyDescent="0.25">
      <c r="A278" s="100"/>
      <c r="B278" s="100"/>
      <c r="C278" s="100"/>
      <c r="D278" s="101"/>
      <c r="E278" s="102"/>
      <c r="F278" s="100"/>
      <c r="G278" s="100"/>
      <c r="H278" s="100"/>
      <c r="I278" s="100"/>
      <c r="J278" s="21" t="str">
        <f>IF(H278&lt;&gt;"",H278*I278,"")</f>
        <v/>
      </c>
      <c r="K278" s="70"/>
      <c r="L278" s="74" t="s">
        <v>76</v>
      </c>
      <c r="M278" s="34" t="s">
        <v>93</v>
      </c>
      <c r="N278" s="34"/>
      <c r="O278" s="35"/>
    </row>
    <row r="279" spans="1:15" x14ac:dyDescent="0.25">
      <c r="A279" s="126"/>
      <c r="B279" s="127"/>
      <c r="C279" s="127"/>
      <c r="D279" s="127"/>
      <c r="E279" s="128" t="s">
        <v>83</v>
      </c>
      <c r="F279" s="129"/>
      <c r="G279" s="157"/>
      <c r="H279" s="131">
        <v>2</v>
      </c>
      <c r="I279" s="132">
        <f>H279*10</f>
        <v>20</v>
      </c>
      <c r="J279" s="133">
        <f>SUM(J280:J284)/I279</f>
        <v>0.7</v>
      </c>
      <c r="K279" s="163" t="str">
        <f>SUM(J280:J284)&amp;" "&amp;"Hrs"&amp;" "&amp;"TURNO"&amp;" "&amp;"NOCTURNO"</f>
        <v>14 Hrs TURNO NOCTURNO</v>
      </c>
      <c r="L279" s="31" t="s">
        <v>84</v>
      </c>
      <c r="M279" s="34" t="s">
        <v>93</v>
      </c>
      <c r="N279" s="34"/>
      <c r="O279" s="35"/>
    </row>
    <row r="280" spans="1:15" x14ac:dyDescent="0.25">
      <c r="A280" s="19">
        <v>892335</v>
      </c>
      <c r="B280" s="17" t="s">
        <v>207</v>
      </c>
      <c r="C280" s="18" t="s">
        <v>208</v>
      </c>
      <c r="D280" s="19">
        <v>3</v>
      </c>
      <c r="E280" s="18" t="s">
        <v>130</v>
      </c>
      <c r="F280" s="17" t="s">
        <v>131</v>
      </c>
      <c r="G280" s="18" t="s">
        <v>132</v>
      </c>
      <c r="H280" s="94">
        <v>2</v>
      </c>
      <c r="I280" s="94">
        <v>5</v>
      </c>
      <c r="J280" s="21">
        <f>IF(H280&lt;&gt;"",H280*I280,"")</f>
        <v>10</v>
      </c>
      <c r="K280" s="120" t="s">
        <v>195</v>
      </c>
      <c r="L280" s="31" t="s">
        <v>84</v>
      </c>
      <c r="M280" s="34" t="s">
        <v>93</v>
      </c>
      <c r="N280" s="34"/>
      <c r="O280" s="35"/>
    </row>
    <row r="281" spans="1:15" x14ac:dyDescent="0.25">
      <c r="A281" s="75">
        <v>892333</v>
      </c>
      <c r="B281" s="109" t="s">
        <v>207</v>
      </c>
      <c r="C281" s="110" t="s">
        <v>208</v>
      </c>
      <c r="D281" s="111">
        <v>3</v>
      </c>
      <c r="E281" s="73" t="s">
        <v>123</v>
      </c>
      <c r="F281" s="92" t="s">
        <v>126</v>
      </c>
      <c r="G281" s="93" t="s">
        <v>127</v>
      </c>
      <c r="H281" s="94">
        <v>2</v>
      </c>
      <c r="I281" s="94">
        <v>2</v>
      </c>
      <c r="J281" s="21">
        <f>IF(H281&lt;&gt;"",H281*I281,"")</f>
        <v>4</v>
      </c>
      <c r="K281" s="120" t="s">
        <v>195</v>
      </c>
      <c r="L281" s="31" t="s">
        <v>84</v>
      </c>
      <c r="M281" s="34" t="s">
        <v>93</v>
      </c>
      <c r="N281" s="34"/>
      <c r="O281" s="35"/>
    </row>
    <row r="282" spans="1:15" hidden="1" x14ac:dyDescent="0.25">
      <c r="A282" s="75"/>
      <c r="B282" s="109"/>
      <c r="C282" s="110"/>
      <c r="D282" s="111"/>
      <c r="E282" s="73"/>
      <c r="F282" s="92"/>
      <c r="G282" s="93"/>
      <c r="H282" s="94"/>
      <c r="I282" s="94"/>
      <c r="J282" s="21" t="str">
        <f>IF(H282&lt;&gt;"",H282*I282,"")</f>
        <v/>
      </c>
      <c r="K282" s="120"/>
      <c r="L282" s="31" t="s">
        <v>84</v>
      </c>
      <c r="M282" s="34" t="s">
        <v>93</v>
      </c>
      <c r="N282" s="34"/>
      <c r="O282" s="35"/>
    </row>
    <row r="283" spans="1:15" hidden="1" x14ac:dyDescent="0.25">
      <c r="A283" s="75"/>
      <c r="B283" s="109"/>
      <c r="C283" s="110"/>
      <c r="D283" s="111"/>
      <c r="E283" s="73"/>
      <c r="F283" s="92"/>
      <c r="G283" s="93"/>
      <c r="H283" s="94"/>
      <c r="I283" s="94"/>
      <c r="J283" s="21" t="str">
        <f>IF(H283&lt;&gt;"",H283*I283,"")</f>
        <v/>
      </c>
      <c r="K283" s="120"/>
      <c r="L283" s="31" t="s">
        <v>84</v>
      </c>
      <c r="M283" s="34" t="s">
        <v>93</v>
      </c>
      <c r="N283" s="34"/>
      <c r="O283" s="35"/>
    </row>
    <row r="284" spans="1:15" hidden="1" x14ac:dyDescent="0.25">
      <c r="A284" s="95"/>
      <c r="B284" s="19"/>
      <c r="C284" s="91"/>
      <c r="D284" s="15"/>
      <c r="E284" s="69"/>
      <c r="F284" s="15"/>
      <c r="G284" s="69"/>
      <c r="H284" s="15"/>
      <c r="I284" s="15"/>
      <c r="J284" s="21" t="str">
        <f>IF(H284&lt;&gt;"",H284*I284,"")</f>
        <v/>
      </c>
      <c r="K284" s="120"/>
      <c r="L284" s="31" t="s">
        <v>84</v>
      </c>
      <c r="M284" s="34" t="s">
        <v>93</v>
      </c>
      <c r="N284" s="34"/>
      <c r="O284" s="35"/>
    </row>
    <row r="285" spans="1:15" ht="14.25" hidden="1" thickBot="1" x14ac:dyDescent="0.3">
      <c r="A285" s="168"/>
      <c r="B285" s="169"/>
      <c r="C285" s="169"/>
      <c r="D285" s="169"/>
      <c r="E285" s="170" t="s">
        <v>85</v>
      </c>
      <c r="F285" s="171"/>
      <c r="G285" s="172"/>
      <c r="H285" s="140">
        <f>H249+H255+H261+H267+H273+H279</f>
        <v>8.0020000000000007</v>
      </c>
      <c r="I285" s="142">
        <f>H285*10</f>
        <v>80.02000000000001</v>
      </c>
      <c r="J285" s="142">
        <f>SUM(J250:J254,J256:J260,J262:J266,J268:J272,J274:J278,J280:J284)</f>
        <v>74</v>
      </c>
      <c r="K285" s="143">
        <f>J285/I285</f>
        <v>0.92476880779805037</v>
      </c>
      <c r="L285" s="31" t="s">
        <v>86</v>
      </c>
      <c r="M285" s="34" t="s">
        <v>93</v>
      </c>
      <c r="N285" s="34"/>
      <c r="O285" s="35"/>
    </row>
    <row r="286" spans="1:15" x14ac:dyDescent="0.25">
      <c r="A286" s="32"/>
      <c r="B286" s="32"/>
      <c r="C286" s="32"/>
      <c r="D286" s="173"/>
      <c r="E286" s="32"/>
      <c r="F286" s="174"/>
      <c r="G286" s="39"/>
      <c r="H286" s="32"/>
      <c r="I286" s="32"/>
      <c r="J286" s="29"/>
      <c r="K286" s="33"/>
      <c r="L286" s="31"/>
      <c r="M286" s="34"/>
      <c r="N286" s="34"/>
      <c r="O286" s="35"/>
    </row>
    <row r="287" spans="1:15" x14ac:dyDescent="0.25">
      <c r="A287" s="32"/>
      <c r="B287" s="32"/>
      <c r="C287" s="32"/>
      <c r="D287" s="173"/>
      <c r="E287" s="32"/>
      <c r="F287" s="174"/>
      <c r="G287" s="39"/>
      <c r="H287" s="32"/>
      <c r="I287" s="32"/>
      <c r="J287" s="29"/>
      <c r="K287" s="33"/>
      <c r="L287" s="31"/>
      <c r="M287" s="34"/>
      <c r="N287" s="34"/>
      <c r="O287" s="35"/>
    </row>
    <row r="288" spans="1:15" x14ac:dyDescent="0.25">
      <c r="A288" s="32"/>
      <c r="B288" s="32"/>
      <c r="C288" s="32"/>
      <c r="D288" s="173"/>
      <c r="E288" s="32"/>
      <c r="F288" s="174"/>
      <c r="G288" s="39"/>
      <c r="H288" s="32"/>
      <c r="I288" s="32"/>
      <c r="J288" s="29"/>
      <c r="K288" s="33"/>
      <c r="L288" s="31"/>
      <c r="M288" s="34"/>
      <c r="N288" s="34"/>
      <c r="O288" s="35"/>
    </row>
    <row r="289" spans="1:15" x14ac:dyDescent="0.25">
      <c r="A289" s="32"/>
      <c r="B289" s="32"/>
      <c r="C289" s="32"/>
      <c r="D289" s="173"/>
      <c r="E289" s="32"/>
      <c r="F289" s="174"/>
      <c r="G289" s="39"/>
      <c r="H289" s="32"/>
      <c r="I289" s="32"/>
      <c r="J289" s="29"/>
      <c r="K289" s="33"/>
      <c r="L289" s="31"/>
      <c r="M289" s="34"/>
      <c r="N289" s="34"/>
      <c r="O289" s="35"/>
    </row>
    <row r="290" spans="1:15" x14ac:dyDescent="0.25">
      <c r="A290" s="32"/>
      <c r="B290" s="32"/>
      <c r="C290" s="32"/>
      <c r="D290" s="173"/>
      <c r="E290" s="32"/>
      <c r="F290" s="174"/>
      <c r="G290" s="39"/>
      <c r="H290" s="32"/>
      <c r="I290" s="32"/>
      <c r="J290" s="29"/>
      <c r="K290" s="33"/>
      <c r="L290" s="31"/>
      <c r="M290" s="34"/>
      <c r="N290" s="34"/>
      <c r="O290" s="35"/>
    </row>
    <row r="291" spans="1:15" x14ac:dyDescent="0.25">
      <c r="A291" s="32"/>
      <c r="B291" s="32"/>
      <c r="C291" s="32"/>
      <c r="D291" s="173"/>
      <c r="E291" s="32"/>
      <c r="F291" s="174"/>
      <c r="G291" s="39"/>
      <c r="H291" s="32"/>
      <c r="I291" s="32"/>
      <c r="J291" s="29"/>
      <c r="K291" s="33"/>
      <c r="L291" s="31"/>
      <c r="M291" s="34"/>
      <c r="N291" s="34"/>
      <c r="O291" s="35"/>
    </row>
    <row r="292" spans="1:15" x14ac:dyDescent="0.25">
      <c r="A292" s="32"/>
      <c r="B292" s="32"/>
      <c r="C292" s="32"/>
      <c r="D292" s="173"/>
      <c r="E292" s="32"/>
      <c r="F292" s="174"/>
      <c r="G292" s="39"/>
      <c r="H292" s="32"/>
      <c r="I292" s="32"/>
      <c r="J292" s="29"/>
      <c r="K292" s="33"/>
      <c r="L292" s="31"/>
      <c r="M292" s="34"/>
      <c r="N292" s="34"/>
      <c r="O292" s="35"/>
    </row>
    <row r="293" spans="1:15" x14ac:dyDescent="0.25">
      <c r="A293" s="32"/>
      <c r="B293" s="32"/>
      <c r="C293" s="32"/>
      <c r="D293" s="173"/>
      <c r="E293" s="32"/>
      <c r="F293" s="174"/>
      <c r="G293" s="39"/>
      <c r="H293" s="32"/>
      <c r="I293" s="32"/>
      <c r="J293" s="29"/>
      <c r="K293" s="33"/>
      <c r="L293" s="31"/>
      <c r="M293" s="34"/>
      <c r="N293" s="34"/>
      <c r="O293" s="35"/>
    </row>
    <row r="294" spans="1:15" x14ac:dyDescent="0.25">
      <c r="A294" s="32"/>
      <c r="B294" s="32"/>
      <c r="C294" s="32"/>
      <c r="D294" s="173"/>
      <c r="E294" s="32"/>
      <c r="F294" s="174"/>
      <c r="G294" s="39"/>
      <c r="H294" s="32"/>
      <c r="I294" s="32"/>
      <c r="J294" s="29"/>
      <c r="K294" s="33"/>
      <c r="L294" s="31"/>
      <c r="M294" s="34"/>
      <c r="N294" s="34"/>
      <c r="O294" s="35"/>
    </row>
    <row r="295" spans="1:15" x14ac:dyDescent="0.25">
      <c r="A295" s="32"/>
      <c r="B295" s="32"/>
      <c r="C295" s="32"/>
      <c r="D295" s="173"/>
      <c r="E295" s="32"/>
      <c r="F295" s="174"/>
      <c r="G295" s="39"/>
      <c r="H295" s="32"/>
      <c r="I295" s="32"/>
      <c r="J295" s="29"/>
      <c r="K295" s="33"/>
      <c r="L295" s="31"/>
      <c r="M295" s="34"/>
      <c r="N295" s="34"/>
      <c r="O295" s="35"/>
    </row>
    <row r="296" spans="1:15" x14ac:dyDescent="0.25">
      <c r="A296" s="32"/>
      <c r="B296" s="32"/>
      <c r="C296" s="32"/>
      <c r="D296" s="173"/>
      <c r="E296" s="32"/>
      <c r="F296" s="174"/>
      <c r="G296" s="39"/>
      <c r="H296" s="32"/>
      <c r="I296" s="32"/>
      <c r="J296" s="29"/>
      <c r="K296" s="33"/>
      <c r="L296" s="31"/>
      <c r="M296" s="34"/>
      <c r="N296" s="34"/>
      <c r="O296" s="35"/>
    </row>
    <row r="297" spans="1:15" x14ac:dyDescent="0.25">
      <c r="A297" s="32"/>
      <c r="B297" s="32"/>
      <c r="C297" s="32"/>
      <c r="D297" s="173"/>
      <c r="E297" s="32"/>
      <c r="F297" s="174"/>
      <c r="G297" s="39"/>
      <c r="H297" s="32"/>
      <c r="I297" s="32"/>
      <c r="J297" s="29"/>
      <c r="K297" s="33"/>
      <c r="L297" s="31"/>
      <c r="M297" s="34"/>
      <c r="N297" s="34"/>
      <c r="O297" s="35"/>
    </row>
    <row r="298" spans="1:15" x14ac:dyDescent="0.25">
      <c r="A298" s="32"/>
      <c r="B298" s="32"/>
      <c r="C298" s="32"/>
      <c r="D298" s="173"/>
      <c r="E298" s="32"/>
      <c r="F298" s="174"/>
      <c r="G298" s="39"/>
      <c r="H298" s="32"/>
      <c r="I298" s="32"/>
      <c r="J298" s="29"/>
      <c r="K298" s="33"/>
      <c r="L298" s="31"/>
      <c r="M298" s="34"/>
      <c r="N298" s="34"/>
      <c r="O298" s="35"/>
    </row>
    <row r="299" spans="1:15" x14ac:dyDescent="0.25">
      <c r="A299" s="32"/>
      <c r="B299" s="32"/>
      <c r="C299" s="32"/>
      <c r="D299" s="173"/>
      <c r="E299" s="32"/>
      <c r="F299" s="174"/>
      <c r="G299" s="39"/>
      <c r="H299" s="32"/>
      <c r="I299" s="32"/>
      <c r="J299" s="29"/>
      <c r="K299" s="33"/>
      <c r="L299" s="31"/>
      <c r="M299" s="34"/>
      <c r="N299" s="34"/>
      <c r="O299" s="35"/>
    </row>
    <row r="300" spans="1:15" x14ac:dyDescent="0.25">
      <c r="A300" s="32"/>
      <c r="B300" s="32"/>
      <c r="C300" s="32"/>
      <c r="D300" s="173"/>
      <c r="E300" s="32"/>
      <c r="F300" s="174"/>
      <c r="G300" s="39"/>
      <c r="H300" s="32"/>
      <c r="I300" s="32"/>
      <c r="J300" s="29"/>
      <c r="K300" s="33"/>
      <c r="L300" s="31"/>
      <c r="M300" s="34"/>
      <c r="N300" s="34"/>
      <c r="O300" s="35"/>
    </row>
    <row r="301" spans="1:15" x14ac:dyDescent="0.25">
      <c r="A301" s="32"/>
      <c r="B301" s="32"/>
      <c r="C301" s="32"/>
      <c r="D301" s="173"/>
      <c r="E301" s="32"/>
      <c r="F301" s="174"/>
      <c r="G301" s="39"/>
      <c r="H301" s="32"/>
      <c r="I301" s="32"/>
      <c r="J301" s="29"/>
      <c r="K301" s="33"/>
      <c r="L301" s="31"/>
      <c r="M301" s="34"/>
      <c r="N301" s="34"/>
      <c r="O301" s="35"/>
    </row>
    <row r="302" spans="1:15" x14ac:dyDescent="0.25">
      <c r="A302" s="32"/>
      <c r="B302" s="32"/>
      <c r="C302" s="32"/>
      <c r="D302" s="173"/>
      <c r="E302" s="32"/>
      <c r="F302" s="174"/>
      <c r="G302" s="39"/>
      <c r="H302" s="32"/>
      <c r="I302" s="32"/>
      <c r="J302" s="29"/>
      <c r="K302" s="33"/>
      <c r="L302" s="31"/>
      <c r="M302" s="34"/>
      <c r="N302" s="34"/>
      <c r="O302" s="35"/>
    </row>
    <row r="303" spans="1:15" x14ac:dyDescent="0.25">
      <c r="A303" s="32"/>
      <c r="B303" s="32"/>
      <c r="C303" s="32"/>
      <c r="D303" s="173"/>
      <c r="E303" s="32"/>
      <c r="F303" s="174"/>
      <c r="G303" s="39"/>
      <c r="H303" s="32"/>
      <c r="I303" s="32"/>
      <c r="J303" s="29"/>
      <c r="K303" s="33"/>
      <c r="L303" s="31"/>
      <c r="M303" s="34"/>
      <c r="N303" s="34"/>
      <c r="O303" s="35"/>
    </row>
  </sheetData>
  <autoFilter ref="A10:P285" xr:uid="{00000000-0009-0000-0000-000000000000}">
    <filterColumn colId="4">
      <filters>
        <filter val="13S Inspección - Eq Operando"/>
        <filter val="1S Inspección"/>
        <filter val="1S Inspección - Eq Operando"/>
        <filter val="1S Orden y Limpieza"/>
        <filter val="26S Inspección - Eq Operando"/>
        <filter val="52S Inspección - Eq Operando"/>
        <filter val="Apoyo a Ingeniería"/>
        <filter val="Calibración de Balanza"/>
        <filter val="Calibrar Monitor de Presión"/>
        <filter val="Cambio Mando Control Completo"/>
        <filter val="Cambio MICROLOGIX1500"/>
        <filter val="Cambio Sensor Ph y Cable"/>
        <filter val="Cambio Válvula Control Dardo"/>
        <filter val="Cambio Válvula de 3&quot;"/>
        <filter val="CONCLUSIÓN DE ESTANTE EQUIPOS"/>
        <filter val="Construir armario metálico"/>
        <filter val="Descripcion de Trabajo"/>
        <filter val="Diseño Sistema Control OA"/>
        <filter val="GRUPO 1"/>
        <filter val="GRUPO 2"/>
        <filter val="Insp/Pruebas Hidr Antes PP"/>
        <filter val="Instalación Termostato"/>
        <filter val="Regularizar y cierre de OT´s"/>
        <filter val="Relevamiento Altura de Cámaras - área 240"/>
        <filter val="Relevamiento Altura de Cámaras - área 250"/>
        <filter val="TURNO DIURNO"/>
        <filter val="TURNO NOCTURNO"/>
        <dateGroupItem year="2026" dateTimeGrouping="year"/>
      </filters>
    </filterColumn>
  </autoFilter>
  <mergeCells count="9">
    <mergeCell ref="E165:F165"/>
    <mergeCell ref="E205:F205"/>
    <mergeCell ref="E247:F247"/>
    <mergeCell ref="E8:G8"/>
    <mergeCell ref="I8:K8"/>
    <mergeCell ref="E9:F9"/>
    <mergeCell ref="E48:F48"/>
    <mergeCell ref="E87:F87"/>
    <mergeCell ref="E126:F126"/>
  </mergeCells>
  <phoneticPr fontId="24" type="noConversion"/>
  <conditionalFormatting sqref="B1:B7">
    <cfRule type="cellIs" dxfId="3" priority="1" stopIfTrue="1" operator="greaterThan">
      <formula>0.9</formula>
    </cfRule>
    <cfRule type="cellIs" dxfId="2" priority="2" stopIfTrue="1" operator="greaterThan">
      <formula>0.8</formula>
    </cfRule>
  </conditionalFormatting>
  <pageMargins left="0.47244094488188981" right="0" top="0.35433070866141736" bottom="0.19685039370078741" header="0.31496062992125984" footer="0.31496062992125984"/>
  <pageSetup paperSize="17" scale="73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B712D-4131-4DEC-A6B9-956E1BD7BC75}">
  <sheetPr filterMode="1"/>
  <dimension ref="A1:P303"/>
  <sheetViews>
    <sheetView topLeftCell="A87" zoomScaleNormal="100" workbookViewId="0">
      <selection activeCell="A251" sqref="A251"/>
    </sheetView>
  </sheetViews>
  <sheetFormatPr defaultRowHeight="13.5" x14ac:dyDescent="0.25"/>
  <cols>
    <col min="1" max="1" width="10.140625" style="175" customWidth="1"/>
    <col min="2" max="2" width="9.7109375" style="175" customWidth="1"/>
    <col min="3" max="3" width="22" style="36" customWidth="1"/>
    <col min="4" max="4" width="11.42578125" style="36" customWidth="1"/>
    <col min="5" max="5" width="34.42578125" style="36" customWidth="1"/>
    <col min="6" max="6" width="15.7109375" style="175" customWidth="1"/>
    <col min="7" max="7" width="23.85546875" style="36" customWidth="1"/>
    <col min="8" max="8" width="6.5703125" style="36" customWidth="1"/>
    <col min="9" max="9" width="6.85546875" style="36" customWidth="1"/>
    <col min="10" max="10" width="10.85546875" style="36" customWidth="1"/>
    <col min="11" max="11" width="27.140625" style="36" customWidth="1"/>
    <col min="12" max="12" width="13.7109375" style="36" customWidth="1"/>
    <col min="13" max="13" width="6" style="36" customWidth="1"/>
    <col min="14" max="14" width="3.7109375" style="36" customWidth="1"/>
    <col min="15" max="15" width="38.5703125" style="176" customWidth="1"/>
    <col min="16" max="217" width="9.140625" style="36"/>
    <col min="218" max="218" width="11.5703125" style="36" customWidth="1"/>
    <col min="219" max="219" width="12" style="36" customWidth="1"/>
    <col min="220" max="220" width="22.42578125" style="36" bestFit="1" customWidth="1"/>
    <col min="221" max="221" width="11.42578125" style="36" customWidth="1"/>
    <col min="222" max="222" width="46.42578125" style="36" bestFit="1" customWidth="1"/>
    <col min="223" max="223" width="15.7109375" style="36" customWidth="1"/>
    <col min="224" max="224" width="44" style="36" bestFit="1" customWidth="1"/>
    <col min="225" max="225" width="6.5703125" style="36" customWidth="1"/>
    <col min="226" max="226" width="6.85546875" style="36" customWidth="1"/>
    <col min="227" max="227" width="10.85546875" style="36" customWidth="1"/>
    <col min="228" max="228" width="38.28515625" style="36" customWidth="1"/>
    <col min="229" max="229" width="13.7109375" style="36" customWidth="1"/>
    <col min="230" max="230" width="6" style="36" customWidth="1"/>
    <col min="231" max="231" width="3.7109375" style="36" customWidth="1"/>
    <col min="232" max="232" width="38.5703125" style="36" customWidth="1"/>
    <col min="233" max="473" width="9.140625" style="36"/>
    <col min="474" max="474" width="11.5703125" style="36" customWidth="1"/>
    <col min="475" max="475" width="12" style="36" customWidth="1"/>
    <col min="476" max="476" width="22.42578125" style="36" bestFit="1" customWidth="1"/>
    <col min="477" max="477" width="11.42578125" style="36" customWidth="1"/>
    <col min="478" max="478" width="46.42578125" style="36" bestFit="1" customWidth="1"/>
    <col min="479" max="479" width="15.7109375" style="36" customWidth="1"/>
    <col min="480" max="480" width="44" style="36" bestFit="1" customWidth="1"/>
    <col min="481" max="481" width="6.5703125" style="36" customWidth="1"/>
    <col min="482" max="482" width="6.85546875" style="36" customWidth="1"/>
    <col min="483" max="483" width="10.85546875" style="36" customWidth="1"/>
    <col min="484" max="484" width="38.28515625" style="36" customWidth="1"/>
    <col min="485" max="485" width="13.7109375" style="36" customWidth="1"/>
    <col min="486" max="486" width="6" style="36" customWidth="1"/>
    <col min="487" max="487" width="3.7109375" style="36" customWidth="1"/>
    <col min="488" max="488" width="38.5703125" style="36" customWidth="1"/>
    <col min="489" max="729" width="9.140625" style="36"/>
    <col min="730" max="730" width="11.5703125" style="36" customWidth="1"/>
    <col min="731" max="731" width="12" style="36" customWidth="1"/>
    <col min="732" max="732" width="22.42578125" style="36" bestFit="1" customWidth="1"/>
    <col min="733" max="733" width="11.42578125" style="36" customWidth="1"/>
    <col min="734" max="734" width="46.42578125" style="36" bestFit="1" customWidth="1"/>
    <col min="735" max="735" width="15.7109375" style="36" customWidth="1"/>
    <col min="736" max="736" width="44" style="36" bestFit="1" customWidth="1"/>
    <col min="737" max="737" width="6.5703125" style="36" customWidth="1"/>
    <col min="738" max="738" width="6.85546875" style="36" customWidth="1"/>
    <col min="739" max="739" width="10.85546875" style="36" customWidth="1"/>
    <col min="740" max="740" width="38.28515625" style="36" customWidth="1"/>
    <col min="741" max="741" width="13.7109375" style="36" customWidth="1"/>
    <col min="742" max="742" width="6" style="36" customWidth="1"/>
    <col min="743" max="743" width="3.7109375" style="36" customWidth="1"/>
    <col min="744" max="744" width="38.5703125" style="36" customWidth="1"/>
    <col min="745" max="985" width="9.140625" style="36"/>
    <col min="986" max="986" width="11.5703125" style="36" customWidth="1"/>
    <col min="987" max="987" width="12" style="36" customWidth="1"/>
    <col min="988" max="988" width="22.42578125" style="36" bestFit="1" customWidth="1"/>
    <col min="989" max="989" width="11.42578125" style="36" customWidth="1"/>
    <col min="990" max="990" width="46.42578125" style="36" bestFit="1" customWidth="1"/>
    <col min="991" max="991" width="15.7109375" style="36" customWidth="1"/>
    <col min="992" max="992" width="44" style="36" bestFit="1" customWidth="1"/>
    <col min="993" max="993" width="6.5703125" style="36" customWidth="1"/>
    <col min="994" max="994" width="6.85546875" style="36" customWidth="1"/>
    <col min="995" max="995" width="10.85546875" style="36" customWidth="1"/>
    <col min="996" max="996" width="38.28515625" style="36" customWidth="1"/>
    <col min="997" max="997" width="13.7109375" style="36" customWidth="1"/>
    <col min="998" max="998" width="6" style="36" customWidth="1"/>
    <col min="999" max="999" width="3.7109375" style="36" customWidth="1"/>
    <col min="1000" max="1000" width="38.5703125" style="36" customWidth="1"/>
    <col min="1001" max="1241" width="9.140625" style="36"/>
    <col min="1242" max="1242" width="11.5703125" style="36" customWidth="1"/>
    <col min="1243" max="1243" width="12" style="36" customWidth="1"/>
    <col min="1244" max="1244" width="22.42578125" style="36" bestFit="1" customWidth="1"/>
    <col min="1245" max="1245" width="11.42578125" style="36" customWidth="1"/>
    <col min="1246" max="1246" width="46.42578125" style="36" bestFit="1" customWidth="1"/>
    <col min="1247" max="1247" width="15.7109375" style="36" customWidth="1"/>
    <col min="1248" max="1248" width="44" style="36" bestFit="1" customWidth="1"/>
    <col min="1249" max="1249" width="6.5703125" style="36" customWidth="1"/>
    <col min="1250" max="1250" width="6.85546875" style="36" customWidth="1"/>
    <col min="1251" max="1251" width="10.85546875" style="36" customWidth="1"/>
    <col min="1252" max="1252" width="38.28515625" style="36" customWidth="1"/>
    <col min="1253" max="1253" width="13.7109375" style="36" customWidth="1"/>
    <col min="1254" max="1254" width="6" style="36" customWidth="1"/>
    <col min="1255" max="1255" width="3.7109375" style="36" customWidth="1"/>
    <col min="1256" max="1256" width="38.5703125" style="36" customWidth="1"/>
    <col min="1257" max="1497" width="9.140625" style="36"/>
    <col min="1498" max="1498" width="11.5703125" style="36" customWidth="1"/>
    <col min="1499" max="1499" width="12" style="36" customWidth="1"/>
    <col min="1500" max="1500" width="22.42578125" style="36" bestFit="1" customWidth="1"/>
    <col min="1501" max="1501" width="11.42578125" style="36" customWidth="1"/>
    <col min="1502" max="1502" width="46.42578125" style="36" bestFit="1" customWidth="1"/>
    <col min="1503" max="1503" width="15.7109375" style="36" customWidth="1"/>
    <col min="1504" max="1504" width="44" style="36" bestFit="1" customWidth="1"/>
    <col min="1505" max="1505" width="6.5703125" style="36" customWidth="1"/>
    <col min="1506" max="1506" width="6.85546875" style="36" customWidth="1"/>
    <col min="1507" max="1507" width="10.85546875" style="36" customWidth="1"/>
    <col min="1508" max="1508" width="38.28515625" style="36" customWidth="1"/>
    <col min="1509" max="1509" width="13.7109375" style="36" customWidth="1"/>
    <col min="1510" max="1510" width="6" style="36" customWidth="1"/>
    <col min="1511" max="1511" width="3.7109375" style="36" customWidth="1"/>
    <col min="1512" max="1512" width="38.5703125" style="36" customWidth="1"/>
    <col min="1513" max="1753" width="9.140625" style="36"/>
    <col min="1754" max="1754" width="11.5703125" style="36" customWidth="1"/>
    <col min="1755" max="1755" width="12" style="36" customWidth="1"/>
    <col min="1756" max="1756" width="22.42578125" style="36" bestFit="1" customWidth="1"/>
    <col min="1757" max="1757" width="11.42578125" style="36" customWidth="1"/>
    <col min="1758" max="1758" width="46.42578125" style="36" bestFit="1" customWidth="1"/>
    <col min="1759" max="1759" width="15.7109375" style="36" customWidth="1"/>
    <col min="1760" max="1760" width="44" style="36" bestFit="1" customWidth="1"/>
    <col min="1761" max="1761" width="6.5703125" style="36" customWidth="1"/>
    <col min="1762" max="1762" width="6.85546875" style="36" customWidth="1"/>
    <col min="1763" max="1763" width="10.85546875" style="36" customWidth="1"/>
    <col min="1764" max="1764" width="38.28515625" style="36" customWidth="1"/>
    <col min="1765" max="1765" width="13.7109375" style="36" customWidth="1"/>
    <col min="1766" max="1766" width="6" style="36" customWidth="1"/>
    <col min="1767" max="1767" width="3.7109375" style="36" customWidth="1"/>
    <col min="1768" max="1768" width="38.5703125" style="36" customWidth="1"/>
    <col min="1769" max="2009" width="9.140625" style="36"/>
    <col min="2010" max="2010" width="11.5703125" style="36" customWidth="1"/>
    <col min="2011" max="2011" width="12" style="36" customWidth="1"/>
    <col min="2012" max="2012" width="22.42578125" style="36" bestFit="1" customWidth="1"/>
    <col min="2013" max="2013" width="11.42578125" style="36" customWidth="1"/>
    <col min="2014" max="2014" width="46.42578125" style="36" bestFit="1" customWidth="1"/>
    <col min="2015" max="2015" width="15.7109375" style="36" customWidth="1"/>
    <col min="2016" max="2016" width="44" style="36" bestFit="1" customWidth="1"/>
    <col min="2017" max="2017" width="6.5703125" style="36" customWidth="1"/>
    <col min="2018" max="2018" width="6.85546875" style="36" customWidth="1"/>
    <col min="2019" max="2019" width="10.85546875" style="36" customWidth="1"/>
    <col min="2020" max="2020" width="38.28515625" style="36" customWidth="1"/>
    <col min="2021" max="2021" width="13.7109375" style="36" customWidth="1"/>
    <col min="2022" max="2022" width="6" style="36" customWidth="1"/>
    <col min="2023" max="2023" width="3.7109375" style="36" customWidth="1"/>
    <col min="2024" max="2024" width="38.5703125" style="36" customWidth="1"/>
    <col min="2025" max="2265" width="9.140625" style="36"/>
    <col min="2266" max="2266" width="11.5703125" style="36" customWidth="1"/>
    <col min="2267" max="2267" width="12" style="36" customWidth="1"/>
    <col min="2268" max="2268" width="22.42578125" style="36" bestFit="1" customWidth="1"/>
    <col min="2269" max="2269" width="11.42578125" style="36" customWidth="1"/>
    <col min="2270" max="2270" width="46.42578125" style="36" bestFit="1" customWidth="1"/>
    <col min="2271" max="2271" width="15.7109375" style="36" customWidth="1"/>
    <col min="2272" max="2272" width="44" style="36" bestFit="1" customWidth="1"/>
    <col min="2273" max="2273" width="6.5703125" style="36" customWidth="1"/>
    <col min="2274" max="2274" width="6.85546875" style="36" customWidth="1"/>
    <col min="2275" max="2275" width="10.85546875" style="36" customWidth="1"/>
    <col min="2276" max="2276" width="38.28515625" style="36" customWidth="1"/>
    <col min="2277" max="2277" width="13.7109375" style="36" customWidth="1"/>
    <col min="2278" max="2278" width="6" style="36" customWidth="1"/>
    <col min="2279" max="2279" width="3.7109375" style="36" customWidth="1"/>
    <col min="2280" max="2280" width="38.5703125" style="36" customWidth="1"/>
    <col min="2281" max="2521" width="9.140625" style="36"/>
    <col min="2522" max="2522" width="11.5703125" style="36" customWidth="1"/>
    <col min="2523" max="2523" width="12" style="36" customWidth="1"/>
    <col min="2524" max="2524" width="22.42578125" style="36" bestFit="1" customWidth="1"/>
    <col min="2525" max="2525" width="11.42578125" style="36" customWidth="1"/>
    <col min="2526" max="2526" width="46.42578125" style="36" bestFit="1" customWidth="1"/>
    <col min="2527" max="2527" width="15.7109375" style="36" customWidth="1"/>
    <col min="2528" max="2528" width="44" style="36" bestFit="1" customWidth="1"/>
    <col min="2529" max="2529" width="6.5703125" style="36" customWidth="1"/>
    <col min="2530" max="2530" width="6.85546875" style="36" customWidth="1"/>
    <col min="2531" max="2531" width="10.85546875" style="36" customWidth="1"/>
    <col min="2532" max="2532" width="38.28515625" style="36" customWidth="1"/>
    <col min="2533" max="2533" width="13.7109375" style="36" customWidth="1"/>
    <col min="2534" max="2534" width="6" style="36" customWidth="1"/>
    <col min="2535" max="2535" width="3.7109375" style="36" customWidth="1"/>
    <col min="2536" max="2536" width="38.5703125" style="36" customWidth="1"/>
    <col min="2537" max="2777" width="9.140625" style="36"/>
    <col min="2778" max="2778" width="11.5703125" style="36" customWidth="1"/>
    <col min="2779" max="2779" width="12" style="36" customWidth="1"/>
    <col min="2780" max="2780" width="22.42578125" style="36" bestFit="1" customWidth="1"/>
    <col min="2781" max="2781" width="11.42578125" style="36" customWidth="1"/>
    <col min="2782" max="2782" width="46.42578125" style="36" bestFit="1" customWidth="1"/>
    <col min="2783" max="2783" width="15.7109375" style="36" customWidth="1"/>
    <col min="2784" max="2784" width="44" style="36" bestFit="1" customWidth="1"/>
    <col min="2785" max="2785" width="6.5703125" style="36" customWidth="1"/>
    <col min="2786" max="2786" width="6.85546875" style="36" customWidth="1"/>
    <col min="2787" max="2787" width="10.85546875" style="36" customWidth="1"/>
    <col min="2788" max="2788" width="38.28515625" style="36" customWidth="1"/>
    <col min="2789" max="2789" width="13.7109375" style="36" customWidth="1"/>
    <col min="2790" max="2790" width="6" style="36" customWidth="1"/>
    <col min="2791" max="2791" width="3.7109375" style="36" customWidth="1"/>
    <col min="2792" max="2792" width="38.5703125" style="36" customWidth="1"/>
    <col min="2793" max="3033" width="9.140625" style="36"/>
    <col min="3034" max="3034" width="11.5703125" style="36" customWidth="1"/>
    <col min="3035" max="3035" width="12" style="36" customWidth="1"/>
    <col min="3036" max="3036" width="22.42578125" style="36" bestFit="1" customWidth="1"/>
    <col min="3037" max="3037" width="11.42578125" style="36" customWidth="1"/>
    <col min="3038" max="3038" width="46.42578125" style="36" bestFit="1" customWidth="1"/>
    <col min="3039" max="3039" width="15.7109375" style="36" customWidth="1"/>
    <col min="3040" max="3040" width="44" style="36" bestFit="1" customWidth="1"/>
    <col min="3041" max="3041" width="6.5703125" style="36" customWidth="1"/>
    <col min="3042" max="3042" width="6.85546875" style="36" customWidth="1"/>
    <col min="3043" max="3043" width="10.85546875" style="36" customWidth="1"/>
    <col min="3044" max="3044" width="38.28515625" style="36" customWidth="1"/>
    <col min="3045" max="3045" width="13.7109375" style="36" customWidth="1"/>
    <col min="3046" max="3046" width="6" style="36" customWidth="1"/>
    <col min="3047" max="3047" width="3.7109375" style="36" customWidth="1"/>
    <col min="3048" max="3048" width="38.5703125" style="36" customWidth="1"/>
    <col min="3049" max="3289" width="9.140625" style="36"/>
    <col min="3290" max="3290" width="11.5703125" style="36" customWidth="1"/>
    <col min="3291" max="3291" width="12" style="36" customWidth="1"/>
    <col min="3292" max="3292" width="22.42578125" style="36" bestFit="1" customWidth="1"/>
    <col min="3293" max="3293" width="11.42578125" style="36" customWidth="1"/>
    <col min="3294" max="3294" width="46.42578125" style="36" bestFit="1" customWidth="1"/>
    <col min="3295" max="3295" width="15.7109375" style="36" customWidth="1"/>
    <col min="3296" max="3296" width="44" style="36" bestFit="1" customWidth="1"/>
    <col min="3297" max="3297" width="6.5703125" style="36" customWidth="1"/>
    <col min="3298" max="3298" width="6.85546875" style="36" customWidth="1"/>
    <col min="3299" max="3299" width="10.85546875" style="36" customWidth="1"/>
    <col min="3300" max="3300" width="38.28515625" style="36" customWidth="1"/>
    <col min="3301" max="3301" width="13.7109375" style="36" customWidth="1"/>
    <col min="3302" max="3302" width="6" style="36" customWidth="1"/>
    <col min="3303" max="3303" width="3.7109375" style="36" customWidth="1"/>
    <col min="3304" max="3304" width="38.5703125" style="36" customWidth="1"/>
    <col min="3305" max="3545" width="9.140625" style="36"/>
    <col min="3546" max="3546" width="11.5703125" style="36" customWidth="1"/>
    <col min="3547" max="3547" width="12" style="36" customWidth="1"/>
    <col min="3548" max="3548" width="22.42578125" style="36" bestFit="1" customWidth="1"/>
    <col min="3549" max="3549" width="11.42578125" style="36" customWidth="1"/>
    <col min="3550" max="3550" width="46.42578125" style="36" bestFit="1" customWidth="1"/>
    <col min="3551" max="3551" width="15.7109375" style="36" customWidth="1"/>
    <col min="3552" max="3552" width="44" style="36" bestFit="1" customWidth="1"/>
    <col min="3553" max="3553" width="6.5703125" style="36" customWidth="1"/>
    <col min="3554" max="3554" width="6.85546875" style="36" customWidth="1"/>
    <col min="3555" max="3555" width="10.85546875" style="36" customWidth="1"/>
    <col min="3556" max="3556" width="38.28515625" style="36" customWidth="1"/>
    <col min="3557" max="3557" width="13.7109375" style="36" customWidth="1"/>
    <col min="3558" max="3558" width="6" style="36" customWidth="1"/>
    <col min="3559" max="3559" width="3.7109375" style="36" customWidth="1"/>
    <col min="3560" max="3560" width="38.5703125" style="36" customWidth="1"/>
    <col min="3561" max="3801" width="9.140625" style="36"/>
    <col min="3802" max="3802" width="11.5703125" style="36" customWidth="1"/>
    <col min="3803" max="3803" width="12" style="36" customWidth="1"/>
    <col min="3804" max="3804" width="22.42578125" style="36" bestFit="1" customWidth="1"/>
    <col min="3805" max="3805" width="11.42578125" style="36" customWidth="1"/>
    <col min="3806" max="3806" width="46.42578125" style="36" bestFit="1" customWidth="1"/>
    <col min="3807" max="3807" width="15.7109375" style="36" customWidth="1"/>
    <col min="3808" max="3808" width="44" style="36" bestFit="1" customWidth="1"/>
    <col min="3809" max="3809" width="6.5703125" style="36" customWidth="1"/>
    <col min="3810" max="3810" width="6.85546875" style="36" customWidth="1"/>
    <col min="3811" max="3811" width="10.85546875" style="36" customWidth="1"/>
    <col min="3812" max="3812" width="38.28515625" style="36" customWidth="1"/>
    <col min="3813" max="3813" width="13.7109375" style="36" customWidth="1"/>
    <col min="3814" max="3814" width="6" style="36" customWidth="1"/>
    <col min="3815" max="3815" width="3.7109375" style="36" customWidth="1"/>
    <col min="3816" max="3816" width="38.5703125" style="36" customWidth="1"/>
    <col min="3817" max="4057" width="9.140625" style="36"/>
    <col min="4058" max="4058" width="11.5703125" style="36" customWidth="1"/>
    <col min="4059" max="4059" width="12" style="36" customWidth="1"/>
    <col min="4060" max="4060" width="22.42578125" style="36" bestFit="1" customWidth="1"/>
    <col min="4061" max="4061" width="11.42578125" style="36" customWidth="1"/>
    <col min="4062" max="4062" width="46.42578125" style="36" bestFit="1" customWidth="1"/>
    <col min="4063" max="4063" width="15.7109375" style="36" customWidth="1"/>
    <col min="4064" max="4064" width="44" style="36" bestFit="1" customWidth="1"/>
    <col min="4065" max="4065" width="6.5703125" style="36" customWidth="1"/>
    <col min="4066" max="4066" width="6.85546875" style="36" customWidth="1"/>
    <col min="4067" max="4067" width="10.85546875" style="36" customWidth="1"/>
    <col min="4068" max="4068" width="38.28515625" style="36" customWidth="1"/>
    <col min="4069" max="4069" width="13.7109375" style="36" customWidth="1"/>
    <col min="4070" max="4070" width="6" style="36" customWidth="1"/>
    <col min="4071" max="4071" width="3.7109375" style="36" customWidth="1"/>
    <col min="4072" max="4072" width="38.5703125" style="36" customWidth="1"/>
    <col min="4073" max="4313" width="9.140625" style="36"/>
    <col min="4314" max="4314" width="11.5703125" style="36" customWidth="1"/>
    <col min="4315" max="4315" width="12" style="36" customWidth="1"/>
    <col min="4316" max="4316" width="22.42578125" style="36" bestFit="1" customWidth="1"/>
    <col min="4317" max="4317" width="11.42578125" style="36" customWidth="1"/>
    <col min="4318" max="4318" width="46.42578125" style="36" bestFit="1" customWidth="1"/>
    <col min="4319" max="4319" width="15.7109375" style="36" customWidth="1"/>
    <col min="4320" max="4320" width="44" style="36" bestFit="1" customWidth="1"/>
    <col min="4321" max="4321" width="6.5703125" style="36" customWidth="1"/>
    <col min="4322" max="4322" width="6.85546875" style="36" customWidth="1"/>
    <col min="4323" max="4323" width="10.85546875" style="36" customWidth="1"/>
    <col min="4324" max="4324" width="38.28515625" style="36" customWidth="1"/>
    <col min="4325" max="4325" width="13.7109375" style="36" customWidth="1"/>
    <col min="4326" max="4326" width="6" style="36" customWidth="1"/>
    <col min="4327" max="4327" width="3.7109375" style="36" customWidth="1"/>
    <col min="4328" max="4328" width="38.5703125" style="36" customWidth="1"/>
    <col min="4329" max="4569" width="9.140625" style="36"/>
    <col min="4570" max="4570" width="11.5703125" style="36" customWidth="1"/>
    <col min="4571" max="4571" width="12" style="36" customWidth="1"/>
    <col min="4572" max="4572" width="22.42578125" style="36" bestFit="1" customWidth="1"/>
    <col min="4573" max="4573" width="11.42578125" style="36" customWidth="1"/>
    <col min="4574" max="4574" width="46.42578125" style="36" bestFit="1" customWidth="1"/>
    <col min="4575" max="4575" width="15.7109375" style="36" customWidth="1"/>
    <col min="4576" max="4576" width="44" style="36" bestFit="1" customWidth="1"/>
    <col min="4577" max="4577" width="6.5703125" style="36" customWidth="1"/>
    <col min="4578" max="4578" width="6.85546875" style="36" customWidth="1"/>
    <col min="4579" max="4579" width="10.85546875" style="36" customWidth="1"/>
    <col min="4580" max="4580" width="38.28515625" style="36" customWidth="1"/>
    <col min="4581" max="4581" width="13.7109375" style="36" customWidth="1"/>
    <col min="4582" max="4582" width="6" style="36" customWidth="1"/>
    <col min="4583" max="4583" width="3.7109375" style="36" customWidth="1"/>
    <col min="4584" max="4584" width="38.5703125" style="36" customWidth="1"/>
    <col min="4585" max="4825" width="9.140625" style="36"/>
    <col min="4826" max="4826" width="11.5703125" style="36" customWidth="1"/>
    <col min="4827" max="4827" width="12" style="36" customWidth="1"/>
    <col min="4828" max="4828" width="22.42578125" style="36" bestFit="1" customWidth="1"/>
    <col min="4829" max="4829" width="11.42578125" style="36" customWidth="1"/>
    <col min="4830" max="4830" width="46.42578125" style="36" bestFit="1" customWidth="1"/>
    <col min="4831" max="4831" width="15.7109375" style="36" customWidth="1"/>
    <col min="4832" max="4832" width="44" style="36" bestFit="1" customWidth="1"/>
    <col min="4833" max="4833" width="6.5703125" style="36" customWidth="1"/>
    <col min="4834" max="4834" width="6.85546875" style="36" customWidth="1"/>
    <col min="4835" max="4835" width="10.85546875" style="36" customWidth="1"/>
    <col min="4836" max="4836" width="38.28515625" style="36" customWidth="1"/>
    <col min="4837" max="4837" width="13.7109375" style="36" customWidth="1"/>
    <col min="4838" max="4838" width="6" style="36" customWidth="1"/>
    <col min="4839" max="4839" width="3.7109375" style="36" customWidth="1"/>
    <col min="4840" max="4840" width="38.5703125" style="36" customWidth="1"/>
    <col min="4841" max="5081" width="9.140625" style="36"/>
    <col min="5082" max="5082" width="11.5703125" style="36" customWidth="1"/>
    <col min="5083" max="5083" width="12" style="36" customWidth="1"/>
    <col min="5084" max="5084" width="22.42578125" style="36" bestFit="1" customWidth="1"/>
    <col min="5085" max="5085" width="11.42578125" style="36" customWidth="1"/>
    <col min="5086" max="5086" width="46.42578125" style="36" bestFit="1" customWidth="1"/>
    <col min="5087" max="5087" width="15.7109375" style="36" customWidth="1"/>
    <col min="5088" max="5088" width="44" style="36" bestFit="1" customWidth="1"/>
    <col min="5089" max="5089" width="6.5703125" style="36" customWidth="1"/>
    <col min="5090" max="5090" width="6.85546875" style="36" customWidth="1"/>
    <col min="5091" max="5091" width="10.85546875" style="36" customWidth="1"/>
    <col min="5092" max="5092" width="38.28515625" style="36" customWidth="1"/>
    <col min="5093" max="5093" width="13.7109375" style="36" customWidth="1"/>
    <col min="5094" max="5094" width="6" style="36" customWidth="1"/>
    <col min="5095" max="5095" width="3.7109375" style="36" customWidth="1"/>
    <col min="5096" max="5096" width="38.5703125" style="36" customWidth="1"/>
    <col min="5097" max="5337" width="9.140625" style="36"/>
    <col min="5338" max="5338" width="11.5703125" style="36" customWidth="1"/>
    <col min="5339" max="5339" width="12" style="36" customWidth="1"/>
    <col min="5340" max="5340" width="22.42578125" style="36" bestFit="1" customWidth="1"/>
    <col min="5341" max="5341" width="11.42578125" style="36" customWidth="1"/>
    <col min="5342" max="5342" width="46.42578125" style="36" bestFit="1" customWidth="1"/>
    <col min="5343" max="5343" width="15.7109375" style="36" customWidth="1"/>
    <col min="5344" max="5344" width="44" style="36" bestFit="1" customWidth="1"/>
    <col min="5345" max="5345" width="6.5703125" style="36" customWidth="1"/>
    <col min="5346" max="5346" width="6.85546875" style="36" customWidth="1"/>
    <col min="5347" max="5347" width="10.85546875" style="36" customWidth="1"/>
    <col min="5348" max="5348" width="38.28515625" style="36" customWidth="1"/>
    <col min="5349" max="5349" width="13.7109375" style="36" customWidth="1"/>
    <col min="5350" max="5350" width="6" style="36" customWidth="1"/>
    <col min="5351" max="5351" width="3.7109375" style="36" customWidth="1"/>
    <col min="5352" max="5352" width="38.5703125" style="36" customWidth="1"/>
    <col min="5353" max="5593" width="9.140625" style="36"/>
    <col min="5594" max="5594" width="11.5703125" style="36" customWidth="1"/>
    <col min="5595" max="5595" width="12" style="36" customWidth="1"/>
    <col min="5596" max="5596" width="22.42578125" style="36" bestFit="1" customWidth="1"/>
    <col min="5597" max="5597" width="11.42578125" style="36" customWidth="1"/>
    <col min="5598" max="5598" width="46.42578125" style="36" bestFit="1" customWidth="1"/>
    <col min="5599" max="5599" width="15.7109375" style="36" customWidth="1"/>
    <col min="5600" max="5600" width="44" style="36" bestFit="1" customWidth="1"/>
    <col min="5601" max="5601" width="6.5703125" style="36" customWidth="1"/>
    <col min="5602" max="5602" width="6.85546875" style="36" customWidth="1"/>
    <col min="5603" max="5603" width="10.85546875" style="36" customWidth="1"/>
    <col min="5604" max="5604" width="38.28515625" style="36" customWidth="1"/>
    <col min="5605" max="5605" width="13.7109375" style="36" customWidth="1"/>
    <col min="5606" max="5606" width="6" style="36" customWidth="1"/>
    <col min="5607" max="5607" width="3.7109375" style="36" customWidth="1"/>
    <col min="5608" max="5608" width="38.5703125" style="36" customWidth="1"/>
    <col min="5609" max="5849" width="9.140625" style="36"/>
    <col min="5850" max="5850" width="11.5703125" style="36" customWidth="1"/>
    <col min="5851" max="5851" width="12" style="36" customWidth="1"/>
    <col min="5852" max="5852" width="22.42578125" style="36" bestFit="1" customWidth="1"/>
    <col min="5853" max="5853" width="11.42578125" style="36" customWidth="1"/>
    <col min="5854" max="5854" width="46.42578125" style="36" bestFit="1" customWidth="1"/>
    <col min="5855" max="5855" width="15.7109375" style="36" customWidth="1"/>
    <col min="5856" max="5856" width="44" style="36" bestFit="1" customWidth="1"/>
    <col min="5857" max="5857" width="6.5703125" style="36" customWidth="1"/>
    <col min="5858" max="5858" width="6.85546875" style="36" customWidth="1"/>
    <col min="5859" max="5859" width="10.85546875" style="36" customWidth="1"/>
    <col min="5860" max="5860" width="38.28515625" style="36" customWidth="1"/>
    <col min="5861" max="5861" width="13.7109375" style="36" customWidth="1"/>
    <col min="5862" max="5862" width="6" style="36" customWidth="1"/>
    <col min="5863" max="5863" width="3.7109375" style="36" customWidth="1"/>
    <col min="5864" max="5864" width="38.5703125" style="36" customWidth="1"/>
    <col min="5865" max="6105" width="9.140625" style="36"/>
    <col min="6106" max="6106" width="11.5703125" style="36" customWidth="1"/>
    <col min="6107" max="6107" width="12" style="36" customWidth="1"/>
    <col min="6108" max="6108" width="22.42578125" style="36" bestFit="1" customWidth="1"/>
    <col min="6109" max="6109" width="11.42578125" style="36" customWidth="1"/>
    <col min="6110" max="6110" width="46.42578125" style="36" bestFit="1" customWidth="1"/>
    <col min="6111" max="6111" width="15.7109375" style="36" customWidth="1"/>
    <col min="6112" max="6112" width="44" style="36" bestFit="1" customWidth="1"/>
    <col min="6113" max="6113" width="6.5703125" style="36" customWidth="1"/>
    <col min="6114" max="6114" width="6.85546875" style="36" customWidth="1"/>
    <col min="6115" max="6115" width="10.85546875" style="36" customWidth="1"/>
    <col min="6116" max="6116" width="38.28515625" style="36" customWidth="1"/>
    <col min="6117" max="6117" width="13.7109375" style="36" customWidth="1"/>
    <col min="6118" max="6118" width="6" style="36" customWidth="1"/>
    <col min="6119" max="6119" width="3.7109375" style="36" customWidth="1"/>
    <col min="6120" max="6120" width="38.5703125" style="36" customWidth="1"/>
    <col min="6121" max="6361" width="9.140625" style="36"/>
    <col min="6362" max="6362" width="11.5703125" style="36" customWidth="1"/>
    <col min="6363" max="6363" width="12" style="36" customWidth="1"/>
    <col min="6364" max="6364" width="22.42578125" style="36" bestFit="1" customWidth="1"/>
    <col min="6365" max="6365" width="11.42578125" style="36" customWidth="1"/>
    <col min="6366" max="6366" width="46.42578125" style="36" bestFit="1" customWidth="1"/>
    <col min="6367" max="6367" width="15.7109375" style="36" customWidth="1"/>
    <col min="6368" max="6368" width="44" style="36" bestFit="1" customWidth="1"/>
    <col min="6369" max="6369" width="6.5703125" style="36" customWidth="1"/>
    <col min="6370" max="6370" width="6.85546875" style="36" customWidth="1"/>
    <col min="6371" max="6371" width="10.85546875" style="36" customWidth="1"/>
    <col min="6372" max="6372" width="38.28515625" style="36" customWidth="1"/>
    <col min="6373" max="6373" width="13.7109375" style="36" customWidth="1"/>
    <col min="6374" max="6374" width="6" style="36" customWidth="1"/>
    <col min="6375" max="6375" width="3.7109375" style="36" customWidth="1"/>
    <col min="6376" max="6376" width="38.5703125" style="36" customWidth="1"/>
    <col min="6377" max="6617" width="9.140625" style="36"/>
    <col min="6618" max="6618" width="11.5703125" style="36" customWidth="1"/>
    <col min="6619" max="6619" width="12" style="36" customWidth="1"/>
    <col min="6620" max="6620" width="22.42578125" style="36" bestFit="1" customWidth="1"/>
    <col min="6621" max="6621" width="11.42578125" style="36" customWidth="1"/>
    <col min="6622" max="6622" width="46.42578125" style="36" bestFit="1" customWidth="1"/>
    <col min="6623" max="6623" width="15.7109375" style="36" customWidth="1"/>
    <col min="6624" max="6624" width="44" style="36" bestFit="1" customWidth="1"/>
    <col min="6625" max="6625" width="6.5703125" style="36" customWidth="1"/>
    <col min="6626" max="6626" width="6.85546875" style="36" customWidth="1"/>
    <col min="6627" max="6627" width="10.85546875" style="36" customWidth="1"/>
    <col min="6628" max="6628" width="38.28515625" style="36" customWidth="1"/>
    <col min="6629" max="6629" width="13.7109375" style="36" customWidth="1"/>
    <col min="6630" max="6630" width="6" style="36" customWidth="1"/>
    <col min="6631" max="6631" width="3.7109375" style="36" customWidth="1"/>
    <col min="6632" max="6632" width="38.5703125" style="36" customWidth="1"/>
    <col min="6633" max="6873" width="9.140625" style="36"/>
    <col min="6874" max="6874" width="11.5703125" style="36" customWidth="1"/>
    <col min="6875" max="6875" width="12" style="36" customWidth="1"/>
    <col min="6876" max="6876" width="22.42578125" style="36" bestFit="1" customWidth="1"/>
    <col min="6877" max="6877" width="11.42578125" style="36" customWidth="1"/>
    <col min="6878" max="6878" width="46.42578125" style="36" bestFit="1" customWidth="1"/>
    <col min="6879" max="6879" width="15.7109375" style="36" customWidth="1"/>
    <col min="6880" max="6880" width="44" style="36" bestFit="1" customWidth="1"/>
    <col min="6881" max="6881" width="6.5703125" style="36" customWidth="1"/>
    <col min="6882" max="6882" width="6.85546875" style="36" customWidth="1"/>
    <col min="6883" max="6883" width="10.85546875" style="36" customWidth="1"/>
    <col min="6884" max="6884" width="38.28515625" style="36" customWidth="1"/>
    <col min="6885" max="6885" width="13.7109375" style="36" customWidth="1"/>
    <col min="6886" max="6886" width="6" style="36" customWidth="1"/>
    <col min="6887" max="6887" width="3.7109375" style="36" customWidth="1"/>
    <col min="6888" max="6888" width="38.5703125" style="36" customWidth="1"/>
    <col min="6889" max="7129" width="9.140625" style="36"/>
    <col min="7130" max="7130" width="11.5703125" style="36" customWidth="1"/>
    <col min="7131" max="7131" width="12" style="36" customWidth="1"/>
    <col min="7132" max="7132" width="22.42578125" style="36" bestFit="1" customWidth="1"/>
    <col min="7133" max="7133" width="11.42578125" style="36" customWidth="1"/>
    <col min="7134" max="7134" width="46.42578125" style="36" bestFit="1" customWidth="1"/>
    <col min="7135" max="7135" width="15.7109375" style="36" customWidth="1"/>
    <col min="7136" max="7136" width="44" style="36" bestFit="1" customWidth="1"/>
    <col min="7137" max="7137" width="6.5703125" style="36" customWidth="1"/>
    <col min="7138" max="7138" width="6.85546875" style="36" customWidth="1"/>
    <col min="7139" max="7139" width="10.85546875" style="36" customWidth="1"/>
    <col min="7140" max="7140" width="38.28515625" style="36" customWidth="1"/>
    <col min="7141" max="7141" width="13.7109375" style="36" customWidth="1"/>
    <col min="7142" max="7142" width="6" style="36" customWidth="1"/>
    <col min="7143" max="7143" width="3.7109375" style="36" customWidth="1"/>
    <col min="7144" max="7144" width="38.5703125" style="36" customWidth="1"/>
    <col min="7145" max="7385" width="9.140625" style="36"/>
    <col min="7386" max="7386" width="11.5703125" style="36" customWidth="1"/>
    <col min="7387" max="7387" width="12" style="36" customWidth="1"/>
    <col min="7388" max="7388" width="22.42578125" style="36" bestFit="1" customWidth="1"/>
    <col min="7389" max="7389" width="11.42578125" style="36" customWidth="1"/>
    <col min="7390" max="7390" width="46.42578125" style="36" bestFit="1" customWidth="1"/>
    <col min="7391" max="7391" width="15.7109375" style="36" customWidth="1"/>
    <col min="7392" max="7392" width="44" style="36" bestFit="1" customWidth="1"/>
    <col min="7393" max="7393" width="6.5703125" style="36" customWidth="1"/>
    <col min="7394" max="7394" width="6.85546875" style="36" customWidth="1"/>
    <col min="7395" max="7395" width="10.85546875" style="36" customWidth="1"/>
    <col min="7396" max="7396" width="38.28515625" style="36" customWidth="1"/>
    <col min="7397" max="7397" width="13.7109375" style="36" customWidth="1"/>
    <col min="7398" max="7398" width="6" style="36" customWidth="1"/>
    <col min="7399" max="7399" width="3.7109375" style="36" customWidth="1"/>
    <col min="7400" max="7400" width="38.5703125" style="36" customWidth="1"/>
    <col min="7401" max="7641" width="9.140625" style="36"/>
    <col min="7642" max="7642" width="11.5703125" style="36" customWidth="1"/>
    <col min="7643" max="7643" width="12" style="36" customWidth="1"/>
    <col min="7644" max="7644" width="22.42578125" style="36" bestFit="1" customWidth="1"/>
    <col min="7645" max="7645" width="11.42578125" style="36" customWidth="1"/>
    <col min="7646" max="7646" width="46.42578125" style="36" bestFit="1" customWidth="1"/>
    <col min="7647" max="7647" width="15.7109375" style="36" customWidth="1"/>
    <col min="7648" max="7648" width="44" style="36" bestFit="1" customWidth="1"/>
    <col min="7649" max="7649" width="6.5703125" style="36" customWidth="1"/>
    <col min="7650" max="7650" width="6.85546875" style="36" customWidth="1"/>
    <col min="7651" max="7651" width="10.85546875" style="36" customWidth="1"/>
    <col min="7652" max="7652" width="38.28515625" style="36" customWidth="1"/>
    <col min="7653" max="7653" width="13.7109375" style="36" customWidth="1"/>
    <col min="7654" max="7654" width="6" style="36" customWidth="1"/>
    <col min="7655" max="7655" width="3.7109375" style="36" customWidth="1"/>
    <col min="7656" max="7656" width="38.5703125" style="36" customWidth="1"/>
    <col min="7657" max="7897" width="9.140625" style="36"/>
    <col min="7898" max="7898" width="11.5703125" style="36" customWidth="1"/>
    <col min="7899" max="7899" width="12" style="36" customWidth="1"/>
    <col min="7900" max="7900" width="22.42578125" style="36" bestFit="1" customWidth="1"/>
    <col min="7901" max="7901" width="11.42578125" style="36" customWidth="1"/>
    <col min="7902" max="7902" width="46.42578125" style="36" bestFit="1" customWidth="1"/>
    <col min="7903" max="7903" width="15.7109375" style="36" customWidth="1"/>
    <col min="7904" max="7904" width="44" style="36" bestFit="1" customWidth="1"/>
    <col min="7905" max="7905" width="6.5703125" style="36" customWidth="1"/>
    <col min="7906" max="7906" width="6.85546875" style="36" customWidth="1"/>
    <col min="7907" max="7907" width="10.85546875" style="36" customWidth="1"/>
    <col min="7908" max="7908" width="38.28515625" style="36" customWidth="1"/>
    <col min="7909" max="7909" width="13.7109375" style="36" customWidth="1"/>
    <col min="7910" max="7910" width="6" style="36" customWidth="1"/>
    <col min="7911" max="7911" width="3.7109375" style="36" customWidth="1"/>
    <col min="7912" max="7912" width="38.5703125" style="36" customWidth="1"/>
    <col min="7913" max="8153" width="9.140625" style="36"/>
    <col min="8154" max="8154" width="11.5703125" style="36" customWidth="1"/>
    <col min="8155" max="8155" width="12" style="36" customWidth="1"/>
    <col min="8156" max="8156" width="22.42578125" style="36" bestFit="1" customWidth="1"/>
    <col min="8157" max="8157" width="11.42578125" style="36" customWidth="1"/>
    <col min="8158" max="8158" width="46.42578125" style="36" bestFit="1" customWidth="1"/>
    <col min="8159" max="8159" width="15.7109375" style="36" customWidth="1"/>
    <col min="8160" max="8160" width="44" style="36" bestFit="1" customWidth="1"/>
    <col min="8161" max="8161" width="6.5703125" style="36" customWidth="1"/>
    <col min="8162" max="8162" width="6.85546875" style="36" customWidth="1"/>
    <col min="8163" max="8163" width="10.85546875" style="36" customWidth="1"/>
    <col min="8164" max="8164" width="38.28515625" style="36" customWidth="1"/>
    <col min="8165" max="8165" width="13.7109375" style="36" customWidth="1"/>
    <col min="8166" max="8166" width="6" style="36" customWidth="1"/>
    <col min="8167" max="8167" width="3.7109375" style="36" customWidth="1"/>
    <col min="8168" max="8168" width="38.5703125" style="36" customWidth="1"/>
    <col min="8169" max="8409" width="9.140625" style="36"/>
    <col min="8410" max="8410" width="11.5703125" style="36" customWidth="1"/>
    <col min="8411" max="8411" width="12" style="36" customWidth="1"/>
    <col min="8412" max="8412" width="22.42578125" style="36" bestFit="1" customWidth="1"/>
    <col min="8413" max="8413" width="11.42578125" style="36" customWidth="1"/>
    <col min="8414" max="8414" width="46.42578125" style="36" bestFit="1" customWidth="1"/>
    <col min="8415" max="8415" width="15.7109375" style="36" customWidth="1"/>
    <col min="8416" max="8416" width="44" style="36" bestFit="1" customWidth="1"/>
    <col min="8417" max="8417" width="6.5703125" style="36" customWidth="1"/>
    <col min="8418" max="8418" width="6.85546875" style="36" customWidth="1"/>
    <col min="8419" max="8419" width="10.85546875" style="36" customWidth="1"/>
    <col min="8420" max="8420" width="38.28515625" style="36" customWidth="1"/>
    <col min="8421" max="8421" width="13.7109375" style="36" customWidth="1"/>
    <col min="8422" max="8422" width="6" style="36" customWidth="1"/>
    <col min="8423" max="8423" width="3.7109375" style="36" customWidth="1"/>
    <col min="8424" max="8424" width="38.5703125" style="36" customWidth="1"/>
    <col min="8425" max="8665" width="9.140625" style="36"/>
    <col min="8666" max="8666" width="11.5703125" style="36" customWidth="1"/>
    <col min="8667" max="8667" width="12" style="36" customWidth="1"/>
    <col min="8668" max="8668" width="22.42578125" style="36" bestFit="1" customWidth="1"/>
    <col min="8669" max="8669" width="11.42578125" style="36" customWidth="1"/>
    <col min="8670" max="8670" width="46.42578125" style="36" bestFit="1" customWidth="1"/>
    <col min="8671" max="8671" width="15.7109375" style="36" customWidth="1"/>
    <col min="8672" max="8672" width="44" style="36" bestFit="1" customWidth="1"/>
    <col min="8673" max="8673" width="6.5703125" style="36" customWidth="1"/>
    <col min="8674" max="8674" width="6.85546875" style="36" customWidth="1"/>
    <col min="8675" max="8675" width="10.85546875" style="36" customWidth="1"/>
    <col min="8676" max="8676" width="38.28515625" style="36" customWidth="1"/>
    <col min="8677" max="8677" width="13.7109375" style="36" customWidth="1"/>
    <col min="8678" max="8678" width="6" style="36" customWidth="1"/>
    <col min="8679" max="8679" width="3.7109375" style="36" customWidth="1"/>
    <col min="8680" max="8680" width="38.5703125" style="36" customWidth="1"/>
    <col min="8681" max="8921" width="9.140625" style="36"/>
    <col min="8922" max="8922" width="11.5703125" style="36" customWidth="1"/>
    <col min="8923" max="8923" width="12" style="36" customWidth="1"/>
    <col min="8924" max="8924" width="22.42578125" style="36" bestFit="1" customWidth="1"/>
    <col min="8925" max="8925" width="11.42578125" style="36" customWidth="1"/>
    <col min="8926" max="8926" width="46.42578125" style="36" bestFit="1" customWidth="1"/>
    <col min="8927" max="8927" width="15.7109375" style="36" customWidth="1"/>
    <col min="8928" max="8928" width="44" style="36" bestFit="1" customWidth="1"/>
    <col min="8929" max="8929" width="6.5703125" style="36" customWidth="1"/>
    <col min="8930" max="8930" width="6.85546875" style="36" customWidth="1"/>
    <col min="8931" max="8931" width="10.85546875" style="36" customWidth="1"/>
    <col min="8932" max="8932" width="38.28515625" style="36" customWidth="1"/>
    <col min="8933" max="8933" width="13.7109375" style="36" customWidth="1"/>
    <col min="8934" max="8934" width="6" style="36" customWidth="1"/>
    <col min="8935" max="8935" width="3.7109375" style="36" customWidth="1"/>
    <col min="8936" max="8936" width="38.5703125" style="36" customWidth="1"/>
    <col min="8937" max="9177" width="9.140625" style="36"/>
    <col min="9178" max="9178" width="11.5703125" style="36" customWidth="1"/>
    <col min="9179" max="9179" width="12" style="36" customWidth="1"/>
    <col min="9180" max="9180" width="22.42578125" style="36" bestFit="1" customWidth="1"/>
    <col min="9181" max="9181" width="11.42578125" style="36" customWidth="1"/>
    <col min="9182" max="9182" width="46.42578125" style="36" bestFit="1" customWidth="1"/>
    <col min="9183" max="9183" width="15.7109375" style="36" customWidth="1"/>
    <col min="9184" max="9184" width="44" style="36" bestFit="1" customWidth="1"/>
    <col min="9185" max="9185" width="6.5703125" style="36" customWidth="1"/>
    <col min="9186" max="9186" width="6.85546875" style="36" customWidth="1"/>
    <col min="9187" max="9187" width="10.85546875" style="36" customWidth="1"/>
    <col min="9188" max="9188" width="38.28515625" style="36" customWidth="1"/>
    <col min="9189" max="9189" width="13.7109375" style="36" customWidth="1"/>
    <col min="9190" max="9190" width="6" style="36" customWidth="1"/>
    <col min="9191" max="9191" width="3.7109375" style="36" customWidth="1"/>
    <col min="9192" max="9192" width="38.5703125" style="36" customWidth="1"/>
    <col min="9193" max="9433" width="9.140625" style="36"/>
    <col min="9434" max="9434" width="11.5703125" style="36" customWidth="1"/>
    <col min="9435" max="9435" width="12" style="36" customWidth="1"/>
    <col min="9436" max="9436" width="22.42578125" style="36" bestFit="1" customWidth="1"/>
    <col min="9437" max="9437" width="11.42578125" style="36" customWidth="1"/>
    <col min="9438" max="9438" width="46.42578125" style="36" bestFit="1" customWidth="1"/>
    <col min="9439" max="9439" width="15.7109375" style="36" customWidth="1"/>
    <col min="9440" max="9440" width="44" style="36" bestFit="1" customWidth="1"/>
    <col min="9441" max="9441" width="6.5703125" style="36" customWidth="1"/>
    <col min="9442" max="9442" width="6.85546875" style="36" customWidth="1"/>
    <col min="9443" max="9443" width="10.85546875" style="36" customWidth="1"/>
    <col min="9444" max="9444" width="38.28515625" style="36" customWidth="1"/>
    <col min="9445" max="9445" width="13.7109375" style="36" customWidth="1"/>
    <col min="9446" max="9446" width="6" style="36" customWidth="1"/>
    <col min="9447" max="9447" width="3.7109375" style="36" customWidth="1"/>
    <col min="9448" max="9448" width="38.5703125" style="36" customWidth="1"/>
    <col min="9449" max="9689" width="9.140625" style="36"/>
    <col min="9690" max="9690" width="11.5703125" style="36" customWidth="1"/>
    <col min="9691" max="9691" width="12" style="36" customWidth="1"/>
    <col min="9692" max="9692" width="22.42578125" style="36" bestFit="1" customWidth="1"/>
    <col min="9693" max="9693" width="11.42578125" style="36" customWidth="1"/>
    <col min="9694" max="9694" width="46.42578125" style="36" bestFit="1" customWidth="1"/>
    <col min="9695" max="9695" width="15.7109375" style="36" customWidth="1"/>
    <col min="9696" max="9696" width="44" style="36" bestFit="1" customWidth="1"/>
    <col min="9697" max="9697" width="6.5703125" style="36" customWidth="1"/>
    <col min="9698" max="9698" width="6.85546875" style="36" customWidth="1"/>
    <col min="9699" max="9699" width="10.85546875" style="36" customWidth="1"/>
    <col min="9700" max="9700" width="38.28515625" style="36" customWidth="1"/>
    <col min="9701" max="9701" width="13.7109375" style="36" customWidth="1"/>
    <col min="9702" max="9702" width="6" style="36" customWidth="1"/>
    <col min="9703" max="9703" width="3.7109375" style="36" customWidth="1"/>
    <col min="9704" max="9704" width="38.5703125" style="36" customWidth="1"/>
    <col min="9705" max="9945" width="9.140625" style="36"/>
    <col min="9946" max="9946" width="11.5703125" style="36" customWidth="1"/>
    <col min="9947" max="9947" width="12" style="36" customWidth="1"/>
    <col min="9948" max="9948" width="22.42578125" style="36" bestFit="1" customWidth="1"/>
    <col min="9949" max="9949" width="11.42578125" style="36" customWidth="1"/>
    <col min="9950" max="9950" width="46.42578125" style="36" bestFit="1" customWidth="1"/>
    <col min="9951" max="9951" width="15.7109375" style="36" customWidth="1"/>
    <col min="9952" max="9952" width="44" style="36" bestFit="1" customWidth="1"/>
    <col min="9953" max="9953" width="6.5703125" style="36" customWidth="1"/>
    <col min="9954" max="9954" width="6.85546875" style="36" customWidth="1"/>
    <col min="9955" max="9955" width="10.85546875" style="36" customWidth="1"/>
    <col min="9956" max="9956" width="38.28515625" style="36" customWidth="1"/>
    <col min="9957" max="9957" width="13.7109375" style="36" customWidth="1"/>
    <col min="9958" max="9958" width="6" style="36" customWidth="1"/>
    <col min="9959" max="9959" width="3.7109375" style="36" customWidth="1"/>
    <col min="9960" max="9960" width="38.5703125" style="36" customWidth="1"/>
    <col min="9961" max="10201" width="9.140625" style="36"/>
    <col min="10202" max="10202" width="11.5703125" style="36" customWidth="1"/>
    <col min="10203" max="10203" width="12" style="36" customWidth="1"/>
    <col min="10204" max="10204" width="22.42578125" style="36" bestFit="1" customWidth="1"/>
    <col min="10205" max="10205" width="11.42578125" style="36" customWidth="1"/>
    <col min="10206" max="10206" width="46.42578125" style="36" bestFit="1" customWidth="1"/>
    <col min="10207" max="10207" width="15.7109375" style="36" customWidth="1"/>
    <col min="10208" max="10208" width="44" style="36" bestFit="1" customWidth="1"/>
    <col min="10209" max="10209" width="6.5703125" style="36" customWidth="1"/>
    <col min="10210" max="10210" width="6.85546875" style="36" customWidth="1"/>
    <col min="10211" max="10211" width="10.85546875" style="36" customWidth="1"/>
    <col min="10212" max="10212" width="38.28515625" style="36" customWidth="1"/>
    <col min="10213" max="10213" width="13.7109375" style="36" customWidth="1"/>
    <col min="10214" max="10214" width="6" style="36" customWidth="1"/>
    <col min="10215" max="10215" width="3.7109375" style="36" customWidth="1"/>
    <col min="10216" max="10216" width="38.5703125" style="36" customWidth="1"/>
    <col min="10217" max="10457" width="9.140625" style="36"/>
    <col min="10458" max="10458" width="11.5703125" style="36" customWidth="1"/>
    <col min="10459" max="10459" width="12" style="36" customWidth="1"/>
    <col min="10460" max="10460" width="22.42578125" style="36" bestFit="1" customWidth="1"/>
    <col min="10461" max="10461" width="11.42578125" style="36" customWidth="1"/>
    <col min="10462" max="10462" width="46.42578125" style="36" bestFit="1" customWidth="1"/>
    <col min="10463" max="10463" width="15.7109375" style="36" customWidth="1"/>
    <col min="10464" max="10464" width="44" style="36" bestFit="1" customWidth="1"/>
    <col min="10465" max="10465" width="6.5703125" style="36" customWidth="1"/>
    <col min="10466" max="10466" width="6.85546875" style="36" customWidth="1"/>
    <col min="10467" max="10467" width="10.85546875" style="36" customWidth="1"/>
    <col min="10468" max="10468" width="38.28515625" style="36" customWidth="1"/>
    <col min="10469" max="10469" width="13.7109375" style="36" customWidth="1"/>
    <col min="10470" max="10470" width="6" style="36" customWidth="1"/>
    <col min="10471" max="10471" width="3.7109375" style="36" customWidth="1"/>
    <col min="10472" max="10472" width="38.5703125" style="36" customWidth="1"/>
    <col min="10473" max="10713" width="9.140625" style="36"/>
    <col min="10714" max="10714" width="11.5703125" style="36" customWidth="1"/>
    <col min="10715" max="10715" width="12" style="36" customWidth="1"/>
    <col min="10716" max="10716" width="22.42578125" style="36" bestFit="1" customWidth="1"/>
    <col min="10717" max="10717" width="11.42578125" style="36" customWidth="1"/>
    <col min="10718" max="10718" width="46.42578125" style="36" bestFit="1" customWidth="1"/>
    <col min="10719" max="10719" width="15.7109375" style="36" customWidth="1"/>
    <col min="10720" max="10720" width="44" style="36" bestFit="1" customWidth="1"/>
    <col min="10721" max="10721" width="6.5703125" style="36" customWidth="1"/>
    <col min="10722" max="10722" width="6.85546875" style="36" customWidth="1"/>
    <col min="10723" max="10723" width="10.85546875" style="36" customWidth="1"/>
    <col min="10724" max="10724" width="38.28515625" style="36" customWidth="1"/>
    <col min="10725" max="10725" width="13.7109375" style="36" customWidth="1"/>
    <col min="10726" max="10726" width="6" style="36" customWidth="1"/>
    <col min="10727" max="10727" width="3.7109375" style="36" customWidth="1"/>
    <col min="10728" max="10728" width="38.5703125" style="36" customWidth="1"/>
    <col min="10729" max="10969" width="9.140625" style="36"/>
    <col min="10970" max="10970" width="11.5703125" style="36" customWidth="1"/>
    <col min="10971" max="10971" width="12" style="36" customWidth="1"/>
    <col min="10972" max="10972" width="22.42578125" style="36" bestFit="1" customWidth="1"/>
    <col min="10973" max="10973" width="11.42578125" style="36" customWidth="1"/>
    <col min="10974" max="10974" width="46.42578125" style="36" bestFit="1" customWidth="1"/>
    <col min="10975" max="10975" width="15.7109375" style="36" customWidth="1"/>
    <col min="10976" max="10976" width="44" style="36" bestFit="1" customWidth="1"/>
    <col min="10977" max="10977" width="6.5703125" style="36" customWidth="1"/>
    <col min="10978" max="10978" width="6.85546875" style="36" customWidth="1"/>
    <col min="10979" max="10979" width="10.85546875" style="36" customWidth="1"/>
    <col min="10980" max="10980" width="38.28515625" style="36" customWidth="1"/>
    <col min="10981" max="10981" width="13.7109375" style="36" customWidth="1"/>
    <col min="10982" max="10982" width="6" style="36" customWidth="1"/>
    <col min="10983" max="10983" width="3.7109375" style="36" customWidth="1"/>
    <col min="10984" max="10984" width="38.5703125" style="36" customWidth="1"/>
    <col min="10985" max="11225" width="9.140625" style="36"/>
    <col min="11226" max="11226" width="11.5703125" style="36" customWidth="1"/>
    <col min="11227" max="11227" width="12" style="36" customWidth="1"/>
    <col min="11228" max="11228" width="22.42578125" style="36" bestFit="1" customWidth="1"/>
    <col min="11229" max="11229" width="11.42578125" style="36" customWidth="1"/>
    <col min="11230" max="11230" width="46.42578125" style="36" bestFit="1" customWidth="1"/>
    <col min="11231" max="11231" width="15.7109375" style="36" customWidth="1"/>
    <col min="11232" max="11232" width="44" style="36" bestFit="1" customWidth="1"/>
    <col min="11233" max="11233" width="6.5703125" style="36" customWidth="1"/>
    <col min="11234" max="11234" width="6.85546875" style="36" customWidth="1"/>
    <col min="11235" max="11235" width="10.85546875" style="36" customWidth="1"/>
    <col min="11236" max="11236" width="38.28515625" style="36" customWidth="1"/>
    <col min="11237" max="11237" width="13.7109375" style="36" customWidth="1"/>
    <col min="11238" max="11238" width="6" style="36" customWidth="1"/>
    <col min="11239" max="11239" width="3.7109375" style="36" customWidth="1"/>
    <col min="11240" max="11240" width="38.5703125" style="36" customWidth="1"/>
    <col min="11241" max="11481" width="9.140625" style="36"/>
    <col min="11482" max="11482" width="11.5703125" style="36" customWidth="1"/>
    <col min="11483" max="11483" width="12" style="36" customWidth="1"/>
    <col min="11484" max="11484" width="22.42578125" style="36" bestFit="1" customWidth="1"/>
    <col min="11485" max="11485" width="11.42578125" style="36" customWidth="1"/>
    <col min="11486" max="11486" width="46.42578125" style="36" bestFit="1" customWidth="1"/>
    <col min="11487" max="11487" width="15.7109375" style="36" customWidth="1"/>
    <col min="11488" max="11488" width="44" style="36" bestFit="1" customWidth="1"/>
    <col min="11489" max="11489" width="6.5703125" style="36" customWidth="1"/>
    <col min="11490" max="11490" width="6.85546875" style="36" customWidth="1"/>
    <col min="11491" max="11491" width="10.85546875" style="36" customWidth="1"/>
    <col min="11492" max="11492" width="38.28515625" style="36" customWidth="1"/>
    <col min="11493" max="11493" width="13.7109375" style="36" customWidth="1"/>
    <col min="11494" max="11494" width="6" style="36" customWidth="1"/>
    <col min="11495" max="11495" width="3.7109375" style="36" customWidth="1"/>
    <col min="11496" max="11496" width="38.5703125" style="36" customWidth="1"/>
    <col min="11497" max="11737" width="9.140625" style="36"/>
    <col min="11738" max="11738" width="11.5703125" style="36" customWidth="1"/>
    <col min="11739" max="11739" width="12" style="36" customWidth="1"/>
    <col min="11740" max="11740" width="22.42578125" style="36" bestFit="1" customWidth="1"/>
    <col min="11741" max="11741" width="11.42578125" style="36" customWidth="1"/>
    <col min="11742" max="11742" width="46.42578125" style="36" bestFit="1" customWidth="1"/>
    <col min="11743" max="11743" width="15.7109375" style="36" customWidth="1"/>
    <col min="11744" max="11744" width="44" style="36" bestFit="1" customWidth="1"/>
    <col min="11745" max="11745" width="6.5703125" style="36" customWidth="1"/>
    <col min="11746" max="11746" width="6.85546875" style="36" customWidth="1"/>
    <col min="11747" max="11747" width="10.85546875" style="36" customWidth="1"/>
    <col min="11748" max="11748" width="38.28515625" style="36" customWidth="1"/>
    <col min="11749" max="11749" width="13.7109375" style="36" customWidth="1"/>
    <col min="11750" max="11750" width="6" style="36" customWidth="1"/>
    <col min="11751" max="11751" width="3.7109375" style="36" customWidth="1"/>
    <col min="11752" max="11752" width="38.5703125" style="36" customWidth="1"/>
    <col min="11753" max="11993" width="9.140625" style="36"/>
    <col min="11994" max="11994" width="11.5703125" style="36" customWidth="1"/>
    <col min="11995" max="11995" width="12" style="36" customWidth="1"/>
    <col min="11996" max="11996" width="22.42578125" style="36" bestFit="1" customWidth="1"/>
    <col min="11997" max="11997" width="11.42578125" style="36" customWidth="1"/>
    <col min="11998" max="11998" width="46.42578125" style="36" bestFit="1" customWidth="1"/>
    <col min="11999" max="11999" width="15.7109375" style="36" customWidth="1"/>
    <col min="12000" max="12000" width="44" style="36" bestFit="1" customWidth="1"/>
    <col min="12001" max="12001" width="6.5703125" style="36" customWidth="1"/>
    <col min="12002" max="12002" width="6.85546875" style="36" customWidth="1"/>
    <col min="12003" max="12003" width="10.85546875" style="36" customWidth="1"/>
    <col min="12004" max="12004" width="38.28515625" style="36" customWidth="1"/>
    <col min="12005" max="12005" width="13.7109375" style="36" customWidth="1"/>
    <col min="12006" max="12006" width="6" style="36" customWidth="1"/>
    <col min="12007" max="12007" width="3.7109375" style="36" customWidth="1"/>
    <col min="12008" max="12008" width="38.5703125" style="36" customWidth="1"/>
    <col min="12009" max="12249" width="9.140625" style="36"/>
    <col min="12250" max="12250" width="11.5703125" style="36" customWidth="1"/>
    <col min="12251" max="12251" width="12" style="36" customWidth="1"/>
    <col min="12252" max="12252" width="22.42578125" style="36" bestFit="1" customWidth="1"/>
    <col min="12253" max="12253" width="11.42578125" style="36" customWidth="1"/>
    <col min="12254" max="12254" width="46.42578125" style="36" bestFit="1" customWidth="1"/>
    <col min="12255" max="12255" width="15.7109375" style="36" customWidth="1"/>
    <col min="12256" max="12256" width="44" style="36" bestFit="1" customWidth="1"/>
    <col min="12257" max="12257" width="6.5703125" style="36" customWidth="1"/>
    <col min="12258" max="12258" width="6.85546875" style="36" customWidth="1"/>
    <col min="12259" max="12259" width="10.85546875" style="36" customWidth="1"/>
    <col min="12260" max="12260" width="38.28515625" style="36" customWidth="1"/>
    <col min="12261" max="12261" width="13.7109375" style="36" customWidth="1"/>
    <col min="12262" max="12262" width="6" style="36" customWidth="1"/>
    <col min="12263" max="12263" width="3.7109375" style="36" customWidth="1"/>
    <col min="12264" max="12264" width="38.5703125" style="36" customWidth="1"/>
    <col min="12265" max="12505" width="9.140625" style="36"/>
    <col min="12506" max="12506" width="11.5703125" style="36" customWidth="1"/>
    <col min="12507" max="12507" width="12" style="36" customWidth="1"/>
    <col min="12508" max="12508" width="22.42578125" style="36" bestFit="1" customWidth="1"/>
    <col min="12509" max="12509" width="11.42578125" style="36" customWidth="1"/>
    <col min="12510" max="12510" width="46.42578125" style="36" bestFit="1" customWidth="1"/>
    <col min="12511" max="12511" width="15.7109375" style="36" customWidth="1"/>
    <col min="12512" max="12512" width="44" style="36" bestFit="1" customWidth="1"/>
    <col min="12513" max="12513" width="6.5703125" style="36" customWidth="1"/>
    <col min="12514" max="12514" width="6.85546875" style="36" customWidth="1"/>
    <col min="12515" max="12515" width="10.85546875" style="36" customWidth="1"/>
    <col min="12516" max="12516" width="38.28515625" style="36" customWidth="1"/>
    <col min="12517" max="12517" width="13.7109375" style="36" customWidth="1"/>
    <col min="12518" max="12518" width="6" style="36" customWidth="1"/>
    <col min="12519" max="12519" width="3.7109375" style="36" customWidth="1"/>
    <col min="12520" max="12520" width="38.5703125" style="36" customWidth="1"/>
    <col min="12521" max="12761" width="9.140625" style="36"/>
    <col min="12762" max="12762" width="11.5703125" style="36" customWidth="1"/>
    <col min="12763" max="12763" width="12" style="36" customWidth="1"/>
    <col min="12764" max="12764" width="22.42578125" style="36" bestFit="1" customWidth="1"/>
    <col min="12765" max="12765" width="11.42578125" style="36" customWidth="1"/>
    <col min="12766" max="12766" width="46.42578125" style="36" bestFit="1" customWidth="1"/>
    <col min="12767" max="12767" width="15.7109375" style="36" customWidth="1"/>
    <col min="12768" max="12768" width="44" style="36" bestFit="1" customWidth="1"/>
    <col min="12769" max="12769" width="6.5703125" style="36" customWidth="1"/>
    <col min="12770" max="12770" width="6.85546875" style="36" customWidth="1"/>
    <col min="12771" max="12771" width="10.85546875" style="36" customWidth="1"/>
    <col min="12772" max="12772" width="38.28515625" style="36" customWidth="1"/>
    <col min="12773" max="12773" width="13.7109375" style="36" customWidth="1"/>
    <col min="12774" max="12774" width="6" style="36" customWidth="1"/>
    <col min="12775" max="12775" width="3.7109375" style="36" customWidth="1"/>
    <col min="12776" max="12776" width="38.5703125" style="36" customWidth="1"/>
    <col min="12777" max="13017" width="9.140625" style="36"/>
    <col min="13018" max="13018" width="11.5703125" style="36" customWidth="1"/>
    <col min="13019" max="13019" width="12" style="36" customWidth="1"/>
    <col min="13020" max="13020" width="22.42578125" style="36" bestFit="1" customWidth="1"/>
    <col min="13021" max="13021" width="11.42578125" style="36" customWidth="1"/>
    <col min="13022" max="13022" width="46.42578125" style="36" bestFit="1" customWidth="1"/>
    <col min="13023" max="13023" width="15.7109375" style="36" customWidth="1"/>
    <col min="13024" max="13024" width="44" style="36" bestFit="1" customWidth="1"/>
    <col min="13025" max="13025" width="6.5703125" style="36" customWidth="1"/>
    <col min="13026" max="13026" width="6.85546875" style="36" customWidth="1"/>
    <col min="13027" max="13027" width="10.85546875" style="36" customWidth="1"/>
    <col min="13028" max="13028" width="38.28515625" style="36" customWidth="1"/>
    <col min="13029" max="13029" width="13.7109375" style="36" customWidth="1"/>
    <col min="13030" max="13030" width="6" style="36" customWidth="1"/>
    <col min="13031" max="13031" width="3.7109375" style="36" customWidth="1"/>
    <col min="13032" max="13032" width="38.5703125" style="36" customWidth="1"/>
    <col min="13033" max="13273" width="9.140625" style="36"/>
    <col min="13274" max="13274" width="11.5703125" style="36" customWidth="1"/>
    <col min="13275" max="13275" width="12" style="36" customWidth="1"/>
    <col min="13276" max="13276" width="22.42578125" style="36" bestFit="1" customWidth="1"/>
    <col min="13277" max="13277" width="11.42578125" style="36" customWidth="1"/>
    <col min="13278" max="13278" width="46.42578125" style="36" bestFit="1" customWidth="1"/>
    <col min="13279" max="13279" width="15.7109375" style="36" customWidth="1"/>
    <col min="13280" max="13280" width="44" style="36" bestFit="1" customWidth="1"/>
    <col min="13281" max="13281" width="6.5703125" style="36" customWidth="1"/>
    <col min="13282" max="13282" width="6.85546875" style="36" customWidth="1"/>
    <col min="13283" max="13283" width="10.85546875" style="36" customWidth="1"/>
    <col min="13284" max="13284" width="38.28515625" style="36" customWidth="1"/>
    <col min="13285" max="13285" width="13.7109375" style="36" customWidth="1"/>
    <col min="13286" max="13286" width="6" style="36" customWidth="1"/>
    <col min="13287" max="13287" width="3.7109375" style="36" customWidth="1"/>
    <col min="13288" max="13288" width="38.5703125" style="36" customWidth="1"/>
    <col min="13289" max="13529" width="9.140625" style="36"/>
    <col min="13530" max="13530" width="11.5703125" style="36" customWidth="1"/>
    <col min="13531" max="13531" width="12" style="36" customWidth="1"/>
    <col min="13532" max="13532" width="22.42578125" style="36" bestFit="1" customWidth="1"/>
    <col min="13533" max="13533" width="11.42578125" style="36" customWidth="1"/>
    <col min="13534" max="13534" width="46.42578125" style="36" bestFit="1" customWidth="1"/>
    <col min="13535" max="13535" width="15.7109375" style="36" customWidth="1"/>
    <col min="13536" max="13536" width="44" style="36" bestFit="1" customWidth="1"/>
    <col min="13537" max="13537" width="6.5703125" style="36" customWidth="1"/>
    <col min="13538" max="13538" width="6.85546875" style="36" customWidth="1"/>
    <col min="13539" max="13539" width="10.85546875" style="36" customWidth="1"/>
    <col min="13540" max="13540" width="38.28515625" style="36" customWidth="1"/>
    <col min="13541" max="13541" width="13.7109375" style="36" customWidth="1"/>
    <col min="13542" max="13542" width="6" style="36" customWidth="1"/>
    <col min="13543" max="13543" width="3.7109375" style="36" customWidth="1"/>
    <col min="13544" max="13544" width="38.5703125" style="36" customWidth="1"/>
    <col min="13545" max="13785" width="9.140625" style="36"/>
    <col min="13786" max="13786" width="11.5703125" style="36" customWidth="1"/>
    <col min="13787" max="13787" width="12" style="36" customWidth="1"/>
    <col min="13788" max="13788" width="22.42578125" style="36" bestFit="1" customWidth="1"/>
    <col min="13789" max="13789" width="11.42578125" style="36" customWidth="1"/>
    <col min="13790" max="13790" width="46.42578125" style="36" bestFit="1" customWidth="1"/>
    <col min="13791" max="13791" width="15.7109375" style="36" customWidth="1"/>
    <col min="13792" max="13792" width="44" style="36" bestFit="1" customWidth="1"/>
    <col min="13793" max="13793" width="6.5703125" style="36" customWidth="1"/>
    <col min="13794" max="13794" width="6.85546875" style="36" customWidth="1"/>
    <col min="13795" max="13795" width="10.85546875" style="36" customWidth="1"/>
    <col min="13796" max="13796" width="38.28515625" style="36" customWidth="1"/>
    <col min="13797" max="13797" width="13.7109375" style="36" customWidth="1"/>
    <col min="13798" max="13798" width="6" style="36" customWidth="1"/>
    <col min="13799" max="13799" width="3.7109375" style="36" customWidth="1"/>
    <col min="13800" max="13800" width="38.5703125" style="36" customWidth="1"/>
    <col min="13801" max="14041" width="9.140625" style="36"/>
    <col min="14042" max="14042" width="11.5703125" style="36" customWidth="1"/>
    <col min="14043" max="14043" width="12" style="36" customWidth="1"/>
    <col min="14044" max="14044" width="22.42578125" style="36" bestFit="1" customWidth="1"/>
    <col min="14045" max="14045" width="11.42578125" style="36" customWidth="1"/>
    <col min="14046" max="14046" width="46.42578125" style="36" bestFit="1" customWidth="1"/>
    <col min="14047" max="14047" width="15.7109375" style="36" customWidth="1"/>
    <col min="14048" max="14048" width="44" style="36" bestFit="1" customWidth="1"/>
    <col min="14049" max="14049" width="6.5703125" style="36" customWidth="1"/>
    <col min="14050" max="14050" width="6.85546875" style="36" customWidth="1"/>
    <col min="14051" max="14051" width="10.85546875" style="36" customWidth="1"/>
    <col min="14052" max="14052" width="38.28515625" style="36" customWidth="1"/>
    <col min="14053" max="14053" width="13.7109375" style="36" customWidth="1"/>
    <col min="14054" max="14054" width="6" style="36" customWidth="1"/>
    <col min="14055" max="14055" width="3.7109375" style="36" customWidth="1"/>
    <col min="14056" max="14056" width="38.5703125" style="36" customWidth="1"/>
    <col min="14057" max="14297" width="9.140625" style="36"/>
    <col min="14298" max="14298" width="11.5703125" style="36" customWidth="1"/>
    <col min="14299" max="14299" width="12" style="36" customWidth="1"/>
    <col min="14300" max="14300" width="22.42578125" style="36" bestFit="1" customWidth="1"/>
    <col min="14301" max="14301" width="11.42578125" style="36" customWidth="1"/>
    <col min="14302" max="14302" width="46.42578125" style="36" bestFit="1" customWidth="1"/>
    <col min="14303" max="14303" width="15.7109375" style="36" customWidth="1"/>
    <col min="14304" max="14304" width="44" style="36" bestFit="1" customWidth="1"/>
    <col min="14305" max="14305" width="6.5703125" style="36" customWidth="1"/>
    <col min="14306" max="14306" width="6.85546875" style="36" customWidth="1"/>
    <col min="14307" max="14307" width="10.85546875" style="36" customWidth="1"/>
    <col min="14308" max="14308" width="38.28515625" style="36" customWidth="1"/>
    <col min="14309" max="14309" width="13.7109375" style="36" customWidth="1"/>
    <col min="14310" max="14310" width="6" style="36" customWidth="1"/>
    <col min="14311" max="14311" width="3.7109375" style="36" customWidth="1"/>
    <col min="14312" max="14312" width="38.5703125" style="36" customWidth="1"/>
    <col min="14313" max="14553" width="9.140625" style="36"/>
    <col min="14554" max="14554" width="11.5703125" style="36" customWidth="1"/>
    <col min="14555" max="14555" width="12" style="36" customWidth="1"/>
    <col min="14556" max="14556" width="22.42578125" style="36" bestFit="1" customWidth="1"/>
    <col min="14557" max="14557" width="11.42578125" style="36" customWidth="1"/>
    <col min="14558" max="14558" width="46.42578125" style="36" bestFit="1" customWidth="1"/>
    <col min="14559" max="14559" width="15.7109375" style="36" customWidth="1"/>
    <col min="14560" max="14560" width="44" style="36" bestFit="1" customWidth="1"/>
    <col min="14561" max="14561" width="6.5703125" style="36" customWidth="1"/>
    <col min="14562" max="14562" width="6.85546875" style="36" customWidth="1"/>
    <col min="14563" max="14563" width="10.85546875" style="36" customWidth="1"/>
    <col min="14564" max="14564" width="38.28515625" style="36" customWidth="1"/>
    <col min="14565" max="14565" width="13.7109375" style="36" customWidth="1"/>
    <col min="14566" max="14566" width="6" style="36" customWidth="1"/>
    <col min="14567" max="14567" width="3.7109375" style="36" customWidth="1"/>
    <col min="14568" max="14568" width="38.5703125" style="36" customWidth="1"/>
    <col min="14569" max="14809" width="9.140625" style="36"/>
    <col min="14810" max="14810" width="11.5703125" style="36" customWidth="1"/>
    <col min="14811" max="14811" width="12" style="36" customWidth="1"/>
    <col min="14812" max="14812" width="22.42578125" style="36" bestFit="1" customWidth="1"/>
    <col min="14813" max="14813" width="11.42578125" style="36" customWidth="1"/>
    <col min="14814" max="14814" width="46.42578125" style="36" bestFit="1" customWidth="1"/>
    <col min="14815" max="14815" width="15.7109375" style="36" customWidth="1"/>
    <col min="14816" max="14816" width="44" style="36" bestFit="1" customWidth="1"/>
    <col min="14817" max="14817" width="6.5703125" style="36" customWidth="1"/>
    <col min="14818" max="14818" width="6.85546875" style="36" customWidth="1"/>
    <col min="14819" max="14819" width="10.85546875" style="36" customWidth="1"/>
    <col min="14820" max="14820" width="38.28515625" style="36" customWidth="1"/>
    <col min="14821" max="14821" width="13.7109375" style="36" customWidth="1"/>
    <col min="14822" max="14822" width="6" style="36" customWidth="1"/>
    <col min="14823" max="14823" width="3.7109375" style="36" customWidth="1"/>
    <col min="14824" max="14824" width="38.5703125" style="36" customWidth="1"/>
    <col min="14825" max="15065" width="9.140625" style="36"/>
    <col min="15066" max="15066" width="11.5703125" style="36" customWidth="1"/>
    <col min="15067" max="15067" width="12" style="36" customWidth="1"/>
    <col min="15068" max="15068" width="22.42578125" style="36" bestFit="1" customWidth="1"/>
    <col min="15069" max="15069" width="11.42578125" style="36" customWidth="1"/>
    <col min="15070" max="15070" width="46.42578125" style="36" bestFit="1" customWidth="1"/>
    <col min="15071" max="15071" width="15.7109375" style="36" customWidth="1"/>
    <col min="15072" max="15072" width="44" style="36" bestFit="1" customWidth="1"/>
    <col min="15073" max="15073" width="6.5703125" style="36" customWidth="1"/>
    <col min="15074" max="15074" width="6.85546875" style="36" customWidth="1"/>
    <col min="15075" max="15075" width="10.85546875" style="36" customWidth="1"/>
    <col min="15076" max="15076" width="38.28515625" style="36" customWidth="1"/>
    <col min="15077" max="15077" width="13.7109375" style="36" customWidth="1"/>
    <col min="15078" max="15078" width="6" style="36" customWidth="1"/>
    <col min="15079" max="15079" width="3.7109375" style="36" customWidth="1"/>
    <col min="15080" max="15080" width="38.5703125" style="36" customWidth="1"/>
    <col min="15081" max="15321" width="9.140625" style="36"/>
    <col min="15322" max="15322" width="11.5703125" style="36" customWidth="1"/>
    <col min="15323" max="15323" width="12" style="36" customWidth="1"/>
    <col min="15324" max="15324" width="22.42578125" style="36" bestFit="1" customWidth="1"/>
    <col min="15325" max="15325" width="11.42578125" style="36" customWidth="1"/>
    <col min="15326" max="15326" width="46.42578125" style="36" bestFit="1" customWidth="1"/>
    <col min="15327" max="15327" width="15.7109375" style="36" customWidth="1"/>
    <col min="15328" max="15328" width="44" style="36" bestFit="1" customWidth="1"/>
    <col min="15329" max="15329" width="6.5703125" style="36" customWidth="1"/>
    <col min="15330" max="15330" width="6.85546875" style="36" customWidth="1"/>
    <col min="15331" max="15331" width="10.85546875" style="36" customWidth="1"/>
    <col min="15332" max="15332" width="38.28515625" style="36" customWidth="1"/>
    <col min="15333" max="15333" width="13.7109375" style="36" customWidth="1"/>
    <col min="15334" max="15334" width="6" style="36" customWidth="1"/>
    <col min="15335" max="15335" width="3.7109375" style="36" customWidth="1"/>
    <col min="15336" max="15336" width="38.5703125" style="36" customWidth="1"/>
    <col min="15337" max="15577" width="9.140625" style="36"/>
    <col min="15578" max="15578" width="11.5703125" style="36" customWidth="1"/>
    <col min="15579" max="15579" width="12" style="36" customWidth="1"/>
    <col min="15580" max="15580" width="22.42578125" style="36" bestFit="1" customWidth="1"/>
    <col min="15581" max="15581" width="11.42578125" style="36" customWidth="1"/>
    <col min="15582" max="15582" width="46.42578125" style="36" bestFit="1" customWidth="1"/>
    <col min="15583" max="15583" width="15.7109375" style="36" customWidth="1"/>
    <col min="15584" max="15584" width="44" style="36" bestFit="1" customWidth="1"/>
    <col min="15585" max="15585" width="6.5703125" style="36" customWidth="1"/>
    <col min="15586" max="15586" width="6.85546875" style="36" customWidth="1"/>
    <col min="15587" max="15587" width="10.85546875" style="36" customWidth="1"/>
    <col min="15588" max="15588" width="38.28515625" style="36" customWidth="1"/>
    <col min="15589" max="15589" width="13.7109375" style="36" customWidth="1"/>
    <col min="15590" max="15590" width="6" style="36" customWidth="1"/>
    <col min="15591" max="15591" width="3.7109375" style="36" customWidth="1"/>
    <col min="15592" max="15592" width="38.5703125" style="36" customWidth="1"/>
    <col min="15593" max="15833" width="9.140625" style="36"/>
    <col min="15834" max="15834" width="11.5703125" style="36" customWidth="1"/>
    <col min="15835" max="15835" width="12" style="36" customWidth="1"/>
    <col min="15836" max="15836" width="22.42578125" style="36" bestFit="1" customWidth="1"/>
    <col min="15837" max="15837" width="11.42578125" style="36" customWidth="1"/>
    <col min="15838" max="15838" width="46.42578125" style="36" bestFit="1" customWidth="1"/>
    <col min="15839" max="15839" width="15.7109375" style="36" customWidth="1"/>
    <col min="15840" max="15840" width="44" style="36" bestFit="1" customWidth="1"/>
    <col min="15841" max="15841" width="6.5703125" style="36" customWidth="1"/>
    <col min="15842" max="15842" width="6.85546875" style="36" customWidth="1"/>
    <col min="15843" max="15843" width="10.85546875" style="36" customWidth="1"/>
    <col min="15844" max="15844" width="38.28515625" style="36" customWidth="1"/>
    <col min="15845" max="15845" width="13.7109375" style="36" customWidth="1"/>
    <col min="15846" max="15846" width="6" style="36" customWidth="1"/>
    <col min="15847" max="15847" width="3.7109375" style="36" customWidth="1"/>
    <col min="15848" max="15848" width="38.5703125" style="36" customWidth="1"/>
    <col min="15849" max="16089" width="9.140625" style="36"/>
    <col min="16090" max="16090" width="11.5703125" style="36" customWidth="1"/>
    <col min="16091" max="16091" width="12" style="36" customWidth="1"/>
    <col min="16092" max="16092" width="22.42578125" style="36" bestFit="1" customWidth="1"/>
    <col min="16093" max="16093" width="11.42578125" style="36" customWidth="1"/>
    <col min="16094" max="16094" width="46.42578125" style="36" bestFit="1" customWidth="1"/>
    <col min="16095" max="16095" width="15.7109375" style="36" customWidth="1"/>
    <col min="16096" max="16096" width="44" style="36" bestFit="1" customWidth="1"/>
    <col min="16097" max="16097" width="6.5703125" style="36" customWidth="1"/>
    <col min="16098" max="16098" width="6.85546875" style="36" customWidth="1"/>
    <col min="16099" max="16099" width="10.85546875" style="36" customWidth="1"/>
    <col min="16100" max="16100" width="38.28515625" style="36" customWidth="1"/>
    <col min="16101" max="16101" width="13.7109375" style="36" customWidth="1"/>
    <col min="16102" max="16102" width="6" style="36" customWidth="1"/>
    <col min="16103" max="16103" width="3.7109375" style="36" customWidth="1"/>
    <col min="16104" max="16104" width="38.5703125" style="36" customWidth="1"/>
    <col min="16105" max="16384" width="9.140625" style="36"/>
  </cols>
  <sheetData>
    <row r="1" spans="1:16" x14ac:dyDescent="0.25">
      <c r="A1" s="26" t="s">
        <v>18</v>
      </c>
      <c r="B1" s="27">
        <f>K47</f>
        <v>0.95942434539276433</v>
      </c>
      <c r="C1" s="28">
        <f>AVERAGE(B1:B7)</f>
        <v>0.97097108017319578</v>
      </c>
      <c r="D1" s="29">
        <f>H47</f>
        <v>5.0030000000000001</v>
      </c>
      <c r="E1" s="30" t="e">
        <f>AVERAGE(F1:F6)</f>
        <v>#DIV/0!</v>
      </c>
      <c r="F1" s="30">
        <f>AVERAGE(J11,J50,J89,J128,J167,J207,J249)</f>
        <v>1</v>
      </c>
      <c r="G1" s="31" t="s">
        <v>19</v>
      </c>
      <c r="H1" s="32"/>
      <c r="I1" s="32"/>
      <c r="J1" s="29"/>
      <c r="K1" s="33"/>
      <c r="L1" s="31"/>
      <c r="M1" s="34"/>
      <c r="N1" s="34"/>
      <c r="O1" s="35"/>
    </row>
    <row r="2" spans="1:16" x14ac:dyDescent="0.25">
      <c r="A2" s="26" t="s">
        <v>20</v>
      </c>
      <c r="B2" s="27">
        <f>K86</f>
        <v>0.95942434539276433</v>
      </c>
      <c r="C2" s="37" t="s">
        <v>21</v>
      </c>
      <c r="D2" s="29">
        <f>H86</f>
        <v>5.0030000000000001</v>
      </c>
      <c r="E2" s="32" t="str">
        <f>SUM(D1:D7)*10&amp;" "&amp;"Horas"&amp;" "&amp;"Hombre"&amp;" "&amp;"Disponibles"&amp;" "&amp;"Semana"</f>
        <v>360,17 Horas Hombre Disponibles Semana</v>
      </c>
      <c r="F2" s="30" t="e">
        <f>AVERAGE(J17,J56,J95,J134,J173,J215,J255)</f>
        <v>#DIV/0!</v>
      </c>
      <c r="G2" s="31" t="s">
        <v>22</v>
      </c>
      <c r="H2" s="32"/>
      <c r="I2" s="32"/>
      <c r="J2" s="29"/>
      <c r="K2" s="33"/>
      <c r="L2" s="31"/>
      <c r="M2" s="34"/>
      <c r="N2" s="34"/>
      <c r="O2" s="35"/>
    </row>
    <row r="3" spans="1:16" x14ac:dyDescent="0.25">
      <c r="A3" s="26" t="s">
        <v>23</v>
      </c>
      <c r="B3" s="27">
        <f>K125</f>
        <v>0.99950024987506247</v>
      </c>
      <c r="C3" s="32"/>
      <c r="D3" s="29">
        <f>H125</f>
        <v>6.0030000000000001</v>
      </c>
      <c r="E3" s="32" t="str">
        <f>SUM(J47,J86,J125,J164,J204,J246,J285)&amp;" "&amp;"Horas"&amp;" "&amp;"Hombre"&amp;" "&amp;"Programadas"</f>
        <v>350 Horas Hombre Programadas</v>
      </c>
      <c r="F3" s="30">
        <f>AVERAGE(J23,J62,J101,J140,J179,J221,J261)</f>
        <v>0</v>
      </c>
      <c r="G3" s="31" t="s">
        <v>24</v>
      </c>
      <c r="H3" s="32"/>
      <c r="I3" s="32"/>
      <c r="J3" s="29"/>
      <c r="K3" s="33"/>
      <c r="L3" s="31"/>
      <c r="M3" s="34"/>
      <c r="N3" s="34"/>
      <c r="O3" s="35"/>
    </row>
    <row r="4" spans="1:16" ht="12.75" customHeight="1" x14ac:dyDescent="0.25">
      <c r="A4" s="26" t="s">
        <v>25</v>
      </c>
      <c r="B4" s="27">
        <f>K164</f>
        <v>0.95961615353858465</v>
      </c>
      <c r="C4" s="28">
        <f>1-C1</f>
        <v>2.9028919826804223E-2</v>
      </c>
      <c r="D4" s="29">
        <f>H164</f>
        <v>5.0019999999999998</v>
      </c>
      <c r="E4" s="32" t="str">
        <f>(SUM(D1:D7)*10)-(SUM(J47,J86,J125,J164,J204,J246,J285))&amp;" "&amp;"Horas"&amp;" "&amp;"Atención"&amp;" "&amp;"OT"&amp;" "&amp;"Reactivo"</f>
        <v>10,17 Horas Atención OT Reactivo</v>
      </c>
      <c r="F4" s="38">
        <f>AVERAGE(J29,J68,J107,J146,J185,J227,J267)</f>
        <v>0</v>
      </c>
      <c r="G4" s="31" t="s">
        <v>26</v>
      </c>
      <c r="H4" s="32"/>
      <c r="I4" s="32"/>
      <c r="J4" s="29"/>
      <c r="K4" s="33"/>
      <c r="L4" s="31"/>
      <c r="M4" s="34"/>
      <c r="N4" s="34"/>
      <c r="O4" s="35"/>
    </row>
    <row r="5" spans="1:16" x14ac:dyDescent="0.25">
      <c r="A5" s="26" t="s">
        <v>27</v>
      </c>
      <c r="B5" s="27">
        <f>K204</f>
        <v>0.95961615353858465</v>
      </c>
      <c r="C5" s="37" t="s">
        <v>28</v>
      </c>
      <c r="D5" s="29">
        <f>H204</f>
        <v>5.0019999999999998</v>
      </c>
      <c r="E5" s="32"/>
      <c r="F5" s="30">
        <f>AVERAGE(J35,J74,J113,J152,J191,J233,J273)</f>
        <v>0.9285714285714286</v>
      </c>
      <c r="G5" s="39" t="s">
        <v>29</v>
      </c>
      <c r="H5" s="32"/>
      <c r="I5" s="32"/>
      <c r="J5" s="29"/>
      <c r="K5" s="33"/>
      <c r="L5" s="31"/>
      <c r="M5" s="34"/>
      <c r="N5" s="34"/>
      <c r="O5" s="35"/>
    </row>
    <row r="6" spans="1:16" x14ac:dyDescent="0.25">
      <c r="A6" s="26" t="s">
        <v>30</v>
      </c>
      <c r="B6" s="27">
        <f>K246</f>
        <v>0.95961615353858465</v>
      </c>
      <c r="C6" s="32"/>
      <c r="D6" s="29">
        <f>H246</f>
        <v>5.0019999999999998</v>
      </c>
      <c r="E6" s="32"/>
      <c r="F6" s="30">
        <f>AVERAGE(J41,J80,J119,J158,J198,J240,J279)</f>
        <v>1</v>
      </c>
      <c r="G6" s="39" t="s">
        <v>31</v>
      </c>
      <c r="H6" s="32"/>
      <c r="I6" s="32"/>
      <c r="J6" s="29"/>
      <c r="K6" s="33"/>
      <c r="L6" s="31"/>
      <c r="M6" s="34"/>
      <c r="N6" s="34"/>
      <c r="O6" s="35"/>
    </row>
    <row r="7" spans="1:16" x14ac:dyDescent="0.25">
      <c r="A7" s="26" t="s">
        <v>32</v>
      </c>
      <c r="B7" s="27">
        <f>K285</f>
        <v>0.99960015993602569</v>
      </c>
      <c r="C7" s="32"/>
      <c r="D7" s="29">
        <f>H285</f>
        <v>5.0019999999999998</v>
      </c>
      <c r="E7" s="32"/>
      <c r="F7" s="29"/>
      <c r="G7" s="39"/>
      <c r="H7" s="32"/>
      <c r="I7" s="32"/>
      <c r="J7" s="29"/>
      <c r="K7" s="33"/>
      <c r="L7" s="31"/>
      <c r="M7" s="34"/>
      <c r="N7" s="34"/>
      <c r="O7" s="35"/>
    </row>
    <row r="8" spans="1:16" ht="28.5" customHeight="1" thickBot="1" x14ac:dyDescent="0.3">
      <c r="A8" s="40"/>
      <c r="B8" s="41"/>
      <c r="C8" s="42" t="s">
        <v>14</v>
      </c>
      <c r="D8" s="43" t="s">
        <v>94</v>
      </c>
      <c r="E8" s="299" t="s">
        <v>33</v>
      </c>
      <c r="F8" s="300"/>
      <c r="G8" s="301"/>
      <c r="H8" s="44"/>
      <c r="I8" s="302" t="s">
        <v>34</v>
      </c>
      <c r="J8" s="303"/>
      <c r="K8" s="304"/>
      <c r="L8" s="31"/>
      <c r="M8" s="34"/>
      <c r="N8" s="34"/>
      <c r="O8" s="35"/>
    </row>
    <row r="9" spans="1:16" ht="15" thickTop="1" thickBot="1" x14ac:dyDescent="0.3">
      <c r="A9" s="45"/>
      <c r="B9" s="46"/>
      <c r="C9" s="46"/>
      <c r="D9" s="46"/>
      <c r="E9" s="305">
        <v>46020</v>
      </c>
      <c r="F9" s="305"/>
      <c r="G9" s="47"/>
      <c r="H9" s="48"/>
      <c r="I9" s="46"/>
      <c r="J9" s="49"/>
      <c r="K9" s="50"/>
      <c r="L9" s="31" t="s">
        <v>35</v>
      </c>
      <c r="M9" s="34" t="s">
        <v>36</v>
      </c>
      <c r="N9" s="34"/>
      <c r="O9" s="35"/>
    </row>
    <row r="10" spans="1:16" ht="27.75" thickTop="1" x14ac:dyDescent="0.25">
      <c r="A10" s="51" t="s">
        <v>37</v>
      </c>
      <c r="B10" s="52" t="s">
        <v>38</v>
      </c>
      <c r="C10" s="52" t="s">
        <v>39</v>
      </c>
      <c r="D10" s="52" t="s">
        <v>4</v>
      </c>
      <c r="E10" s="52" t="s">
        <v>40</v>
      </c>
      <c r="F10" s="52" t="s">
        <v>6</v>
      </c>
      <c r="G10" s="53" t="s">
        <v>7</v>
      </c>
      <c r="H10" s="52" t="s">
        <v>41</v>
      </c>
      <c r="I10" s="52" t="s">
        <v>9</v>
      </c>
      <c r="J10" s="54" t="s">
        <v>42</v>
      </c>
      <c r="K10" s="55" t="s">
        <v>43</v>
      </c>
      <c r="L10" s="31" t="s">
        <v>44</v>
      </c>
      <c r="M10" s="34" t="s">
        <v>36</v>
      </c>
      <c r="N10" s="34"/>
      <c r="O10" s="56">
        <f>E9</f>
        <v>46020</v>
      </c>
    </row>
    <row r="11" spans="1:16" x14ac:dyDescent="0.25">
      <c r="A11" s="57"/>
      <c r="B11" s="57"/>
      <c r="C11" s="58"/>
      <c r="D11" s="57"/>
      <c r="E11" s="59" t="s">
        <v>45</v>
      </c>
      <c r="F11" s="57"/>
      <c r="G11" s="58"/>
      <c r="H11" s="60">
        <v>1</v>
      </c>
      <c r="I11" s="61">
        <f>H11*10</f>
        <v>10</v>
      </c>
      <c r="J11" s="62">
        <f>SUM(J12:J16)/I11</f>
        <v>1</v>
      </c>
      <c r="K11" s="63" t="str">
        <f>SUM(J12:J16)&amp;" "&amp;"Hrs"&amp;" "&amp;"GRUPO 1"</f>
        <v>10 Hrs GRUPO 1</v>
      </c>
      <c r="L11" s="31" t="s">
        <v>19</v>
      </c>
      <c r="M11" s="34" t="s">
        <v>36</v>
      </c>
      <c r="N11" s="64"/>
      <c r="O11" s="65" t="s">
        <v>46</v>
      </c>
      <c r="P11" s="66" t="s">
        <v>47</v>
      </c>
    </row>
    <row r="12" spans="1:16" x14ac:dyDescent="0.25">
      <c r="A12" s="177">
        <v>893674</v>
      </c>
      <c r="B12" s="23" t="s">
        <v>120</v>
      </c>
      <c r="C12" s="24" t="s">
        <v>121</v>
      </c>
      <c r="D12" s="15" t="s">
        <v>122</v>
      </c>
      <c r="E12" s="16" t="s">
        <v>156</v>
      </c>
      <c r="F12" s="15" t="s">
        <v>157</v>
      </c>
      <c r="G12" s="16" t="s">
        <v>158</v>
      </c>
      <c r="H12" s="19">
        <v>1</v>
      </c>
      <c r="I12" s="19">
        <v>10</v>
      </c>
      <c r="J12" s="21">
        <f>IF(H12&lt;&gt;"",H12*I12,"")</f>
        <v>10</v>
      </c>
      <c r="K12" s="70" t="s">
        <v>113</v>
      </c>
      <c r="L12" s="31" t="s">
        <v>19</v>
      </c>
      <c r="M12" s="34" t="s">
        <v>36</v>
      </c>
      <c r="N12" s="64"/>
      <c r="O12" s="71" t="s">
        <v>48</v>
      </c>
      <c r="P12" s="72" t="s">
        <v>49</v>
      </c>
    </row>
    <row r="13" spans="1:16" hidden="1" x14ac:dyDescent="0.25">
      <c r="A13" s="19"/>
      <c r="B13" s="67"/>
      <c r="C13" s="68"/>
      <c r="D13" s="67"/>
      <c r="E13" s="73"/>
      <c r="F13" s="19"/>
      <c r="G13" s="69"/>
      <c r="H13" s="19"/>
      <c r="I13" s="19"/>
      <c r="J13" s="21" t="str">
        <f>IF(H13&lt;&gt;"",H13*I13,"")</f>
        <v/>
      </c>
      <c r="K13" s="70" t="s">
        <v>113</v>
      </c>
      <c r="L13" s="74" t="s">
        <v>19</v>
      </c>
      <c r="M13" s="34" t="s">
        <v>36</v>
      </c>
      <c r="N13" s="34"/>
      <c r="O13" s="65" t="s">
        <v>50</v>
      </c>
      <c r="P13" s="66" t="s">
        <v>47</v>
      </c>
    </row>
    <row r="14" spans="1:16" hidden="1" x14ac:dyDescent="0.25">
      <c r="A14" s="75"/>
      <c r="B14" s="67"/>
      <c r="C14" s="68"/>
      <c r="D14" s="67"/>
      <c r="E14" s="76"/>
      <c r="F14" s="77"/>
      <c r="G14" s="76"/>
      <c r="H14" s="78"/>
      <c r="I14" s="78"/>
      <c r="J14" s="21"/>
      <c r="K14" s="70" t="s">
        <v>113</v>
      </c>
      <c r="L14" s="31" t="s">
        <v>19</v>
      </c>
      <c r="M14" s="34" t="s">
        <v>36</v>
      </c>
      <c r="N14" s="64"/>
      <c r="O14" s="65" t="s">
        <v>51</v>
      </c>
      <c r="P14" s="66" t="s">
        <v>47</v>
      </c>
    </row>
    <row r="15" spans="1:16" hidden="1" x14ac:dyDescent="0.25">
      <c r="A15" s="75"/>
      <c r="B15" s="79"/>
      <c r="C15" s="80"/>
      <c r="D15" s="81"/>
      <c r="E15" s="76"/>
      <c r="F15" s="77"/>
      <c r="G15" s="76"/>
      <c r="H15" s="82"/>
      <c r="I15" s="82"/>
      <c r="J15" s="21" t="str">
        <f>IF(H15&lt;&gt;"",H15*I15,"")</f>
        <v/>
      </c>
      <c r="K15" s="70" t="s">
        <v>113</v>
      </c>
      <c r="L15" s="31" t="s">
        <v>19</v>
      </c>
      <c r="M15" s="34" t="s">
        <v>36</v>
      </c>
      <c r="N15" s="64"/>
      <c r="O15" s="83" t="s">
        <v>52</v>
      </c>
      <c r="P15" s="84" t="s">
        <v>53</v>
      </c>
    </row>
    <row r="16" spans="1:16" hidden="1" x14ac:dyDescent="0.25">
      <c r="A16" s="19"/>
      <c r="B16" s="19"/>
      <c r="C16" s="69"/>
      <c r="D16" s="15"/>
      <c r="E16" s="69"/>
      <c r="F16" s="15"/>
      <c r="G16" s="69"/>
      <c r="H16" s="15"/>
      <c r="I16" s="15"/>
      <c r="J16" s="21" t="str">
        <f>IF(H16&lt;&gt;"",H16*I16,"")</f>
        <v/>
      </c>
      <c r="K16" s="70" t="s">
        <v>113</v>
      </c>
      <c r="L16" s="31" t="s">
        <v>19</v>
      </c>
      <c r="M16" s="34" t="s">
        <v>36</v>
      </c>
      <c r="N16" s="64"/>
      <c r="O16" s="65" t="s">
        <v>54</v>
      </c>
      <c r="P16" s="66" t="s">
        <v>47</v>
      </c>
    </row>
    <row r="17" spans="1:16" hidden="1" x14ac:dyDescent="0.25">
      <c r="A17" s="85"/>
      <c r="B17" s="86"/>
      <c r="C17" s="86"/>
      <c r="D17" s="57"/>
      <c r="E17" s="59" t="s">
        <v>55</v>
      </c>
      <c r="F17" s="57"/>
      <c r="G17" s="87"/>
      <c r="H17" s="88">
        <v>1E-3</v>
      </c>
      <c r="I17" s="61">
        <f>H17*10</f>
        <v>0.01</v>
      </c>
      <c r="J17" s="62">
        <f>SUM(J18:J22)/I17</f>
        <v>0</v>
      </c>
      <c r="K17" s="63" t="str">
        <f>SUM(J18:J22)&amp;" "&amp;"Hrs"&amp;" "&amp;"GRUPO 2"</f>
        <v>0 Hrs GRUPO 2</v>
      </c>
      <c r="L17" s="31" t="s">
        <v>22</v>
      </c>
      <c r="M17" s="34" t="s">
        <v>36</v>
      </c>
      <c r="N17" s="64"/>
      <c r="O17" s="89" t="s">
        <v>56</v>
      </c>
      <c r="P17" s="90" t="s">
        <v>57</v>
      </c>
    </row>
    <row r="18" spans="1:16" x14ac:dyDescent="0.25">
      <c r="A18" s="15">
        <v>892316</v>
      </c>
      <c r="B18" s="23" t="s">
        <v>120</v>
      </c>
      <c r="C18" s="24" t="s">
        <v>121</v>
      </c>
      <c r="D18" s="15" t="s">
        <v>122</v>
      </c>
      <c r="E18" s="16" t="s">
        <v>123</v>
      </c>
      <c r="F18" s="15" t="s">
        <v>124</v>
      </c>
      <c r="G18" s="16" t="s">
        <v>125</v>
      </c>
      <c r="H18" s="19"/>
      <c r="I18" s="19"/>
      <c r="J18" s="21"/>
      <c r="K18" s="70" t="s">
        <v>166</v>
      </c>
      <c r="L18" s="31" t="s">
        <v>22</v>
      </c>
      <c r="M18" s="34" t="s">
        <v>36</v>
      </c>
      <c r="N18" s="64"/>
      <c r="O18" s="65" t="s">
        <v>58</v>
      </c>
      <c r="P18" s="72" t="s">
        <v>49</v>
      </c>
    </row>
    <row r="19" spans="1:16" x14ac:dyDescent="0.25">
      <c r="A19" s="177">
        <v>892329</v>
      </c>
      <c r="B19" s="23" t="s">
        <v>120</v>
      </c>
      <c r="C19" s="24" t="s">
        <v>121</v>
      </c>
      <c r="D19" s="15" t="s">
        <v>122</v>
      </c>
      <c r="E19" s="16" t="s">
        <v>123</v>
      </c>
      <c r="F19" s="15" t="s">
        <v>133</v>
      </c>
      <c r="G19" s="16" t="s">
        <v>125</v>
      </c>
      <c r="H19" s="19"/>
      <c r="I19" s="19"/>
      <c r="J19" s="21"/>
      <c r="K19" s="70" t="s">
        <v>166</v>
      </c>
      <c r="L19" s="31" t="s">
        <v>22</v>
      </c>
      <c r="M19" s="34" t="s">
        <v>36</v>
      </c>
      <c r="N19" s="64"/>
      <c r="O19" s="89" t="s">
        <v>59</v>
      </c>
      <c r="P19" s="90" t="s">
        <v>57</v>
      </c>
    </row>
    <row r="20" spans="1:16" hidden="1" x14ac:dyDescent="0.25">
      <c r="A20" s="15"/>
      <c r="B20" s="23"/>
      <c r="C20" s="24"/>
      <c r="D20" s="15"/>
      <c r="E20" s="16"/>
      <c r="F20" s="15"/>
      <c r="G20" s="16"/>
      <c r="H20" s="15"/>
      <c r="I20" s="15"/>
      <c r="J20" s="21"/>
      <c r="K20" s="96"/>
      <c r="L20" s="31" t="s">
        <v>22</v>
      </c>
      <c r="M20" s="34" t="s">
        <v>36</v>
      </c>
      <c r="N20" s="64"/>
      <c r="O20" s="97" t="s">
        <v>60</v>
      </c>
      <c r="P20" s="84" t="s">
        <v>53</v>
      </c>
    </row>
    <row r="21" spans="1:16" hidden="1" x14ac:dyDescent="0.25">
      <c r="A21" s="95"/>
      <c r="B21" s="19"/>
      <c r="C21" s="91"/>
      <c r="D21" s="15"/>
      <c r="E21" s="69"/>
      <c r="F21" s="15"/>
      <c r="G21" s="69"/>
      <c r="H21" s="15"/>
      <c r="I21" s="15"/>
      <c r="J21" s="21" t="str">
        <f>IF(H21&lt;&gt;"",H21*I21,"")</f>
        <v/>
      </c>
      <c r="K21" s="96"/>
      <c r="L21" s="31" t="s">
        <v>22</v>
      </c>
      <c r="M21" s="34" t="s">
        <v>36</v>
      </c>
      <c r="N21" s="64"/>
      <c r="O21" s="98" t="s">
        <v>61</v>
      </c>
      <c r="P21" s="66" t="s">
        <v>47</v>
      </c>
    </row>
    <row r="22" spans="1:16" hidden="1" x14ac:dyDescent="0.25">
      <c r="A22" s="95"/>
      <c r="B22" s="19"/>
      <c r="C22" s="91"/>
      <c r="D22" s="15"/>
      <c r="E22" s="69"/>
      <c r="F22" s="15"/>
      <c r="G22" s="69"/>
      <c r="H22" s="15"/>
      <c r="I22" s="15"/>
      <c r="J22" s="21" t="str">
        <f>IF(H22&lt;&gt;"",H22*I22,"")</f>
        <v/>
      </c>
      <c r="K22" s="96"/>
      <c r="L22" s="31" t="s">
        <v>22</v>
      </c>
      <c r="M22" s="34" t="s">
        <v>36</v>
      </c>
      <c r="N22" s="64"/>
      <c r="O22" s="98" t="s">
        <v>62</v>
      </c>
      <c r="P22" s="66" t="s">
        <v>47</v>
      </c>
    </row>
    <row r="23" spans="1:16" hidden="1" x14ac:dyDescent="0.25">
      <c r="A23" s="85"/>
      <c r="B23" s="86"/>
      <c r="C23" s="86"/>
      <c r="D23" s="57"/>
      <c r="E23" s="59" t="s">
        <v>63</v>
      </c>
      <c r="F23" s="57"/>
      <c r="G23" s="87"/>
      <c r="H23" s="60">
        <v>1E-3</v>
      </c>
      <c r="I23" s="61">
        <f>H23*10</f>
        <v>0.01</v>
      </c>
      <c r="J23" s="62">
        <f>SUM(J24:J28)/I23</f>
        <v>0</v>
      </c>
      <c r="K23" s="63" t="str">
        <f>SUM(J24:J28)&amp;" "&amp;"Hrs"&amp;" "&amp;"GRUPO 3"</f>
        <v>0 Hrs GRUPO 3</v>
      </c>
      <c r="L23" s="31" t="s">
        <v>24</v>
      </c>
      <c r="M23" s="34" t="s">
        <v>36</v>
      </c>
      <c r="N23" s="64"/>
      <c r="O23" s="98" t="s">
        <v>64</v>
      </c>
      <c r="P23" s="66" t="s">
        <v>47</v>
      </c>
    </row>
    <row r="24" spans="1:16" hidden="1" x14ac:dyDescent="0.25">
      <c r="A24" s="19"/>
      <c r="B24" s="67"/>
      <c r="C24" s="68"/>
      <c r="D24" s="67"/>
      <c r="E24" s="69"/>
      <c r="F24" s="19"/>
      <c r="G24" s="69"/>
      <c r="H24" s="19"/>
      <c r="I24" s="19"/>
      <c r="J24" s="21" t="str">
        <f>IF(H24&lt;&gt;"",H24*I24,"")</f>
        <v/>
      </c>
      <c r="K24" s="96"/>
      <c r="L24" s="31" t="s">
        <v>24</v>
      </c>
      <c r="M24" s="34" t="s">
        <v>36</v>
      </c>
      <c r="N24" s="64"/>
      <c r="O24" s="98" t="s">
        <v>65</v>
      </c>
      <c r="P24" s="66" t="s">
        <v>47</v>
      </c>
    </row>
    <row r="25" spans="1:16" hidden="1" x14ac:dyDescent="0.25">
      <c r="A25" s="95"/>
      <c r="B25" s="19"/>
      <c r="C25" s="91"/>
      <c r="D25" s="15"/>
      <c r="E25" s="69"/>
      <c r="F25" s="15"/>
      <c r="G25" s="69"/>
      <c r="H25" s="15"/>
      <c r="I25" s="15"/>
      <c r="J25" s="21" t="str">
        <f>IF(H25&lt;&gt;"",H25*I25,"")</f>
        <v/>
      </c>
      <c r="K25" s="70"/>
      <c r="L25" s="31" t="s">
        <v>24</v>
      </c>
      <c r="M25" s="34" t="s">
        <v>36</v>
      </c>
      <c r="N25" s="64"/>
      <c r="O25" s="98" t="s">
        <v>66</v>
      </c>
      <c r="P25" s="66" t="s">
        <v>47</v>
      </c>
    </row>
    <row r="26" spans="1:16" hidden="1" x14ac:dyDescent="0.25">
      <c r="A26" s="95"/>
      <c r="B26" s="19"/>
      <c r="C26" s="91"/>
      <c r="D26" s="15"/>
      <c r="E26" s="69"/>
      <c r="F26" s="15"/>
      <c r="G26" s="69"/>
      <c r="H26" s="15"/>
      <c r="I26" s="15"/>
      <c r="J26" s="21" t="str">
        <f>IF(H26&lt;&gt;"",H26*I26,"")</f>
        <v/>
      </c>
      <c r="K26" s="70"/>
      <c r="L26" s="31" t="s">
        <v>24</v>
      </c>
      <c r="M26" s="34" t="s">
        <v>36</v>
      </c>
      <c r="N26" s="64"/>
      <c r="O26" s="98" t="s">
        <v>67</v>
      </c>
      <c r="P26" s="99" t="s">
        <v>68</v>
      </c>
    </row>
    <row r="27" spans="1:16" hidden="1" x14ac:dyDescent="0.25">
      <c r="A27" s="19"/>
      <c r="B27" s="19"/>
      <c r="C27" s="69"/>
      <c r="D27" s="19"/>
      <c r="E27" s="69"/>
      <c r="F27" s="19"/>
      <c r="G27" s="69"/>
      <c r="H27" s="19"/>
      <c r="I27" s="19"/>
      <c r="J27" s="21" t="str">
        <f>IF(H27&lt;&gt;"",H27*I27,"")</f>
        <v/>
      </c>
      <c r="K27" s="70"/>
      <c r="L27" s="31" t="s">
        <v>24</v>
      </c>
      <c r="M27" s="34" t="s">
        <v>36</v>
      </c>
      <c r="N27" s="64"/>
      <c r="O27" s="71" t="s">
        <v>69</v>
      </c>
      <c r="P27" s="99" t="s">
        <v>68</v>
      </c>
    </row>
    <row r="28" spans="1:16" hidden="1" x14ac:dyDescent="0.25">
      <c r="A28" s="100"/>
      <c r="B28" s="100"/>
      <c r="C28" s="100"/>
      <c r="D28" s="101"/>
      <c r="E28" s="102"/>
      <c r="F28" s="100"/>
      <c r="G28" s="100"/>
      <c r="H28" s="100"/>
      <c r="I28" s="100"/>
      <c r="J28" s="21" t="str">
        <f>IF(H28&lt;&gt;"",H28*I28,"")</f>
        <v/>
      </c>
      <c r="K28" s="70"/>
      <c r="L28" s="31" t="s">
        <v>24</v>
      </c>
      <c r="M28" s="34" t="s">
        <v>36</v>
      </c>
      <c r="N28" s="64"/>
      <c r="O28" s="103"/>
    </row>
    <row r="29" spans="1:16" hidden="1" x14ac:dyDescent="0.25">
      <c r="A29" s="85"/>
      <c r="B29" s="86"/>
      <c r="C29" s="86"/>
      <c r="D29" s="57"/>
      <c r="E29" s="59" t="s">
        <v>70</v>
      </c>
      <c r="F29" s="57"/>
      <c r="G29" s="87"/>
      <c r="H29" s="88">
        <v>1E-3</v>
      </c>
      <c r="I29" s="61">
        <f>H29*10</f>
        <v>0.01</v>
      </c>
      <c r="J29" s="62">
        <f>SUM(J30:J34)/I29</f>
        <v>0</v>
      </c>
      <c r="K29" s="63" t="str">
        <f>SUM(J30:J34)&amp;" "&amp;"Hrs"&amp;" "&amp;"GRUPO 4"</f>
        <v>0 Hrs GRUPO 4</v>
      </c>
      <c r="L29" s="31" t="s">
        <v>26</v>
      </c>
      <c r="M29" s="34" t="s">
        <v>36</v>
      </c>
      <c r="N29" s="64"/>
      <c r="O29" s="104"/>
    </row>
    <row r="30" spans="1:16" hidden="1" x14ac:dyDescent="0.25">
      <c r="A30" s="100"/>
      <c r="B30" s="100"/>
      <c r="C30" s="102"/>
      <c r="D30" s="101"/>
      <c r="E30" s="101"/>
      <c r="F30" s="101"/>
      <c r="G30" s="105"/>
      <c r="H30" s="101"/>
      <c r="I30" s="101"/>
      <c r="J30" s="21" t="str">
        <f>IF(H30&lt;&gt;"",H30*I30,"")</f>
        <v/>
      </c>
      <c r="K30" s="96"/>
      <c r="L30" s="31" t="s">
        <v>26</v>
      </c>
      <c r="M30" s="34" t="s">
        <v>36</v>
      </c>
      <c r="N30" s="106"/>
      <c r="O30" s="107" t="s">
        <v>71</v>
      </c>
    </row>
    <row r="31" spans="1:16" hidden="1" x14ac:dyDescent="0.25">
      <c r="A31" s="100"/>
      <c r="B31" s="100"/>
      <c r="C31" s="102"/>
      <c r="D31" s="101"/>
      <c r="E31" s="101"/>
      <c r="F31" s="101"/>
      <c r="G31" s="105"/>
      <c r="H31" s="101"/>
      <c r="I31" s="101"/>
      <c r="J31" s="21" t="str">
        <f>IF(H31&lt;&gt;"",H31*I31,"")</f>
        <v/>
      </c>
      <c r="K31" s="96"/>
      <c r="L31" s="31" t="s">
        <v>26</v>
      </c>
      <c r="M31" s="34" t="s">
        <v>36</v>
      </c>
      <c r="N31" s="108"/>
      <c r="O31" s="107" t="s">
        <v>72</v>
      </c>
    </row>
    <row r="32" spans="1:16" hidden="1" x14ac:dyDescent="0.25">
      <c r="A32" s="95"/>
      <c r="B32" s="109"/>
      <c r="C32" s="110"/>
      <c r="D32" s="111"/>
      <c r="E32" s="69"/>
      <c r="F32" s="15"/>
      <c r="G32" s="69"/>
      <c r="H32" s="15"/>
      <c r="I32" s="15"/>
      <c r="J32" s="21" t="str">
        <f>IF(H32&lt;&gt;"",H32*I32,"")</f>
        <v/>
      </c>
      <c r="K32" s="70"/>
      <c r="L32" s="31" t="s">
        <v>26</v>
      </c>
      <c r="M32" s="34" t="s">
        <v>36</v>
      </c>
      <c r="N32" s="112"/>
      <c r="O32" s="107"/>
    </row>
    <row r="33" spans="1:15" hidden="1" x14ac:dyDescent="0.25">
      <c r="A33" s="100"/>
      <c r="B33" s="100"/>
      <c r="C33" s="102"/>
      <c r="D33" s="101"/>
      <c r="E33" s="101"/>
      <c r="F33" s="101"/>
      <c r="G33" s="105"/>
      <c r="H33" s="101"/>
      <c r="I33" s="101"/>
      <c r="J33" s="21" t="str">
        <f>IF(H33&lt;&gt;"",H33*I33,"")</f>
        <v/>
      </c>
      <c r="K33" s="70"/>
      <c r="L33" s="31" t="s">
        <v>26</v>
      </c>
      <c r="M33" s="34" t="s">
        <v>36</v>
      </c>
      <c r="N33" s="113"/>
      <c r="O33" s="107" t="s">
        <v>73</v>
      </c>
    </row>
    <row r="34" spans="1:15" hidden="1" x14ac:dyDescent="0.25">
      <c r="A34" s="100"/>
      <c r="B34" s="100"/>
      <c r="C34" s="100"/>
      <c r="D34" s="101"/>
      <c r="E34" s="102"/>
      <c r="F34" s="100"/>
      <c r="G34" s="100"/>
      <c r="H34" s="100"/>
      <c r="I34" s="100"/>
      <c r="J34" s="21" t="str">
        <f>IF(H34&lt;&gt;"",H34*I34,"")</f>
        <v/>
      </c>
      <c r="K34" s="70"/>
      <c r="L34" s="31" t="s">
        <v>26</v>
      </c>
      <c r="M34" s="34" t="s">
        <v>36</v>
      </c>
      <c r="N34" s="114"/>
      <c r="O34" s="107" t="s">
        <v>74</v>
      </c>
    </row>
    <row r="35" spans="1:15" hidden="1" x14ac:dyDescent="0.25">
      <c r="A35" s="85"/>
      <c r="B35" s="86"/>
      <c r="C35" s="86"/>
      <c r="D35" s="86"/>
      <c r="E35" s="115" t="s">
        <v>75</v>
      </c>
      <c r="F35" s="116"/>
      <c r="G35" s="117"/>
      <c r="H35" s="118">
        <v>2</v>
      </c>
      <c r="I35" s="61">
        <f>H35*10</f>
        <v>20</v>
      </c>
      <c r="J35" s="62">
        <f>SUM(J36:J40)/I35</f>
        <v>0.9</v>
      </c>
      <c r="K35" s="63" t="str">
        <f>SUM(J36:J40)&amp;" "&amp;"Hrs"&amp;" "&amp;"TURNO"&amp;" "&amp;"DIURNO"</f>
        <v>18 Hrs TURNO DIURNO</v>
      </c>
      <c r="L35" s="74" t="s">
        <v>76</v>
      </c>
      <c r="M35" s="34" t="s">
        <v>36</v>
      </c>
      <c r="N35" s="119"/>
      <c r="O35" s="107" t="s">
        <v>77</v>
      </c>
    </row>
    <row r="36" spans="1:15" x14ac:dyDescent="0.25">
      <c r="A36" s="15">
        <v>892327</v>
      </c>
      <c r="B36" s="23" t="s">
        <v>120</v>
      </c>
      <c r="C36" s="24" t="s">
        <v>121</v>
      </c>
      <c r="D36" s="15" t="s">
        <v>122</v>
      </c>
      <c r="E36" s="16" t="s">
        <v>130</v>
      </c>
      <c r="F36" s="15" t="s">
        <v>131</v>
      </c>
      <c r="G36" s="16" t="s">
        <v>132</v>
      </c>
      <c r="H36" s="94">
        <v>2</v>
      </c>
      <c r="I36" s="94">
        <v>4</v>
      </c>
      <c r="J36" s="21">
        <f>IF(H36&lt;&gt;"",H36*I36,"")</f>
        <v>8</v>
      </c>
      <c r="K36" s="120" t="s">
        <v>114</v>
      </c>
      <c r="L36" s="74" t="s">
        <v>76</v>
      </c>
      <c r="M36" s="34" t="s">
        <v>36</v>
      </c>
      <c r="N36" s="121"/>
      <c r="O36" s="107" t="s">
        <v>78</v>
      </c>
    </row>
    <row r="37" spans="1:15" x14ac:dyDescent="0.25">
      <c r="A37" s="15">
        <v>892336</v>
      </c>
      <c r="B37" s="23" t="s">
        <v>120</v>
      </c>
      <c r="C37" s="24" t="s">
        <v>121</v>
      </c>
      <c r="D37" s="15" t="s">
        <v>122</v>
      </c>
      <c r="E37" s="16" t="s">
        <v>123</v>
      </c>
      <c r="F37" s="15" t="s">
        <v>136</v>
      </c>
      <c r="G37" s="16" t="s">
        <v>137</v>
      </c>
      <c r="H37" s="94">
        <v>2</v>
      </c>
      <c r="I37" s="94">
        <v>5</v>
      </c>
      <c r="J37" s="21">
        <f>IF(H37&lt;&gt;"",H37*I37,"")</f>
        <v>10</v>
      </c>
      <c r="K37" s="120" t="s">
        <v>114</v>
      </c>
      <c r="L37" s="74" t="s">
        <v>76</v>
      </c>
      <c r="M37" s="34" t="s">
        <v>36</v>
      </c>
      <c r="N37" s="122"/>
      <c r="O37" s="107" t="s">
        <v>79</v>
      </c>
    </row>
    <row r="38" spans="1:15" ht="14.25" hidden="1" thickBot="1" x14ac:dyDescent="0.3">
      <c r="A38" s="95"/>
      <c r="B38" s="109"/>
      <c r="C38" s="110"/>
      <c r="D38" s="111"/>
      <c r="E38" s="69"/>
      <c r="F38" s="15"/>
      <c r="G38" s="69"/>
      <c r="H38" s="15"/>
      <c r="I38" s="15"/>
      <c r="J38" s="21" t="str">
        <f>IF(H38&lt;&gt;"",H38*I38,"")</f>
        <v/>
      </c>
      <c r="K38" s="120" t="s">
        <v>114</v>
      </c>
      <c r="L38" s="74" t="s">
        <v>76</v>
      </c>
      <c r="M38" s="34" t="s">
        <v>36</v>
      </c>
      <c r="N38" s="123"/>
      <c r="O38" s="107" t="s">
        <v>80</v>
      </c>
    </row>
    <row r="39" spans="1:15" hidden="1" x14ac:dyDescent="0.25">
      <c r="A39" s="95"/>
      <c r="B39" s="19"/>
      <c r="C39" s="91"/>
      <c r="D39" s="15"/>
      <c r="E39" s="69"/>
      <c r="F39" s="15"/>
      <c r="G39" s="69"/>
      <c r="H39" s="15"/>
      <c r="I39" s="15"/>
      <c r="J39" s="21" t="str">
        <f>IF(H39&lt;&gt;"",H39*I39,"")</f>
        <v/>
      </c>
      <c r="K39" s="120" t="s">
        <v>114</v>
      </c>
      <c r="L39" s="74" t="s">
        <v>76</v>
      </c>
      <c r="M39" s="34" t="s">
        <v>36</v>
      </c>
      <c r="N39" s="124"/>
      <c r="O39" s="107" t="s">
        <v>81</v>
      </c>
    </row>
    <row r="40" spans="1:15" hidden="1" x14ac:dyDescent="0.25">
      <c r="A40" s="95"/>
      <c r="B40" s="19"/>
      <c r="C40" s="91"/>
      <c r="D40" s="15"/>
      <c r="E40" s="69"/>
      <c r="F40" s="15"/>
      <c r="G40" s="69"/>
      <c r="H40" s="15"/>
      <c r="I40" s="15"/>
      <c r="J40" s="21" t="str">
        <f>IF(H40&lt;&gt;"",H40*I40,"")</f>
        <v/>
      </c>
      <c r="K40" s="120" t="s">
        <v>114</v>
      </c>
      <c r="L40" s="74" t="s">
        <v>76</v>
      </c>
      <c r="M40" s="34" t="s">
        <v>36</v>
      </c>
      <c r="N40" s="125">
        <v>20</v>
      </c>
      <c r="O40" s="107" t="s">
        <v>82</v>
      </c>
    </row>
    <row r="41" spans="1:15" x14ac:dyDescent="0.25">
      <c r="A41" s="126"/>
      <c r="B41" s="127"/>
      <c r="C41" s="127"/>
      <c r="D41" s="127"/>
      <c r="E41" s="128" t="s">
        <v>83</v>
      </c>
      <c r="F41" s="129"/>
      <c r="G41" s="130"/>
      <c r="H41" s="131">
        <v>2</v>
      </c>
      <c r="I41" s="132">
        <f>H41*10</f>
        <v>20</v>
      </c>
      <c r="J41" s="133">
        <f>SUM(J42:J46)/I41</f>
        <v>1</v>
      </c>
      <c r="K41" s="134" t="str">
        <f>SUM(J42:J46)&amp;" "&amp;"Hrs"&amp;" "&amp;"TURNO"&amp;" "&amp;"NOCTURNO"</f>
        <v>20 Hrs TURNO NOCTURNO</v>
      </c>
      <c r="L41" s="31" t="s">
        <v>84</v>
      </c>
      <c r="M41" s="34" t="s">
        <v>36</v>
      </c>
      <c r="N41" s="34"/>
      <c r="O41" s="35"/>
    </row>
    <row r="42" spans="1:15" x14ac:dyDescent="0.25">
      <c r="A42" s="15">
        <v>892327</v>
      </c>
      <c r="B42" s="23" t="s">
        <v>120</v>
      </c>
      <c r="C42" s="24" t="s">
        <v>121</v>
      </c>
      <c r="D42" s="15" t="s">
        <v>122</v>
      </c>
      <c r="E42" s="16" t="s">
        <v>130</v>
      </c>
      <c r="F42" s="15" t="s">
        <v>131</v>
      </c>
      <c r="G42" s="16" t="s">
        <v>132</v>
      </c>
      <c r="H42" s="94">
        <v>2</v>
      </c>
      <c r="I42" s="94">
        <v>4</v>
      </c>
      <c r="J42" s="21">
        <f>IF(H42&lt;&gt;"",H42*I42,"")</f>
        <v>8</v>
      </c>
      <c r="K42" s="120" t="s">
        <v>115</v>
      </c>
      <c r="L42" s="31" t="s">
        <v>84</v>
      </c>
      <c r="M42" s="34" t="s">
        <v>36</v>
      </c>
      <c r="N42" s="34"/>
      <c r="O42" s="35"/>
    </row>
    <row r="43" spans="1:15" x14ac:dyDescent="0.25">
      <c r="A43" s="15">
        <v>892325</v>
      </c>
      <c r="B43" s="23" t="s">
        <v>120</v>
      </c>
      <c r="C43" s="24" t="s">
        <v>121</v>
      </c>
      <c r="D43" s="15" t="s">
        <v>122</v>
      </c>
      <c r="E43" s="16" t="s">
        <v>123</v>
      </c>
      <c r="F43" s="15" t="s">
        <v>126</v>
      </c>
      <c r="G43" s="16" t="s">
        <v>127</v>
      </c>
      <c r="H43" s="94">
        <v>2</v>
      </c>
      <c r="I43" s="94">
        <v>3</v>
      </c>
      <c r="J43" s="21">
        <f>IF(H43&lt;&gt;"",H43*I43,"")</f>
        <v>6</v>
      </c>
      <c r="K43" s="120" t="s">
        <v>115</v>
      </c>
      <c r="L43" s="31" t="s">
        <v>84</v>
      </c>
      <c r="M43" s="34" t="s">
        <v>36</v>
      </c>
      <c r="N43" s="34"/>
      <c r="O43" s="35"/>
    </row>
    <row r="44" spans="1:15" x14ac:dyDescent="0.25">
      <c r="A44" s="15">
        <v>893466</v>
      </c>
      <c r="B44" s="23" t="s">
        <v>120</v>
      </c>
      <c r="C44" s="24" t="s">
        <v>121</v>
      </c>
      <c r="D44" s="15" t="s">
        <v>122</v>
      </c>
      <c r="E44" s="16" t="s">
        <v>141</v>
      </c>
      <c r="F44" s="15" t="s">
        <v>154</v>
      </c>
      <c r="G44" s="16" t="s">
        <v>155</v>
      </c>
      <c r="H44" s="94">
        <v>2</v>
      </c>
      <c r="I44" s="94">
        <v>3</v>
      </c>
      <c r="J44" s="21">
        <f>IF(H44&lt;&gt;"",H44*I44,"")</f>
        <v>6</v>
      </c>
      <c r="K44" s="120" t="s">
        <v>115</v>
      </c>
      <c r="L44" s="31" t="s">
        <v>84</v>
      </c>
      <c r="M44" s="34" t="s">
        <v>36</v>
      </c>
      <c r="N44" s="34"/>
      <c r="O44" s="35"/>
    </row>
    <row r="45" spans="1:15" hidden="1" x14ac:dyDescent="0.25">
      <c r="A45" s="75"/>
      <c r="B45" s="109"/>
      <c r="C45" s="110"/>
      <c r="D45" s="111"/>
      <c r="E45" s="73"/>
      <c r="F45" s="92"/>
      <c r="G45" s="93"/>
      <c r="H45" s="94"/>
      <c r="I45" s="94"/>
      <c r="J45" s="21" t="str">
        <f>IF(H45&lt;&gt;"",H45*I45,"")</f>
        <v/>
      </c>
      <c r="K45" s="120" t="s">
        <v>115</v>
      </c>
      <c r="L45" s="31" t="s">
        <v>84</v>
      </c>
      <c r="M45" s="34" t="s">
        <v>36</v>
      </c>
      <c r="N45" s="34"/>
      <c r="O45" s="35"/>
    </row>
    <row r="46" spans="1:15" hidden="1" x14ac:dyDescent="0.25">
      <c r="A46" s="95"/>
      <c r="B46" s="19"/>
      <c r="C46" s="91"/>
      <c r="D46" s="15"/>
      <c r="E46" s="69"/>
      <c r="F46" s="15"/>
      <c r="G46" s="69"/>
      <c r="H46" s="15"/>
      <c r="I46" s="15"/>
      <c r="J46" s="21" t="str">
        <f>IF(H46&lt;&gt;"",H46*I46,"")</f>
        <v/>
      </c>
      <c r="K46" s="120" t="s">
        <v>115</v>
      </c>
      <c r="L46" s="31" t="s">
        <v>84</v>
      </c>
      <c r="M46" s="34" t="s">
        <v>36</v>
      </c>
      <c r="N46" s="34"/>
      <c r="O46" s="35"/>
    </row>
    <row r="47" spans="1:15" ht="14.25" thickBot="1" x14ac:dyDescent="0.3">
      <c r="A47" s="135"/>
      <c r="B47" s="136"/>
      <c r="C47" s="136"/>
      <c r="D47" s="136"/>
      <c r="E47" s="137" t="s">
        <v>85</v>
      </c>
      <c r="F47" s="138"/>
      <c r="G47" s="139"/>
      <c r="H47" s="140">
        <f>H11+H17+H23+H29+H35+H41</f>
        <v>5.0030000000000001</v>
      </c>
      <c r="I47" s="141">
        <f>H47*10</f>
        <v>50.03</v>
      </c>
      <c r="J47" s="142">
        <f>SUM(J12:J16,J18:J22,J24:J28,J30:J34,J36:J40,J42:J46)</f>
        <v>48</v>
      </c>
      <c r="K47" s="143">
        <f>J47/I47</f>
        <v>0.95942434539276433</v>
      </c>
      <c r="L47" s="31" t="s">
        <v>86</v>
      </c>
      <c r="M47" s="34" t="s">
        <v>36</v>
      </c>
      <c r="N47" s="34"/>
      <c r="O47" s="35"/>
    </row>
    <row r="48" spans="1:15" ht="15" thickTop="1" thickBot="1" x14ac:dyDescent="0.3">
      <c r="A48" s="144"/>
      <c r="B48" s="145"/>
      <c r="C48" s="145"/>
      <c r="D48" s="145"/>
      <c r="E48" s="306">
        <f>E9+1</f>
        <v>46021</v>
      </c>
      <c r="F48" s="307"/>
      <c r="G48" s="146"/>
      <c r="H48" s="48"/>
      <c r="I48" s="46"/>
      <c r="J48" s="49"/>
      <c r="K48" s="50"/>
      <c r="L48" s="31" t="s">
        <v>35</v>
      </c>
      <c r="M48" s="34" t="s">
        <v>87</v>
      </c>
      <c r="N48" s="34"/>
      <c r="O48" s="35"/>
    </row>
    <row r="49" spans="1:16" ht="28.5" thickTop="1" thickBot="1" x14ac:dyDescent="0.3">
      <c r="A49" s="147" t="s">
        <v>37</v>
      </c>
      <c r="B49" s="148" t="s">
        <v>38</v>
      </c>
      <c r="C49" s="148" t="s">
        <v>39</v>
      </c>
      <c r="D49" s="148" t="s">
        <v>4</v>
      </c>
      <c r="E49" s="52" t="s">
        <v>40</v>
      </c>
      <c r="F49" s="148" t="s">
        <v>6</v>
      </c>
      <c r="G49" s="149" t="s">
        <v>7</v>
      </c>
      <c r="H49" s="148" t="s">
        <v>41</v>
      </c>
      <c r="I49" s="148" t="s">
        <v>9</v>
      </c>
      <c r="J49" s="150" t="s">
        <v>42</v>
      </c>
      <c r="K49" s="151" t="s">
        <v>43</v>
      </c>
      <c r="L49" s="31" t="s">
        <v>44</v>
      </c>
      <c r="M49" s="34" t="s">
        <v>87</v>
      </c>
      <c r="N49" s="34"/>
      <c r="O49" s="56">
        <f>E48</f>
        <v>46021</v>
      </c>
    </row>
    <row r="50" spans="1:16" ht="14.25" thickTop="1" x14ac:dyDescent="0.25">
      <c r="A50" s="57"/>
      <c r="B50" s="57"/>
      <c r="C50" s="58"/>
      <c r="D50" s="57"/>
      <c r="E50" s="59" t="s">
        <v>45</v>
      </c>
      <c r="F50" s="57"/>
      <c r="G50" s="58"/>
      <c r="H50" s="88">
        <v>1</v>
      </c>
      <c r="I50" s="61">
        <f>H50*10</f>
        <v>10</v>
      </c>
      <c r="J50" s="62">
        <f>SUM(J51:J55)/I50</f>
        <v>1</v>
      </c>
      <c r="K50" s="63" t="str">
        <f>SUM(J51:J55)&amp;" "&amp;"Hrs"&amp;" "&amp;"GRUPO 1"</f>
        <v>10 Hrs GRUPO 1</v>
      </c>
      <c r="L50" s="31" t="s">
        <v>19</v>
      </c>
      <c r="M50" s="34" t="s">
        <v>87</v>
      </c>
      <c r="N50" s="64"/>
      <c r="O50" s="65" t="s">
        <v>46</v>
      </c>
      <c r="P50" s="66" t="s">
        <v>47</v>
      </c>
    </row>
    <row r="51" spans="1:16" x14ac:dyDescent="0.25">
      <c r="A51" s="95">
        <v>910423</v>
      </c>
      <c r="B51" s="67" t="s">
        <v>159</v>
      </c>
      <c r="C51" s="68" t="s">
        <v>160</v>
      </c>
      <c r="D51" s="15" t="s">
        <v>161</v>
      </c>
      <c r="E51" s="69" t="s">
        <v>163</v>
      </c>
      <c r="F51" s="15" t="s">
        <v>164</v>
      </c>
      <c r="G51" s="69" t="s">
        <v>165</v>
      </c>
      <c r="H51" s="19">
        <v>1</v>
      </c>
      <c r="I51" s="19">
        <v>10</v>
      </c>
      <c r="J51" s="21">
        <f>IF(H51&lt;&gt;"",H51*I51,"")</f>
        <v>10</v>
      </c>
      <c r="K51" s="70" t="s">
        <v>170</v>
      </c>
      <c r="L51" s="31" t="s">
        <v>19</v>
      </c>
      <c r="M51" s="34" t="s">
        <v>87</v>
      </c>
      <c r="N51" s="64"/>
      <c r="O51" s="71" t="s">
        <v>48</v>
      </c>
      <c r="P51" s="72" t="s">
        <v>49</v>
      </c>
    </row>
    <row r="52" spans="1:16" hidden="1" x14ac:dyDescent="0.25">
      <c r="A52" s="95"/>
      <c r="B52" s="67"/>
      <c r="C52" s="68"/>
      <c r="D52" s="15"/>
      <c r="E52" s="69"/>
      <c r="F52" s="15"/>
      <c r="G52" s="69"/>
      <c r="H52" s="15"/>
      <c r="I52" s="15"/>
      <c r="J52" s="21" t="str">
        <f>IF(H52&lt;&gt;"",H52*I52,"")</f>
        <v/>
      </c>
      <c r="K52" s="70" t="s">
        <v>113</v>
      </c>
      <c r="L52" s="31" t="s">
        <v>19</v>
      </c>
      <c r="M52" s="34" t="s">
        <v>87</v>
      </c>
      <c r="N52" s="64"/>
      <c r="O52" s="65" t="s">
        <v>50</v>
      </c>
      <c r="P52" s="66" t="s">
        <v>47</v>
      </c>
    </row>
    <row r="53" spans="1:16" hidden="1" x14ac:dyDescent="0.25">
      <c r="A53" s="75"/>
      <c r="B53" s="109"/>
      <c r="C53" s="110"/>
      <c r="D53" s="111"/>
      <c r="E53" s="73"/>
      <c r="F53" s="92"/>
      <c r="G53" s="93"/>
      <c r="H53" s="94"/>
      <c r="I53" s="94"/>
      <c r="J53" s="21" t="str">
        <f>IF(H53&lt;&gt;"",H53*I53,"")</f>
        <v/>
      </c>
      <c r="K53" s="70" t="s">
        <v>113</v>
      </c>
      <c r="L53" s="31" t="s">
        <v>19</v>
      </c>
      <c r="M53" s="34" t="s">
        <v>87</v>
      </c>
      <c r="N53" s="64"/>
      <c r="O53" s="65" t="s">
        <v>51</v>
      </c>
      <c r="P53" s="66" t="s">
        <v>47</v>
      </c>
    </row>
    <row r="54" spans="1:16" hidden="1" x14ac:dyDescent="0.25">
      <c r="A54" s="95"/>
      <c r="B54" s="19"/>
      <c r="C54" s="91"/>
      <c r="D54" s="15"/>
      <c r="E54" s="69"/>
      <c r="F54" s="15"/>
      <c r="G54" s="69"/>
      <c r="H54" s="15"/>
      <c r="I54" s="15"/>
      <c r="J54" s="21" t="str">
        <f>IF(H54&lt;&gt;"",H54*I54,"")</f>
        <v/>
      </c>
      <c r="K54" s="70" t="s">
        <v>113</v>
      </c>
      <c r="L54" s="31" t="s">
        <v>19</v>
      </c>
      <c r="M54" s="34" t="s">
        <v>87</v>
      </c>
      <c r="N54" s="64"/>
      <c r="O54" s="83" t="s">
        <v>52</v>
      </c>
      <c r="P54" s="84" t="s">
        <v>53</v>
      </c>
    </row>
    <row r="55" spans="1:16" hidden="1" x14ac:dyDescent="0.25">
      <c r="A55" s="19"/>
      <c r="B55" s="19"/>
      <c r="C55" s="69"/>
      <c r="D55" s="15"/>
      <c r="E55" s="69"/>
      <c r="F55" s="15"/>
      <c r="G55" s="69"/>
      <c r="H55" s="15"/>
      <c r="I55" s="15"/>
      <c r="J55" s="21" t="str">
        <f>IF(H55&lt;&gt;"",H55*I55,"")</f>
        <v/>
      </c>
      <c r="K55" s="70" t="s">
        <v>113</v>
      </c>
      <c r="L55" s="31" t="s">
        <v>19</v>
      </c>
      <c r="M55" s="34" t="s">
        <v>87</v>
      </c>
      <c r="N55" s="64"/>
      <c r="O55" s="65" t="s">
        <v>54</v>
      </c>
      <c r="P55" s="66" t="s">
        <v>47</v>
      </c>
    </row>
    <row r="56" spans="1:16" hidden="1" x14ac:dyDescent="0.25">
      <c r="A56" s="85"/>
      <c r="B56" s="86"/>
      <c r="C56" s="86"/>
      <c r="D56" s="57"/>
      <c r="E56" s="59" t="s">
        <v>55</v>
      </c>
      <c r="F56" s="57"/>
      <c r="G56" s="87"/>
      <c r="H56" s="88">
        <v>1E-3</v>
      </c>
      <c r="I56" s="61">
        <f>H56*10</f>
        <v>0.01</v>
      </c>
      <c r="J56" s="62">
        <f>SUM(J57:J61)/I56</f>
        <v>0</v>
      </c>
      <c r="K56" s="63" t="str">
        <f>SUM(J57:J61)&amp;" "&amp;"Hrs"&amp;" "&amp;"GRUPO 2"</f>
        <v>0 Hrs GRUPO 2</v>
      </c>
      <c r="L56" s="31" t="s">
        <v>22</v>
      </c>
      <c r="M56" s="34" t="s">
        <v>87</v>
      </c>
      <c r="N56" s="64"/>
      <c r="O56" s="89" t="s">
        <v>56</v>
      </c>
      <c r="P56" s="90" t="s">
        <v>57</v>
      </c>
    </row>
    <row r="57" spans="1:16" hidden="1" x14ac:dyDescent="0.25">
      <c r="A57" s="19"/>
      <c r="B57" s="67"/>
      <c r="C57" s="68"/>
      <c r="D57" s="67"/>
      <c r="E57" s="69"/>
      <c r="F57" s="19"/>
      <c r="G57" s="69"/>
      <c r="H57" s="19"/>
      <c r="I57" s="19"/>
      <c r="J57" s="21" t="str">
        <f>IF(H57&lt;&gt;"",H57*I57,"")</f>
        <v/>
      </c>
      <c r="K57" s="96"/>
      <c r="L57" s="31" t="s">
        <v>22</v>
      </c>
      <c r="M57" s="34" t="s">
        <v>87</v>
      </c>
      <c r="N57" s="64"/>
      <c r="O57" s="65" t="s">
        <v>58</v>
      </c>
      <c r="P57" s="72" t="s">
        <v>49</v>
      </c>
    </row>
    <row r="58" spans="1:16" hidden="1" x14ac:dyDescent="0.25">
      <c r="A58" s="15"/>
      <c r="B58" s="19"/>
      <c r="C58" s="152"/>
      <c r="D58" s="15"/>
      <c r="E58" s="69"/>
      <c r="F58" s="15"/>
      <c r="G58" s="69"/>
      <c r="H58" s="15"/>
      <c r="I58" s="15"/>
      <c r="J58" s="21" t="str">
        <f>IF(H58&lt;&gt;"",H58*I58,"")</f>
        <v/>
      </c>
      <c r="K58" s="96"/>
      <c r="L58" s="31" t="s">
        <v>22</v>
      </c>
      <c r="M58" s="34" t="s">
        <v>87</v>
      </c>
      <c r="N58" s="64"/>
      <c r="O58" s="89" t="s">
        <v>59</v>
      </c>
      <c r="P58" s="90" t="s">
        <v>57</v>
      </c>
    </row>
    <row r="59" spans="1:16" hidden="1" x14ac:dyDescent="0.25">
      <c r="A59" s="95"/>
      <c r="B59" s="19"/>
      <c r="C59" s="152"/>
      <c r="D59" s="15"/>
      <c r="E59" s="69"/>
      <c r="F59" s="15"/>
      <c r="G59" s="69"/>
      <c r="H59" s="15"/>
      <c r="I59" s="15"/>
      <c r="J59" s="21" t="str">
        <f>IF(H59&lt;&gt;"",H59*I59,"")</f>
        <v/>
      </c>
      <c r="K59" s="96"/>
      <c r="L59" s="31" t="s">
        <v>22</v>
      </c>
      <c r="M59" s="34" t="s">
        <v>87</v>
      </c>
      <c r="N59" s="64"/>
      <c r="O59" s="97" t="s">
        <v>60</v>
      </c>
      <c r="P59" s="84" t="s">
        <v>53</v>
      </c>
    </row>
    <row r="60" spans="1:16" hidden="1" x14ac:dyDescent="0.25">
      <c r="A60" s="19"/>
      <c r="B60" s="19"/>
      <c r="C60" s="69"/>
      <c r="D60" s="19"/>
      <c r="E60" s="69"/>
      <c r="F60" s="19"/>
      <c r="G60" s="69"/>
      <c r="H60" s="19"/>
      <c r="I60" s="19"/>
      <c r="J60" s="21" t="str">
        <f>IF(H60&lt;&gt;"",H60*I60,"")</f>
        <v/>
      </c>
      <c r="K60" s="96"/>
      <c r="L60" s="31" t="s">
        <v>22</v>
      </c>
      <c r="M60" s="34" t="s">
        <v>87</v>
      </c>
      <c r="N60" s="64"/>
      <c r="O60" s="98" t="s">
        <v>61</v>
      </c>
      <c r="P60" s="66" t="s">
        <v>47</v>
      </c>
    </row>
    <row r="61" spans="1:16" hidden="1" x14ac:dyDescent="0.25">
      <c r="A61" s="19"/>
      <c r="B61" s="19"/>
      <c r="C61" s="69"/>
      <c r="D61" s="15"/>
      <c r="E61" s="153"/>
      <c r="F61" s="19"/>
      <c r="G61" s="69"/>
      <c r="H61" s="19"/>
      <c r="I61" s="19"/>
      <c r="J61" s="21" t="str">
        <f>IF(H61&lt;&gt;"",H61*I61,"")</f>
        <v/>
      </c>
      <c r="K61" s="96"/>
      <c r="L61" s="31" t="s">
        <v>22</v>
      </c>
      <c r="M61" s="34" t="s">
        <v>87</v>
      </c>
      <c r="N61" s="64"/>
      <c r="O61" s="98" t="s">
        <v>62</v>
      </c>
      <c r="P61" s="66" t="s">
        <v>47</v>
      </c>
    </row>
    <row r="62" spans="1:16" hidden="1" x14ac:dyDescent="0.25">
      <c r="A62" s="85"/>
      <c r="B62" s="86"/>
      <c r="C62" s="86"/>
      <c r="D62" s="57"/>
      <c r="E62" s="59" t="s">
        <v>63</v>
      </c>
      <c r="F62" s="57"/>
      <c r="G62" s="87"/>
      <c r="H62" s="88">
        <v>1E-3</v>
      </c>
      <c r="I62" s="61">
        <f>H62*10</f>
        <v>0.01</v>
      </c>
      <c r="J62" s="62">
        <f>SUM(J63:J67)/I62</f>
        <v>0</v>
      </c>
      <c r="K62" s="63" t="str">
        <f>SUM(J63:J67)&amp;" "&amp;"Hrs"&amp;" "&amp;"GRUPO 3"</f>
        <v>0 Hrs GRUPO 3</v>
      </c>
      <c r="L62" s="31" t="s">
        <v>24</v>
      </c>
      <c r="M62" s="34" t="s">
        <v>87</v>
      </c>
      <c r="N62" s="64"/>
      <c r="O62" s="98" t="s">
        <v>64</v>
      </c>
      <c r="P62" s="66" t="s">
        <v>47</v>
      </c>
    </row>
    <row r="63" spans="1:16" hidden="1" x14ac:dyDescent="0.25">
      <c r="A63" s="95"/>
      <c r="B63" s="19"/>
      <c r="C63" s="91"/>
      <c r="D63" s="15"/>
      <c r="E63" s="69"/>
      <c r="F63" s="15"/>
      <c r="G63" s="69"/>
      <c r="H63" s="15"/>
      <c r="I63" s="15"/>
      <c r="J63" s="21" t="str">
        <f>IF(H63&lt;&gt;"",H63*I63,"")</f>
        <v/>
      </c>
      <c r="K63" s="70"/>
      <c r="L63" s="31" t="s">
        <v>24</v>
      </c>
      <c r="M63" s="34" t="s">
        <v>87</v>
      </c>
      <c r="N63" s="64"/>
      <c r="O63" s="98" t="s">
        <v>65</v>
      </c>
      <c r="P63" s="66" t="s">
        <v>47</v>
      </c>
    </row>
    <row r="64" spans="1:16" hidden="1" x14ac:dyDescent="0.25">
      <c r="A64" s="100"/>
      <c r="B64" s="67"/>
      <c r="C64" s="68"/>
      <c r="D64" s="67"/>
      <c r="E64" s="105"/>
      <c r="F64" s="101"/>
      <c r="G64" s="105"/>
      <c r="H64" s="82"/>
      <c r="I64" s="82"/>
      <c r="J64" s="21" t="str">
        <f>IF(H64&lt;&gt;"",H64*I64,"")</f>
        <v/>
      </c>
      <c r="K64" s="70"/>
      <c r="L64" s="31" t="s">
        <v>24</v>
      </c>
      <c r="M64" s="34" t="s">
        <v>87</v>
      </c>
      <c r="N64" s="64"/>
      <c r="O64" s="98" t="s">
        <v>66</v>
      </c>
      <c r="P64" s="66" t="s">
        <v>47</v>
      </c>
    </row>
    <row r="65" spans="1:16" hidden="1" x14ac:dyDescent="0.25">
      <c r="A65" s="75"/>
      <c r="B65" s="79"/>
      <c r="C65" s="80"/>
      <c r="D65" s="81"/>
      <c r="E65" s="76"/>
      <c r="F65" s="77"/>
      <c r="G65" s="76"/>
      <c r="H65" s="82"/>
      <c r="I65" s="82"/>
      <c r="J65" s="21" t="str">
        <f>IF(H65&lt;&gt;"",H65*I65,"")</f>
        <v/>
      </c>
      <c r="K65" s="70"/>
      <c r="L65" s="31" t="s">
        <v>24</v>
      </c>
      <c r="M65" s="34" t="s">
        <v>87</v>
      </c>
      <c r="N65" s="64"/>
      <c r="O65" s="98" t="s">
        <v>67</v>
      </c>
      <c r="P65" s="99" t="s">
        <v>68</v>
      </c>
    </row>
    <row r="66" spans="1:16" hidden="1" x14ac:dyDescent="0.25">
      <c r="A66" s="19"/>
      <c r="B66" s="19"/>
      <c r="C66" s="69"/>
      <c r="D66" s="19"/>
      <c r="E66" s="69"/>
      <c r="F66" s="19"/>
      <c r="G66" s="69"/>
      <c r="H66" s="19"/>
      <c r="I66" s="19"/>
      <c r="J66" s="21" t="str">
        <f>IF(H66&lt;&gt;"",H66*I66,"")</f>
        <v/>
      </c>
      <c r="K66" s="70"/>
      <c r="L66" s="31" t="s">
        <v>24</v>
      </c>
      <c r="M66" s="34" t="s">
        <v>87</v>
      </c>
      <c r="N66" s="64"/>
      <c r="O66" s="71" t="s">
        <v>69</v>
      </c>
      <c r="P66" s="99" t="s">
        <v>68</v>
      </c>
    </row>
    <row r="67" spans="1:16" hidden="1" x14ac:dyDescent="0.25">
      <c r="A67" s="19"/>
      <c r="B67" s="19"/>
      <c r="C67" s="69"/>
      <c r="D67" s="19"/>
      <c r="E67" s="69"/>
      <c r="F67" s="19"/>
      <c r="G67" s="69"/>
      <c r="H67" s="19"/>
      <c r="I67" s="19"/>
      <c r="J67" s="21" t="str">
        <f>IF(H67&lt;&gt;"",H67*I67,"")</f>
        <v/>
      </c>
      <c r="K67" s="70"/>
      <c r="L67" s="31" t="s">
        <v>24</v>
      </c>
      <c r="M67" s="34" t="s">
        <v>87</v>
      </c>
      <c r="N67" s="64"/>
      <c r="O67" s="103"/>
    </row>
    <row r="68" spans="1:16" hidden="1" x14ac:dyDescent="0.25">
      <c r="A68" s="85"/>
      <c r="B68" s="86"/>
      <c r="C68" s="86"/>
      <c r="D68" s="57"/>
      <c r="E68" s="59" t="s">
        <v>70</v>
      </c>
      <c r="F68" s="57"/>
      <c r="G68" s="87"/>
      <c r="H68" s="88">
        <v>1E-3</v>
      </c>
      <c r="I68" s="61">
        <f>H68*10</f>
        <v>0.01</v>
      </c>
      <c r="J68" s="62">
        <f>SUM(J69:J73)/I68</f>
        <v>0</v>
      </c>
      <c r="K68" s="63" t="str">
        <f>SUM(J69:J73)&amp;" "&amp;"Hrs"&amp;" "&amp;"GRUPO 4"</f>
        <v>0 Hrs GRUPO 4</v>
      </c>
      <c r="L68" s="31" t="s">
        <v>26</v>
      </c>
      <c r="M68" s="34" t="s">
        <v>87</v>
      </c>
      <c r="N68" s="64"/>
      <c r="O68" s="104"/>
    </row>
    <row r="69" spans="1:16" hidden="1" x14ac:dyDescent="0.25">
      <c r="A69" s="19"/>
      <c r="B69" s="19"/>
      <c r="C69" s="91"/>
      <c r="D69" s="15"/>
      <c r="E69" s="69"/>
      <c r="F69" s="19"/>
      <c r="G69" s="69"/>
      <c r="H69" s="19"/>
      <c r="I69" s="19"/>
      <c r="J69" s="21" t="str">
        <f>IF(H69&lt;&gt;"",H69*I69,"")</f>
        <v/>
      </c>
      <c r="K69" s="96"/>
      <c r="L69" s="31" t="s">
        <v>26</v>
      </c>
      <c r="M69" s="34" t="s">
        <v>87</v>
      </c>
      <c r="N69" s="64"/>
      <c r="O69" s="107" t="s">
        <v>71</v>
      </c>
    </row>
    <row r="70" spans="1:16" hidden="1" x14ac:dyDescent="0.25">
      <c r="A70" s="75"/>
      <c r="B70" s="19"/>
      <c r="C70" s="91"/>
      <c r="D70" s="15"/>
      <c r="E70" s="73"/>
      <c r="F70" s="92"/>
      <c r="G70" s="93"/>
      <c r="H70" s="94"/>
      <c r="I70" s="94"/>
      <c r="J70" s="21" t="str">
        <f>IF(H70&lt;&gt;"",H70*I70,"")</f>
        <v/>
      </c>
      <c r="K70" s="96"/>
      <c r="L70" s="31" t="s">
        <v>26</v>
      </c>
      <c r="M70" s="34" t="s">
        <v>87</v>
      </c>
      <c r="N70" s="64"/>
      <c r="O70" s="107" t="s">
        <v>72</v>
      </c>
    </row>
    <row r="71" spans="1:16" hidden="1" x14ac:dyDescent="0.25">
      <c r="A71" s="94"/>
      <c r="B71" s="67"/>
      <c r="C71" s="68"/>
      <c r="D71" s="67"/>
      <c r="E71" s="154"/>
      <c r="F71" s="111"/>
      <c r="G71" s="154"/>
      <c r="H71" s="111"/>
      <c r="I71" s="111"/>
      <c r="J71" s="21" t="str">
        <f>IF(H71&lt;&gt;"",H71*I71,"")</f>
        <v/>
      </c>
      <c r="K71" s="70"/>
      <c r="L71" s="31" t="s">
        <v>26</v>
      </c>
      <c r="M71" s="34" t="s">
        <v>87</v>
      </c>
      <c r="N71" s="64"/>
      <c r="O71" s="35"/>
    </row>
    <row r="72" spans="1:16" hidden="1" x14ac:dyDescent="0.25">
      <c r="A72" s="95"/>
      <c r="B72" s="19"/>
      <c r="C72" s="91"/>
      <c r="D72" s="15"/>
      <c r="E72" s="69"/>
      <c r="F72" s="15"/>
      <c r="G72" s="69"/>
      <c r="H72" s="15"/>
      <c r="I72" s="15"/>
      <c r="J72" s="21" t="str">
        <f>IF(H72&lt;&gt;"",H72*I72,"")</f>
        <v/>
      </c>
      <c r="K72" s="70"/>
      <c r="L72" s="31" t="s">
        <v>26</v>
      </c>
      <c r="M72" s="34" t="s">
        <v>87</v>
      </c>
      <c r="N72" s="64"/>
      <c r="O72" s="35"/>
    </row>
    <row r="73" spans="1:16" hidden="1" x14ac:dyDescent="0.25">
      <c r="A73" s="94"/>
      <c r="B73" s="94"/>
      <c r="C73" s="94"/>
      <c r="D73" s="111"/>
      <c r="E73" s="155"/>
      <c r="F73" s="94"/>
      <c r="G73" s="94"/>
      <c r="H73" s="94"/>
      <c r="I73" s="94"/>
      <c r="J73" s="21" t="str">
        <f>IF(H73&lt;&gt;"",H73*I73,"")</f>
        <v/>
      </c>
      <c r="K73" s="70"/>
      <c r="L73" s="31" t="s">
        <v>26</v>
      </c>
      <c r="M73" s="34" t="s">
        <v>87</v>
      </c>
      <c r="N73" s="156"/>
      <c r="O73" s="35"/>
    </row>
    <row r="74" spans="1:16" hidden="1" x14ac:dyDescent="0.25">
      <c r="A74" s="85"/>
      <c r="B74" s="86"/>
      <c r="C74" s="86"/>
      <c r="D74" s="86"/>
      <c r="E74" s="115" t="s">
        <v>75</v>
      </c>
      <c r="F74" s="116"/>
      <c r="G74" s="117"/>
      <c r="H74" s="118">
        <v>2</v>
      </c>
      <c r="I74" s="61">
        <f>H74*10</f>
        <v>20</v>
      </c>
      <c r="J74" s="62">
        <f>SUM(J75:J79)/I74</f>
        <v>0.9</v>
      </c>
      <c r="K74" s="63" t="str">
        <f>SUM(J75:J79)&amp;" "&amp;"Hrs"&amp;" "&amp;"TURNO"&amp;" "&amp;"DIURNO"</f>
        <v>18 Hrs TURNO DIURNO</v>
      </c>
      <c r="L74" s="74" t="s">
        <v>76</v>
      </c>
      <c r="M74" s="34" t="s">
        <v>87</v>
      </c>
      <c r="N74" s="34"/>
      <c r="O74" s="35"/>
    </row>
    <row r="75" spans="1:16" x14ac:dyDescent="0.25">
      <c r="A75" s="15">
        <v>892327</v>
      </c>
      <c r="B75" s="23" t="s">
        <v>120</v>
      </c>
      <c r="C75" s="24" t="s">
        <v>121</v>
      </c>
      <c r="D75" s="15" t="s">
        <v>122</v>
      </c>
      <c r="E75" s="16" t="s">
        <v>130</v>
      </c>
      <c r="F75" s="15" t="s">
        <v>131</v>
      </c>
      <c r="G75" s="16" t="s">
        <v>132</v>
      </c>
      <c r="H75" s="94">
        <v>2</v>
      </c>
      <c r="I75" s="94">
        <v>4</v>
      </c>
      <c r="J75" s="21">
        <f>IF(H75&lt;&gt;"",H75*I75,"")</f>
        <v>8</v>
      </c>
      <c r="K75" s="120" t="s">
        <v>114</v>
      </c>
      <c r="L75" s="74" t="s">
        <v>76</v>
      </c>
      <c r="M75" s="34" t="s">
        <v>87</v>
      </c>
      <c r="N75" s="34"/>
      <c r="O75" s="35"/>
    </row>
    <row r="76" spans="1:16" x14ac:dyDescent="0.25">
      <c r="A76" s="15">
        <v>892330</v>
      </c>
      <c r="B76" s="23" t="s">
        <v>120</v>
      </c>
      <c r="C76" s="24" t="s">
        <v>121</v>
      </c>
      <c r="D76" s="15" t="s">
        <v>122</v>
      </c>
      <c r="E76" s="16" t="s">
        <v>123</v>
      </c>
      <c r="F76" s="15" t="s">
        <v>134</v>
      </c>
      <c r="G76" s="16" t="s">
        <v>135</v>
      </c>
      <c r="H76" s="15">
        <v>2</v>
      </c>
      <c r="I76" s="15">
        <v>5</v>
      </c>
      <c r="J76" s="21">
        <f>IF(H76&lt;&gt;"",H76*I76,"")</f>
        <v>10</v>
      </c>
      <c r="K76" s="120" t="s">
        <v>114</v>
      </c>
      <c r="L76" s="74" t="s">
        <v>76</v>
      </c>
      <c r="M76" s="34" t="s">
        <v>87</v>
      </c>
      <c r="N76" s="34"/>
      <c r="O76" s="35"/>
    </row>
    <row r="77" spans="1:16" hidden="1" x14ac:dyDescent="0.25">
      <c r="A77" s="95"/>
      <c r="B77" s="17"/>
      <c r="C77" s="18"/>
      <c r="D77" s="15"/>
      <c r="E77" s="69"/>
      <c r="F77" s="15"/>
      <c r="G77" s="69"/>
      <c r="H77" s="15"/>
      <c r="I77" s="15"/>
      <c r="J77" s="21" t="str">
        <f>IF(H77&lt;&gt;"",H77*I77,"")</f>
        <v/>
      </c>
      <c r="K77" s="120" t="s">
        <v>114</v>
      </c>
      <c r="L77" s="74" t="s">
        <v>76</v>
      </c>
      <c r="M77" s="34" t="s">
        <v>87</v>
      </c>
      <c r="N77" s="34"/>
      <c r="O77" s="35"/>
    </row>
    <row r="78" spans="1:16" hidden="1" x14ac:dyDescent="0.25">
      <c r="A78" s="19"/>
      <c r="B78" s="19"/>
      <c r="C78" s="91"/>
      <c r="D78" s="15"/>
      <c r="E78" s="69"/>
      <c r="F78" s="19"/>
      <c r="G78" s="69"/>
      <c r="H78" s="19"/>
      <c r="I78" s="19"/>
      <c r="J78" s="21" t="str">
        <f>IF(H78&lt;&gt;"",H78*I78,"")</f>
        <v/>
      </c>
      <c r="K78" s="120" t="s">
        <v>114</v>
      </c>
      <c r="L78" s="74" t="s">
        <v>76</v>
      </c>
      <c r="M78" s="34" t="s">
        <v>87</v>
      </c>
      <c r="N78" s="34"/>
      <c r="O78" s="35"/>
    </row>
    <row r="79" spans="1:16" hidden="1" x14ac:dyDescent="0.25">
      <c r="A79" s="100"/>
      <c r="B79" s="100"/>
      <c r="C79" s="100"/>
      <c r="D79" s="101"/>
      <c r="E79" s="102"/>
      <c r="F79" s="100"/>
      <c r="G79" s="100"/>
      <c r="H79" s="100"/>
      <c r="I79" s="100"/>
      <c r="J79" s="21" t="str">
        <f>IF(H79&lt;&gt;"",H79*I79,"")</f>
        <v/>
      </c>
      <c r="K79" s="120" t="s">
        <v>114</v>
      </c>
      <c r="L79" s="74" t="s">
        <v>76</v>
      </c>
      <c r="M79" s="34" t="s">
        <v>87</v>
      </c>
      <c r="N79" s="34"/>
      <c r="O79" s="35"/>
    </row>
    <row r="80" spans="1:16" x14ac:dyDescent="0.25">
      <c r="A80" s="126"/>
      <c r="B80" s="127"/>
      <c r="C80" s="127"/>
      <c r="D80" s="127"/>
      <c r="E80" s="128" t="s">
        <v>83</v>
      </c>
      <c r="F80" s="129"/>
      <c r="G80" s="157"/>
      <c r="H80" s="131">
        <v>2</v>
      </c>
      <c r="I80" s="132">
        <f>H80*10</f>
        <v>20</v>
      </c>
      <c r="J80" s="133">
        <f>SUM(J81:J85)/I80</f>
        <v>1</v>
      </c>
      <c r="K80" s="134" t="str">
        <f>SUM(J81:J85)&amp;" "&amp;"Hrs"&amp;" "&amp;"TURNO"&amp;" "&amp;"NOCTURNO"</f>
        <v>20 Hrs TURNO NOCTURNO</v>
      </c>
      <c r="L80" s="31" t="s">
        <v>84</v>
      </c>
      <c r="M80" s="34" t="s">
        <v>87</v>
      </c>
      <c r="N80" s="34"/>
      <c r="O80" s="35"/>
    </row>
    <row r="81" spans="1:16" x14ac:dyDescent="0.25">
      <c r="A81" s="15">
        <v>892327</v>
      </c>
      <c r="B81" s="23" t="s">
        <v>120</v>
      </c>
      <c r="C81" s="24" t="s">
        <v>121</v>
      </c>
      <c r="D81" s="15" t="s">
        <v>122</v>
      </c>
      <c r="E81" s="16" t="s">
        <v>130</v>
      </c>
      <c r="F81" s="15" t="s">
        <v>131</v>
      </c>
      <c r="G81" s="16" t="s">
        <v>132</v>
      </c>
      <c r="H81" s="94">
        <v>2</v>
      </c>
      <c r="I81" s="94">
        <v>4</v>
      </c>
      <c r="J81" s="21">
        <f>IF(H81&lt;&gt;"",H81*I81,"")</f>
        <v>8</v>
      </c>
      <c r="K81" s="120" t="s">
        <v>115</v>
      </c>
      <c r="L81" s="31" t="s">
        <v>84</v>
      </c>
      <c r="M81" s="34" t="s">
        <v>87</v>
      </c>
      <c r="N81" s="34"/>
      <c r="O81" s="35"/>
    </row>
    <row r="82" spans="1:16" x14ac:dyDescent="0.25">
      <c r="A82" s="15">
        <v>892325</v>
      </c>
      <c r="B82" s="23" t="s">
        <v>120</v>
      </c>
      <c r="C82" s="24" t="s">
        <v>121</v>
      </c>
      <c r="D82" s="15" t="s">
        <v>122</v>
      </c>
      <c r="E82" s="16" t="s">
        <v>123</v>
      </c>
      <c r="F82" s="15" t="s">
        <v>126</v>
      </c>
      <c r="G82" s="16" t="s">
        <v>127</v>
      </c>
      <c r="H82" s="94">
        <v>2</v>
      </c>
      <c r="I82" s="94">
        <v>3</v>
      </c>
      <c r="J82" s="21">
        <f>IF(H82&lt;&gt;"",H82*I82,"")</f>
        <v>6</v>
      </c>
      <c r="K82" s="120" t="s">
        <v>115</v>
      </c>
      <c r="L82" s="31" t="s">
        <v>84</v>
      </c>
      <c r="M82" s="34" t="s">
        <v>87</v>
      </c>
      <c r="N82" s="34"/>
      <c r="O82" s="35"/>
    </row>
    <row r="83" spans="1:16" x14ac:dyDescent="0.25">
      <c r="A83" s="15">
        <v>893391</v>
      </c>
      <c r="B83" s="23" t="s">
        <v>120</v>
      </c>
      <c r="C83" s="24" t="s">
        <v>121</v>
      </c>
      <c r="D83" s="15" t="s">
        <v>122</v>
      </c>
      <c r="E83" s="16" t="s">
        <v>141</v>
      </c>
      <c r="F83" s="15" t="s">
        <v>142</v>
      </c>
      <c r="G83" s="16" t="s">
        <v>143</v>
      </c>
      <c r="H83" s="94">
        <v>2</v>
      </c>
      <c r="I83" s="94">
        <v>3</v>
      </c>
      <c r="J83" s="21">
        <f>IF(H83&lt;&gt;"",H83*I83,"")</f>
        <v>6</v>
      </c>
      <c r="K83" s="120" t="s">
        <v>115</v>
      </c>
      <c r="L83" s="31" t="s">
        <v>84</v>
      </c>
      <c r="M83" s="34" t="s">
        <v>87</v>
      </c>
      <c r="N83" s="34"/>
      <c r="O83" s="35"/>
    </row>
    <row r="84" spans="1:16" hidden="1" x14ac:dyDescent="0.25">
      <c r="A84" s="95"/>
      <c r="B84" s="19"/>
      <c r="C84" s="91"/>
      <c r="D84" s="15"/>
      <c r="E84" s="69"/>
      <c r="F84" s="15"/>
      <c r="G84" s="69"/>
      <c r="H84" s="15"/>
      <c r="I84" s="15"/>
      <c r="J84" s="21" t="str">
        <f>IF(H84&lt;&gt;"",H84*I84,"")</f>
        <v/>
      </c>
      <c r="K84" s="120" t="s">
        <v>115</v>
      </c>
      <c r="L84" s="31" t="s">
        <v>84</v>
      </c>
      <c r="M84" s="34" t="s">
        <v>87</v>
      </c>
      <c r="N84" s="34"/>
      <c r="O84" s="35"/>
    </row>
    <row r="85" spans="1:16" hidden="1" x14ac:dyDescent="0.25">
      <c r="A85" s="95"/>
      <c r="B85" s="19"/>
      <c r="C85" s="91"/>
      <c r="D85" s="15"/>
      <c r="E85" s="69"/>
      <c r="F85" s="15"/>
      <c r="G85" s="69"/>
      <c r="H85" s="15"/>
      <c r="I85" s="15"/>
      <c r="J85" s="21" t="str">
        <f>IF(H85&lt;&gt;"",H85*I85,"")</f>
        <v/>
      </c>
      <c r="K85" s="120" t="s">
        <v>115</v>
      </c>
      <c r="L85" s="31" t="s">
        <v>84</v>
      </c>
      <c r="M85" s="34" t="s">
        <v>87</v>
      </c>
      <c r="N85" s="34"/>
      <c r="O85" s="35"/>
    </row>
    <row r="86" spans="1:16" ht="14.25" thickBot="1" x14ac:dyDescent="0.3">
      <c r="A86" s="135"/>
      <c r="B86" s="136"/>
      <c r="C86" s="136"/>
      <c r="D86" s="136"/>
      <c r="E86" s="137" t="s">
        <v>85</v>
      </c>
      <c r="F86" s="138"/>
      <c r="G86" s="139"/>
      <c r="H86" s="140">
        <f>H50+H56+H62+H68+H74+H80</f>
        <v>5.0030000000000001</v>
      </c>
      <c r="I86" s="141">
        <f>H86*10</f>
        <v>50.03</v>
      </c>
      <c r="J86" s="142">
        <f>SUM(J51:J55,J57:J61,J63:J67,J69:J73,J75:J79,J81:J85)</f>
        <v>48</v>
      </c>
      <c r="K86" s="143">
        <f>J86/I86</f>
        <v>0.95942434539276433</v>
      </c>
      <c r="L86" s="31" t="s">
        <v>86</v>
      </c>
      <c r="M86" s="34" t="s">
        <v>87</v>
      </c>
      <c r="N86" s="34"/>
      <c r="O86" s="35"/>
    </row>
    <row r="87" spans="1:16" ht="15" thickTop="1" thickBot="1" x14ac:dyDescent="0.3">
      <c r="A87" s="45"/>
      <c r="B87" s="46"/>
      <c r="C87" s="46"/>
      <c r="D87" s="46"/>
      <c r="E87" s="297">
        <f>E48+1</f>
        <v>46022</v>
      </c>
      <c r="F87" s="298"/>
      <c r="G87" s="158"/>
      <c r="H87" s="48"/>
      <c r="I87" s="46"/>
      <c r="J87" s="49"/>
      <c r="K87" s="50"/>
      <c r="L87" s="31" t="s">
        <v>35</v>
      </c>
      <c r="M87" s="34" t="s">
        <v>88</v>
      </c>
      <c r="N87" s="34"/>
      <c r="O87" s="35"/>
    </row>
    <row r="88" spans="1:16" ht="28.5" thickTop="1" thickBot="1" x14ac:dyDescent="0.3">
      <c r="A88" s="147" t="s">
        <v>37</v>
      </c>
      <c r="B88" s="148" t="s">
        <v>38</v>
      </c>
      <c r="C88" s="148" t="s">
        <v>39</v>
      </c>
      <c r="D88" s="148" t="s">
        <v>4</v>
      </c>
      <c r="E88" s="52" t="s">
        <v>40</v>
      </c>
      <c r="F88" s="148" t="s">
        <v>6</v>
      </c>
      <c r="G88" s="149" t="s">
        <v>7</v>
      </c>
      <c r="H88" s="148" t="s">
        <v>41</v>
      </c>
      <c r="I88" s="148" t="s">
        <v>9</v>
      </c>
      <c r="J88" s="150" t="s">
        <v>42</v>
      </c>
      <c r="K88" s="151" t="s">
        <v>43</v>
      </c>
      <c r="L88" s="31" t="s">
        <v>44</v>
      </c>
      <c r="M88" s="34" t="s">
        <v>88</v>
      </c>
      <c r="N88" s="34"/>
      <c r="O88" s="56">
        <f>E87</f>
        <v>46022</v>
      </c>
    </row>
    <row r="89" spans="1:16" ht="14.25" thickTop="1" x14ac:dyDescent="0.25">
      <c r="A89" s="57"/>
      <c r="B89" s="57"/>
      <c r="C89" s="58"/>
      <c r="D89" s="57"/>
      <c r="E89" s="59" t="s">
        <v>45</v>
      </c>
      <c r="F89" s="57"/>
      <c r="G89" s="58"/>
      <c r="H89" s="88">
        <v>2</v>
      </c>
      <c r="I89" s="61">
        <f>H89*10</f>
        <v>20</v>
      </c>
      <c r="J89" s="62">
        <f>SUM(J90:J94)/I89</f>
        <v>1</v>
      </c>
      <c r="K89" s="63" t="str">
        <f>SUM(J90:J94)&amp;" "&amp;"Hrs"&amp;" "&amp;"GRUPO 1"</f>
        <v>20 Hrs GRUPO 1</v>
      </c>
      <c r="L89" s="31" t="s">
        <v>19</v>
      </c>
      <c r="M89" s="34" t="s">
        <v>88</v>
      </c>
      <c r="N89" s="64"/>
      <c r="O89" s="65" t="s">
        <v>46</v>
      </c>
      <c r="P89" s="66" t="s">
        <v>47</v>
      </c>
    </row>
    <row r="90" spans="1:16" x14ac:dyDescent="0.25">
      <c r="A90" s="178">
        <v>910423</v>
      </c>
      <c r="B90" s="67" t="s">
        <v>159</v>
      </c>
      <c r="C90" s="68" t="s">
        <v>160</v>
      </c>
      <c r="D90" s="15" t="s">
        <v>161</v>
      </c>
      <c r="E90" s="69" t="s">
        <v>163</v>
      </c>
      <c r="F90" s="15" t="s">
        <v>164</v>
      </c>
      <c r="G90" s="69" t="s">
        <v>165</v>
      </c>
      <c r="H90" s="19">
        <v>1</v>
      </c>
      <c r="I90" s="19">
        <v>10</v>
      </c>
      <c r="J90" s="21">
        <f>IF(H90&lt;&gt;"",H90*I90,"")</f>
        <v>10</v>
      </c>
      <c r="K90" s="70" t="s">
        <v>170</v>
      </c>
      <c r="L90" s="31" t="s">
        <v>19</v>
      </c>
      <c r="M90" s="34" t="s">
        <v>88</v>
      </c>
      <c r="N90" s="64"/>
      <c r="O90" s="71" t="s">
        <v>48</v>
      </c>
      <c r="P90" s="72" t="s">
        <v>49</v>
      </c>
    </row>
    <row r="91" spans="1:16" x14ac:dyDescent="0.25">
      <c r="A91" s="15">
        <v>893431</v>
      </c>
      <c r="B91" s="23" t="s">
        <v>120</v>
      </c>
      <c r="C91" s="24" t="s">
        <v>121</v>
      </c>
      <c r="D91" s="15" t="s">
        <v>122</v>
      </c>
      <c r="E91" s="16" t="s">
        <v>141</v>
      </c>
      <c r="F91" s="15" t="s">
        <v>147</v>
      </c>
      <c r="G91" s="16" t="s">
        <v>148</v>
      </c>
      <c r="H91" s="15">
        <v>1</v>
      </c>
      <c r="I91" s="15">
        <v>10</v>
      </c>
      <c r="J91" s="21">
        <f>IF(H91&lt;&gt;"",H91*I91,"")</f>
        <v>10</v>
      </c>
      <c r="K91" s="70" t="s">
        <v>171</v>
      </c>
      <c r="L91" s="31" t="s">
        <v>19</v>
      </c>
      <c r="M91" s="34" t="s">
        <v>88</v>
      </c>
      <c r="N91" s="64"/>
      <c r="O91" s="65" t="s">
        <v>50</v>
      </c>
      <c r="P91" s="66" t="s">
        <v>47</v>
      </c>
    </row>
    <row r="92" spans="1:16" hidden="1" x14ac:dyDescent="0.25">
      <c r="A92" s="15"/>
      <c r="B92" s="23"/>
      <c r="C92" s="24"/>
      <c r="D92" s="15"/>
      <c r="E92" s="16"/>
      <c r="F92" s="15"/>
      <c r="G92" s="16"/>
      <c r="H92" s="94"/>
      <c r="I92" s="94"/>
      <c r="J92" s="21" t="str">
        <f>IF(H92&lt;&gt;"",H92*I92,"")</f>
        <v/>
      </c>
      <c r="K92" s="70" t="s">
        <v>117</v>
      </c>
      <c r="L92" s="31" t="s">
        <v>19</v>
      </c>
      <c r="M92" s="34" t="s">
        <v>88</v>
      </c>
      <c r="N92" s="64"/>
      <c r="O92" s="65" t="s">
        <v>51</v>
      </c>
      <c r="P92" s="66" t="s">
        <v>47</v>
      </c>
    </row>
    <row r="93" spans="1:16" hidden="1" x14ac:dyDescent="0.25">
      <c r="A93" s="95"/>
      <c r="B93" s="19"/>
      <c r="C93" s="91"/>
      <c r="D93" s="15"/>
      <c r="E93" s="69"/>
      <c r="F93" s="15"/>
      <c r="G93" s="69"/>
      <c r="H93" s="15"/>
      <c r="I93" s="15"/>
      <c r="J93" s="21" t="str">
        <f>IF(H93&lt;&gt;"",H93*I93,"")</f>
        <v/>
      </c>
      <c r="K93" s="70" t="s">
        <v>117</v>
      </c>
      <c r="L93" s="31" t="s">
        <v>19</v>
      </c>
      <c r="M93" s="34" t="s">
        <v>88</v>
      </c>
      <c r="N93" s="64"/>
      <c r="O93" s="83" t="s">
        <v>52</v>
      </c>
      <c r="P93" s="84" t="s">
        <v>53</v>
      </c>
    </row>
    <row r="94" spans="1:16" hidden="1" x14ac:dyDescent="0.25">
      <c r="A94" s="95"/>
      <c r="B94" s="19"/>
      <c r="C94" s="91"/>
      <c r="D94" s="15"/>
      <c r="E94" s="69"/>
      <c r="F94" s="15"/>
      <c r="G94" s="69"/>
      <c r="H94" s="15"/>
      <c r="I94" s="15"/>
      <c r="J94" s="21" t="str">
        <f>IF(H94&lt;&gt;"",H94*I94,"")</f>
        <v/>
      </c>
      <c r="K94" s="70" t="s">
        <v>117</v>
      </c>
      <c r="L94" s="31" t="s">
        <v>19</v>
      </c>
      <c r="M94" s="34" t="s">
        <v>88</v>
      </c>
      <c r="N94" s="64"/>
      <c r="O94" s="65" t="s">
        <v>54</v>
      </c>
      <c r="P94" s="66" t="s">
        <v>47</v>
      </c>
    </row>
    <row r="95" spans="1:16" hidden="1" x14ac:dyDescent="0.25">
      <c r="A95" s="85"/>
      <c r="B95" s="86"/>
      <c r="C95" s="86"/>
      <c r="D95" s="57"/>
      <c r="E95" s="59" t="s">
        <v>55</v>
      </c>
      <c r="F95" s="57"/>
      <c r="G95" s="87"/>
      <c r="H95" s="88">
        <v>1E-3</v>
      </c>
      <c r="I95" s="61">
        <f>H95*10</f>
        <v>0.01</v>
      </c>
      <c r="J95" s="62">
        <f>SUM(J96:J100)/I95</f>
        <v>0</v>
      </c>
      <c r="K95" s="63" t="str">
        <f>SUM(J96:J100)&amp;" "&amp;"Hrs"&amp;" "&amp;"GRUPO 2"</f>
        <v>0 Hrs GRUPO 2</v>
      </c>
      <c r="L95" s="31" t="s">
        <v>22</v>
      </c>
      <c r="M95" s="34" t="s">
        <v>88</v>
      </c>
      <c r="N95" s="64"/>
      <c r="O95" s="89" t="s">
        <v>56</v>
      </c>
      <c r="P95" s="90" t="s">
        <v>57</v>
      </c>
    </row>
    <row r="96" spans="1:16" hidden="1" x14ac:dyDescent="0.25">
      <c r="A96" s="19"/>
      <c r="B96" s="67"/>
      <c r="C96" s="68"/>
      <c r="D96" s="67"/>
      <c r="E96" s="69"/>
      <c r="F96" s="19"/>
      <c r="G96" s="69"/>
      <c r="H96" s="19"/>
      <c r="I96" s="19"/>
      <c r="J96" s="21" t="str">
        <f>IF(H96&lt;&gt;"",H96*I96,"")</f>
        <v/>
      </c>
      <c r="K96" s="96"/>
      <c r="L96" s="31" t="s">
        <v>22</v>
      </c>
      <c r="M96" s="34" t="s">
        <v>88</v>
      </c>
      <c r="N96" s="64"/>
      <c r="O96" s="65" t="s">
        <v>58</v>
      </c>
      <c r="P96" s="72" t="s">
        <v>49</v>
      </c>
    </row>
    <row r="97" spans="1:16" hidden="1" x14ac:dyDescent="0.25">
      <c r="A97" s="95"/>
      <c r="B97" s="19"/>
      <c r="C97" s="91"/>
      <c r="D97" s="15"/>
      <c r="E97" s="69"/>
      <c r="F97" s="15"/>
      <c r="G97" s="69"/>
      <c r="H97" s="15"/>
      <c r="I97" s="15"/>
      <c r="J97" s="21" t="str">
        <f>IF(H97&lt;&gt;"",H97*I97,"")</f>
        <v/>
      </c>
      <c r="K97" s="96"/>
      <c r="L97" s="31" t="s">
        <v>22</v>
      </c>
      <c r="M97" s="34" t="s">
        <v>88</v>
      </c>
      <c r="N97" s="64"/>
      <c r="O97" s="89" t="s">
        <v>59</v>
      </c>
      <c r="P97" s="90" t="s">
        <v>57</v>
      </c>
    </row>
    <row r="98" spans="1:16" hidden="1" x14ac:dyDescent="0.25">
      <c r="A98" s="95"/>
      <c r="B98" s="19"/>
      <c r="C98" s="91"/>
      <c r="D98" s="15"/>
      <c r="E98" s="69"/>
      <c r="F98" s="15"/>
      <c r="G98" s="69"/>
      <c r="H98" s="15"/>
      <c r="I98" s="15"/>
      <c r="J98" s="21" t="str">
        <f>IF(H98&lt;&gt;"",H98*I98,"")</f>
        <v/>
      </c>
      <c r="K98" s="96"/>
      <c r="L98" s="31" t="s">
        <v>22</v>
      </c>
      <c r="M98" s="34" t="s">
        <v>88</v>
      </c>
      <c r="N98" s="64"/>
      <c r="O98" s="97" t="s">
        <v>60</v>
      </c>
      <c r="P98" s="84" t="s">
        <v>53</v>
      </c>
    </row>
    <row r="99" spans="1:16" hidden="1" x14ac:dyDescent="0.25">
      <c r="A99" s="95"/>
      <c r="B99" s="19"/>
      <c r="C99" s="91"/>
      <c r="D99" s="15"/>
      <c r="E99" s="69"/>
      <c r="F99" s="15"/>
      <c r="G99" s="69"/>
      <c r="H99" s="15"/>
      <c r="I99" s="15"/>
      <c r="J99" s="21" t="str">
        <f>IF(H99&lt;&gt;"",H99*I99,"")</f>
        <v/>
      </c>
      <c r="K99" s="96"/>
      <c r="L99" s="31" t="s">
        <v>22</v>
      </c>
      <c r="M99" s="34" t="s">
        <v>88</v>
      </c>
      <c r="N99" s="64"/>
      <c r="O99" s="98" t="s">
        <v>61</v>
      </c>
      <c r="P99" s="66" t="s">
        <v>47</v>
      </c>
    </row>
    <row r="100" spans="1:16" hidden="1" x14ac:dyDescent="0.25">
      <c r="A100" s="19"/>
      <c r="B100" s="19"/>
      <c r="C100" s="69"/>
      <c r="D100" s="15"/>
      <c r="E100" s="69"/>
      <c r="F100" s="19"/>
      <c r="G100" s="69"/>
      <c r="H100" s="19"/>
      <c r="I100" s="19"/>
      <c r="J100" s="21" t="str">
        <f>IF(H100&lt;&gt;"",H100*I100,"")</f>
        <v/>
      </c>
      <c r="K100" s="96"/>
      <c r="L100" s="31" t="s">
        <v>22</v>
      </c>
      <c r="M100" s="34" t="s">
        <v>88</v>
      </c>
      <c r="N100" s="64"/>
      <c r="O100" s="98" t="s">
        <v>62</v>
      </c>
      <c r="P100" s="66" t="s">
        <v>47</v>
      </c>
    </row>
    <row r="101" spans="1:16" hidden="1" x14ac:dyDescent="0.25">
      <c r="A101" s="85"/>
      <c r="B101" s="86"/>
      <c r="C101" s="86"/>
      <c r="D101" s="57"/>
      <c r="E101" s="59" t="s">
        <v>63</v>
      </c>
      <c r="F101" s="57"/>
      <c r="G101" s="87"/>
      <c r="H101" s="88">
        <v>1E-3</v>
      </c>
      <c r="I101" s="61">
        <f>H101*10</f>
        <v>0.01</v>
      </c>
      <c r="J101" s="62">
        <f>SUM(J102:J106)/I101</f>
        <v>0</v>
      </c>
      <c r="K101" s="63" t="str">
        <f>SUM(J102:J106)&amp;" "&amp;"Hrs"&amp;" "&amp;"GRUPO 3"</f>
        <v>0 Hrs GRUPO 3</v>
      </c>
      <c r="L101" s="31" t="s">
        <v>24</v>
      </c>
      <c r="M101" s="34" t="s">
        <v>88</v>
      </c>
      <c r="N101" s="64"/>
      <c r="O101" s="98" t="s">
        <v>64</v>
      </c>
      <c r="P101" s="66" t="s">
        <v>47</v>
      </c>
    </row>
    <row r="102" spans="1:16" hidden="1" x14ac:dyDescent="0.25">
      <c r="A102" s="95"/>
      <c r="B102" s="19"/>
      <c r="C102" s="91"/>
      <c r="D102" s="15"/>
      <c r="E102" s="69"/>
      <c r="F102" s="15"/>
      <c r="G102" s="69"/>
      <c r="H102" s="15"/>
      <c r="I102" s="15"/>
      <c r="J102" s="21" t="str">
        <f>IF(H102&lt;&gt;"",H102*I102,"")</f>
        <v/>
      </c>
      <c r="K102" s="70"/>
      <c r="L102" s="31" t="s">
        <v>24</v>
      </c>
      <c r="M102" s="34" t="s">
        <v>88</v>
      </c>
      <c r="N102" s="64"/>
      <c r="O102" s="98" t="s">
        <v>65</v>
      </c>
      <c r="P102" s="66" t="s">
        <v>47</v>
      </c>
    </row>
    <row r="103" spans="1:16" hidden="1" x14ac:dyDescent="0.25">
      <c r="A103" s="100"/>
      <c r="B103" s="67"/>
      <c r="C103" s="68"/>
      <c r="D103" s="67"/>
      <c r="E103" s="105"/>
      <c r="F103" s="101"/>
      <c r="G103" s="105"/>
      <c r="H103" s="101"/>
      <c r="I103" s="101"/>
      <c r="J103" s="21" t="str">
        <f>IF(H103&lt;&gt;"",H103*I103,"")</f>
        <v/>
      </c>
      <c r="K103" s="70"/>
      <c r="L103" s="31" t="s">
        <v>24</v>
      </c>
      <c r="M103" s="34" t="s">
        <v>88</v>
      </c>
      <c r="N103" s="64"/>
      <c r="O103" s="98" t="s">
        <v>66</v>
      </c>
      <c r="P103" s="66" t="s">
        <v>47</v>
      </c>
    </row>
    <row r="104" spans="1:16" hidden="1" x14ac:dyDescent="0.25">
      <c r="A104" s="100"/>
      <c r="B104" s="67"/>
      <c r="C104" s="68"/>
      <c r="D104" s="67"/>
      <c r="E104" s="105"/>
      <c r="F104" s="101"/>
      <c r="G104" s="105"/>
      <c r="H104" s="101"/>
      <c r="I104" s="101"/>
      <c r="J104" s="21" t="str">
        <f>IF(H104&lt;&gt;"",H104*I104,"")</f>
        <v/>
      </c>
      <c r="K104" s="70"/>
      <c r="L104" s="31" t="s">
        <v>24</v>
      </c>
      <c r="M104" s="34" t="s">
        <v>88</v>
      </c>
      <c r="N104" s="64"/>
      <c r="O104" s="98" t="s">
        <v>67</v>
      </c>
      <c r="P104" s="99" t="s">
        <v>68</v>
      </c>
    </row>
    <row r="105" spans="1:16" hidden="1" x14ac:dyDescent="0.25">
      <c r="A105" s="19"/>
      <c r="B105" s="19"/>
      <c r="C105" s="69"/>
      <c r="D105" s="15"/>
      <c r="E105" s="69"/>
      <c r="F105" s="19"/>
      <c r="G105" s="69"/>
      <c r="H105" s="19"/>
      <c r="I105" s="19"/>
      <c r="J105" s="21" t="str">
        <f>IF(H105&lt;&gt;"",H105*I105,"")</f>
        <v/>
      </c>
      <c r="K105" s="70"/>
      <c r="L105" s="31" t="s">
        <v>24</v>
      </c>
      <c r="M105" s="34" t="s">
        <v>88</v>
      </c>
      <c r="N105" s="64"/>
      <c r="O105" s="71" t="s">
        <v>69</v>
      </c>
      <c r="P105" s="99" t="s">
        <v>68</v>
      </c>
    </row>
    <row r="106" spans="1:16" hidden="1" x14ac:dyDescent="0.25">
      <c r="A106" s="100"/>
      <c r="B106" s="100"/>
      <c r="C106" s="100"/>
      <c r="D106" s="101"/>
      <c r="E106" s="102"/>
      <c r="F106" s="100"/>
      <c r="G106" s="100"/>
      <c r="H106" s="100"/>
      <c r="I106" s="100"/>
      <c r="J106" s="21" t="str">
        <f>IF(H106&lt;&gt;"",H106*I106,"")</f>
        <v/>
      </c>
      <c r="K106" s="70"/>
      <c r="L106" s="31" t="s">
        <v>24</v>
      </c>
      <c r="M106" s="34" t="s">
        <v>88</v>
      </c>
      <c r="N106" s="64"/>
      <c r="O106" s="103"/>
    </row>
    <row r="107" spans="1:16" hidden="1" x14ac:dyDescent="0.25">
      <c r="A107" s="85"/>
      <c r="B107" s="86"/>
      <c r="C107" s="86"/>
      <c r="D107" s="57"/>
      <c r="E107" s="59" t="s">
        <v>70</v>
      </c>
      <c r="F107" s="57"/>
      <c r="G107" s="87"/>
      <c r="H107" s="88">
        <v>1E-3</v>
      </c>
      <c r="I107" s="61">
        <f>H107*10</f>
        <v>0.01</v>
      </c>
      <c r="J107" s="62">
        <f>SUM(J108:J112)/I107</f>
        <v>0</v>
      </c>
      <c r="K107" s="63" t="str">
        <f>SUM(J108:J112)&amp;" "&amp;"Hrs"&amp;" "&amp;"GRUPO 4"</f>
        <v>0 Hrs GRUPO 4</v>
      </c>
      <c r="L107" s="31" t="s">
        <v>26</v>
      </c>
      <c r="M107" s="34" t="s">
        <v>88</v>
      </c>
      <c r="N107" s="64"/>
      <c r="O107" s="104"/>
    </row>
    <row r="108" spans="1:16" hidden="1" x14ac:dyDescent="0.25">
      <c r="A108" s="75"/>
      <c r="B108" s="79"/>
      <c r="C108" s="80"/>
      <c r="D108" s="81"/>
      <c r="E108" s="76"/>
      <c r="F108" s="77"/>
      <c r="G108" s="76"/>
      <c r="H108" s="82"/>
      <c r="I108" s="82"/>
      <c r="J108" s="21" t="str">
        <f>IF(H108&lt;&gt;"",H108*I108,"")</f>
        <v/>
      </c>
      <c r="K108" s="70"/>
      <c r="L108" s="31" t="s">
        <v>26</v>
      </c>
      <c r="M108" s="34" t="s">
        <v>88</v>
      </c>
      <c r="N108" s="64"/>
      <c r="O108" s="107" t="s">
        <v>71</v>
      </c>
    </row>
    <row r="109" spans="1:16" hidden="1" x14ac:dyDescent="0.25">
      <c r="A109" s="75"/>
      <c r="B109" s="79"/>
      <c r="C109" s="80"/>
      <c r="D109" s="81"/>
      <c r="E109" s="76"/>
      <c r="F109" s="77"/>
      <c r="G109" s="76"/>
      <c r="H109" s="82"/>
      <c r="I109" s="82"/>
      <c r="J109" s="21" t="str">
        <f>IF(H109&lt;&gt;"",H109*I109,"")</f>
        <v/>
      </c>
      <c r="K109" s="70"/>
      <c r="L109" s="31" t="s">
        <v>26</v>
      </c>
      <c r="M109" s="34" t="s">
        <v>88</v>
      </c>
      <c r="N109" s="64"/>
      <c r="O109" s="107" t="s">
        <v>72</v>
      </c>
    </row>
    <row r="110" spans="1:16" hidden="1" x14ac:dyDescent="0.25">
      <c r="A110" s="19"/>
      <c r="B110" s="19"/>
      <c r="C110" s="69"/>
      <c r="D110" s="15"/>
      <c r="E110" s="69"/>
      <c r="F110" s="19"/>
      <c r="G110" s="69"/>
      <c r="H110" s="19"/>
      <c r="I110" s="19"/>
      <c r="J110" s="21" t="str">
        <f>IF(H110&lt;&gt;"",H110*I110,"")</f>
        <v/>
      </c>
      <c r="K110" s="70"/>
      <c r="L110" s="31" t="s">
        <v>26</v>
      </c>
      <c r="M110" s="34" t="s">
        <v>88</v>
      </c>
      <c r="N110" s="64"/>
      <c r="O110" s="35"/>
    </row>
    <row r="111" spans="1:16" hidden="1" x14ac:dyDescent="0.25">
      <c r="A111" s="100"/>
      <c r="B111" s="100"/>
      <c r="C111" s="102"/>
      <c r="D111" s="101"/>
      <c r="E111" s="101"/>
      <c r="F111" s="101"/>
      <c r="G111" s="105"/>
      <c r="H111" s="101"/>
      <c r="I111" s="101"/>
      <c r="J111" s="21" t="str">
        <f>IF(H111&lt;&gt;"",H111*I111,"")</f>
        <v/>
      </c>
      <c r="K111" s="70"/>
      <c r="L111" s="31" t="s">
        <v>26</v>
      </c>
      <c r="M111" s="34" t="s">
        <v>88</v>
      </c>
      <c r="N111" s="64"/>
      <c r="O111" s="35"/>
    </row>
    <row r="112" spans="1:16" hidden="1" x14ac:dyDescent="0.25">
      <c r="A112" s="100"/>
      <c r="B112" s="100"/>
      <c r="C112" s="100"/>
      <c r="D112" s="101"/>
      <c r="E112" s="102"/>
      <c r="F112" s="100"/>
      <c r="G112" s="100"/>
      <c r="H112" s="100"/>
      <c r="I112" s="100"/>
      <c r="J112" s="21" t="str">
        <f>IF(H112&lt;&gt;"",H112*I112,"")</f>
        <v/>
      </c>
      <c r="K112" s="70"/>
      <c r="L112" s="31" t="s">
        <v>26</v>
      </c>
      <c r="M112" s="34" t="s">
        <v>88</v>
      </c>
      <c r="N112" s="156"/>
      <c r="O112" s="35"/>
    </row>
    <row r="113" spans="1:16" hidden="1" x14ac:dyDescent="0.25">
      <c r="A113" s="85"/>
      <c r="B113" s="86"/>
      <c r="C113" s="86"/>
      <c r="D113" s="86"/>
      <c r="E113" s="115" t="s">
        <v>75</v>
      </c>
      <c r="F113" s="116"/>
      <c r="G113" s="117"/>
      <c r="H113" s="118">
        <v>2</v>
      </c>
      <c r="I113" s="61">
        <f>H113*10</f>
        <v>20</v>
      </c>
      <c r="J113" s="62">
        <f>SUM(J114:J118)/I113</f>
        <v>1</v>
      </c>
      <c r="K113" s="63" t="str">
        <f>SUM(J114:J118)&amp;" "&amp;"Hrs"&amp;" "&amp;"TURNO"&amp;" "&amp;"DIURNO"</f>
        <v>20 Hrs TURNO DIURNO</v>
      </c>
      <c r="L113" s="74" t="s">
        <v>76</v>
      </c>
      <c r="M113" s="34" t="s">
        <v>88</v>
      </c>
      <c r="N113" s="34"/>
      <c r="O113" s="35"/>
    </row>
    <row r="114" spans="1:16" x14ac:dyDescent="0.25">
      <c r="A114" s="15">
        <v>892327</v>
      </c>
      <c r="B114" s="23" t="s">
        <v>120</v>
      </c>
      <c r="C114" s="24" t="s">
        <v>121</v>
      </c>
      <c r="D114" s="15" t="s">
        <v>122</v>
      </c>
      <c r="E114" s="16" t="s">
        <v>130</v>
      </c>
      <c r="F114" s="15" t="s">
        <v>131</v>
      </c>
      <c r="G114" s="16" t="s">
        <v>132</v>
      </c>
      <c r="H114" s="94">
        <v>2</v>
      </c>
      <c r="I114" s="94">
        <v>4</v>
      </c>
      <c r="J114" s="21">
        <f>IF(H114&lt;&gt;"",H114*I114,"")</f>
        <v>8</v>
      </c>
      <c r="K114" s="120" t="s">
        <v>116</v>
      </c>
      <c r="L114" s="74" t="s">
        <v>76</v>
      </c>
      <c r="M114" s="34" t="s">
        <v>88</v>
      </c>
      <c r="N114" s="34"/>
      <c r="O114" s="35"/>
    </row>
    <row r="115" spans="1:16" x14ac:dyDescent="0.25">
      <c r="A115" s="15">
        <v>893427</v>
      </c>
      <c r="B115" s="23" t="s">
        <v>120</v>
      </c>
      <c r="C115" s="24" t="s">
        <v>121</v>
      </c>
      <c r="D115" s="15" t="s">
        <v>122</v>
      </c>
      <c r="E115" s="16" t="s">
        <v>144</v>
      </c>
      <c r="F115" s="15" t="s">
        <v>145</v>
      </c>
      <c r="G115" s="16" t="s">
        <v>146</v>
      </c>
      <c r="H115" s="15">
        <v>2</v>
      </c>
      <c r="I115" s="15">
        <v>3</v>
      </c>
      <c r="J115" s="21">
        <f>IF(H115&lt;&gt;"",H115*I115,"")</f>
        <v>6</v>
      </c>
      <c r="K115" s="120" t="s">
        <v>116</v>
      </c>
      <c r="L115" s="74" t="s">
        <v>76</v>
      </c>
      <c r="M115" s="34" t="s">
        <v>88</v>
      </c>
      <c r="N115" s="34"/>
      <c r="O115" s="35"/>
    </row>
    <row r="116" spans="1:16" x14ac:dyDescent="0.25">
      <c r="A116" s="15">
        <v>893440</v>
      </c>
      <c r="B116" s="23" t="s">
        <v>120</v>
      </c>
      <c r="C116" s="24" t="s">
        <v>121</v>
      </c>
      <c r="D116" s="15" t="s">
        <v>122</v>
      </c>
      <c r="E116" s="16" t="s">
        <v>141</v>
      </c>
      <c r="F116" s="15" t="s">
        <v>151</v>
      </c>
      <c r="G116" s="16" t="s">
        <v>135</v>
      </c>
      <c r="H116" s="15">
        <v>2</v>
      </c>
      <c r="I116" s="15">
        <v>3</v>
      </c>
      <c r="J116" s="21">
        <f>IF(H116&lt;&gt;"",H116*I116,"")</f>
        <v>6</v>
      </c>
      <c r="K116" s="120" t="s">
        <v>116</v>
      </c>
      <c r="L116" s="74" t="s">
        <v>76</v>
      </c>
      <c r="M116" s="34" t="s">
        <v>88</v>
      </c>
      <c r="N116" s="34"/>
      <c r="O116" s="35"/>
    </row>
    <row r="117" spans="1:16" hidden="1" x14ac:dyDescent="0.25">
      <c r="A117" s="100"/>
      <c r="B117" s="100"/>
      <c r="C117" s="102"/>
      <c r="D117" s="101"/>
      <c r="E117" s="101"/>
      <c r="F117" s="101"/>
      <c r="G117" s="105"/>
      <c r="H117" s="101"/>
      <c r="I117" s="101"/>
      <c r="J117" s="21" t="str">
        <f>IF(H117&lt;&gt;"",H117*I117,"")</f>
        <v/>
      </c>
      <c r="K117" s="120" t="s">
        <v>116</v>
      </c>
      <c r="L117" s="74" t="s">
        <v>76</v>
      </c>
      <c r="M117" s="34" t="s">
        <v>88</v>
      </c>
      <c r="N117" s="34"/>
      <c r="O117" s="35"/>
    </row>
    <row r="118" spans="1:16" hidden="1" x14ac:dyDescent="0.25">
      <c r="A118" s="100"/>
      <c r="B118" s="100"/>
      <c r="C118" s="100"/>
      <c r="D118" s="101"/>
      <c r="E118" s="102"/>
      <c r="F118" s="100"/>
      <c r="G118" s="100"/>
      <c r="H118" s="100"/>
      <c r="I118" s="100"/>
      <c r="J118" s="21" t="str">
        <f>IF(H118&lt;&gt;"",H118*I118,"")</f>
        <v/>
      </c>
      <c r="K118" s="120" t="s">
        <v>116</v>
      </c>
      <c r="L118" s="74" t="s">
        <v>76</v>
      </c>
      <c r="M118" s="34" t="s">
        <v>88</v>
      </c>
      <c r="N118" s="34"/>
      <c r="O118" s="35"/>
    </row>
    <row r="119" spans="1:16" x14ac:dyDescent="0.25">
      <c r="A119" s="126"/>
      <c r="B119" s="127"/>
      <c r="C119" s="127"/>
      <c r="D119" s="127"/>
      <c r="E119" s="128" t="s">
        <v>83</v>
      </c>
      <c r="F119" s="129"/>
      <c r="G119" s="157"/>
      <c r="H119" s="131">
        <v>2</v>
      </c>
      <c r="I119" s="132">
        <f>H119*10</f>
        <v>20</v>
      </c>
      <c r="J119" s="133">
        <f>SUM(J120:J124)/I119</f>
        <v>1</v>
      </c>
      <c r="K119" s="134" t="str">
        <f>SUM(J120:J124)&amp;" "&amp;"Hrs"&amp;" "&amp;"TURNO"&amp;" "&amp;"NOCTURNO"</f>
        <v>20 Hrs TURNO NOCTURNO</v>
      </c>
      <c r="L119" s="31" t="s">
        <v>84</v>
      </c>
      <c r="M119" s="34" t="s">
        <v>88</v>
      </c>
      <c r="N119" s="34"/>
      <c r="O119" s="35"/>
    </row>
    <row r="120" spans="1:16" x14ac:dyDescent="0.25">
      <c r="A120" s="15">
        <v>892327</v>
      </c>
      <c r="B120" s="23" t="s">
        <v>120</v>
      </c>
      <c r="C120" s="24" t="s">
        <v>121</v>
      </c>
      <c r="D120" s="15" t="s">
        <v>122</v>
      </c>
      <c r="E120" s="16" t="s">
        <v>130</v>
      </c>
      <c r="F120" s="15" t="s">
        <v>131</v>
      </c>
      <c r="G120" s="16" t="s">
        <v>132</v>
      </c>
      <c r="H120" s="94">
        <v>2</v>
      </c>
      <c r="I120" s="94">
        <v>4</v>
      </c>
      <c r="J120" s="21">
        <f>IF(H120&lt;&gt;"",H120*I120,"")</f>
        <v>8</v>
      </c>
      <c r="K120" s="120" t="s">
        <v>115</v>
      </c>
      <c r="L120" s="31" t="s">
        <v>84</v>
      </c>
      <c r="M120" s="34" t="s">
        <v>88</v>
      </c>
      <c r="N120" s="34"/>
      <c r="O120" s="35"/>
    </row>
    <row r="121" spans="1:16" x14ac:dyDescent="0.25">
      <c r="A121" s="15">
        <v>892325</v>
      </c>
      <c r="B121" s="23" t="s">
        <v>120</v>
      </c>
      <c r="C121" s="24" t="s">
        <v>121</v>
      </c>
      <c r="D121" s="15" t="s">
        <v>122</v>
      </c>
      <c r="E121" s="16" t="s">
        <v>123</v>
      </c>
      <c r="F121" s="15" t="s">
        <v>126</v>
      </c>
      <c r="G121" s="16" t="s">
        <v>127</v>
      </c>
      <c r="H121" s="94">
        <v>2</v>
      </c>
      <c r="I121" s="94">
        <v>3</v>
      </c>
      <c r="J121" s="21">
        <f>IF(H121&lt;&gt;"",H121*I121,"")</f>
        <v>6</v>
      </c>
      <c r="K121" s="120" t="s">
        <v>115</v>
      </c>
      <c r="L121" s="31" t="s">
        <v>84</v>
      </c>
      <c r="M121" s="34" t="s">
        <v>88</v>
      </c>
      <c r="N121" s="34"/>
      <c r="O121" s="35"/>
    </row>
    <row r="122" spans="1:16" x14ac:dyDescent="0.25">
      <c r="A122" s="15">
        <v>893391</v>
      </c>
      <c r="B122" s="23" t="s">
        <v>120</v>
      </c>
      <c r="C122" s="24" t="s">
        <v>121</v>
      </c>
      <c r="D122" s="15" t="s">
        <v>122</v>
      </c>
      <c r="E122" s="16" t="s">
        <v>141</v>
      </c>
      <c r="F122" s="15" t="s">
        <v>142</v>
      </c>
      <c r="G122" s="16" t="s">
        <v>143</v>
      </c>
      <c r="H122" s="94">
        <v>2</v>
      </c>
      <c r="I122" s="15">
        <v>3</v>
      </c>
      <c r="J122" s="21">
        <f>IF(H122&lt;&gt;"",H122*I122,"")</f>
        <v>6</v>
      </c>
      <c r="K122" s="120" t="s">
        <v>115</v>
      </c>
      <c r="L122" s="31" t="s">
        <v>84</v>
      </c>
      <c r="M122" s="34" t="s">
        <v>88</v>
      </c>
      <c r="N122" s="34"/>
      <c r="O122" s="35"/>
    </row>
    <row r="123" spans="1:16" hidden="1" x14ac:dyDescent="0.25">
      <c r="A123" s="75"/>
      <c r="B123" s="109"/>
      <c r="C123" s="110"/>
      <c r="D123" s="111"/>
      <c r="E123" s="73"/>
      <c r="F123" s="92"/>
      <c r="G123" s="93"/>
      <c r="H123" s="94"/>
      <c r="I123" s="94"/>
      <c r="J123" s="21" t="str">
        <f>IF(H123&lt;&gt;"",H123*I123,"")</f>
        <v/>
      </c>
      <c r="K123" s="120" t="s">
        <v>115</v>
      </c>
      <c r="L123" s="31" t="s">
        <v>84</v>
      </c>
      <c r="M123" s="34" t="s">
        <v>88</v>
      </c>
      <c r="N123" s="34"/>
      <c r="O123" s="35"/>
    </row>
    <row r="124" spans="1:16" hidden="1" x14ac:dyDescent="0.25">
      <c r="A124" s="95"/>
      <c r="B124" s="19"/>
      <c r="C124" s="91"/>
      <c r="D124" s="15"/>
      <c r="E124" s="69"/>
      <c r="F124" s="15"/>
      <c r="G124" s="69"/>
      <c r="H124" s="15"/>
      <c r="I124" s="15"/>
      <c r="J124" s="21" t="str">
        <f>IF(H124&lt;&gt;"",H124*I124,"")</f>
        <v/>
      </c>
      <c r="K124" s="120" t="s">
        <v>115</v>
      </c>
      <c r="L124" s="31" t="s">
        <v>84</v>
      </c>
      <c r="M124" s="34" t="s">
        <v>88</v>
      </c>
      <c r="N124" s="34"/>
      <c r="O124" s="35"/>
    </row>
    <row r="125" spans="1:16" ht="14.25" thickBot="1" x14ac:dyDescent="0.3">
      <c r="A125" s="135"/>
      <c r="B125" s="136"/>
      <c r="C125" s="136"/>
      <c r="D125" s="136"/>
      <c r="E125" s="137" t="s">
        <v>85</v>
      </c>
      <c r="F125" s="138"/>
      <c r="G125" s="139"/>
      <c r="H125" s="140">
        <f>H89+H95+H101+H107+H113+H119</f>
        <v>6.0030000000000001</v>
      </c>
      <c r="I125" s="141">
        <f>H125*10</f>
        <v>60.03</v>
      </c>
      <c r="J125" s="142">
        <f>SUM(J90:J94,J96:J100,J102:J106,J108:J112,J114:J118,J120:J124)</f>
        <v>60</v>
      </c>
      <c r="K125" s="143">
        <f>J125/I125</f>
        <v>0.99950024987506247</v>
      </c>
      <c r="L125" s="31" t="s">
        <v>86</v>
      </c>
      <c r="M125" s="34" t="s">
        <v>88</v>
      </c>
      <c r="N125" s="34"/>
      <c r="O125" s="35"/>
    </row>
    <row r="126" spans="1:16" ht="15" thickTop="1" thickBot="1" x14ac:dyDescent="0.3">
      <c r="A126" s="45"/>
      <c r="B126" s="46"/>
      <c r="C126" s="46"/>
      <c r="D126" s="46"/>
      <c r="E126" s="297">
        <f>E87+1</f>
        <v>46023</v>
      </c>
      <c r="F126" s="298"/>
      <c r="G126" s="158"/>
      <c r="H126" s="48"/>
      <c r="I126" s="46"/>
      <c r="J126" s="49"/>
      <c r="K126" s="50"/>
      <c r="L126" s="31" t="s">
        <v>35</v>
      </c>
      <c r="M126" s="34" t="s">
        <v>89</v>
      </c>
      <c r="N126" s="34"/>
      <c r="O126" s="35"/>
    </row>
    <row r="127" spans="1:16" ht="28.5" thickTop="1" thickBot="1" x14ac:dyDescent="0.3">
      <c r="A127" s="147" t="s">
        <v>37</v>
      </c>
      <c r="B127" s="148" t="s">
        <v>38</v>
      </c>
      <c r="C127" s="148" t="s">
        <v>39</v>
      </c>
      <c r="D127" s="148" t="s">
        <v>4</v>
      </c>
      <c r="E127" s="52" t="s">
        <v>40</v>
      </c>
      <c r="F127" s="148" t="s">
        <v>6</v>
      </c>
      <c r="G127" s="149" t="s">
        <v>7</v>
      </c>
      <c r="H127" s="148" t="s">
        <v>41</v>
      </c>
      <c r="I127" s="148" t="s">
        <v>9</v>
      </c>
      <c r="J127" s="150" t="s">
        <v>42</v>
      </c>
      <c r="K127" s="151" t="s">
        <v>43</v>
      </c>
      <c r="L127" s="31" t="s">
        <v>44</v>
      </c>
      <c r="M127" s="34" t="s">
        <v>89</v>
      </c>
      <c r="N127" s="34"/>
      <c r="O127" s="56">
        <f>E126</f>
        <v>46023</v>
      </c>
    </row>
    <row r="128" spans="1:16" ht="14.25" thickTop="1" x14ac:dyDescent="0.25">
      <c r="A128" s="57"/>
      <c r="B128" s="57"/>
      <c r="C128" s="58"/>
      <c r="D128" s="57"/>
      <c r="E128" s="59" t="s">
        <v>45</v>
      </c>
      <c r="F128" s="57"/>
      <c r="G128" s="58"/>
      <c r="H128" s="88">
        <v>1</v>
      </c>
      <c r="I128" s="61">
        <f>H128*10</f>
        <v>10</v>
      </c>
      <c r="J128" s="62">
        <f>SUM(J129:J133)/I128</f>
        <v>1</v>
      </c>
      <c r="K128" s="63" t="str">
        <f>SUM(J129:J133)&amp;" "&amp;"Hrs"&amp;" "&amp;"GRUPO 1"</f>
        <v>10 Hrs GRUPO 1</v>
      </c>
      <c r="L128" s="31" t="s">
        <v>19</v>
      </c>
      <c r="M128" s="34" t="s">
        <v>89</v>
      </c>
      <c r="N128" s="64"/>
      <c r="O128" s="65" t="s">
        <v>46</v>
      </c>
      <c r="P128" s="66" t="s">
        <v>47</v>
      </c>
    </row>
    <row r="129" spans="1:16" x14ac:dyDescent="0.25">
      <c r="A129" s="15">
        <v>892316</v>
      </c>
      <c r="B129" s="23" t="s">
        <v>120</v>
      </c>
      <c r="C129" s="24" t="s">
        <v>121</v>
      </c>
      <c r="D129" s="15" t="s">
        <v>122</v>
      </c>
      <c r="E129" s="16" t="s">
        <v>123</v>
      </c>
      <c r="F129" s="15" t="s">
        <v>124</v>
      </c>
      <c r="G129" s="16" t="s">
        <v>125</v>
      </c>
      <c r="H129" s="19">
        <v>1</v>
      </c>
      <c r="I129" s="19">
        <v>10</v>
      </c>
      <c r="J129" s="21">
        <f>IF(H129&lt;&gt;"",H129*I129,"")</f>
        <v>10</v>
      </c>
      <c r="K129" s="70" t="s">
        <v>113</v>
      </c>
      <c r="L129" s="31" t="s">
        <v>19</v>
      </c>
      <c r="M129" s="34" t="s">
        <v>89</v>
      </c>
      <c r="N129" s="64"/>
      <c r="O129" s="71" t="s">
        <v>48</v>
      </c>
      <c r="P129" s="72" t="s">
        <v>49</v>
      </c>
    </row>
    <row r="130" spans="1:16" hidden="1" x14ac:dyDescent="0.25">
      <c r="A130" s="19"/>
      <c r="B130" s="67"/>
      <c r="C130" s="68"/>
      <c r="D130" s="67"/>
      <c r="E130" s="73"/>
      <c r="F130" s="19"/>
      <c r="G130" s="69"/>
      <c r="H130" s="19"/>
      <c r="I130" s="19"/>
      <c r="J130" s="21" t="str">
        <f>IF(H130&lt;&gt;"",H130*I130,"")</f>
        <v/>
      </c>
      <c r="K130" s="70" t="s">
        <v>113</v>
      </c>
      <c r="L130" s="31" t="s">
        <v>19</v>
      </c>
      <c r="M130" s="34" t="s">
        <v>89</v>
      </c>
      <c r="N130" s="34"/>
      <c r="O130" s="65" t="s">
        <v>50</v>
      </c>
      <c r="P130" s="66" t="s">
        <v>47</v>
      </c>
    </row>
    <row r="131" spans="1:16" hidden="1" x14ac:dyDescent="0.25">
      <c r="A131" s="75"/>
      <c r="B131" s="67"/>
      <c r="C131" s="68"/>
      <c r="D131" s="67"/>
      <c r="E131" s="76"/>
      <c r="F131" s="77"/>
      <c r="G131" s="76"/>
      <c r="H131" s="78"/>
      <c r="I131" s="78"/>
      <c r="J131" s="21" t="str">
        <f>IF(H131&lt;&gt;"",H131*I131,"")</f>
        <v/>
      </c>
      <c r="K131" s="70" t="s">
        <v>113</v>
      </c>
      <c r="L131" s="31" t="s">
        <v>19</v>
      </c>
      <c r="M131" s="34" t="s">
        <v>89</v>
      </c>
      <c r="N131" s="64"/>
      <c r="O131" s="65" t="s">
        <v>51</v>
      </c>
      <c r="P131" s="66" t="s">
        <v>47</v>
      </c>
    </row>
    <row r="132" spans="1:16" hidden="1" x14ac:dyDescent="0.25">
      <c r="A132" s="75"/>
      <c r="B132" s="109"/>
      <c r="C132" s="110"/>
      <c r="D132" s="111"/>
      <c r="E132" s="73"/>
      <c r="F132" s="92"/>
      <c r="G132" s="93"/>
      <c r="H132" s="94"/>
      <c r="I132" s="94"/>
      <c r="J132" s="21" t="str">
        <f>IF(H132&lt;&gt;"",H132*I132,"")</f>
        <v/>
      </c>
      <c r="K132" s="70" t="s">
        <v>113</v>
      </c>
      <c r="L132" s="31" t="s">
        <v>19</v>
      </c>
      <c r="M132" s="34" t="s">
        <v>89</v>
      </c>
      <c r="N132" s="64"/>
      <c r="O132" s="98" t="s">
        <v>52</v>
      </c>
      <c r="P132" s="66" t="s">
        <v>47</v>
      </c>
    </row>
    <row r="133" spans="1:16" hidden="1" x14ac:dyDescent="0.25">
      <c r="A133" s="75"/>
      <c r="B133" s="109"/>
      <c r="C133" s="110"/>
      <c r="D133" s="111"/>
      <c r="E133" s="73"/>
      <c r="F133" s="92"/>
      <c r="G133" s="93"/>
      <c r="H133" s="94"/>
      <c r="I133" s="94"/>
      <c r="J133" s="21" t="str">
        <f>IF(H133&lt;&gt;"",H133*I133,"")</f>
        <v/>
      </c>
      <c r="K133" s="70" t="s">
        <v>113</v>
      </c>
      <c r="L133" s="31" t="s">
        <v>19</v>
      </c>
      <c r="M133" s="34" t="s">
        <v>89</v>
      </c>
      <c r="N133" s="64"/>
      <c r="O133" s="159" t="s">
        <v>54</v>
      </c>
      <c r="P133" s="160" t="s">
        <v>53</v>
      </c>
    </row>
    <row r="134" spans="1:16" hidden="1" x14ac:dyDescent="0.25">
      <c r="A134" s="85"/>
      <c r="B134" s="86"/>
      <c r="C134" s="86"/>
      <c r="D134" s="57"/>
      <c r="E134" s="59" t="s">
        <v>55</v>
      </c>
      <c r="F134" s="57"/>
      <c r="G134" s="87"/>
      <c r="H134" s="88">
        <v>0</v>
      </c>
      <c r="I134" s="61">
        <f>H134*10</f>
        <v>0</v>
      </c>
      <c r="J134" s="62" t="e">
        <f>SUM(J135:J139)/I134</f>
        <v>#DIV/0!</v>
      </c>
      <c r="K134" s="63" t="str">
        <f>SUM(J135:J139)&amp;" "&amp;"Hrs"&amp;" "&amp;"GRUPO 2"</f>
        <v>0 Hrs GRUPO 2</v>
      </c>
      <c r="L134" s="31" t="s">
        <v>22</v>
      </c>
      <c r="M134" s="34" t="s">
        <v>89</v>
      </c>
      <c r="N134" s="64"/>
      <c r="O134" s="65" t="s">
        <v>56</v>
      </c>
      <c r="P134" s="66" t="s">
        <v>47</v>
      </c>
    </row>
    <row r="135" spans="1:16" hidden="1" x14ac:dyDescent="0.25">
      <c r="A135" s="15"/>
      <c r="B135" s="23"/>
      <c r="C135" s="24"/>
      <c r="D135" s="15"/>
      <c r="E135" s="16"/>
      <c r="F135" s="15"/>
      <c r="G135" s="16"/>
      <c r="H135" s="15"/>
      <c r="I135" s="15"/>
      <c r="J135" s="21"/>
      <c r="K135" s="70"/>
      <c r="L135" s="31" t="s">
        <v>22</v>
      </c>
      <c r="M135" s="34" t="s">
        <v>89</v>
      </c>
      <c r="N135" s="64"/>
      <c r="O135" s="65" t="s">
        <v>58</v>
      </c>
      <c r="P135" s="72" t="s">
        <v>49</v>
      </c>
    </row>
    <row r="136" spans="1:16" hidden="1" x14ac:dyDescent="0.25">
      <c r="A136" s="15"/>
      <c r="B136" s="23"/>
      <c r="C136" s="24"/>
      <c r="D136" s="15"/>
      <c r="E136" s="16"/>
      <c r="F136" s="15"/>
      <c r="G136" s="16"/>
      <c r="H136" s="94"/>
      <c r="I136" s="94"/>
      <c r="J136" s="21"/>
      <c r="K136" s="96"/>
      <c r="L136" s="31" t="s">
        <v>22</v>
      </c>
      <c r="M136" s="34" t="s">
        <v>89</v>
      </c>
      <c r="N136" s="64"/>
      <c r="O136" s="89" t="s">
        <v>59</v>
      </c>
      <c r="P136" s="90" t="s">
        <v>57</v>
      </c>
    </row>
    <row r="137" spans="1:16" hidden="1" x14ac:dyDescent="0.25">
      <c r="A137" s="15"/>
      <c r="B137" s="23"/>
      <c r="C137" s="24"/>
      <c r="D137" s="15"/>
      <c r="E137" s="16"/>
      <c r="F137" s="15"/>
      <c r="G137" s="16"/>
      <c r="H137" s="94"/>
      <c r="I137" s="94"/>
      <c r="J137" s="21"/>
      <c r="K137" s="96"/>
      <c r="L137" s="31" t="s">
        <v>22</v>
      </c>
      <c r="M137" s="34" t="s">
        <v>89</v>
      </c>
      <c r="N137" s="64"/>
      <c r="O137" s="97" t="s">
        <v>60</v>
      </c>
      <c r="P137" s="84" t="s">
        <v>53</v>
      </c>
    </row>
    <row r="138" spans="1:16" hidden="1" x14ac:dyDescent="0.25">
      <c r="A138" s="95"/>
      <c r="B138" s="19"/>
      <c r="C138" s="91"/>
      <c r="D138" s="15"/>
      <c r="E138" s="69"/>
      <c r="F138" s="15"/>
      <c r="G138" s="69"/>
      <c r="H138" s="15"/>
      <c r="I138" s="15"/>
      <c r="J138" s="21"/>
      <c r="K138" s="96"/>
      <c r="L138" s="31" t="s">
        <v>22</v>
      </c>
      <c r="M138" s="34" t="s">
        <v>89</v>
      </c>
      <c r="N138" s="64"/>
      <c r="O138" s="98" t="s">
        <v>61</v>
      </c>
      <c r="P138" s="66" t="s">
        <v>47</v>
      </c>
    </row>
    <row r="139" spans="1:16" hidden="1" x14ac:dyDescent="0.25">
      <c r="A139" s="100"/>
      <c r="B139" s="100"/>
      <c r="C139" s="100"/>
      <c r="D139" s="101"/>
      <c r="E139" s="102"/>
      <c r="F139" s="100"/>
      <c r="G139" s="100"/>
      <c r="H139" s="100"/>
      <c r="I139" s="100"/>
      <c r="J139" s="21" t="str">
        <f>IF(H139&lt;&gt;"",H139*I139,"")</f>
        <v/>
      </c>
      <c r="K139" s="96"/>
      <c r="L139" s="31" t="s">
        <v>22</v>
      </c>
      <c r="M139" s="34" t="s">
        <v>89</v>
      </c>
      <c r="N139" s="64"/>
      <c r="O139" s="98" t="s">
        <v>62</v>
      </c>
      <c r="P139" s="66" t="s">
        <v>47</v>
      </c>
    </row>
    <row r="140" spans="1:16" hidden="1" x14ac:dyDescent="0.25">
      <c r="A140" s="85"/>
      <c r="B140" s="86"/>
      <c r="C140" s="86"/>
      <c r="D140" s="57"/>
      <c r="E140" s="59" t="s">
        <v>63</v>
      </c>
      <c r="F140" s="57"/>
      <c r="G140" s="87"/>
      <c r="H140" s="88">
        <v>1E-3</v>
      </c>
      <c r="I140" s="61">
        <f>H140*10</f>
        <v>0.01</v>
      </c>
      <c r="J140" s="62">
        <f>SUM(J141:J145)/I140</f>
        <v>0</v>
      </c>
      <c r="K140" s="63" t="str">
        <f>SUM(J141:J145)&amp;" "&amp;"Hrs"&amp;" "&amp;"GRUPO 3"</f>
        <v>0 Hrs GRUPO 3</v>
      </c>
      <c r="L140" s="31" t="s">
        <v>24</v>
      </c>
      <c r="M140" s="34" t="s">
        <v>89</v>
      </c>
      <c r="N140" s="64"/>
      <c r="O140" s="161" t="s">
        <v>64</v>
      </c>
      <c r="P140" s="160" t="s">
        <v>53</v>
      </c>
    </row>
    <row r="141" spans="1:16" hidden="1" x14ac:dyDescent="0.25">
      <c r="A141" s="95"/>
      <c r="B141" s="19"/>
      <c r="C141" s="91"/>
      <c r="D141" s="15"/>
      <c r="E141" s="69"/>
      <c r="F141" s="15"/>
      <c r="G141" s="69"/>
      <c r="H141" s="15"/>
      <c r="I141" s="15"/>
      <c r="J141" s="21" t="str">
        <f>IF(H141&lt;&gt;"",H141*I141,"")</f>
        <v/>
      </c>
      <c r="K141" s="70"/>
      <c r="L141" s="31" t="s">
        <v>24</v>
      </c>
      <c r="M141" s="34" t="s">
        <v>89</v>
      </c>
      <c r="N141" s="64"/>
      <c r="O141" s="162" t="s">
        <v>65</v>
      </c>
      <c r="P141" s="90" t="s">
        <v>57</v>
      </c>
    </row>
    <row r="142" spans="1:16" hidden="1" x14ac:dyDescent="0.25">
      <c r="A142" s="75"/>
      <c r="B142" s="109"/>
      <c r="C142" s="110"/>
      <c r="D142" s="111"/>
      <c r="E142" s="73"/>
      <c r="F142" s="92"/>
      <c r="G142" s="93"/>
      <c r="H142" s="94"/>
      <c r="I142" s="94"/>
      <c r="J142" s="21" t="str">
        <f>IF(H142&lt;&gt;"",H142*I142,"")</f>
        <v/>
      </c>
      <c r="K142" s="70"/>
      <c r="L142" s="31" t="s">
        <v>24</v>
      </c>
      <c r="M142" s="34" t="s">
        <v>89</v>
      </c>
      <c r="N142" s="64"/>
      <c r="O142" s="83" t="s">
        <v>66</v>
      </c>
      <c r="P142" s="84" t="s">
        <v>53</v>
      </c>
    </row>
    <row r="143" spans="1:16" hidden="1" x14ac:dyDescent="0.25">
      <c r="A143" s="75"/>
      <c r="B143" s="109"/>
      <c r="C143" s="110"/>
      <c r="D143" s="111"/>
      <c r="E143" s="73"/>
      <c r="F143" s="92"/>
      <c r="G143" s="93"/>
      <c r="H143" s="94"/>
      <c r="I143" s="94"/>
      <c r="J143" s="21" t="str">
        <f>IF(H143&lt;&gt;"",H143*I143,"")</f>
        <v/>
      </c>
      <c r="K143" s="70"/>
      <c r="L143" s="31" t="s">
        <v>24</v>
      </c>
      <c r="M143" s="34" t="s">
        <v>89</v>
      </c>
      <c r="N143" s="64"/>
      <c r="O143" s="98" t="s">
        <v>67</v>
      </c>
      <c r="P143" s="99" t="s">
        <v>68</v>
      </c>
    </row>
    <row r="144" spans="1:16" hidden="1" x14ac:dyDescent="0.25">
      <c r="A144" s="95"/>
      <c r="B144" s="19"/>
      <c r="C144" s="91"/>
      <c r="D144" s="15"/>
      <c r="E144" s="69"/>
      <c r="F144" s="15"/>
      <c r="G144" s="69"/>
      <c r="H144" s="15"/>
      <c r="I144" s="15"/>
      <c r="J144" s="21" t="str">
        <f>IF(H144&lt;&gt;"",H144*I144,"")</f>
        <v/>
      </c>
      <c r="K144" s="70"/>
      <c r="L144" s="31" t="s">
        <v>24</v>
      </c>
      <c r="M144" s="34" t="s">
        <v>89</v>
      </c>
      <c r="N144" s="64"/>
      <c r="O144" s="71" t="s">
        <v>69</v>
      </c>
      <c r="P144" s="99" t="s">
        <v>68</v>
      </c>
    </row>
    <row r="145" spans="1:15" hidden="1" x14ac:dyDescent="0.25">
      <c r="A145" s="100"/>
      <c r="B145" s="100"/>
      <c r="C145" s="100"/>
      <c r="D145" s="101"/>
      <c r="E145" s="102"/>
      <c r="F145" s="100"/>
      <c r="G145" s="100"/>
      <c r="H145" s="100"/>
      <c r="I145" s="100"/>
      <c r="J145" s="21" t="str">
        <f>IF(H145&lt;&gt;"",H145*I145,"")</f>
        <v/>
      </c>
      <c r="K145" s="70"/>
      <c r="L145" s="31" t="s">
        <v>24</v>
      </c>
      <c r="M145" s="34" t="s">
        <v>89</v>
      </c>
      <c r="N145" s="64"/>
      <c r="O145" s="103"/>
    </row>
    <row r="146" spans="1:15" hidden="1" x14ac:dyDescent="0.25">
      <c r="A146" s="85"/>
      <c r="B146" s="86"/>
      <c r="C146" s="86"/>
      <c r="D146" s="57"/>
      <c r="E146" s="59" t="s">
        <v>70</v>
      </c>
      <c r="F146" s="57"/>
      <c r="G146" s="87"/>
      <c r="H146" s="88">
        <v>1E-3</v>
      </c>
      <c r="I146" s="61">
        <f>H146*10</f>
        <v>0.01</v>
      </c>
      <c r="J146" s="62">
        <f>SUM(J147:J151)/I146</f>
        <v>0</v>
      </c>
      <c r="K146" s="63" t="str">
        <f>SUM(J147:J151)&amp;" "&amp;"Hrs"&amp;" "&amp;"GRUPO 4"</f>
        <v>0 Hrs GRUPO 4</v>
      </c>
      <c r="L146" s="31" t="s">
        <v>26</v>
      </c>
      <c r="M146" s="34" t="s">
        <v>89</v>
      </c>
      <c r="N146" s="64"/>
      <c r="O146" s="104"/>
    </row>
    <row r="147" spans="1:15" hidden="1" x14ac:dyDescent="0.25">
      <c r="A147" s="100"/>
      <c r="B147" s="100"/>
      <c r="C147" s="102"/>
      <c r="D147" s="101"/>
      <c r="E147" s="101"/>
      <c r="F147" s="101"/>
      <c r="G147" s="105"/>
      <c r="H147" s="101"/>
      <c r="I147" s="101"/>
      <c r="J147" s="21" t="str">
        <f>IF(H147&lt;&gt;"",H147*I147,"")</f>
        <v/>
      </c>
      <c r="K147" s="70"/>
      <c r="L147" s="31" t="s">
        <v>26</v>
      </c>
      <c r="M147" s="34" t="s">
        <v>89</v>
      </c>
      <c r="N147" s="106"/>
      <c r="O147" s="107" t="s">
        <v>71</v>
      </c>
    </row>
    <row r="148" spans="1:15" hidden="1" x14ac:dyDescent="0.25">
      <c r="A148" s="100"/>
      <c r="B148" s="100"/>
      <c r="C148" s="102"/>
      <c r="D148" s="101"/>
      <c r="E148" s="101"/>
      <c r="F148" s="101"/>
      <c r="G148" s="105"/>
      <c r="H148" s="101"/>
      <c r="I148" s="101"/>
      <c r="J148" s="21" t="str">
        <f>IF(H148&lt;&gt;"",H148*I148,"")</f>
        <v/>
      </c>
      <c r="K148" s="70"/>
      <c r="L148" s="31" t="s">
        <v>26</v>
      </c>
      <c r="M148" s="34" t="s">
        <v>89</v>
      </c>
      <c r="N148" s="108"/>
      <c r="O148" s="107" t="s">
        <v>72</v>
      </c>
    </row>
    <row r="149" spans="1:15" hidden="1" x14ac:dyDescent="0.25">
      <c r="A149" s="100"/>
      <c r="B149" s="100"/>
      <c r="C149" s="102"/>
      <c r="D149" s="101"/>
      <c r="E149" s="101"/>
      <c r="F149" s="101"/>
      <c r="G149" s="105"/>
      <c r="H149" s="101"/>
      <c r="I149" s="101"/>
      <c r="J149" s="21" t="str">
        <f>IF(H149&lt;&gt;"",H149*I149,"")</f>
        <v/>
      </c>
      <c r="K149" s="70"/>
      <c r="L149" s="31" t="s">
        <v>26</v>
      </c>
      <c r="M149" s="34" t="s">
        <v>89</v>
      </c>
      <c r="N149" s="112"/>
      <c r="O149" s="107" t="s">
        <v>90</v>
      </c>
    </row>
    <row r="150" spans="1:15" hidden="1" x14ac:dyDescent="0.25">
      <c r="A150" s="100"/>
      <c r="B150" s="100"/>
      <c r="C150" s="102"/>
      <c r="D150" s="101"/>
      <c r="E150" s="101"/>
      <c r="F150" s="101"/>
      <c r="G150" s="105"/>
      <c r="H150" s="101"/>
      <c r="I150" s="101"/>
      <c r="J150" s="21" t="str">
        <f>IF(H150&lt;&gt;"",H150*I150,"")</f>
        <v/>
      </c>
      <c r="K150" s="70"/>
      <c r="L150" s="31" t="s">
        <v>26</v>
      </c>
      <c r="M150" s="34" t="s">
        <v>89</v>
      </c>
      <c r="N150" s="113"/>
      <c r="O150" s="107" t="s">
        <v>73</v>
      </c>
    </row>
    <row r="151" spans="1:15" hidden="1" x14ac:dyDescent="0.25">
      <c r="A151" s="100"/>
      <c r="B151" s="100"/>
      <c r="C151" s="100"/>
      <c r="D151" s="101"/>
      <c r="E151" s="102"/>
      <c r="F151" s="100"/>
      <c r="G151" s="100"/>
      <c r="H151" s="100"/>
      <c r="I151" s="100"/>
      <c r="J151" s="21" t="str">
        <f>IF(H151&lt;&gt;"",H151*I151,"")</f>
        <v/>
      </c>
      <c r="K151" s="70"/>
      <c r="L151" s="31" t="s">
        <v>26</v>
      </c>
      <c r="M151" s="34" t="s">
        <v>89</v>
      </c>
      <c r="N151" s="114"/>
      <c r="O151" s="107" t="s">
        <v>74</v>
      </c>
    </row>
    <row r="152" spans="1:15" hidden="1" x14ac:dyDescent="0.25">
      <c r="A152" s="85"/>
      <c r="B152" s="86"/>
      <c r="C152" s="86"/>
      <c r="D152" s="86"/>
      <c r="E152" s="115" t="s">
        <v>75</v>
      </c>
      <c r="F152" s="116"/>
      <c r="G152" s="117"/>
      <c r="H152" s="118">
        <v>2</v>
      </c>
      <c r="I152" s="61">
        <f>H152*10</f>
        <v>20</v>
      </c>
      <c r="J152" s="62">
        <f>SUM(J153:J157)/I152</f>
        <v>0.9</v>
      </c>
      <c r="K152" s="63" t="str">
        <f>SUM(J153:J157)&amp;" "&amp;"Hrs"&amp;" "&amp;"TURNO"&amp;" "&amp;"DIURNO"</f>
        <v>18 Hrs TURNO DIURNO</v>
      </c>
      <c r="L152" s="74" t="s">
        <v>76</v>
      </c>
      <c r="M152" s="34" t="s">
        <v>89</v>
      </c>
      <c r="N152" s="119"/>
      <c r="O152" s="107" t="s">
        <v>77</v>
      </c>
    </row>
    <row r="153" spans="1:15" x14ac:dyDescent="0.25">
      <c r="A153" s="15">
        <v>892327</v>
      </c>
      <c r="B153" s="23" t="s">
        <v>120</v>
      </c>
      <c r="C153" s="24" t="s">
        <v>121</v>
      </c>
      <c r="D153" s="15" t="s">
        <v>122</v>
      </c>
      <c r="E153" s="16" t="s">
        <v>130</v>
      </c>
      <c r="F153" s="15" t="s">
        <v>131</v>
      </c>
      <c r="G153" s="16" t="s">
        <v>132</v>
      </c>
      <c r="H153" s="94">
        <v>2</v>
      </c>
      <c r="I153" s="94">
        <v>4</v>
      </c>
      <c r="J153" s="21">
        <f>IF(H153&lt;&gt;"",H153*I153,"")</f>
        <v>8</v>
      </c>
      <c r="K153" s="70" t="s">
        <v>118</v>
      </c>
      <c r="L153" s="74" t="s">
        <v>76</v>
      </c>
      <c r="M153" s="34" t="s">
        <v>89</v>
      </c>
      <c r="N153" s="121"/>
      <c r="O153" s="107" t="s">
        <v>78</v>
      </c>
    </row>
    <row r="154" spans="1:15" x14ac:dyDescent="0.25">
      <c r="A154" s="177">
        <v>892336</v>
      </c>
      <c r="B154" s="23" t="s">
        <v>120</v>
      </c>
      <c r="C154" s="24" t="s">
        <v>121</v>
      </c>
      <c r="D154" s="15" t="s">
        <v>122</v>
      </c>
      <c r="E154" s="16" t="s">
        <v>123</v>
      </c>
      <c r="F154" s="15" t="s">
        <v>136</v>
      </c>
      <c r="G154" s="16" t="s">
        <v>137</v>
      </c>
      <c r="H154" s="15">
        <v>2</v>
      </c>
      <c r="I154" s="15">
        <v>5</v>
      </c>
      <c r="J154" s="21">
        <f>IF(H154&lt;&gt;"",H154*I154,"")</f>
        <v>10</v>
      </c>
      <c r="K154" s="70" t="s">
        <v>118</v>
      </c>
      <c r="L154" s="74" t="s">
        <v>76</v>
      </c>
      <c r="M154" s="34" t="s">
        <v>89</v>
      </c>
      <c r="N154" s="122"/>
      <c r="O154" s="107" t="s">
        <v>79</v>
      </c>
    </row>
    <row r="155" spans="1:15" ht="14.25" hidden="1" thickBot="1" x14ac:dyDescent="0.3">
      <c r="A155" s="15"/>
      <c r="B155" s="23"/>
      <c r="C155" s="24"/>
      <c r="D155" s="15"/>
      <c r="E155" s="16"/>
      <c r="F155" s="15"/>
      <c r="G155" s="16"/>
      <c r="H155" s="100"/>
      <c r="I155" s="100"/>
      <c r="J155" s="21" t="str">
        <f>IF(H155&lt;&gt;"",H155*I155,"")</f>
        <v/>
      </c>
      <c r="K155" s="70" t="s">
        <v>118</v>
      </c>
      <c r="L155" s="74" t="s">
        <v>76</v>
      </c>
      <c r="M155" s="34" t="s">
        <v>89</v>
      </c>
      <c r="N155" s="123"/>
      <c r="O155" s="107" t="s">
        <v>80</v>
      </c>
    </row>
    <row r="156" spans="1:15" hidden="1" x14ac:dyDescent="0.25">
      <c r="A156" s="100"/>
      <c r="B156" s="100"/>
      <c r="C156" s="100"/>
      <c r="D156" s="101"/>
      <c r="E156" s="102"/>
      <c r="F156" s="100"/>
      <c r="G156" s="100"/>
      <c r="H156" s="100"/>
      <c r="I156" s="100"/>
      <c r="J156" s="21" t="str">
        <f>IF(H156&lt;&gt;"",H156*I156,"")</f>
        <v/>
      </c>
      <c r="K156" s="70" t="s">
        <v>118</v>
      </c>
      <c r="L156" s="74" t="s">
        <v>76</v>
      </c>
      <c r="M156" s="34" t="s">
        <v>89</v>
      </c>
      <c r="N156" s="124"/>
      <c r="O156" s="107" t="s">
        <v>81</v>
      </c>
    </row>
    <row r="157" spans="1:15" hidden="1" x14ac:dyDescent="0.25">
      <c r="A157" s="100"/>
      <c r="B157" s="100"/>
      <c r="C157" s="100"/>
      <c r="D157" s="101"/>
      <c r="E157" s="102"/>
      <c r="F157" s="100"/>
      <c r="G157" s="100"/>
      <c r="H157" s="100"/>
      <c r="I157" s="100"/>
      <c r="J157" s="21" t="str">
        <f>IF(H157&lt;&gt;"",H157*I157,"")</f>
        <v/>
      </c>
      <c r="K157" s="70" t="s">
        <v>118</v>
      </c>
      <c r="L157" s="74" t="s">
        <v>76</v>
      </c>
      <c r="M157" s="34" t="s">
        <v>89</v>
      </c>
      <c r="N157" s="125">
        <v>20</v>
      </c>
      <c r="O157" s="107" t="s">
        <v>82</v>
      </c>
    </row>
    <row r="158" spans="1:15" x14ac:dyDescent="0.25">
      <c r="A158" s="126"/>
      <c r="B158" s="127"/>
      <c r="C158" s="127"/>
      <c r="D158" s="127"/>
      <c r="E158" s="128" t="s">
        <v>83</v>
      </c>
      <c r="F158" s="129"/>
      <c r="G158" s="157"/>
      <c r="H158" s="131">
        <v>2</v>
      </c>
      <c r="I158" s="132">
        <f>H158*10</f>
        <v>20</v>
      </c>
      <c r="J158" s="133">
        <f>SUM(J159:J163)/I158</f>
        <v>1</v>
      </c>
      <c r="K158" s="163" t="str">
        <f>SUM(J159:J163)&amp;" "&amp;"Hrs"&amp;" "&amp;"TURNO"&amp;" "&amp;"NOCTURNO"</f>
        <v>20 Hrs TURNO NOCTURNO</v>
      </c>
      <c r="L158" s="31" t="s">
        <v>84</v>
      </c>
      <c r="M158" s="34" t="s">
        <v>89</v>
      </c>
      <c r="N158" s="34"/>
      <c r="O158" s="35"/>
    </row>
    <row r="159" spans="1:15" x14ac:dyDescent="0.25">
      <c r="A159" s="15">
        <v>892327</v>
      </c>
      <c r="B159" s="23" t="s">
        <v>120</v>
      </c>
      <c r="C159" s="24" t="s">
        <v>121</v>
      </c>
      <c r="D159" s="15" t="s">
        <v>122</v>
      </c>
      <c r="E159" s="16" t="s">
        <v>130</v>
      </c>
      <c r="F159" s="15" t="s">
        <v>131</v>
      </c>
      <c r="G159" s="16" t="s">
        <v>132</v>
      </c>
      <c r="H159" s="94">
        <v>2</v>
      </c>
      <c r="I159" s="94">
        <v>4</v>
      </c>
      <c r="J159" s="21">
        <f>IF(H159&lt;&gt;"",H159*I159,"")</f>
        <v>8</v>
      </c>
      <c r="K159" s="120" t="s">
        <v>119</v>
      </c>
      <c r="L159" s="31" t="s">
        <v>84</v>
      </c>
      <c r="M159" s="34" t="s">
        <v>89</v>
      </c>
      <c r="N159" s="34"/>
      <c r="O159" s="35"/>
    </row>
    <row r="160" spans="1:15" x14ac:dyDescent="0.25">
      <c r="A160" s="15">
        <v>892329</v>
      </c>
      <c r="B160" s="23" t="s">
        <v>120</v>
      </c>
      <c r="C160" s="24" t="s">
        <v>121</v>
      </c>
      <c r="D160" s="15" t="s">
        <v>122</v>
      </c>
      <c r="E160" s="16" t="s">
        <v>123</v>
      </c>
      <c r="F160" s="15" t="s">
        <v>133</v>
      </c>
      <c r="G160" s="16" t="s">
        <v>125</v>
      </c>
      <c r="H160" s="94">
        <v>2</v>
      </c>
      <c r="I160" s="94">
        <v>6</v>
      </c>
      <c r="J160" s="21">
        <f>IF(H160&lt;&gt;"",H160*I160,"")</f>
        <v>12</v>
      </c>
      <c r="K160" s="120" t="s">
        <v>119</v>
      </c>
      <c r="L160" s="31" t="s">
        <v>84</v>
      </c>
      <c r="M160" s="34" t="s">
        <v>89</v>
      </c>
      <c r="N160" s="34"/>
      <c r="O160" s="35"/>
    </row>
    <row r="161" spans="1:16" hidden="1" x14ac:dyDescent="0.25">
      <c r="A161" s="15"/>
      <c r="B161" s="23"/>
      <c r="C161" s="24"/>
      <c r="D161" s="15"/>
      <c r="E161" s="16"/>
      <c r="F161" s="15"/>
      <c r="G161" s="16"/>
      <c r="H161" s="94"/>
      <c r="I161" s="94"/>
      <c r="J161" s="21" t="str">
        <f>IF(H161&lt;&gt;"",H161*I161,"")</f>
        <v/>
      </c>
      <c r="K161" s="120" t="s">
        <v>119</v>
      </c>
      <c r="L161" s="31" t="s">
        <v>84</v>
      </c>
      <c r="M161" s="34" t="s">
        <v>89</v>
      </c>
      <c r="N161" s="34"/>
      <c r="O161" s="35"/>
    </row>
    <row r="162" spans="1:16" hidden="1" x14ac:dyDescent="0.25">
      <c r="A162" s="75"/>
      <c r="B162" s="109"/>
      <c r="C162" s="110"/>
      <c r="D162" s="111"/>
      <c r="E162" s="73"/>
      <c r="F162" s="92"/>
      <c r="G162" s="93"/>
      <c r="H162" s="94"/>
      <c r="I162" s="94"/>
      <c r="J162" s="21" t="str">
        <f>IF(H162&lt;&gt;"",H162*I162,"")</f>
        <v/>
      </c>
      <c r="K162" s="120" t="s">
        <v>119</v>
      </c>
      <c r="L162" s="31" t="s">
        <v>84</v>
      </c>
      <c r="M162" s="34" t="s">
        <v>89</v>
      </c>
      <c r="N162" s="34"/>
      <c r="O162" s="35"/>
    </row>
    <row r="163" spans="1:16" hidden="1" x14ac:dyDescent="0.25">
      <c r="A163" s="95"/>
      <c r="B163" s="19"/>
      <c r="C163" s="91"/>
      <c r="D163" s="15"/>
      <c r="E163" s="69"/>
      <c r="F163" s="15"/>
      <c r="G163" s="69"/>
      <c r="H163" s="15"/>
      <c r="I163" s="15"/>
      <c r="J163" s="21" t="str">
        <f>IF(H163&lt;&gt;"",H163*I163,"")</f>
        <v/>
      </c>
      <c r="K163" s="120" t="s">
        <v>119</v>
      </c>
      <c r="L163" s="31" t="s">
        <v>84</v>
      </c>
      <c r="M163" s="34" t="s">
        <v>89</v>
      </c>
      <c r="N163" s="34"/>
      <c r="O163" s="35"/>
    </row>
    <row r="164" spans="1:16" ht="14.25" thickBot="1" x14ac:dyDescent="0.3">
      <c r="A164" s="135"/>
      <c r="B164" s="136"/>
      <c r="C164" s="136"/>
      <c r="D164" s="136"/>
      <c r="E164" s="137" t="s">
        <v>85</v>
      </c>
      <c r="F164" s="138"/>
      <c r="G164" s="139"/>
      <c r="H164" s="140">
        <f>H128+H134+H140+H146+H152+H158</f>
        <v>5.0019999999999998</v>
      </c>
      <c r="I164" s="141">
        <f>H164*10</f>
        <v>50.019999999999996</v>
      </c>
      <c r="J164" s="142">
        <f>SUM(J129:J133,J135:J139,J141:J145,J147:J151,J153:J157,J159:J163)</f>
        <v>48</v>
      </c>
      <c r="K164" s="143">
        <f>J164/I164</f>
        <v>0.95961615353858465</v>
      </c>
      <c r="L164" s="31" t="s">
        <v>86</v>
      </c>
      <c r="M164" s="34" t="s">
        <v>89</v>
      </c>
      <c r="N164" s="34"/>
      <c r="O164" s="35"/>
    </row>
    <row r="165" spans="1:16" ht="15" thickTop="1" thickBot="1" x14ac:dyDescent="0.3">
      <c r="A165" s="45"/>
      <c r="B165" s="46"/>
      <c r="C165" s="46"/>
      <c r="D165" s="46"/>
      <c r="E165" s="297">
        <f>E126+1</f>
        <v>46024</v>
      </c>
      <c r="F165" s="298"/>
      <c r="G165" s="158"/>
      <c r="H165" s="48"/>
      <c r="I165" s="46"/>
      <c r="J165" s="49"/>
      <c r="K165" s="50"/>
      <c r="L165" s="31" t="s">
        <v>35</v>
      </c>
      <c r="M165" s="34" t="s">
        <v>91</v>
      </c>
      <c r="N165" s="34"/>
      <c r="O165" s="35"/>
    </row>
    <row r="166" spans="1:16" ht="28.5" thickTop="1" thickBot="1" x14ac:dyDescent="0.3">
      <c r="A166" s="147" t="s">
        <v>37</v>
      </c>
      <c r="B166" s="148" t="s">
        <v>38</v>
      </c>
      <c r="C166" s="148" t="s">
        <v>39</v>
      </c>
      <c r="D166" s="148" t="s">
        <v>4</v>
      </c>
      <c r="E166" s="52" t="s">
        <v>40</v>
      </c>
      <c r="F166" s="148" t="s">
        <v>6</v>
      </c>
      <c r="G166" s="149" t="s">
        <v>7</v>
      </c>
      <c r="H166" s="148" t="s">
        <v>41</v>
      </c>
      <c r="I166" s="148" t="s">
        <v>9</v>
      </c>
      <c r="J166" s="150" t="s">
        <v>42</v>
      </c>
      <c r="K166" s="151" t="s">
        <v>43</v>
      </c>
      <c r="L166" s="31" t="s">
        <v>44</v>
      </c>
      <c r="M166" s="34" t="s">
        <v>91</v>
      </c>
      <c r="N166" s="34"/>
      <c r="O166" s="56">
        <f>E165</f>
        <v>46024</v>
      </c>
    </row>
    <row r="167" spans="1:16" ht="14.25" thickTop="1" x14ac:dyDescent="0.25">
      <c r="A167" s="57"/>
      <c r="B167" s="57"/>
      <c r="C167" s="58"/>
      <c r="D167" s="57"/>
      <c r="E167" s="59" t="s">
        <v>45</v>
      </c>
      <c r="F167" s="57"/>
      <c r="G167" s="58"/>
      <c r="H167" s="88">
        <v>1</v>
      </c>
      <c r="I167" s="61">
        <f>H167*10</f>
        <v>10</v>
      </c>
      <c r="J167" s="62">
        <f>SUM(J168:J172)/I167</f>
        <v>1</v>
      </c>
      <c r="K167" s="63" t="str">
        <f>SUM(J168:J172)&amp;" "&amp;"Hrs"&amp;" "&amp;"GRUPO 1"</f>
        <v>10 Hrs GRUPO 1</v>
      </c>
      <c r="L167" s="31" t="s">
        <v>19</v>
      </c>
      <c r="M167" s="34" t="s">
        <v>91</v>
      </c>
      <c r="N167" s="64"/>
      <c r="O167" s="65" t="s">
        <v>46</v>
      </c>
      <c r="P167" s="66" t="s">
        <v>47</v>
      </c>
    </row>
    <row r="168" spans="1:16" x14ac:dyDescent="0.25">
      <c r="A168" s="95">
        <v>910423</v>
      </c>
      <c r="B168" s="67" t="s">
        <v>159</v>
      </c>
      <c r="C168" s="68" t="s">
        <v>160</v>
      </c>
      <c r="D168" s="15" t="s">
        <v>161</v>
      </c>
      <c r="E168" s="69" t="s">
        <v>163</v>
      </c>
      <c r="F168" s="15" t="s">
        <v>164</v>
      </c>
      <c r="G168" s="69" t="s">
        <v>165</v>
      </c>
      <c r="H168" s="19">
        <v>1</v>
      </c>
      <c r="I168" s="19">
        <v>10</v>
      </c>
      <c r="J168" s="21">
        <f>IF(H168&lt;&gt;"",H168*I168,"")</f>
        <v>10</v>
      </c>
      <c r="K168" s="70" t="s">
        <v>113</v>
      </c>
      <c r="L168" s="31" t="s">
        <v>19</v>
      </c>
      <c r="M168" s="34" t="s">
        <v>91</v>
      </c>
      <c r="N168" s="64"/>
      <c r="O168" s="71" t="s">
        <v>48</v>
      </c>
      <c r="P168" s="72" t="s">
        <v>49</v>
      </c>
    </row>
    <row r="169" spans="1:16" hidden="1" x14ac:dyDescent="0.25">
      <c r="A169" s="75"/>
      <c r="B169" s="67"/>
      <c r="C169" s="68"/>
      <c r="D169" s="67"/>
      <c r="E169" s="73"/>
      <c r="F169" s="92"/>
      <c r="G169" s="93"/>
      <c r="H169" s="94"/>
      <c r="I169" s="94"/>
      <c r="J169" s="21" t="str">
        <f>IF(H169&lt;&gt;"",H169*I169,"")</f>
        <v/>
      </c>
      <c r="K169" s="70" t="s">
        <v>113</v>
      </c>
      <c r="L169" s="31" t="s">
        <v>19</v>
      </c>
      <c r="M169" s="34" t="s">
        <v>91</v>
      </c>
      <c r="N169" s="64"/>
      <c r="O169" s="65" t="s">
        <v>50</v>
      </c>
      <c r="P169" s="66" t="s">
        <v>47</v>
      </c>
    </row>
    <row r="170" spans="1:16" hidden="1" x14ac:dyDescent="0.25">
      <c r="A170" s="75"/>
      <c r="B170" s="109"/>
      <c r="C170" s="110"/>
      <c r="D170" s="111"/>
      <c r="E170" s="73"/>
      <c r="F170" s="92"/>
      <c r="G170" s="93"/>
      <c r="H170" s="94"/>
      <c r="I170" s="94"/>
      <c r="J170" s="21" t="str">
        <f>IF(H170&lt;&gt;"",H170*I170,"")</f>
        <v/>
      </c>
      <c r="K170" s="70" t="s">
        <v>113</v>
      </c>
      <c r="L170" s="31" t="s">
        <v>19</v>
      </c>
      <c r="M170" s="34" t="s">
        <v>91</v>
      </c>
      <c r="N170" s="64"/>
      <c r="O170" s="65" t="s">
        <v>51</v>
      </c>
      <c r="P170" s="66" t="s">
        <v>47</v>
      </c>
    </row>
    <row r="171" spans="1:16" hidden="1" x14ac:dyDescent="0.25">
      <c r="A171" s="75"/>
      <c r="B171" s="109"/>
      <c r="C171" s="110"/>
      <c r="D171" s="111"/>
      <c r="E171" s="73"/>
      <c r="F171" s="92"/>
      <c r="G171" s="93"/>
      <c r="H171" s="94"/>
      <c r="I171" s="94"/>
      <c r="J171" s="21" t="str">
        <f>IF(H171&lt;&gt;"",H171*I171,"")</f>
        <v/>
      </c>
      <c r="K171" s="70" t="s">
        <v>113</v>
      </c>
      <c r="L171" s="31" t="s">
        <v>19</v>
      </c>
      <c r="M171" s="34" t="s">
        <v>91</v>
      </c>
      <c r="N171" s="64"/>
      <c r="O171" s="98" t="s">
        <v>52</v>
      </c>
      <c r="P171" s="66" t="s">
        <v>47</v>
      </c>
    </row>
    <row r="172" spans="1:16" hidden="1" x14ac:dyDescent="0.25">
      <c r="A172" s="95"/>
      <c r="B172" s="19"/>
      <c r="C172" s="91"/>
      <c r="D172" s="15"/>
      <c r="E172" s="69"/>
      <c r="F172" s="15"/>
      <c r="G172" s="69"/>
      <c r="H172" s="15"/>
      <c r="I172" s="15"/>
      <c r="J172" s="21" t="str">
        <f>IF(H172&lt;&gt;"",H172*I172,"")</f>
        <v/>
      </c>
      <c r="K172" s="70" t="s">
        <v>113</v>
      </c>
      <c r="L172" s="31" t="s">
        <v>19</v>
      </c>
      <c r="M172" s="34" t="s">
        <v>91</v>
      </c>
      <c r="N172" s="64"/>
      <c r="O172" s="159" t="s">
        <v>54</v>
      </c>
      <c r="P172" s="160" t="s">
        <v>53</v>
      </c>
    </row>
    <row r="173" spans="1:16" hidden="1" x14ac:dyDescent="0.25">
      <c r="A173" s="85"/>
      <c r="B173" s="86"/>
      <c r="C173" s="86"/>
      <c r="D173" s="57"/>
      <c r="E173" s="59" t="s">
        <v>55</v>
      </c>
      <c r="F173" s="57"/>
      <c r="G173" s="87"/>
      <c r="H173" s="88">
        <v>0</v>
      </c>
      <c r="I173" s="61">
        <f>H173*10</f>
        <v>0</v>
      </c>
      <c r="J173" s="62" t="e">
        <f>SUM(J174:J178)/I173</f>
        <v>#DIV/0!</v>
      </c>
      <c r="K173" s="63" t="str">
        <f>SUM(J174:J178)&amp;" "&amp;"Hrs"&amp;" "&amp;"GRUPO 2"</f>
        <v>0 Hrs GRUPO 2</v>
      </c>
      <c r="L173" s="31" t="s">
        <v>22</v>
      </c>
      <c r="M173" s="34" t="s">
        <v>91</v>
      </c>
      <c r="N173" s="64"/>
      <c r="O173" s="65" t="s">
        <v>56</v>
      </c>
      <c r="P173" s="66" t="s">
        <v>47</v>
      </c>
    </row>
    <row r="174" spans="1:16" hidden="1" x14ac:dyDescent="0.25">
      <c r="A174" s="95"/>
      <c r="B174" s="19"/>
      <c r="C174" s="91"/>
      <c r="D174" s="15"/>
      <c r="E174" s="69"/>
      <c r="F174" s="15"/>
      <c r="G174" s="69"/>
      <c r="H174" s="15"/>
      <c r="I174" s="15"/>
      <c r="J174" s="21" t="str">
        <f>IF(H174&lt;&gt;"",H174*I174,"")</f>
        <v/>
      </c>
      <c r="K174" s="70"/>
      <c r="L174" s="31" t="s">
        <v>22</v>
      </c>
      <c r="M174" s="34" t="s">
        <v>91</v>
      </c>
      <c r="N174" s="56"/>
      <c r="O174" s="65" t="s">
        <v>58</v>
      </c>
      <c r="P174" s="72" t="s">
        <v>49</v>
      </c>
    </row>
    <row r="175" spans="1:16" hidden="1" x14ac:dyDescent="0.25">
      <c r="A175" s="75"/>
      <c r="B175" s="19"/>
      <c r="C175" s="69"/>
      <c r="D175" s="19"/>
      <c r="E175" s="73"/>
      <c r="F175" s="19"/>
      <c r="G175" s="69"/>
      <c r="H175" s="19"/>
      <c r="I175" s="19"/>
      <c r="J175" s="21" t="str">
        <f>IF(H175&lt;&gt;"",H175*I175,"")</f>
        <v/>
      </c>
      <c r="K175" s="96"/>
      <c r="L175" s="31" t="s">
        <v>22</v>
      </c>
      <c r="M175" s="34" t="s">
        <v>91</v>
      </c>
      <c r="N175" s="56"/>
      <c r="O175" s="89" t="s">
        <v>59</v>
      </c>
      <c r="P175" s="90" t="s">
        <v>57</v>
      </c>
    </row>
    <row r="176" spans="1:16" hidden="1" x14ac:dyDescent="0.25">
      <c r="A176" s="75"/>
      <c r="B176" s="19"/>
      <c r="C176" s="69"/>
      <c r="D176" s="19"/>
      <c r="E176" s="69"/>
      <c r="F176" s="19"/>
      <c r="G176" s="69"/>
      <c r="H176" s="19"/>
      <c r="I176" s="19"/>
      <c r="J176" s="21" t="str">
        <f>IF(H176&lt;&gt;"",H176*I176,"")</f>
        <v/>
      </c>
      <c r="K176" s="96"/>
      <c r="L176" s="31" t="s">
        <v>22</v>
      </c>
      <c r="M176" s="34" t="s">
        <v>91</v>
      </c>
      <c r="N176" s="64"/>
      <c r="O176" s="97" t="s">
        <v>60</v>
      </c>
      <c r="P176" s="84" t="s">
        <v>53</v>
      </c>
    </row>
    <row r="177" spans="1:16" hidden="1" x14ac:dyDescent="0.25">
      <c r="A177" s="95"/>
      <c r="B177" s="19"/>
      <c r="C177" s="91"/>
      <c r="D177" s="15"/>
      <c r="E177" s="69"/>
      <c r="F177" s="15"/>
      <c r="G177" s="69"/>
      <c r="H177" s="15"/>
      <c r="I177" s="15"/>
      <c r="J177" s="21" t="str">
        <f>IF(H177&lt;&gt;"",H177*I177,"")</f>
        <v/>
      </c>
      <c r="K177" s="96"/>
      <c r="L177" s="31" t="s">
        <v>22</v>
      </c>
      <c r="M177" s="34" t="s">
        <v>91</v>
      </c>
      <c r="N177" s="64"/>
      <c r="O177" s="98" t="s">
        <v>61</v>
      </c>
      <c r="P177" s="66" t="s">
        <v>47</v>
      </c>
    </row>
    <row r="178" spans="1:16" hidden="1" x14ac:dyDescent="0.25">
      <c r="A178" s="95"/>
      <c r="B178" s="19"/>
      <c r="C178" s="152"/>
      <c r="D178" s="81"/>
      <c r="E178" s="69"/>
      <c r="F178" s="15"/>
      <c r="G178" s="69"/>
      <c r="H178" s="82"/>
      <c r="I178" s="82"/>
      <c r="J178" s="21" t="str">
        <f>IF(H178&lt;&gt;"",H178*I178,"")</f>
        <v/>
      </c>
      <c r="K178" s="96"/>
      <c r="L178" s="31" t="s">
        <v>22</v>
      </c>
      <c r="M178" s="34" t="s">
        <v>91</v>
      </c>
      <c r="N178" s="64"/>
      <c r="O178" s="161" t="s">
        <v>62</v>
      </c>
      <c r="P178" s="160" t="s">
        <v>53</v>
      </c>
    </row>
    <row r="179" spans="1:16" hidden="1" x14ac:dyDescent="0.25">
      <c r="A179" s="85"/>
      <c r="B179" s="86"/>
      <c r="C179" s="86"/>
      <c r="D179" s="57"/>
      <c r="E179" s="59" t="s">
        <v>63</v>
      </c>
      <c r="F179" s="57"/>
      <c r="G179" s="87"/>
      <c r="H179" s="88">
        <v>1E-3</v>
      </c>
      <c r="I179" s="61">
        <f>H179*10</f>
        <v>0.01</v>
      </c>
      <c r="J179" s="62">
        <f>SUM(J180:J184)/I179</f>
        <v>0</v>
      </c>
      <c r="K179" s="63" t="str">
        <f>SUM(J180:J184)&amp;" "&amp;"Hrs"&amp;" "&amp;"GRUPO 3"</f>
        <v>0 Hrs GRUPO 3</v>
      </c>
      <c r="L179" s="31" t="s">
        <v>24</v>
      </c>
      <c r="M179" s="34" t="s">
        <v>91</v>
      </c>
      <c r="N179" s="64"/>
      <c r="O179" s="161" t="s">
        <v>64</v>
      </c>
      <c r="P179" s="160" t="s">
        <v>53</v>
      </c>
    </row>
    <row r="180" spans="1:16" hidden="1" x14ac:dyDescent="0.25">
      <c r="A180" s="95"/>
      <c r="B180" s="67"/>
      <c r="C180" s="68"/>
      <c r="D180" s="67"/>
      <c r="E180" s="69"/>
      <c r="F180" s="15"/>
      <c r="G180" s="69"/>
      <c r="H180" s="15"/>
      <c r="I180" s="15"/>
      <c r="J180" s="21" t="str">
        <f>IF(H180&lt;&gt;"",H180*I180,"")</f>
        <v/>
      </c>
      <c r="K180" s="70"/>
      <c r="L180" s="31" t="s">
        <v>24</v>
      </c>
      <c r="M180" s="34" t="s">
        <v>91</v>
      </c>
      <c r="N180" s="64"/>
      <c r="O180" s="162" t="s">
        <v>65</v>
      </c>
      <c r="P180" s="90" t="s">
        <v>57</v>
      </c>
    </row>
    <row r="181" spans="1:16" hidden="1" x14ac:dyDescent="0.25">
      <c r="A181" s="75"/>
      <c r="B181" s="109"/>
      <c r="C181" s="110"/>
      <c r="D181" s="111"/>
      <c r="E181" s="73"/>
      <c r="F181" s="92"/>
      <c r="G181" s="93"/>
      <c r="H181" s="94"/>
      <c r="I181" s="94"/>
      <c r="J181" s="21" t="str">
        <f>IF(H181&lt;&gt;"",H181*I181,"")</f>
        <v/>
      </c>
      <c r="K181" s="70"/>
      <c r="L181" s="31" t="s">
        <v>24</v>
      </c>
      <c r="M181" s="34" t="s">
        <v>91</v>
      </c>
      <c r="N181" s="64"/>
      <c r="O181" s="83" t="s">
        <v>66</v>
      </c>
      <c r="P181" s="84" t="s">
        <v>53</v>
      </c>
    </row>
    <row r="182" spans="1:16" hidden="1" x14ac:dyDescent="0.25">
      <c r="A182" s="75"/>
      <c r="B182" s="67"/>
      <c r="C182" s="68"/>
      <c r="D182" s="67"/>
      <c r="E182" s="73"/>
      <c r="F182" s="92"/>
      <c r="G182" s="93"/>
      <c r="H182" s="94"/>
      <c r="I182" s="94"/>
      <c r="J182" s="21" t="str">
        <f>IF(H182&lt;&gt;"",H182*I182,"")</f>
        <v/>
      </c>
      <c r="K182" s="70"/>
      <c r="L182" s="31" t="s">
        <v>24</v>
      </c>
      <c r="M182" s="34" t="s">
        <v>91</v>
      </c>
      <c r="N182" s="64"/>
      <c r="O182" s="98" t="s">
        <v>67</v>
      </c>
      <c r="P182" s="99" t="s">
        <v>68</v>
      </c>
    </row>
    <row r="183" spans="1:16" hidden="1" x14ac:dyDescent="0.25">
      <c r="A183" s="75"/>
      <c r="B183" s="19"/>
      <c r="C183" s="69"/>
      <c r="D183" s="19"/>
      <c r="E183" s="73"/>
      <c r="F183" s="19"/>
      <c r="G183" s="69"/>
      <c r="H183" s="19"/>
      <c r="I183" s="19"/>
      <c r="J183" s="21" t="str">
        <f>IF(H183&lt;&gt;"",H183*I183,"")</f>
        <v/>
      </c>
      <c r="K183" s="70"/>
      <c r="L183" s="31" t="s">
        <v>24</v>
      </c>
      <c r="M183" s="34" t="s">
        <v>91</v>
      </c>
      <c r="N183" s="64"/>
      <c r="O183" s="71" t="s">
        <v>69</v>
      </c>
      <c r="P183" s="99" t="s">
        <v>68</v>
      </c>
    </row>
    <row r="184" spans="1:16" hidden="1" x14ac:dyDescent="0.25">
      <c r="A184" s="19"/>
      <c r="B184" s="19"/>
      <c r="C184" s="69"/>
      <c r="D184" s="15"/>
      <c r="E184" s="69"/>
      <c r="F184" s="19"/>
      <c r="G184" s="69"/>
      <c r="H184" s="19"/>
      <c r="I184" s="19"/>
      <c r="J184" s="21" t="str">
        <f>IF(H184&lt;&gt;"",H184*I184,"")</f>
        <v/>
      </c>
      <c r="K184" s="70"/>
      <c r="L184" s="31" t="s">
        <v>24</v>
      </c>
      <c r="M184" s="34" t="s">
        <v>91</v>
      </c>
      <c r="N184" s="64"/>
      <c r="O184" s="103"/>
    </row>
    <row r="185" spans="1:16" hidden="1" x14ac:dyDescent="0.25">
      <c r="A185" s="85"/>
      <c r="B185" s="86"/>
      <c r="C185" s="86"/>
      <c r="D185" s="57"/>
      <c r="E185" s="59" t="s">
        <v>70</v>
      </c>
      <c r="F185" s="57"/>
      <c r="G185" s="87"/>
      <c r="H185" s="88">
        <v>1E-3</v>
      </c>
      <c r="I185" s="61">
        <f>H185*10</f>
        <v>0.01</v>
      </c>
      <c r="J185" s="62">
        <f>SUM(J186:J190)/I185</f>
        <v>0</v>
      </c>
      <c r="K185" s="63" t="str">
        <f>SUM(J186:J190)&amp;" "&amp;"Hrs"&amp;" "&amp;"GRUPO 4"</f>
        <v>0 Hrs GRUPO 4</v>
      </c>
      <c r="L185" s="31" t="s">
        <v>26</v>
      </c>
      <c r="M185" s="34" t="s">
        <v>91</v>
      </c>
      <c r="N185" s="64"/>
      <c r="O185" s="104"/>
    </row>
    <row r="186" spans="1:16" hidden="1" x14ac:dyDescent="0.25">
      <c r="A186" s="95"/>
      <c r="B186" s="67"/>
      <c r="C186" s="68"/>
      <c r="D186" s="67"/>
      <c r="E186" s="73"/>
      <c r="F186" s="15"/>
      <c r="G186" s="69"/>
      <c r="H186" s="15"/>
      <c r="I186" s="15"/>
      <c r="J186" s="21" t="str">
        <f>IF(H186&lt;&gt;"",H186*I186,"")</f>
        <v/>
      </c>
      <c r="K186" s="164"/>
      <c r="L186" s="31" t="s">
        <v>26</v>
      </c>
      <c r="M186" s="34" t="s">
        <v>91</v>
      </c>
      <c r="N186" s="64"/>
      <c r="O186" s="107" t="s">
        <v>71</v>
      </c>
    </row>
    <row r="187" spans="1:16" hidden="1" x14ac:dyDescent="0.25">
      <c r="A187" s="95"/>
      <c r="B187" s="19"/>
      <c r="C187" s="91"/>
      <c r="D187" s="15"/>
      <c r="E187" s="73"/>
      <c r="F187" s="15"/>
      <c r="G187" s="69"/>
      <c r="H187" s="15"/>
      <c r="I187" s="15"/>
      <c r="J187" s="21" t="str">
        <f>IF(H187&lt;&gt;"",H187*I187,"")</f>
        <v/>
      </c>
      <c r="K187" s="164"/>
      <c r="L187" s="31" t="s">
        <v>26</v>
      </c>
      <c r="M187" s="34" t="s">
        <v>91</v>
      </c>
      <c r="N187" s="64"/>
      <c r="O187" s="107" t="s">
        <v>72</v>
      </c>
    </row>
    <row r="188" spans="1:16" hidden="1" x14ac:dyDescent="0.25">
      <c r="A188" s="19"/>
      <c r="B188" s="19"/>
      <c r="C188" s="69"/>
      <c r="D188" s="15"/>
      <c r="E188" s="69"/>
      <c r="F188" s="19"/>
      <c r="G188" s="69"/>
      <c r="H188" s="19"/>
      <c r="I188" s="19"/>
      <c r="J188" s="21" t="str">
        <f>IF(H188&lt;&gt;"",H188*I188,"")</f>
        <v/>
      </c>
      <c r="K188" s="164"/>
      <c r="L188" s="31" t="s">
        <v>26</v>
      </c>
      <c r="M188" s="34" t="s">
        <v>91</v>
      </c>
      <c r="N188" s="64"/>
      <c r="O188" s="35"/>
    </row>
    <row r="189" spans="1:16" hidden="1" x14ac:dyDescent="0.25">
      <c r="A189" s="19"/>
      <c r="B189" s="19"/>
      <c r="C189" s="69"/>
      <c r="D189" s="15"/>
      <c r="E189" s="69"/>
      <c r="F189" s="19"/>
      <c r="G189" s="69"/>
      <c r="H189" s="19"/>
      <c r="I189" s="19"/>
      <c r="J189" s="21" t="str">
        <f>IF(H189&lt;&gt;"",H189*I189,"")</f>
        <v/>
      </c>
      <c r="K189" s="164"/>
      <c r="L189" s="31" t="s">
        <v>26</v>
      </c>
      <c r="M189" s="34" t="s">
        <v>91</v>
      </c>
      <c r="N189" s="64"/>
      <c r="O189" s="35"/>
    </row>
    <row r="190" spans="1:16" hidden="1" x14ac:dyDescent="0.25">
      <c r="A190" s="100"/>
      <c r="B190" s="100"/>
      <c r="C190" s="100"/>
      <c r="D190" s="101"/>
      <c r="E190" s="102"/>
      <c r="F190" s="100"/>
      <c r="G190" s="100"/>
      <c r="H190" s="100"/>
      <c r="I190" s="100"/>
      <c r="J190" s="21" t="str">
        <f>IF(H190&lt;&gt;"",H190*I190,"")</f>
        <v/>
      </c>
      <c r="K190" s="70"/>
      <c r="L190" s="31" t="s">
        <v>26</v>
      </c>
      <c r="M190" s="34" t="s">
        <v>91</v>
      </c>
      <c r="N190" s="156"/>
      <c r="O190" s="35"/>
    </row>
    <row r="191" spans="1:16" hidden="1" x14ac:dyDescent="0.25">
      <c r="A191" s="85"/>
      <c r="B191" s="86"/>
      <c r="C191" s="86"/>
      <c r="D191" s="86"/>
      <c r="E191" s="115" t="s">
        <v>75</v>
      </c>
      <c r="F191" s="116"/>
      <c r="G191" s="117"/>
      <c r="H191" s="165">
        <v>2</v>
      </c>
      <c r="I191" s="61">
        <f>H191*10</f>
        <v>20</v>
      </c>
      <c r="J191" s="62">
        <f>SUM(J192:J197)/I191</f>
        <v>0.9</v>
      </c>
      <c r="K191" s="63" t="str">
        <f>SUM(J192:J197)&amp;" "&amp;"Hrs"&amp;" "&amp;"TURNO"&amp;" "&amp;"DIURNO"</f>
        <v>18 Hrs TURNO DIURNO</v>
      </c>
      <c r="L191" s="74" t="s">
        <v>76</v>
      </c>
      <c r="M191" s="34" t="s">
        <v>91</v>
      </c>
      <c r="N191" s="34"/>
      <c r="O191" s="35"/>
    </row>
    <row r="192" spans="1:16" x14ac:dyDescent="0.25">
      <c r="A192" s="15">
        <v>892327</v>
      </c>
      <c r="B192" s="23" t="s">
        <v>120</v>
      </c>
      <c r="C192" s="24" t="s">
        <v>121</v>
      </c>
      <c r="D192" s="15" t="s">
        <v>122</v>
      </c>
      <c r="E192" s="16" t="s">
        <v>130</v>
      </c>
      <c r="F192" s="15" t="s">
        <v>131</v>
      </c>
      <c r="G192" s="16" t="s">
        <v>132</v>
      </c>
      <c r="H192" s="94">
        <v>2</v>
      </c>
      <c r="I192" s="94">
        <v>4</v>
      </c>
      <c r="J192" s="21">
        <f t="shared" ref="J192:J197" si="0">IF(H192&lt;&gt;"",H192*I192,"")</f>
        <v>8</v>
      </c>
      <c r="K192" s="70" t="s">
        <v>118</v>
      </c>
      <c r="L192" s="74" t="s">
        <v>76</v>
      </c>
      <c r="M192" s="34" t="s">
        <v>91</v>
      </c>
      <c r="N192" s="34"/>
      <c r="O192" s="35"/>
    </row>
    <row r="193" spans="1:16" x14ac:dyDescent="0.25">
      <c r="A193" s="15">
        <v>892326</v>
      </c>
      <c r="B193" s="23" t="s">
        <v>120</v>
      </c>
      <c r="C193" s="24" t="s">
        <v>121</v>
      </c>
      <c r="D193" s="15" t="s">
        <v>122</v>
      </c>
      <c r="E193" s="16" t="s">
        <v>123</v>
      </c>
      <c r="F193" s="15" t="s">
        <v>128</v>
      </c>
      <c r="G193" s="16" t="s">
        <v>129</v>
      </c>
      <c r="H193" s="94">
        <v>2</v>
      </c>
      <c r="I193" s="94">
        <v>5</v>
      </c>
      <c r="J193" s="21">
        <f t="shared" si="0"/>
        <v>10</v>
      </c>
      <c r="K193" s="70" t="s">
        <v>118</v>
      </c>
      <c r="L193" s="74" t="s">
        <v>76</v>
      </c>
      <c r="M193" s="34" t="s">
        <v>91</v>
      </c>
      <c r="N193" s="34"/>
      <c r="O193" s="35"/>
    </row>
    <row r="194" spans="1:16" hidden="1" x14ac:dyDescent="0.25">
      <c r="A194" s="95"/>
      <c r="B194" s="109"/>
      <c r="C194" s="110"/>
      <c r="D194" s="111"/>
      <c r="E194" s="69"/>
      <c r="F194" s="15"/>
      <c r="G194" s="69"/>
      <c r="H194" s="15"/>
      <c r="I194" s="15"/>
      <c r="J194" s="21" t="str">
        <f t="shared" si="0"/>
        <v/>
      </c>
      <c r="K194" s="70" t="s">
        <v>118</v>
      </c>
      <c r="L194" s="74" t="s">
        <v>76</v>
      </c>
      <c r="M194" s="34" t="s">
        <v>91</v>
      </c>
      <c r="N194" s="34"/>
      <c r="O194" s="35"/>
    </row>
    <row r="195" spans="1:16" hidden="1" x14ac:dyDescent="0.25">
      <c r="A195" s="95"/>
      <c r="B195" s="109"/>
      <c r="C195" s="110"/>
      <c r="D195" s="111"/>
      <c r="E195" s="69"/>
      <c r="F195" s="15"/>
      <c r="G195" s="69"/>
      <c r="H195" s="15"/>
      <c r="I195" s="15"/>
      <c r="J195" s="21" t="str">
        <f t="shared" si="0"/>
        <v/>
      </c>
      <c r="K195" s="70" t="s">
        <v>118</v>
      </c>
      <c r="L195" s="74" t="s">
        <v>76</v>
      </c>
      <c r="M195" s="34" t="s">
        <v>91</v>
      </c>
      <c r="N195" s="34"/>
      <c r="O195" s="35"/>
    </row>
    <row r="196" spans="1:16" hidden="1" x14ac:dyDescent="0.25">
      <c r="A196" s="100"/>
      <c r="B196" s="100"/>
      <c r="C196" s="102"/>
      <c r="D196" s="101"/>
      <c r="E196" s="101"/>
      <c r="F196" s="101"/>
      <c r="G196" s="105"/>
      <c r="H196" s="101"/>
      <c r="I196" s="101"/>
      <c r="J196" s="21" t="str">
        <f t="shared" si="0"/>
        <v/>
      </c>
      <c r="K196" s="70" t="s">
        <v>118</v>
      </c>
      <c r="L196" s="74" t="s">
        <v>76</v>
      </c>
      <c r="M196" s="34" t="s">
        <v>91</v>
      </c>
      <c r="N196" s="34"/>
      <c r="O196" s="35"/>
    </row>
    <row r="197" spans="1:16" hidden="1" x14ac:dyDescent="0.25">
      <c r="A197" s="100"/>
      <c r="B197" s="100"/>
      <c r="C197" s="100"/>
      <c r="D197" s="101"/>
      <c r="E197" s="102"/>
      <c r="F197" s="100"/>
      <c r="G197" s="100"/>
      <c r="H197" s="100"/>
      <c r="I197" s="100"/>
      <c r="J197" s="21" t="str">
        <f t="shared" si="0"/>
        <v/>
      </c>
      <c r="K197" s="70" t="s">
        <v>118</v>
      </c>
      <c r="L197" s="74" t="s">
        <v>76</v>
      </c>
      <c r="M197" s="34" t="s">
        <v>91</v>
      </c>
      <c r="N197" s="34"/>
      <c r="O197" s="35"/>
    </row>
    <row r="198" spans="1:16" x14ac:dyDescent="0.25">
      <c r="A198" s="126"/>
      <c r="B198" s="127"/>
      <c r="C198" s="127"/>
      <c r="D198" s="127"/>
      <c r="E198" s="128" t="s">
        <v>83</v>
      </c>
      <c r="F198" s="129"/>
      <c r="G198" s="157"/>
      <c r="H198" s="131">
        <v>2</v>
      </c>
      <c r="I198" s="132">
        <f>H198*10</f>
        <v>20</v>
      </c>
      <c r="J198" s="133">
        <f>SUM(J199:J203)/I198</f>
        <v>1</v>
      </c>
      <c r="K198" s="163" t="str">
        <f>SUM(J199:J203)&amp;" "&amp;"Hrs"&amp;" "&amp;"TURNO"&amp;" "&amp;"NOCTURNO"</f>
        <v>20 Hrs TURNO NOCTURNO</v>
      </c>
      <c r="L198" s="31" t="s">
        <v>84</v>
      </c>
      <c r="M198" s="34" t="s">
        <v>91</v>
      </c>
      <c r="N198" s="34"/>
      <c r="O198" s="35"/>
    </row>
    <row r="199" spans="1:16" x14ac:dyDescent="0.25">
      <c r="A199" s="15">
        <v>892327</v>
      </c>
      <c r="B199" s="23" t="s">
        <v>120</v>
      </c>
      <c r="C199" s="24" t="s">
        <v>121</v>
      </c>
      <c r="D199" s="15" t="s">
        <v>122</v>
      </c>
      <c r="E199" s="16" t="s">
        <v>130</v>
      </c>
      <c r="F199" s="15" t="s">
        <v>131</v>
      </c>
      <c r="G199" s="16" t="s">
        <v>132</v>
      </c>
      <c r="H199" s="94">
        <v>2</v>
      </c>
      <c r="I199" s="94">
        <v>4</v>
      </c>
      <c r="J199" s="21">
        <f>IF(H199&lt;&gt;"",H199*I199,"")</f>
        <v>8</v>
      </c>
      <c r="K199" s="120" t="s">
        <v>119</v>
      </c>
      <c r="L199" s="31" t="s">
        <v>84</v>
      </c>
      <c r="M199" s="34" t="s">
        <v>91</v>
      </c>
      <c r="N199" s="34"/>
      <c r="O199" s="35"/>
    </row>
    <row r="200" spans="1:16" x14ac:dyDescent="0.25">
      <c r="A200" s="15">
        <v>892325</v>
      </c>
      <c r="B200" s="23" t="s">
        <v>120</v>
      </c>
      <c r="C200" s="24" t="s">
        <v>121</v>
      </c>
      <c r="D200" s="15" t="s">
        <v>122</v>
      </c>
      <c r="E200" s="16" t="s">
        <v>123</v>
      </c>
      <c r="F200" s="15" t="s">
        <v>126</v>
      </c>
      <c r="G200" s="16" t="s">
        <v>127</v>
      </c>
      <c r="H200" s="94">
        <v>2</v>
      </c>
      <c r="I200" s="94">
        <v>3</v>
      </c>
      <c r="J200" s="21">
        <f>IF(H200&lt;&gt;"",H200*I200,"")</f>
        <v>6</v>
      </c>
      <c r="K200" s="120" t="s">
        <v>119</v>
      </c>
      <c r="L200" s="31" t="s">
        <v>84</v>
      </c>
      <c r="M200" s="34" t="s">
        <v>91</v>
      </c>
      <c r="N200" s="34"/>
      <c r="O200" s="35"/>
    </row>
    <row r="201" spans="1:16" x14ac:dyDescent="0.25">
      <c r="A201" s="15">
        <v>893433</v>
      </c>
      <c r="B201" s="23" t="s">
        <v>120</v>
      </c>
      <c r="C201" s="24" t="s">
        <v>121</v>
      </c>
      <c r="D201" s="15" t="s">
        <v>122</v>
      </c>
      <c r="E201" s="16" t="s">
        <v>141</v>
      </c>
      <c r="F201" s="15" t="s">
        <v>149</v>
      </c>
      <c r="G201" s="16" t="s">
        <v>150</v>
      </c>
      <c r="H201" s="94">
        <v>2</v>
      </c>
      <c r="I201" s="94">
        <v>3</v>
      </c>
      <c r="J201" s="21">
        <f>IF(H201&lt;&gt;"",H201*I201,"")</f>
        <v>6</v>
      </c>
      <c r="K201" s="120" t="s">
        <v>119</v>
      </c>
      <c r="L201" s="31" t="s">
        <v>84</v>
      </c>
      <c r="M201" s="34" t="s">
        <v>91</v>
      </c>
      <c r="N201" s="34"/>
      <c r="O201" s="35"/>
    </row>
    <row r="202" spans="1:16" hidden="1" x14ac:dyDescent="0.25">
      <c r="A202" s="75"/>
      <c r="B202" s="109"/>
      <c r="C202" s="110"/>
      <c r="D202" s="111"/>
      <c r="E202" s="73"/>
      <c r="F202" s="92"/>
      <c r="G202" s="93"/>
      <c r="H202" s="94"/>
      <c r="I202" s="94"/>
      <c r="J202" s="21" t="str">
        <f>IF(H202&lt;&gt;"",H202*I202,"")</f>
        <v/>
      </c>
      <c r="K202" s="120" t="s">
        <v>119</v>
      </c>
      <c r="L202" s="31" t="s">
        <v>84</v>
      </c>
      <c r="M202" s="34" t="s">
        <v>91</v>
      </c>
      <c r="N202" s="34"/>
      <c r="O202" s="35"/>
    </row>
    <row r="203" spans="1:16" hidden="1" x14ac:dyDescent="0.25">
      <c r="A203" s="75"/>
      <c r="B203" s="109"/>
      <c r="C203" s="110"/>
      <c r="D203" s="19"/>
      <c r="E203" s="69"/>
      <c r="F203" s="19"/>
      <c r="G203" s="69"/>
      <c r="H203" s="19"/>
      <c r="I203" s="19"/>
      <c r="J203" s="21" t="str">
        <f>IF(H203&lt;&gt;"",H203*I203,"")</f>
        <v/>
      </c>
      <c r="K203" s="120" t="s">
        <v>119</v>
      </c>
      <c r="L203" s="31" t="s">
        <v>84</v>
      </c>
      <c r="M203" s="34" t="s">
        <v>91</v>
      </c>
      <c r="N203" s="34"/>
      <c r="O203" s="35"/>
    </row>
    <row r="204" spans="1:16" ht="14.25" thickBot="1" x14ac:dyDescent="0.3">
      <c r="A204" s="135"/>
      <c r="B204" s="136"/>
      <c r="C204" s="136"/>
      <c r="D204" s="136"/>
      <c r="E204" s="137" t="s">
        <v>85</v>
      </c>
      <c r="F204" s="138"/>
      <c r="G204" s="139"/>
      <c r="H204" s="140">
        <f>H167+H173+H179+H185+H191+H198</f>
        <v>5.0019999999999998</v>
      </c>
      <c r="I204" s="141">
        <f>H204*10</f>
        <v>50.019999999999996</v>
      </c>
      <c r="J204" s="142">
        <f>SUM(J168:J172,J174:J178,J180:J184,J186:J190,J192:J197,J199:J203)</f>
        <v>48</v>
      </c>
      <c r="K204" s="143">
        <f>J204/I204</f>
        <v>0.95961615353858465</v>
      </c>
      <c r="L204" s="31" t="s">
        <v>86</v>
      </c>
      <c r="M204" s="34" t="s">
        <v>91</v>
      </c>
      <c r="N204" s="34"/>
      <c r="O204" s="35"/>
    </row>
    <row r="205" spans="1:16" ht="15" thickTop="1" thickBot="1" x14ac:dyDescent="0.3">
      <c r="A205" s="45"/>
      <c r="B205" s="46"/>
      <c r="C205" s="46"/>
      <c r="D205" s="46"/>
      <c r="E205" s="297">
        <f>E165+1</f>
        <v>46025</v>
      </c>
      <c r="F205" s="298"/>
      <c r="G205" s="158"/>
      <c r="H205" s="48"/>
      <c r="I205" s="46"/>
      <c r="J205" s="49"/>
      <c r="K205" s="50"/>
      <c r="L205" s="31" t="s">
        <v>35</v>
      </c>
      <c r="M205" s="34" t="s">
        <v>92</v>
      </c>
      <c r="N205" s="34"/>
      <c r="O205" s="35"/>
    </row>
    <row r="206" spans="1:16" ht="28.5" thickTop="1" thickBot="1" x14ac:dyDescent="0.3">
      <c r="A206" s="147" t="s">
        <v>37</v>
      </c>
      <c r="B206" s="148" t="s">
        <v>38</v>
      </c>
      <c r="C206" s="148" t="s">
        <v>39</v>
      </c>
      <c r="D206" s="148" t="s">
        <v>4</v>
      </c>
      <c r="E206" s="52" t="s">
        <v>40</v>
      </c>
      <c r="F206" s="148" t="s">
        <v>6</v>
      </c>
      <c r="G206" s="149" t="s">
        <v>7</v>
      </c>
      <c r="H206" s="148" t="s">
        <v>41</v>
      </c>
      <c r="I206" s="148" t="s">
        <v>9</v>
      </c>
      <c r="J206" s="150" t="s">
        <v>42</v>
      </c>
      <c r="K206" s="151" t="s">
        <v>43</v>
      </c>
      <c r="L206" s="31" t="s">
        <v>44</v>
      </c>
      <c r="M206" s="34" t="s">
        <v>92</v>
      </c>
      <c r="N206" s="34"/>
      <c r="O206" s="56">
        <f>E205</f>
        <v>46025</v>
      </c>
    </row>
    <row r="207" spans="1:16" ht="14.25" thickTop="1" x14ac:dyDescent="0.25">
      <c r="A207" s="57"/>
      <c r="B207" s="57"/>
      <c r="C207" s="58"/>
      <c r="D207" s="57"/>
      <c r="E207" s="59" t="s">
        <v>45</v>
      </c>
      <c r="F207" s="57"/>
      <c r="G207" s="58"/>
      <c r="H207" s="88">
        <v>1</v>
      </c>
      <c r="I207" s="61">
        <f>H207*10</f>
        <v>10</v>
      </c>
      <c r="J207" s="62">
        <f>SUM(J208:J214)/I207</f>
        <v>1</v>
      </c>
      <c r="K207" s="63" t="str">
        <f>SUM(J208:J214)&amp;" "&amp;"Hrs"&amp;" "&amp;"GRUPO 1"</f>
        <v>10 Hrs GRUPO 1</v>
      </c>
      <c r="L207" s="31" t="s">
        <v>19</v>
      </c>
      <c r="M207" s="34" t="s">
        <v>92</v>
      </c>
      <c r="N207" s="64"/>
      <c r="O207" s="65" t="s">
        <v>46</v>
      </c>
      <c r="P207" s="66" t="s">
        <v>47</v>
      </c>
    </row>
    <row r="208" spans="1:16" x14ac:dyDescent="0.25">
      <c r="A208" s="95">
        <v>910423</v>
      </c>
      <c r="B208" s="67" t="s">
        <v>159</v>
      </c>
      <c r="C208" s="68" t="s">
        <v>160</v>
      </c>
      <c r="D208" s="15" t="s">
        <v>161</v>
      </c>
      <c r="E208" s="69" t="s">
        <v>163</v>
      </c>
      <c r="F208" s="15" t="s">
        <v>164</v>
      </c>
      <c r="G208" s="69" t="s">
        <v>165</v>
      </c>
      <c r="H208" s="19">
        <v>1</v>
      </c>
      <c r="I208" s="19">
        <v>10</v>
      </c>
      <c r="J208" s="21">
        <f t="shared" ref="J208:J214" si="1">IF(H208&lt;&gt;"",H208*I208,"")</f>
        <v>10</v>
      </c>
      <c r="K208" s="70" t="s">
        <v>113</v>
      </c>
      <c r="L208" s="31" t="s">
        <v>19</v>
      </c>
      <c r="M208" s="34" t="s">
        <v>92</v>
      </c>
      <c r="N208" s="64"/>
      <c r="O208" s="71" t="s">
        <v>48</v>
      </c>
      <c r="P208" s="72" t="s">
        <v>49</v>
      </c>
    </row>
    <row r="209" spans="1:16" hidden="1" x14ac:dyDescent="0.25">
      <c r="A209" s="75"/>
      <c r="B209" s="67"/>
      <c r="C209" s="68"/>
      <c r="D209" s="67"/>
      <c r="E209" s="73"/>
      <c r="F209" s="92"/>
      <c r="G209" s="93"/>
      <c r="H209" s="94"/>
      <c r="I209" s="94"/>
      <c r="J209" s="21" t="str">
        <f t="shared" si="1"/>
        <v/>
      </c>
      <c r="K209" s="70" t="s">
        <v>113</v>
      </c>
      <c r="L209" s="31" t="s">
        <v>19</v>
      </c>
      <c r="M209" s="34" t="s">
        <v>92</v>
      </c>
      <c r="N209" s="64"/>
      <c r="O209" s="65" t="s">
        <v>50</v>
      </c>
      <c r="P209" s="66" t="s">
        <v>47</v>
      </c>
    </row>
    <row r="210" spans="1:16" hidden="1" x14ac:dyDescent="0.25">
      <c r="A210" s="75"/>
      <c r="B210" s="67"/>
      <c r="C210" s="68"/>
      <c r="D210" s="67"/>
      <c r="E210" s="73"/>
      <c r="F210" s="92"/>
      <c r="G210" s="93"/>
      <c r="H210" s="94"/>
      <c r="I210" s="94"/>
      <c r="J210" s="21" t="str">
        <f t="shared" si="1"/>
        <v/>
      </c>
      <c r="K210" s="70" t="s">
        <v>113</v>
      </c>
      <c r="L210" s="31" t="s">
        <v>19</v>
      </c>
      <c r="M210" s="34" t="s">
        <v>92</v>
      </c>
      <c r="N210" s="64"/>
      <c r="O210" s="65" t="s">
        <v>51</v>
      </c>
      <c r="P210" s="66" t="s">
        <v>47</v>
      </c>
    </row>
    <row r="211" spans="1:16" hidden="1" x14ac:dyDescent="0.25">
      <c r="A211" s="95"/>
      <c r="B211" s="67"/>
      <c r="C211" s="68"/>
      <c r="D211" s="67"/>
      <c r="E211" s="69"/>
      <c r="F211" s="15"/>
      <c r="G211" s="69"/>
      <c r="H211" s="15"/>
      <c r="I211" s="15"/>
      <c r="J211" s="21" t="str">
        <f t="shared" si="1"/>
        <v/>
      </c>
      <c r="K211" s="70" t="s">
        <v>113</v>
      </c>
      <c r="L211" s="31" t="s">
        <v>19</v>
      </c>
      <c r="M211" s="34" t="s">
        <v>92</v>
      </c>
      <c r="N211" s="64"/>
      <c r="O211" s="98" t="s">
        <v>52</v>
      </c>
      <c r="P211" s="66" t="s">
        <v>47</v>
      </c>
    </row>
    <row r="212" spans="1:16" hidden="1" x14ac:dyDescent="0.25">
      <c r="A212" s="19"/>
      <c r="B212" s="67"/>
      <c r="C212" s="68"/>
      <c r="D212" s="67"/>
      <c r="E212" s="18"/>
      <c r="F212" s="17"/>
      <c r="G212" s="18"/>
      <c r="H212" s="94"/>
      <c r="I212" s="94"/>
      <c r="J212" s="21" t="str">
        <f t="shared" si="1"/>
        <v/>
      </c>
      <c r="K212" s="70" t="s">
        <v>113</v>
      </c>
      <c r="L212" s="31" t="s">
        <v>19</v>
      </c>
      <c r="M212" s="34" t="s">
        <v>92</v>
      </c>
      <c r="N212" s="64"/>
      <c r="O212" s="159" t="s">
        <v>54</v>
      </c>
      <c r="P212" s="160" t="s">
        <v>53</v>
      </c>
    </row>
    <row r="213" spans="1:16" hidden="1" x14ac:dyDescent="0.25">
      <c r="A213" s="19"/>
      <c r="B213" s="67"/>
      <c r="C213" s="68"/>
      <c r="D213" s="67"/>
      <c r="E213" s="69"/>
      <c r="F213" s="15"/>
      <c r="G213" s="69"/>
      <c r="H213" s="15"/>
      <c r="I213" s="15"/>
      <c r="J213" s="21" t="str">
        <f t="shared" si="1"/>
        <v/>
      </c>
      <c r="K213" s="70" t="s">
        <v>113</v>
      </c>
      <c r="L213" s="31" t="s">
        <v>19</v>
      </c>
      <c r="M213" s="34" t="s">
        <v>92</v>
      </c>
      <c r="N213" s="64"/>
      <c r="O213" s="65" t="s">
        <v>56</v>
      </c>
      <c r="P213" s="66" t="s">
        <v>47</v>
      </c>
    </row>
    <row r="214" spans="1:16" hidden="1" x14ac:dyDescent="0.25">
      <c r="A214" s="19"/>
      <c r="B214" s="19"/>
      <c r="C214" s="69"/>
      <c r="D214" s="15"/>
      <c r="E214" s="69"/>
      <c r="F214" s="15"/>
      <c r="G214" s="69"/>
      <c r="H214" s="15"/>
      <c r="I214" s="15"/>
      <c r="J214" s="21" t="str">
        <f t="shared" si="1"/>
        <v/>
      </c>
      <c r="K214" s="70" t="s">
        <v>113</v>
      </c>
      <c r="L214" s="31" t="s">
        <v>19</v>
      </c>
      <c r="M214" s="34" t="s">
        <v>92</v>
      </c>
      <c r="N214" s="64"/>
      <c r="O214" s="65" t="s">
        <v>58</v>
      </c>
      <c r="P214" s="72" t="s">
        <v>49</v>
      </c>
    </row>
    <row r="215" spans="1:16" hidden="1" x14ac:dyDescent="0.25">
      <c r="A215" s="85"/>
      <c r="B215" s="86"/>
      <c r="C215" s="86"/>
      <c r="D215" s="57"/>
      <c r="E215" s="59" t="s">
        <v>55</v>
      </c>
      <c r="F215" s="57"/>
      <c r="G215" s="87"/>
      <c r="H215" s="88">
        <v>0</v>
      </c>
      <c r="I215" s="61">
        <f>H215*10</f>
        <v>0</v>
      </c>
      <c r="J215" s="62" t="e">
        <f>SUM(J216:J220)/I215</f>
        <v>#DIV/0!</v>
      </c>
      <c r="K215" s="63" t="str">
        <f>SUM(J216:J220)&amp;" "&amp;"Hrs"&amp;" "&amp;"GRUPO 2"</f>
        <v>0 Hrs GRUPO 2</v>
      </c>
      <c r="L215" s="31" t="s">
        <v>22</v>
      </c>
      <c r="M215" s="34" t="s">
        <v>92</v>
      </c>
      <c r="N215" s="64"/>
      <c r="O215" s="89" t="s">
        <v>59</v>
      </c>
      <c r="P215" s="90" t="s">
        <v>57</v>
      </c>
    </row>
    <row r="216" spans="1:16" hidden="1" x14ac:dyDescent="0.25">
      <c r="A216" s="95"/>
      <c r="B216" s="19"/>
      <c r="C216" s="91"/>
      <c r="D216" s="15"/>
      <c r="E216" s="69"/>
      <c r="F216" s="15"/>
      <c r="G216" s="69"/>
      <c r="H216" s="15"/>
      <c r="I216" s="15"/>
      <c r="J216" s="21" t="str">
        <f>IF(H216&lt;&gt;"",H216*I216,"")</f>
        <v/>
      </c>
      <c r="K216" s="70"/>
      <c r="L216" s="31" t="s">
        <v>22</v>
      </c>
      <c r="M216" s="34" t="s">
        <v>92</v>
      </c>
      <c r="N216" s="64"/>
      <c r="O216" s="97" t="s">
        <v>60</v>
      </c>
      <c r="P216" s="84" t="s">
        <v>53</v>
      </c>
    </row>
    <row r="217" spans="1:16" hidden="1" x14ac:dyDescent="0.25">
      <c r="A217" s="75"/>
      <c r="B217" s="109"/>
      <c r="C217" s="110"/>
      <c r="D217" s="111"/>
      <c r="E217" s="73"/>
      <c r="F217" s="92"/>
      <c r="G217" s="93"/>
      <c r="H217" s="94"/>
      <c r="I217" s="94"/>
      <c r="J217" s="21" t="str">
        <f>IF(H217&lt;&gt;"",H217*I217,"")</f>
        <v/>
      </c>
      <c r="K217" s="96"/>
      <c r="L217" s="31" t="s">
        <v>22</v>
      </c>
      <c r="M217" s="34" t="s">
        <v>92</v>
      </c>
      <c r="N217" s="64"/>
      <c r="O217" s="98" t="s">
        <v>61</v>
      </c>
      <c r="P217" s="66" t="s">
        <v>47</v>
      </c>
    </row>
    <row r="218" spans="1:16" hidden="1" x14ac:dyDescent="0.25">
      <c r="A218" s="75"/>
      <c r="B218" s="109"/>
      <c r="C218" s="110"/>
      <c r="D218" s="111"/>
      <c r="E218" s="73"/>
      <c r="F218" s="92"/>
      <c r="G218" s="93"/>
      <c r="H218" s="94"/>
      <c r="I218" s="94"/>
      <c r="J218" s="21" t="str">
        <f>IF(H218&lt;&gt;"",H218*I218,"")</f>
        <v/>
      </c>
      <c r="K218" s="96"/>
      <c r="L218" s="31" t="s">
        <v>22</v>
      </c>
      <c r="M218" s="34" t="s">
        <v>92</v>
      </c>
      <c r="N218" s="64"/>
      <c r="O218" s="161" t="s">
        <v>62</v>
      </c>
      <c r="P218" s="160" t="s">
        <v>53</v>
      </c>
    </row>
    <row r="219" spans="1:16" hidden="1" x14ac:dyDescent="0.25">
      <c r="A219" s="15"/>
      <c r="B219" s="19"/>
      <c r="C219" s="152"/>
      <c r="D219" s="15"/>
      <c r="E219" s="69"/>
      <c r="F219" s="15"/>
      <c r="G219" s="69"/>
      <c r="H219" s="15"/>
      <c r="I219" s="15"/>
      <c r="J219" s="21" t="str">
        <f>IF(H219&lt;&gt;"",H219*I219,"")</f>
        <v/>
      </c>
      <c r="K219" s="96"/>
      <c r="L219" s="31" t="s">
        <v>22</v>
      </c>
      <c r="M219" s="34" t="s">
        <v>92</v>
      </c>
      <c r="N219" s="64"/>
      <c r="O219" s="161" t="s">
        <v>64</v>
      </c>
      <c r="P219" s="160" t="s">
        <v>53</v>
      </c>
    </row>
    <row r="220" spans="1:16" hidden="1" x14ac:dyDescent="0.25">
      <c r="A220" s="166"/>
      <c r="B220" s="95"/>
      <c r="C220" s="152"/>
      <c r="D220" s="67"/>
      <c r="E220" s="69"/>
      <c r="F220" s="77"/>
      <c r="G220" s="76"/>
      <c r="H220" s="167"/>
      <c r="I220" s="167"/>
      <c r="J220" s="21" t="str">
        <f>IF(H220&lt;&gt;"",H220*I220,"")</f>
        <v/>
      </c>
      <c r="K220" s="96"/>
      <c r="L220" s="31" t="s">
        <v>22</v>
      </c>
      <c r="M220" s="34" t="s">
        <v>92</v>
      </c>
      <c r="N220" s="64"/>
      <c r="O220" s="162" t="s">
        <v>65</v>
      </c>
      <c r="P220" s="90" t="s">
        <v>57</v>
      </c>
    </row>
    <row r="221" spans="1:16" hidden="1" x14ac:dyDescent="0.25">
      <c r="A221" s="85"/>
      <c r="B221" s="86"/>
      <c r="C221" s="86"/>
      <c r="D221" s="57"/>
      <c r="E221" s="59" t="s">
        <v>63</v>
      </c>
      <c r="F221" s="57"/>
      <c r="G221" s="87"/>
      <c r="H221" s="88">
        <v>1E-3</v>
      </c>
      <c r="I221" s="61">
        <f>H221*10</f>
        <v>0.01</v>
      </c>
      <c r="J221" s="62">
        <f>SUM(J222:J226)/I221</f>
        <v>0</v>
      </c>
      <c r="K221" s="63" t="str">
        <f>SUM(J222:J226)&amp;" "&amp;"Hrs"&amp;" "&amp;"GRUPO 3"</f>
        <v>0 Hrs GRUPO 3</v>
      </c>
      <c r="L221" s="31" t="s">
        <v>24</v>
      </c>
      <c r="M221" s="34" t="s">
        <v>92</v>
      </c>
      <c r="N221" s="64"/>
      <c r="O221" s="83" t="s">
        <v>66</v>
      </c>
      <c r="P221" s="84" t="s">
        <v>53</v>
      </c>
    </row>
    <row r="222" spans="1:16" hidden="1" x14ac:dyDescent="0.25">
      <c r="A222" s="75"/>
      <c r="B222" s="67"/>
      <c r="C222" s="68"/>
      <c r="D222" s="67"/>
      <c r="E222" s="69"/>
      <c r="F222" s="92"/>
      <c r="G222" s="93"/>
      <c r="H222" s="94"/>
      <c r="I222" s="94"/>
      <c r="J222" s="21" t="str">
        <f>IF(H222&lt;&gt;"",H222*I222,"")</f>
        <v/>
      </c>
      <c r="K222" s="70"/>
      <c r="L222" s="31" t="s">
        <v>24</v>
      </c>
      <c r="M222" s="34" t="s">
        <v>92</v>
      </c>
      <c r="N222" s="64"/>
      <c r="O222" s="98" t="s">
        <v>67</v>
      </c>
      <c r="P222" s="99" t="s">
        <v>68</v>
      </c>
    </row>
    <row r="223" spans="1:16" hidden="1" x14ac:dyDescent="0.25">
      <c r="A223" s="75"/>
      <c r="B223" s="109"/>
      <c r="C223" s="110"/>
      <c r="D223" s="111"/>
      <c r="E223" s="73"/>
      <c r="F223" s="92"/>
      <c r="G223" s="93"/>
      <c r="H223" s="94"/>
      <c r="I223" s="94"/>
      <c r="J223" s="21" t="str">
        <f>IF(H223&lt;&gt;"",H223*I223,"")</f>
        <v/>
      </c>
      <c r="K223" s="70"/>
      <c r="L223" s="31" t="s">
        <v>24</v>
      </c>
      <c r="M223" s="34" t="s">
        <v>92</v>
      </c>
      <c r="N223" s="64"/>
      <c r="O223" s="71" t="s">
        <v>69</v>
      </c>
      <c r="P223" s="99" t="s">
        <v>68</v>
      </c>
    </row>
    <row r="224" spans="1:16" hidden="1" x14ac:dyDescent="0.25">
      <c r="A224" s="75"/>
      <c r="B224" s="109"/>
      <c r="C224" s="110"/>
      <c r="D224" s="111"/>
      <c r="E224" s="73"/>
      <c r="F224" s="92"/>
      <c r="G224" s="93"/>
      <c r="H224" s="94"/>
      <c r="I224" s="94"/>
      <c r="J224" s="21" t="str">
        <f>IF(H224&lt;&gt;"",H224*I224,"")</f>
        <v/>
      </c>
      <c r="K224" s="70"/>
      <c r="L224" s="31" t="s">
        <v>24</v>
      </c>
      <c r="M224" s="34" t="s">
        <v>92</v>
      </c>
      <c r="N224" s="64"/>
      <c r="O224" s="103"/>
    </row>
    <row r="225" spans="1:16" hidden="1" x14ac:dyDescent="0.25">
      <c r="A225" s="19"/>
      <c r="B225" s="19"/>
      <c r="C225" s="69"/>
      <c r="D225" s="19"/>
      <c r="E225" s="69"/>
      <c r="F225" s="19"/>
      <c r="G225" s="69"/>
      <c r="H225" s="19"/>
      <c r="I225" s="19"/>
      <c r="J225" s="21" t="str">
        <f>IF(H225&lt;&gt;"",H225*I225,"")</f>
        <v/>
      </c>
      <c r="K225" s="70"/>
      <c r="L225" s="31" t="s">
        <v>24</v>
      </c>
      <c r="M225" s="34" t="s">
        <v>92</v>
      </c>
      <c r="N225" s="64"/>
      <c r="O225" s="104"/>
      <c r="P225" s="104"/>
    </row>
    <row r="226" spans="1:16" hidden="1" x14ac:dyDescent="0.25">
      <c r="A226" s="100"/>
      <c r="B226" s="100"/>
      <c r="C226" s="100"/>
      <c r="D226" s="101"/>
      <c r="E226" s="102"/>
      <c r="F226" s="100"/>
      <c r="G226" s="100"/>
      <c r="H226" s="100"/>
      <c r="I226" s="100"/>
      <c r="J226" s="21" t="str">
        <f>IF(H226&lt;&gt;"",H226*I226,"")</f>
        <v/>
      </c>
      <c r="K226" s="70"/>
      <c r="L226" s="31" t="s">
        <v>24</v>
      </c>
      <c r="M226" s="34" t="s">
        <v>92</v>
      </c>
      <c r="N226" s="64"/>
      <c r="O226" s="107" t="s">
        <v>71</v>
      </c>
    </row>
    <row r="227" spans="1:16" hidden="1" x14ac:dyDescent="0.25">
      <c r="A227" s="85"/>
      <c r="B227" s="86"/>
      <c r="C227" s="86"/>
      <c r="D227" s="57"/>
      <c r="E227" s="59" t="s">
        <v>70</v>
      </c>
      <c r="F227" s="57"/>
      <c r="G227" s="87"/>
      <c r="H227" s="88">
        <v>1E-3</v>
      </c>
      <c r="I227" s="61">
        <f>H227*10</f>
        <v>0.01</v>
      </c>
      <c r="J227" s="62">
        <f>SUM(J228:J232)/I227</f>
        <v>0</v>
      </c>
      <c r="K227" s="63" t="str">
        <f>SUM(J228:J232)&amp;" "&amp;"Hrs"&amp;" "&amp;"GRUPO 4"</f>
        <v>0 Hrs GRUPO 4</v>
      </c>
      <c r="L227" s="31" t="s">
        <v>26</v>
      </c>
      <c r="M227" s="34" t="s">
        <v>92</v>
      </c>
      <c r="N227" s="64"/>
      <c r="O227" s="107" t="s">
        <v>72</v>
      </c>
    </row>
    <row r="228" spans="1:16" hidden="1" x14ac:dyDescent="0.25">
      <c r="A228" s="100"/>
      <c r="B228" s="100"/>
      <c r="C228" s="102"/>
      <c r="D228" s="101"/>
      <c r="E228" s="101"/>
      <c r="F228" s="101"/>
      <c r="G228" s="105"/>
      <c r="H228" s="101"/>
      <c r="I228" s="101"/>
      <c r="J228" s="21" t="str">
        <f>IF(H228&lt;&gt;"",H228*I228,"")</f>
        <v/>
      </c>
      <c r="K228" s="70"/>
      <c r="L228" s="31" t="s">
        <v>26</v>
      </c>
      <c r="M228" s="34" t="s">
        <v>92</v>
      </c>
      <c r="N228" s="64"/>
      <c r="O228" s="104"/>
    </row>
    <row r="229" spans="1:16" hidden="1" x14ac:dyDescent="0.25">
      <c r="A229" s="100"/>
      <c r="B229" s="100"/>
      <c r="C229" s="102"/>
      <c r="D229" s="101"/>
      <c r="E229" s="101"/>
      <c r="F229" s="101"/>
      <c r="G229" s="105"/>
      <c r="H229" s="101"/>
      <c r="I229" s="101"/>
      <c r="J229" s="21" t="str">
        <f>IF(H229&lt;&gt;"",H229*I229,"")</f>
        <v/>
      </c>
      <c r="K229" s="70"/>
      <c r="L229" s="31" t="s">
        <v>26</v>
      </c>
      <c r="M229" s="34" t="s">
        <v>92</v>
      </c>
      <c r="N229" s="64"/>
      <c r="O229" s="104"/>
    </row>
    <row r="230" spans="1:16" hidden="1" x14ac:dyDescent="0.25">
      <c r="A230" s="100"/>
      <c r="B230" s="100"/>
      <c r="C230" s="102"/>
      <c r="D230" s="101"/>
      <c r="E230" s="101"/>
      <c r="F230" s="101"/>
      <c r="G230" s="105"/>
      <c r="H230" s="101"/>
      <c r="I230" s="101"/>
      <c r="J230" s="21" t="str">
        <f>IF(H230&lt;&gt;"",H230*I230,"")</f>
        <v/>
      </c>
      <c r="K230" s="70"/>
      <c r="L230" s="31" t="s">
        <v>26</v>
      </c>
      <c r="M230" s="34" t="s">
        <v>92</v>
      </c>
      <c r="N230" s="64"/>
      <c r="O230" s="35"/>
    </row>
    <row r="231" spans="1:16" hidden="1" x14ac:dyDescent="0.25">
      <c r="A231" s="100"/>
      <c r="B231" s="100"/>
      <c r="C231" s="102"/>
      <c r="D231" s="101"/>
      <c r="E231" s="101"/>
      <c r="F231" s="101"/>
      <c r="G231" s="105"/>
      <c r="H231" s="101"/>
      <c r="I231" s="101"/>
      <c r="J231" s="21" t="str">
        <f>IF(H231&lt;&gt;"",H231*I231,"")</f>
        <v/>
      </c>
      <c r="K231" s="70"/>
      <c r="L231" s="31" t="s">
        <v>26</v>
      </c>
      <c r="M231" s="34" t="s">
        <v>92</v>
      </c>
      <c r="N231" s="64"/>
      <c r="O231" s="35"/>
    </row>
    <row r="232" spans="1:16" hidden="1" x14ac:dyDescent="0.25">
      <c r="A232" s="100"/>
      <c r="B232" s="100"/>
      <c r="C232" s="100"/>
      <c r="D232" s="101"/>
      <c r="E232" s="102"/>
      <c r="F232" s="100"/>
      <c r="G232" s="100"/>
      <c r="H232" s="100"/>
      <c r="I232" s="100"/>
      <c r="J232" s="21" t="str">
        <f>IF(H232&lt;&gt;"",H232*I232,"")</f>
        <v/>
      </c>
      <c r="K232" s="70"/>
      <c r="L232" s="31" t="s">
        <v>26</v>
      </c>
      <c r="M232" s="34" t="s">
        <v>92</v>
      </c>
      <c r="N232" s="156"/>
      <c r="O232" s="35"/>
    </row>
    <row r="233" spans="1:16" hidden="1" x14ac:dyDescent="0.25">
      <c r="A233" s="85"/>
      <c r="B233" s="86"/>
      <c r="C233" s="86"/>
      <c r="D233" s="86"/>
      <c r="E233" s="115" t="s">
        <v>75</v>
      </c>
      <c r="F233" s="116"/>
      <c r="G233" s="117"/>
      <c r="H233" s="165">
        <v>2</v>
      </c>
      <c r="I233" s="61">
        <f>H233*10</f>
        <v>20</v>
      </c>
      <c r="J233" s="62">
        <f>SUM(J234:J239)/I233</f>
        <v>0.9</v>
      </c>
      <c r="K233" s="63" t="str">
        <f>SUM(J234:J239)&amp;" "&amp;"Hrs"&amp;" "&amp;"TURNO"&amp;" "&amp;"DIURNO"</f>
        <v>18 Hrs TURNO DIURNO</v>
      </c>
      <c r="L233" s="74" t="s">
        <v>76</v>
      </c>
      <c r="M233" s="34" t="s">
        <v>92</v>
      </c>
      <c r="N233" s="34"/>
      <c r="O233" s="35"/>
    </row>
    <row r="234" spans="1:16" x14ac:dyDescent="0.25">
      <c r="A234" s="15">
        <v>892327</v>
      </c>
      <c r="B234" s="23" t="s">
        <v>120</v>
      </c>
      <c r="C234" s="24" t="s">
        <v>121</v>
      </c>
      <c r="D234" s="15" t="s">
        <v>122</v>
      </c>
      <c r="E234" s="16" t="s">
        <v>130</v>
      </c>
      <c r="F234" s="15" t="s">
        <v>131</v>
      </c>
      <c r="G234" s="16" t="s">
        <v>132</v>
      </c>
      <c r="H234" s="94">
        <v>2</v>
      </c>
      <c r="I234" s="94">
        <v>4</v>
      </c>
      <c r="J234" s="21">
        <f t="shared" ref="J234:J239" si="2">IF(H234&lt;&gt;"",H234*I234,"")</f>
        <v>8</v>
      </c>
      <c r="K234" s="70" t="s">
        <v>118</v>
      </c>
      <c r="L234" s="74" t="s">
        <v>76</v>
      </c>
      <c r="M234" s="34" t="s">
        <v>92</v>
      </c>
      <c r="N234" s="34"/>
      <c r="O234" s="35"/>
    </row>
    <row r="235" spans="1:16" x14ac:dyDescent="0.25">
      <c r="A235" s="15">
        <v>892998</v>
      </c>
      <c r="B235" s="23" t="s">
        <v>120</v>
      </c>
      <c r="C235" s="24" t="s">
        <v>121</v>
      </c>
      <c r="D235" s="15" t="s">
        <v>122</v>
      </c>
      <c r="E235" s="16" t="s">
        <v>138</v>
      </c>
      <c r="F235" s="15" t="s">
        <v>139</v>
      </c>
      <c r="G235" s="16" t="s">
        <v>140</v>
      </c>
      <c r="H235" s="15">
        <v>2</v>
      </c>
      <c r="I235" s="15">
        <v>5</v>
      </c>
      <c r="J235" s="21">
        <f t="shared" si="2"/>
        <v>10</v>
      </c>
      <c r="K235" s="70" t="s">
        <v>118</v>
      </c>
      <c r="L235" s="74" t="s">
        <v>76</v>
      </c>
      <c r="M235" s="34" t="s">
        <v>92</v>
      </c>
      <c r="N235" s="34"/>
      <c r="O235" s="35"/>
    </row>
    <row r="236" spans="1:16" hidden="1" x14ac:dyDescent="0.25">
      <c r="A236" s="15"/>
      <c r="B236" s="23"/>
      <c r="C236" s="24"/>
      <c r="D236" s="15"/>
      <c r="E236" s="16"/>
      <c r="F236" s="15"/>
      <c r="G236" s="16"/>
      <c r="H236" s="15"/>
      <c r="I236" s="15"/>
      <c r="J236" s="21" t="str">
        <f t="shared" si="2"/>
        <v/>
      </c>
      <c r="K236" s="70" t="s">
        <v>118</v>
      </c>
      <c r="L236" s="74" t="s">
        <v>76</v>
      </c>
      <c r="M236" s="34" t="s">
        <v>92</v>
      </c>
      <c r="N236" s="34"/>
      <c r="O236" s="35"/>
    </row>
    <row r="237" spans="1:16" hidden="1" x14ac:dyDescent="0.25">
      <c r="A237" s="95"/>
      <c r="B237" s="19"/>
      <c r="C237" s="91"/>
      <c r="D237" s="15"/>
      <c r="E237" s="69"/>
      <c r="F237" s="15"/>
      <c r="G237" s="69"/>
      <c r="H237" s="15"/>
      <c r="I237" s="15"/>
      <c r="J237" s="21" t="str">
        <f t="shared" si="2"/>
        <v/>
      </c>
      <c r="K237" s="70" t="s">
        <v>118</v>
      </c>
      <c r="L237" s="74" t="s">
        <v>76</v>
      </c>
      <c r="M237" s="34" t="s">
        <v>92</v>
      </c>
      <c r="N237" s="34"/>
      <c r="O237" s="35"/>
    </row>
    <row r="238" spans="1:16" hidden="1" x14ac:dyDescent="0.25">
      <c r="A238" s="95"/>
      <c r="B238" s="19"/>
      <c r="C238" s="91"/>
      <c r="D238" s="15"/>
      <c r="E238" s="69"/>
      <c r="F238" s="15"/>
      <c r="G238" s="69"/>
      <c r="H238" s="15"/>
      <c r="I238" s="15"/>
      <c r="J238" s="21" t="str">
        <f t="shared" si="2"/>
        <v/>
      </c>
      <c r="K238" s="70" t="s">
        <v>118</v>
      </c>
      <c r="L238" s="74" t="s">
        <v>76</v>
      </c>
      <c r="M238" s="34" t="s">
        <v>92</v>
      </c>
      <c r="N238" s="34"/>
      <c r="O238" s="35"/>
    </row>
    <row r="239" spans="1:16" hidden="1" x14ac:dyDescent="0.25">
      <c r="A239" s="100"/>
      <c r="B239" s="100"/>
      <c r="C239" s="100"/>
      <c r="D239" s="101"/>
      <c r="E239" s="69"/>
      <c r="F239" s="15"/>
      <c r="G239" s="69"/>
      <c r="H239" s="100"/>
      <c r="I239" s="100"/>
      <c r="J239" s="21" t="str">
        <f t="shared" si="2"/>
        <v/>
      </c>
      <c r="K239" s="70" t="s">
        <v>118</v>
      </c>
      <c r="L239" s="74" t="s">
        <v>76</v>
      </c>
      <c r="M239" s="34" t="s">
        <v>92</v>
      </c>
      <c r="N239" s="34"/>
      <c r="O239" s="35"/>
    </row>
    <row r="240" spans="1:16" x14ac:dyDescent="0.25">
      <c r="A240" s="126"/>
      <c r="B240" s="127"/>
      <c r="C240" s="127"/>
      <c r="D240" s="127"/>
      <c r="E240" s="128" t="s">
        <v>83</v>
      </c>
      <c r="F240" s="129"/>
      <c r="G240" s="157"/>
      <c r="H240" s="131">
        <v>2</v>
      </c>
      <c r="I240" s="132">
        <f>H240*10</f>
        <v>20</v>
      </c>
      <c r="J240" s="133">
        <f>SUM(J241:J245)/I240</f>
        <v>1</v>
      </c>
      <c r="K240" s="163" t="str">
        <f>SUM(J241:J245)&amp;" "&amp;"Hrs"&amp;" "&amp;"TURNO"&amp;" "&amp;"NOCTURNO"</f>
        <v>20 Hrs TURNO NOCTURNO</v>
      </c>
      <c r="L240" s="31" t="s">
        <v>84</v>
      </c>
      <c r="M240" s="34" t="s">
        <v>92</v>
      </c>
      <c r="N240" s="34"/>
      <c r="O240" s="35"/>
    </row>
    <row r="241" spans="1:16" x14ac:dyDescent="0.25">
      <c r="A241" s="15">
        <v>892327</v>
      </c>
      <c r="B241" s="23" t="s">
        <v>120</v>
      </c>
      <c r="C241" s="24" t="s">
        <v>121</v>
      </c>
      <c r="D241" s="15" t="s">
        <v>122</v>
      </c>
      <c r="E241" s="16" t="s">
        <v>130</v>
      </c>
      <c r="F241" s="15" t="s">
        <v>131</v>
      </c>
      <c r="G241" s="16" t="s">
        <v>132</v>
      </c>
      <c r="H241" s="94">
        <v>2</v>
      </c>
      <c r="I241" s="94">
        <v>4</v>
      </c>
      <c r="J241" s="21">
        <f>IF(H241&lt;&gt;"",H241*I241,"")</f>
        <v>8</v>
      </c>
      <c r="K241" s="120" t="s">
        <v>119</v>
      </c>
      <c r="L241" s="31" t="s">
        <v>84</v>
      </c>
      <c r="M241" s="34" t="s">
        <v>92</v>
      </c>
      <c r="N241" s="34"/>
      <c r="O241" s="35"/>
    </row>
    <row r="242" spans="1:16" x14ac:dyDescent="0.25">
      <c r="A242" s="15">
        <v>892325</v>
      </c>
      <c r="B242" s="23" t="s">
        <v>120</v>
      </c>
      <c r="C242" s="24" t="s">
        <v>121</v>
      </c>
      <c r="D242" s="15" t="s">
        <v>122</v>
      </c>
      <c r="E242" s="16" t="s">
        <v>123</v>
      </c>
      <c r="F242" s="15" t="s">
        <v>126</v>
      </c>
      <c r="G242" s="16" t="s">
        <v>127</v>
      </c>
      <c r="H242" s="94">
        <v>2</v>
      </c>
      <c r="I242" s="94">
        <v>3</v>
      </c>
      <c r="J242" s="21">
        <f>IF(H242&lt;&gt;"",H242*I242,"")</f>
        <v>6</v>
      </c>
      <c r="K242" s="120" t="s">
        <v>119</v>
      </c>
      <c r="L242" s="31" t="s">
        <v>84</v>
      </c>
      <c r="M242" s="34" t="s">
        <v>92</v>
      </c>
      <c r="N242" s="34"/>
      <c r="O242" s="35"/>
    </row>
    <row r="243" spans="1:16" x14ac:dyDescent="0.25">
      <c r="A243" s="15">
        <v>893441</v>
      </c>
      <c r="B243" s="23" t="s">
        <v>120</v>
      </c>
      <c r="C243" s="24" t="s">
        <v>121</v>
      </c>
      <c r="D243" s="15" t="s">
        <v>122</v>
      </c>
      <c r="E243" s="16" t="s">
        <v>141</v>
      </c>
      <c r="F243" s="15" t="s">
        <v>152</v>
      </c>
      <c r="G243" s="16" t="s">
        <v>153</v>
      </c>
      <c r="H243" s="15">
        <v>2</v>
      </c>
      <c r="I243" s="15">
        <v>3</v>
      </c>
      <c r="J243" s="21">
        <f>IF(H243&lt;&gt;"",H243*I243,"")</f>
        <v>6</v>
      </c>
      <c r="K243" s="120" t="s">
        <v>119</v>
      </c>
      <c r="L243" s="31" t="s">
        <v>84</v>
      </c>
      <c r="M243" s="34" t="s">
        <v>92</v>
      </c>
      <c r="N243" s="34"/>
      <c r="O243" s="35"/>
    </row>
    <row r="244" spans="1:16" hidden="1" x14ac:dyDescent="0.25">
      <c r="A244" s="75"/>
      <c r="B244" s="109"/>
      <c r="C244" s="110"/>
      <c r="D244" s="111"/>
      <c r="E244" s="73"/>
      <c r="F244" s="92"/>
      <c r="G244" s="93"/>
      <c r="H244" s="94"/>
      <c r="I244" s="94"/>
      <c r="J244" s="21" t="str">
        <f>IF(H244&lt;&gt;"",H244*I244,"")</f>
        <v/>
      </c>
      <c r="K244" s="120" t="s">
        <v>119</v>
      </c>
      <c r="L244" s="31" t="s">
        <v>84</v>
      </c>
      <c r="M244" s="34" t="s">
        <v>92</v>
      </c>
      <c r="N244" s="34"/>
      <c r="O244" s="35"/>
    </row>
    <row r="245" spans="1:16" hidden="1" x14ac:dyDescent="0.25">
      <c r="A245" s="95"/>
      <c r="B245" s="19"/>
      <c r="C245" s="91"/>
      <c r="D245" s="15"/>
      <c r="E245" s="69"/>
      <c r="F245" s="15"/>
      <c r="G245" s="69"/>
      <c r="H245" s="15"/>
      <c r="I245" s="15"/>
      <c r="J245" s="21" t="str">
        <f>IF(H245&lt;&gt;"",H245*I245,"")</f>
        <v/>
      </c>
      <c r="K245" s="120" t="s">
        <v>119</v>
      </c>
      <c r="L245" s="31" t="s">
        <v>84</v>
      </c>
      <c r="M245" s="34" t="s">
        <v>92</v>
      </c>
      <c r="N245" s="34"/>
      <c r="O245" s="35"/>
    </row>
    <row r="246" spans="1:16" ht="14.25" thickBot="1" x14ac:dyDescent="0.3">
      <c r="A246" s="135"/>
      <c r="B246" s="136"/>
      <c r="C246" s="136"/>
      <c r="D246" s="136"/>
      <c r="E246" s="137" t="s">
        <v>85</v>
      </c>
      <c r="F246" s="138"/>
      <c r="G246" s="139"/>
      <c r="H246" s="140">
        <f>H207+H215+H221+H227+H233+H240</f>
        <v>5.0019999999999998</v>
      </c>
      <c r="I246" s="141">
        <f>H246*10</f>
        <v>50.019999999999996</v>
      </c>
      <c r="J246" s="142">
        <f>SUM(J208:J214,J216:J220,J222:J226,J228:J232,J234:J239,J241:J245)</f>
        <v>48</v>
      </c>
      <c r="K246" s="143">
        <f>J246/I246</f>
        <v>0.95961615353858465</v>
      </c>
      <c r="L246" s="31" t="s">
        <v>86</v>
      </c>
      <c r="M246" s="34" t="s">
        <v>92</v>
      </c>
      <c r="N246" s="34"/>
      <c r="O246" s="35"/>
    </row>
    <row r="247" spans="1:16" ht="15" thickTop="1" thickBot="1" x14ac:dyDescent="0.3">
      <c r="A247" s="45"/>
      <c r="B247" s="46"/>
      <c r="C247" s="46"/>
      <c r="D247" s="46"/>
      <c r="E247" s="297">
        <f>E205+1</f>
        <v>46026</v>
      </c>
      <c r="F247" s="298"/>
      <c r="G247" s="158"/>
      <c r="H247" s="48"/>
      <c r="I247" s="46"/>
      <c r="J247" s="49"/>
      <c r="K247" s="50"/>
      <c r="L247" s="31" t="s">
        <v>35</v>
      </c>
      <c r="M247" s="34" t="s">
        <v>93</v>
      </c>
      <c r="N247" s="34"/>
      <c r="O247" s="35"/>
    </row>
    <row r="248" spans="1:16" ht="28.5" thickTop="1" thickBot="1" x14ac:dyDescent="0.3">
      <c r="A248" s="147" t="s">
        <v>37</v>
      </c>
      <c r="B248" s="148" t="s">
        <v>38</v>
      </c>
      <c r="C248" s="148" t="s">
        <v>39</v>
      </c>
      <c r="D248" s="148" t="s">
        <v>4</v>
      </c>
      <c r="E248" s="52" t="s">
        <v>40</v>
      </c>
      <c r="F248" s="148" t="s">
        <v>6</v>
      </c>
      <c r="G248" s="149" t="s">
        <v>7</v>
      </c>
      <c r="H248" s="148" t="s">
        <v>41</v>
      </c>
      <c r="I248" s="148" t="s">
        <v>9</v>
      </c>
      <c r="J248" s="150" t="s">
        <v>42</v>
      </c>
      <c r="K248" s="151" t="s">
        <v>43</v>
      </c>
      <c r="L248" s="31" t="s">
        <v>44</v>
      </c>
      <c r="M248" s="34" t="s">
        <v>93</v>
      </c>
      <c r="N248" s="34"/>
      <c r="O248" s="56">
        <f>E247</f>
        <v>46026</v>
      </c>
    </row>
    <row r="249" spans="1:16" ht="14.25" thickTop="1" x14ac:dyDescent="0.25">
      <c r="A249" s="57"/>
      <c r="B249" s="57"/>
      <c r="C249" s="58"/>
      <c r="D249" s="57"/>
      <c r="E249" s="59" t="s">
        <v>45</v>
      </c>
      <c r="F249" s="57"/>
      <c r="G249" s="58"/>
      <c r="H249" s="88">
        <v>1</v>
      </c>
      <c r="I249" s="61">
        <f>H249*10</f>
        <v>10</v>
      </c>
      <c r="J249" s="62">
        <f>SUM(J250:J254)/I249</f>
        <v>1</v>
      </c>
      <c r="K249" s="63" t="str">
        <f>SUM(J250:J254)&amp;" "&amp;"Hrs"&amp;" "&amp;"GRUPO 1"</f>
        <v>10 Hrs GRUPO 1</v>
      </c>
      <c r="L249" s="31" t="s">
        <v>19</v>
      </c>
      <c r="M249" s="34" t="s">
        <v>93</v>
      </c>
      <c r="N249" s="64"/>
      <c r="O249" s="65" t="s">
        <v>46</v>
      </c>
      <c r="P249" s="66" t="s">
        <v>47</v>
      </c>
    </row>
    <row r="250" spans="1:16" x14ac:dyDescent="0.25">
      <c r="A250" s="19">
        <v>892964</v>
      </c>
      <c r="B250" s="17" t="s">
        <v>167</v>
      </c>
      <c r="C250" s="18" t="s">
        <v>168</v>
      </c>
      <c r="D250" s="19" t="s">
        <v>122</v>
      </c>
      <c r="E250" s="18" t="s">
        <v>169</v>
      </c>
      <c r="F250" s="17" t="s">
        <v>145</v>
      </c>
      <c r="G250" s="18" t="s">
        <v>146</v>
      </c>
      <c r="H250" s="94">
        <v>1</v>
      </c>
      <c r="I250" s="94">
        <v>2</v>
      </c>
      <c r="J250" s="21">
        <f>IF(H250&lt;&gt;"",H250*I250,"")</f>
        <v>2</v>
      </c>
      <c r="K250" s="70" t="s">
        <v>113</v>
      </c>
      <c r="L250" s="31" t="s">
        <v>19</v>
      </c>
      <c r="M250" s="34" t="s">
        <v>93</v>
      </c>
      <c r="N250" s="56"/>
      <c r="O250" s="71" t="s">
        <v>48</v>
      </c>
      <c r="P250" s="72" t="s">
        <v>49</v>
      </c>
    </row>
    <row r="251" spans="1:16" x14ac:dyDescent="0.25">
      <c r="A251" s="95">
        <v>910423</v>
      </c>
      <c r="B251" s="67" t="s">
        <v>159</v>
      </c>
      <c r="C251" s="68" t="s">
        <v>160</v>
      </c>
      <c r="D251" s="15" t="s">
        <v>161</v>
      </c>
      <c r="E251" s="69" t="s">
        <v>163</v>
      </c>
      <c r="F251" s="15" t="s">
        <v>164</v>
      </c>
      <c r="G251" s="69" t="s">
        <v>165</v>
      </c>
      <c r="H251" s="19">
        <v>1</v>
      </c>
      <c r="I251" s="19">
        <v>8</v>
      </c>
      <c r="J251" s="21">
        <f t="shared" ref="J251:J252" si="3">IF(H251&lt;&gt;"",H251*I251,"")</f>
        <v>8</v>
      </c>
      <c r="K251" s="70" t="s">
        <v>113</v>
      </c>
      <c r="L251" s="31" t="s">
        <v>19</v>
      </c>
      <c r="M251" s="34" t="s">
        <v>93</v>
      </c>
      <c r="N251" s="56"/>
      <c r="O251" s="65" t="s">
        <v>50</v>
      </c>
      <c r="P251" s="66" t="s">
        <v>47</v>
      </c>
    </row>
    <row r="252" spans="1:16" hidden="1" x14ac:dyDescent="0.25">
      <c r="A252" s="75"/>
      <c r="B252" s="67"/>
      <c r="C252" s="68"/>
      <c r="D252" s="67"/>
      <c r="E252" s="73"/>
      <c r="F252" s="92"/>
      <c r="G252" s="93"/>
      <c r="H252" s="94"/>
      <c r="I252" s="94"/>
      <c r="J252" s="21" t="str">
        <f t="shared" si="3"/>
        <v/>
      </c>
      <c r="K252" s="70" t="s">
        <v>113</v>
      </c>
      <c r="L252" s="31" t="s">
        <v>19</v>
      </c>
      <c r="M252" s="34" t="s">
        <v>93</v>
      </c>
      <c r="N252" s="56"/>
      <c r="O252" s="65" t="s">
        <v>51</v>
      </c>
      <c r="P252" s="66" t="s">
        <v>47</v>
      </c>
    </row>
    <row r="253" spans="1:16" hidden="1" x14ac:dyDescent="0.25">
      <c r="A253" s="95"/>
      <c r="B253" s="19"/>
      <c r="C253" s="91"/>
      <c r="D253" s="15"/>
      <c r="E253" s="69"/>
      <c r="F253" s="15"/>
      <c r="G253" s="69"/>
      <c r="H253" s="15"/>
      <c r="I253" s="15"/>
      <c r="J253" s="21" t="str">
        <f>IF(H253&lt;&gt;"",H253*I253,"")</f>
        <v/>
      </c>
      <c r="K253" s="70" t="s">
        <v>113</v>
      </c>
      <c r="L253" s="31" t="s">
        <v>19</v>
      </c>
      <c r="M253" s="34" t="s">
        <v>93</v>
      </c>
      <c r="N253" s="56"/>
      <c r="O253" s="98" t="s">
        <v>52</v>
      </c>
      <c r="P253" s="66" t="s">
        <v>47</v>
      </c>
    </row>
    <row r="254" spans="1:16" hidden="1" x14ac:dyDescent="0.25">
      <c r="A254" s="95"/>
      <c r="B254" s="19"/>
      <c r="C254" s="91"/>
      <c r="D254" s="15"/>
      <c r="E254" s="69"/>
      <c r="F254" s="15"/>
      <c r="G254" s="69"/>
      <c r="H254" s="15"/>
      <c r="I254" s="15"/>
      <c r="J254" s="21" t="str">
        <f>IF(H254&lt;&gt;"",H254*I254,"")</f>
        <v/>
      </c>
      <c r="K254" s="70" t="s">
        <v>113</v>
      </c>
      <c r="L254" s="31" t="s">
        <v>19</v>
      </c>
      <c r="M254" s="34" t="s">
        <v>93</v>
      </c>
      <c r="N254" s="56"/>
      <c r="O254" s="159" t="s">
        <v>54</v>
      </c>
      <c r="P254" s="160" t="s">
        <v>53</v>
      </c>
    </row>
    <row r="255" spans="1:16" hidden="1" x14ac:dyDescent="0.25">
      <c r="A255" s="85"/>
      <c r="B255" s="86"/>
      <c r="C255" s="86"/>
      <c r="D255" s="57"/>
      <c r="E255" s="59" t="s">
        <v>55</v>
      </c>
      <c r="F255" s="57"/>
      <c r="G255" s="87"/>
      <c r="H255" s="88">
        <v>0</v>
      </c>
      <c r="I255" s="61">
        <f>H255*10</f>
        <v>0</v>
      </c>
      <c r="J255" s="62" t="e">
        <f>SUM(J256:J260)/I255</f>
        <v>#DIV/0!</v>
      </c>
      <c r="K255" s="63" t="str">
        <f>SUM(J256:J260)&amp;" "&amp;"Hrs"&amp;" "&amp;"GRUPO 2"</f>
        <v>0 Hrs GRUPO 2</v>
      </c>
      <c r="L255" s="31" t="s">
        <v>22</v>
      </c>
      <c r="M255" s="34" t="s">
        <v>93</v>
      </c>
      <c r="N255" s="64"/>
      <c r="O255" s="65" t="s">
        <v>56</v>
      </c>
      <c r="P255" s="66" t="s">
        <v>47</v>
      </c>
    </row>
    <row r="256" spans="1:16" hidden="1" x14ac:dyDescent="0.25">
      <c r="A256" s="19"/>
      <c r="B256" s="17"/>
      <c r="C256" s="18"/>
      <c r="D256" s="19"/>
      <c r="E256" s="18"/>
      <c r="F256" s="17"/>
      <c r="G256" s="18"/>
      <c r="H256" s="94"/>
      <c r="I256" s="94"/>
      <c r="J256" s="21" t="str">
        <f>IF(H256&lt;&gt;"",H256*I256,"")</f>
        <v/>
      </c>
      <c r="K256" s="70"/>
      <c r="L256" s="74" t="s">
        <v>22</v>
      </c>
      <c r="M256" s="34" t="s">
        <v>93</v>
      </c>
      <c r="N256" s="56"/>
      <c r="O256" s="65" t="s">
        <v>58</v>
      </c>
      <c r="P256" s="72" t="s">
        <v>49</v>
      </c>
    </row>
    <row r="257" spans="1:16" hidden="1" x14ac:dyDescent="0.25">
      <c r="A257" s="95"/>
      <c r="B257" s="19"/>
      <c r="C257" s="91"/>
      <c r="D257" s="15"/>
      <c r="E257" s="69"/>
      <c r="F257" s="15"/>
      <c r="G257" s="69"/>
      <c r="H257" s="15"/>
      <c r="I257" s="15"/>
      <c r="J257" s="21" t="str">
        <f>IF(H257&lt;&gt;"",H257*I257,"")</f>
        <v/>
      </c>
      <c r="K257" s="70"/>
      <c r="L257" s="74" t="s">
        <v>22</v>
      </c>
      <c r="M257" s="34" t="s">
        <v>93</v>
      </c>
      <c r="N257" s="56"/>
      <c r="O257" s="89" t="s">
        <v>59</v>
      </c>
      <c r="P257" s="90" t="s">
        <v>57</v>
      </c>
    </row>
    <row r="258" spans="1:16" hidden="1" x14ac:dyDescent="0.25">
      <c r="A258" s="75"/>
      <c r="B258" s="109"/>
      <c r="C258" s="110"/>
      <c r="D258" s="111"/>
      <c r="E258" s="73"/>
      <c r="F258" s="92"/>
      <c r="G258" s="93"/>
      <c r="H258" s="94"/>
      <c r="I258" s="94"/>
      <c r="J258" s="21" t="str">
        <f>IF(H258&lt;&gt;"",H258*I258,"")</f>
        <v/>
      </c>
      <c r="K258" s="96"/>
      <c r="L258" s="74" t="s">
        <v>22</v>
      </c>
      <c r="M258" s="34" t="s">
        <v>93</v>
      </c>
      <c r="N258" s="56"/>
      <c r="O258" s="97" t="s">
        <v>60</v>
      </c>
      <c r="P258" s="84" t="s">
        <v>53</v>
      </c>
    </row>
    <row r="259" spans="1:16" hidden="1" x14ac:dyDescent="0.25">
      <c r="A259" s="95"/>
      <c r="B259" s="19"/>
      <c r="C259" s="91"/>
      <c r="D259" s="15"/>
      <c r="E259" s="69"/>
      <c r="F259" s="15"/>
      <c r="G259" s="69"/>
      <c r="H259" s="15"/>
      <c r="I259" s="15"/>
      <c r="J259" s="21" t="str">
        <f>IF(H259&lt;&gt;"",H259*I259,"")</f>
        <v/>
      </c>
      <c r="K259" s="96"/>
      <c r="L259" s="74" t="s">
        <v>22</v>
      </c>
      <c r="M259" s="34" t="s">
        <v>93</v>
      </c>
      <c r="N259" s="64"/>
      <c r="O259" s="98" t="s">
        <v>61</v>
      </c>
      <c r="P259" s="66" t="s">
        <v>47</v>
      </c>
    </row>
    <row r="260" spans="1:16" hidden="1" x14ac:dyDescent="0.25">
      <c r="A260" s="95"/>
      <c r="B260" s="19"/>
      <c r="C260" s="91"/>
      <c r="D260" s="15"/>
      <c r="E260" s="69"/>
      <c r="F260" s="15"/>
      <c r="G260" s="69"/>
      <c r="H260" s="15"/>
      <c r="I260" s="15"/>
      <c r="J260" s="21" t="str">
        <f>IF(H260&lt;&gt;"",H260*I260,"")</f>
        <v/>
      </c>
      <c r="K260" s="96"/>
      <c r="L260" s="31" t="s">
        <v>22</v>
      </c>
      <c r="M260" s="34" t="s">
        <v>93</v>
      </c>
      <c r="N260" s="64"/>
      <c r="O260" s="161" t="s">
        <v>62</v>
      </c>
      <c r="P260" s="160" t="s">
        <v>53</v>
      </c>
    </row>
    <row r="261" spans="1:16" hidden="1" x14ac:dyDescent="0.25">
      <c r="A261" s="85"/>
      <c r="B261" s="86"/>
      <c r="C261" s="86"/>
      <c r="D261" s="57"/>
      <c r="E261" s="59" t="s">
        <v>63</v>
      </c>
      <c r="F261" s="57"/>
      <c r="G261" s="87"/>
      <c r="H261" s="88">
        <v>1E-3</v>
      </c>
      <c r="I261" s="61">
        <f>H261*10</f>
        <v>0.01</v>
      </c>
      <c r="J261" s="62">
        <f>SUM(J262:J266)/I261</f>
        <v>0</v>
      </c>
      <c r="K261" s="63" t="str">
        <f>SUM(J262:J266)&amp;" "&amp;"Hrs"&amp;" "&amp;"GRUPO 3"</f>
        <v>0 Hrs GRUPO 3</v>
      </c>
      <c r="L261" s="31" t="s">
        <v>24</v>
      </c>
      <c r="M261" s="34" t="s">
        <v>93</v>
      </c>
      <c r="N261" s="64"/>
      <c r="O261" s="161" t="s">
        <v>64</v>
      </c>
      <c r="P261" s="160" t="s">
        <v>53</v>
      </c>
    </row>
    <row r="262" spans="1:16" hidden="1" x14ac:dyDescent="0.25">
      <c r="A262" s="75"/>
      <c r="B262" s="109"/>
      <c r="C262" s="110"/>
      <c r="D262" s="111"/>
      <c r="E262" s="73"/>
      <c r="F262" s="92"/>
      <c r="G262" s="93"/>
      <c r="H262" s="94"/>
      <c r="I262" s="94"/>
      <c r="J262" s="21" t="str">
        <f>IF(H262&lt;&gt;"",H262*I262,"")</f>
        <v/>
      </c>
      <c r="K262" s="70"/>
      <c r="L262" s="31" t="s">
        <v>24</v>
      </c>
      <c r="M262" s="34" t="s">
        <v>93</v>
      </c>
      <c r="N262" s="64"/>
      <c r="O262" s="162" t="s">
        <v>65</v>
      </c>
      <c r="P262" s="90" t="s">
        <v>57</v>
      </c>
    </row>
    <row r="263" spans="1:16" hidden="1" x14ac:dyDescent="0.25">
      <c r="A263" s="95"/>
      <c r="B263" s="19"/>
      <c r="C263" s="91"/>
      <c r="D263" s="15"/>
      <c r="E263" s="69"/>
      <c r="F263" s="15"/>
      <c r="G263" s="69"/>
      <c r="H263" s="15"/>
      <c r="I263" s="15"/>
      <c r="J263" s="21" t="str">
        <f>IF(H263&lt;&gt;"",H263*I263,"")</f>
        <v/>
      </c>
      <c r="K263" s="70"/>
      <c r="L263" s="31" t="s">
        <v>24</v>
      </c>
      <c r="M263" s="34" t="s">
        <v>93</v>
      </c>
      <c r="N263" s="64"/>
      <c r="O263" s="83" t="s">
        <v>66</v>
      </c>
      <c r="P263" s="84" t="s">
        <v>53</v>
      </c>
    </row>
    <row r="264" spans="1:16" hidden="1" x14ac:dyDescent="0.25">
      <c r="A264" s="95"/>
      <c r="B264" s="19"/>
      <c r="C264" s="91"/>
      <c r="D264" s="15"/>
      <c r="E264" s="69"/>
      <c r="F264" s="15"/>
      <c r="G264" s="69"/>
      <c r="H264" s="15"/>
      <c r="I264" s="15"/>
      <c r="J264" s="21" t="str">
        <f>IF(H264&lt;&gt;"",H264*I264,"")</f>
        <v/>
      </c>
      <c r="K264" s="70"/>
      <c r="L264" s="31" t="s">
        <v>24</v>
      </c>
      <c r="M264" s="34" t="s">
        <v>93</v>
      </c>
      <c r="N264" s="64"/>
      <c r="O264" s="98" t="s">
        <v>67</v>
      </c>
      <c r="P264" s="99" t="s">
        <v>68</v>
      </c>
    </row>
    <row r="265" spans="1:16" hidden="1" x14ac:dyDescent="0.25">
      <c r="A265" s="95"/>
      <c r="B265" s="19"/>
      <c r="C265" s="91"/>
      <c r="D265" s="15"/>
      <c r="E265" s="69"/>
      <c r="F265" s="15"/>
      <c r="G265" s="69"/>
      <c r="H265" s="15"/>
      <c r="I265" s="15"/>
      <c r="J265" s="21" t="str">
        <f>IF(H265&lt;&gt;"",H265*I265,"")</f>
        <v/>
      </c>
      <c r="K265" s="70"/>
      <c r="L265" s="31" t="s">
        <v>24</v>
      </c>
      <c r="M265" s="34" t="s">
        <v>93</v>
      </c>
      <c r="N265" s="64"/>
      <c r="O265" s="71" t="s">
        <v>69</v>
      </c>
      <c r="P265" s="99" t="s">
        <v>68</v>
      </c>
    </row>
    <row r="266" spans="1:16" hidden="1" x14ac:dyDescent="0.25">
      <c r="A266" s="95"/>
      <c r="B266" s="19"/>
      <c r="C266" s="91"/>
      <c r="D266" s="15"/>
      <c r="E266" s="69"/>
      <c r="F266" s="15"/>
      <c r="G266" s="69"/>
      <c r="H266" s="15"/>
      <c r="I266" s="15"/>
      <c r="J266" s="21" t="str">
        <f>IF(H266&lt;&gt;"",H266*I266,"")</f>
        <v/>
      </c>
      <c r="K266" s="70"/>
      <c r="L266" s="31" t="s">
        <v>24</v>
      </c>
      <c r="M266" s="34" t="s">
        <v>93</v>
      </c>
      <c r="N266" s="64"/>
      <c r="O266" s="103"/>
    </row>
    <row r="267" spans="1:16" hidden="1" x14ac:dyDescent="0.25">
      <c r="A267" s="85"/>
      <c r="B267" s="86"/>
      <c r="C267" s="86"/>
      <c r="D267" s="57"/>
      <c r="E267" s="59" t="s">
        <v>70</v>
      </c>
      <c r="F267" s="57"/>
      <c r="G267" s="87"/>
      <c r="H267" s="88">
        <v>1E-3</v>
      </c>
      <c r="I267" s="61">
        <f>H267*10</f>
        <v>0.01</v>
      </c>
      <c r="J267" s="62">
        <f>SUM(J268:J272)/I267</f>
        <v>0</v>
      </c>
      <c r="K267" s="63" t="str">
        <f>SUM(J268:J272)&amp;" "&amp;"Hrs"&amp;" "&amp;"GRUPO 4"</f>
        <v>0 Hrs GRUPO 4</v>
      </c>
      <c r="L267" s="31" t="s">
        <v>26</v>
      </c>
      <c r="M267" s="34" t="s">
        <v>93</v>
      </c>
      <c r="N267" s="64"/>
      <c r="O267" s="104"/>
      <c r="P267" s="104"/>
    </row>
    <row r="268" spans="1:16" hidden="1" x14ac:dyDescent="0.25">
      <c r="A268" s="100"/>
      <c r="B268" s="100"/>
      <c r="C268" s="102"/>
      <c r="D268" s="101"/>
      <c r="E268" s="101"/>
      <c r="F268" s="101"/>
      <c r="G268" s="105"/>
      <c r="H268" s="101"/>
      <c r="I268" s="101"/>
      <c r="J268" s="21" t="str">
        <f>IF(H268&lt;&gt;"",H268*I268,"")</f>
        <v/>
      </c>
      <c r="K268" s="164"/>
      <c r="L268" s="31" t="s">
        <v>26</v>
      </c>
      <c r="M268" s="34" t="s">
        <v>93</v>
      </c>
      <c r="N268" s="64"/>
      <c r="O268" s="107" t="s">
        <v>71</v>
      </c>
    </row>
    <row r="269" spans="1:16" hidden="1" x14ac:dyDescent="0.25">
      <c r="A269" s="100"/>
      <c r="B269" s="100"/>
      <c r="C269" s="102"/>
      <c r="D269" s="101"/>
      <c r="E269" s="101"/>
      <c r="F269" s="101"/>
      <c r="G269" s="105"/>
      <c r="H269" s="101"/>
      <c r="I269" s="101"/>
      <c r="J269" s="21" t="str">
        <f>IF(H269&lt;&gt;"",H269*I269,"")</f>
        <v/>
      </c>
      <c r="K269" s="70"/>
      <c r="L269" s="31" t="s">
        <v>26</v>
      </c>
      <c r="M269" s="34" t="s">
        <v>93</v>
      </c>
      <c r="N269" s="64"/>
      <c r="O269" s="107" t="s">
        <v>72</v>
      </c>
    </row>
    <row r="270" spans="1:16" hidden="1" x14ac:dyDescent="0.25">
      <c r="A270" s="100"/>
      <c r="B270" s="100"/>
      <c r="C270" s="102"/>
      <c r="D270" s="101"/>
      <c r="E270" s="101"/>
      <c r="F270" s="101"/>
      <c r="G270" s="105"/>
      <c r="H270" s="101"/>
      <c r="I270" s="101"/>
      <c r="J270" s="21" t="str">
        <f>IF(H270&lt;&gt;"",H270*I270,"")</f>
        <v/>
      </c>
      <c r="K270" s="70"/>
      <c r="L270" s="31" t="s">
        <v>26</v>
      </c>
      <c r="M270" s="34" t="s">
        <v>93</v>
      </c>
      <c r="N270" s="64"/>
      <c r="O270" s="35"/>
    </row>
    <row r="271" spans="1:16" hidden="1" x14ac:dyDescent="0.25">
      <c r="A271" s="100"/>
      <c r="B271" s="100"/>
      <c r="C271" s="102"/>
      <c r="D271" s="101"/>
      <c r="E271" s="101"/>
      <c r="F271" s="101"/>
      <c r="G271" s="105"/>
      <c r="H271" s="101"/>
      <c r="I271" s="101"/>
      <c r="J271" s="21" t="str">
        <f>IF(H271&lt;&gt;"",H271*I271,"")</f>
        <v/>
      </c>
      <c r="K271" s="70"/>
      <c r="L271" s="31" t="s">
        <v>26</v>
      </c>
      <c r="M271" s="34" t="s">
        <v>93</v>
      </c>
      <c r="N271" s="64"/>
      <c r="O271" s="35"/>
    </row>
    <row r="272" spans="1:16" hidden="1" x14ac:dyDescent="0.25">
      <c r="A272" s="100"/>
      <c r="B272" s="100"/>
      <c r="C272" s="100"/>
      <c r="D272" s="101"/>
      <c r="E272" s="102"/>
      <c r="F272" s="100"/>
      <c r="G272" s="100"/>
      <c r="H272" s="100"/>
      <c r="I272" s="100"/>
      <c r="J272" s="21" t="str">
        <f>IF(H272&lt;&gt;"",H272*I272,"")</f>
        <v/>
      </c>
      <c r="K272" s="164"/>
      <c r="L272" s="31" t="s">
        <v>26</v>
      </c>
      <c r="M272" s="34" t="s">
        <v>93</v>
      </c>
      <c r="N272" s="156"/>
      <c r="O272" s="35"/>
    </row>
    <row r="273" spans="1:15" hidden="1" x14ac:dyDescent="0.25">
      <c r="A273" s="85"/>
      <c r="B273" s="86"/>
      <c r="C273" s="86"/>
      <c r="D273" s="86"/>
      <c r="E273" s="115" t="s">
        <v>75</v>
      </c>
      <c r="F273" s="116"/>
      <c r="G273" s="117"/>
      <c r="H273" s="165">
        <v>2</v>
      </c>
      <c r="I273" s="61">
        <f>H273*10</f>
        <v>20</v>
      </c>
      <c r="J273" s="62">
        <f>SUM(J274:J278)/I273</f>
        <v>1</v>
      </c>
      <c r="K273" s="63" t="str">
        <f>SUM(J274:J278)&amp;" "&amp;"Hrs"&amp;" "&amp;"TURNO"&amp;" "&amp;"DIURNO"</f>
        <v>20 Hrs TURNO DIURNO</v>
      </c>
      <c r="L273" s="74" t="s">
        <v>76</v>
      </c>
      <c r="M273" s="34" t="s">
        <v>93</v>
      </c>
      <c r="N273" s="34"/>
      <c r="O273" s="35"/>
    </row>
    <row r="274" spans="1:15" x14ac:dyDescent="0.25">
      <c r="A274" s="15">
        <v>892327</v>
      </c>
      <c r="B274" s="23" t="s">
        <v>120</v>
      </c>
      <c r="C274" s="24" t="s">
        <v>121</v>
      </c>
      <c r="D274" s="15" t="s">
        <v>122</v>
      </c>
      <c r="E274" s="16" t="s">
        <v>130</v>
      </c>
      <c r="F274" s="15" t="s">
        <v>131</v>
      </c>
      <c r="G274" s="16" t="s">
        <v>132</v>
      </c>
      <c r="H274" s="94">
        <v>2</v>
      </c>
      <c r="I274" s="94">
        <v>4</v>
      </c>
      <c r="J274" s="21">
        <f>IF(H274&lt;&gt;"",H274*I274,"")</f>
        <v>8</v>
      </c>
      <c r="K274" s="70" t="s">
        <v>118</v>
      </c>
      <c r="L274" s="74" t="s">
        <v>76</v>
      </c>
      <c r="M274" s="34" t="s">
        <v>93</v>
      </c>
      <c r="N274" s="34"/>
      <c r="O274" s="35"/>
    </row>
    <row r="275" spans="1:15" x14ac:dyDescent="0.25">
      <c r="A275" s="19">
        <v>892964</v>
      </c>
      <c r="B275" s="17" t="s">
        <v>167</v>
      </c>
      <c r="C275" s="18" t="s">
        <v>168</v>
      </c>
      <c r="D275" s="19" t="s">
        <v>122</v>
      </c>
      <c r="E275" s="18" t="s">
        <v>169</v>
      </c>
      <c r="F275" s="17" t="s">
        <v>145</v>
      </c>
      <c r="G275" s="18" t="s">
        <v>146</v>
      </c>
      <c r="H275" s="94">
        <v>2</v>
      </c>
      <c r="I275" s="94">
        <v>2</v>
      </c>
      <c r="J275" s="21">
        <f>IF(H275&lt;&gt;"",H275*I275,"")</f>
        <v>4</v>
      </c>
      <c r="K275" s="70" t="s">
        <v>118</v>
      </c>
      <c r="L275" s="74" t="s">
        <v>76</v>
      </c>
      <c r="M275" s="34" t="s">
        <v>93</v>
      </c>
      <c r="N275" s="34"/>
      <c r="O275" s="35"/>
    </row>
    <row r="276" spans="1:15" x14ac:dyDescent="0.25">
      <c r="A276" s="15">
        <v>892998</v>
      </c>
      <c r="B276" s="23" t="s">
        <v>120</v>
      </c>
      <c r="C276" s="24" t="s">
        <v>121</v>
      </c>
      <c r="D276" s="15" t="s">
        <v>122</v>
      </c>
      <c r="E276" s="16" t="s">
        <v>138</v>
      </c>
      <c r="F276" s="15" t="s">
        <v>139</v>
      </c>
      <c r="G276" s="16" t="s">
        <v>140</v>
      </c>
      <c r="H276" s="15">
        <v>2</v>
      </c>
      <c r="I276" s="15">
        <v>4</v>
      </c>
      <c r="J276" s="21">
        <f>IF(H276&lt;&gt;"",H276*I276,"")</f>
        <v>8</v>
      </c>
      <c r="K276" s="70" t="s">
        <v>118</v>
      </c>
      <c r="L276" s="74" t="s">
        <v>76</v>
      </c>
      <c r="M276" s="34" t="s">
        <v>93</v>
      </c>
      <c r="N276" s="34"/>
      <c r="O276" s="35"/>
    </row>
    <row r="277" spans="1:15" hidden="1" x14ac:dyDescent="0.25">
      <c r="A277" s="19"/>
      <c r="B277" s="19"/>
      <c r="C277" s="69"/>
      <c r="D277" s="15"/>
      <c r="E277" s="69"/>
      <c r="F277" s="19"/>
      <c r="G277" s="69"/>
      <c r="H277" s="19"/>
      <c r="I277" s="19"/>
      <c r="J277" s="21" t="str">
        <f>IF(H277&lt;&gt;"",H277*I277,"")</f>
        <v/>
      </c>
      <c r="K277" s="70" t="s">
        <v>118</v>
      </c>
      <c r="L277" s="74" t="s">
        <v>76</v>
      </c>
      <c r="M277" s="34" t="s">
        <v>93</v>
      </c>
      <c r="N277" s="34"/>
      <c r="O277" s="35"/>
    </row>
    <row r="278" spans="1:15" hidden="1" x14ac:dyDescent="0.25">
      <c r="A278" s="100"/>
      <c r="B278" s="100"/>
      <c r="C278" s="100"/>
      <c r="D278" s="101"/>
      <c r="E278" s="102"/>
      <c r="F278" s="100"/>
      <c r="G278" s="100"/>
      <c r="H278" s="100"/>
      <c r="I278" s="100"/>
      <c r="J278" s="21" t="str">
        <f>IF(H278&lt;&gt;"",H278*I278,"")</f>
        <v/>
      </c>
      <c r="K278" s="70" t="s">
        <v>118</v>
      </c>
      <c r="L278" s="74" t="s">
        <v>76</v>
      </c>
      <c r="M278" s="34" t="s">
        <v>93</v>
      </c>
      <c r="N278" s="34"/>
      <c r="O278" s="35"/>
    </row>
    <row r="279" spans="1:15" x14ac:dyDescent="0.25">
      <c r="A279" s="126"/>
      <c r="B279" s="127"/>
      <c r="C279" s="127"/>
      <c r="D279" s="127"/>
      <c r="E279" s="128" t="s">
        <v>83</v>
      </c>
      <c r="F279" s="129"/>
      <c r="G279" s="157"/>
      <c r="H279" s="131">
        <v>2</v>
      </c>
      <c r="I279" s="132">
        <f>H279*10</f>
        <v>20</v>
      </c>
      <c r="J279" s="133">
        <f>SUM(J280:J284)/I279</f>
        <v>1</v>
      </c>
      <c r="K279" s="163" t="str">
        <f>SUM(J280:J284)&amp;" "&amp;"Hrs"&amp;" "&amp;"TURNO"&amp;" "&amp;"NOCTURNO"</f>
        <v>20 Hrs TURNO NOCTURNO</v>
      </c>
      <c r="L279" s="31" t="s">
        <v>84</v>
      </c>
      <c r="M279" s="34" t="s">
        <v>93</v>
      </c>
      <c r="N279" s="34"/>
      <c r="O279" s="35"/>
    </row>
    <row r="280" spans="1:15" x14ac:dyDescent="0.25">
      <c r="A280" s="15">
        <v>892327</v>
      </c>
      <c r="B280" s="23" t="s">
        <v>120</v>
      </c>
      <c r="C280" s="24" t="s">
        <v>121</v>
      </c>
      <c r="D280" s="15" t="s">
        <v>122</v>
      </c>
      <c r="E280" s="16" t="s">
        <v>130</v>
      </c>
      <c r="F280" s="15" t="s">
        <v>131</v>
      </c>
      <c r="G280" s="16" t="s">
        <v>132</v>
      </c>
      <c r="H280" s="94">
        <v>2</v>
      </c>
      <c r="I280" s="94">
        <v>4</v>
      </c>
      <c r="J280" s="21">
        <f>IF(H280&lt;&gt;"",H280*I280,"")</f>
        <v>8</v>
      </c>
      <c r="K280" s="120" t="s">
        <v>119</v>
      </c>
      <c r="L280" s="31" t="s">
        <v>84</v>
      </c>
      <c r="M280" s="34" t="s">
        <v>93</v>
      </c>
      <c r="N280" s="34"/>
      <c r="O280" s="35"/>
    </row>
    <row r="281" spans="1:15" x14ac:dyDescent="0.25">
      <c r="A281" s="15">
        <v>892325</v>
      </c>
      <c r="B281" s="23" t="s">
        <v>120</v>
      </c>
      <c r="C281" s="24" t="s">
        <v>121</v>
      </c>
      <c r="D281" s="15" t="s">
        <v>122</v>
      </c>
      <c r="E281" s="16" t="s">
        <v>123</v>
      </c>
      <c r="F281" s="15" t="s">
        <v>126</v>
      </c>
      <c r="G281" s="16" t="s">
        <v>127</v>
      </c>
      <c r="H281" s="94">
        <v>2</v>
      </c>
      <c r="I281" s="94">
        <v>3</v>
      </c>
      <c r="J281" s="21">
        <f>IF(H281&lt;&gt;"",H281*I281,"")</f>
        <v>6</v>
      </c>
      <c r="K281" s="120" t="s">
        <v>119</v>
      </c>
      <c r="L281" s="31" t="s">
        <v>84</v>
      </c>
      <c r="M281" s="34" t="s">
        <v>93</v>
      </c>
      <c r="N281" s="34"/>
      <c r="O281" s="35"/>
    </row>
    <row r="282" spans="1:15" x14ac:dyDescent="0.25">
      <c r="A282" s="15">
        <v>893441</v>
      </c>
      <c r="B282" s="23" t="s">
        <v>120</v>
      </c>
      <c r="C282" s="24" t="s">
        <v>121</v>
      </c>
      <c r="D282" s="15" t="s">
        <v>122</v>
      </c>
      <c r="E282" s="16" t="s">
        <v>141</v>
      </c>
      <c r="F282" s="15" t="s">
        <v>152</v>
      </c>
      <c r="G282" s="16" t="s">
        <v>153</v>
      </c>
      <c r="H282" s="15">
        <v>2</v>
      </c>
      <c r="I282" s="15">
        <v>3</v>
      </c>
      <c r="J282" s="21">
        <f>IF(H282&lt;&gt;"",H282*I282,"")</f>
        <v>6</v>
      </c>
      <c r="K282" s="120" t="s">
        <v>119</v>
      </c>
      <c r="L282" s="31" t="s">
        <v>84</v>
      </c>
      <c r="M282" s="34" t="s">
        <v>93</v>
      </c>
      <c r="N282" s="34"/>
      <c r="O282" s="35"/>
    </row>
    <row r="283" spans="1:15" hidden="1" x14ac:dyDescent="0.25">
      <c r="A283" s="75"/>
      <c r="B283" s="109"/>
      <c r="C283" s="110"/>
      <c r="D283" s="111"/>
      <c r="E283" s="73"/>
      <c r="F283" s="92"/>
      <c r="G283" s="93"/>
      <c r="H283" s="94"/>
      <c r="I283" s="94"/>
      <c r="J283" s="21" t="str">
        <f>IF(H283&lt;&gt;"",H283*I283,"")</f>
        <v/>
      </c>
      <c r="K283" s="120" t="s">
        <v>119</v>
      </c>
      <c r="L283" s="31" t="s">
        <v>84</v>
      </c>
      <c r="M283" s="34" t="s">
        <v>93</v>
      </c>
      <c r="N283" s="34"/>
      <c r="O283" s="35"/>
    </row>
    <row r="284" spans="1:15" hidden="1" x14ac:dyDescent="0.25">
      <c r="A284" s="95"/>
      <c r="B284" s="19"/>
      <c r="C284" s="91"/>
      <c r="D284" s="15"/>
      <c r="E284" s="69"/>
      <c r="F284" s="15"/>
      <c r="G284" s="69"/>
      <c r="H284" s="15"/>
      <c r="I284" s="15"/>
      <c r="J284" s="21" t="str">
        <f>IF(H284&lt;&gt;"",H284*I284,"")</f>
        <v/>
      </c>
      <c r="K284" s="120" t="s">
        <v>119</v>
      </c>
      <c r="L284" s="31" t="s">
        <v>84</v>
      </c>
      <c r="M284" s="34" t="s">
        <v>93</v>
      </c>
      <c r="N284" s="34"/>
      <c r="O284" s="35"/>
    </row>
    <row r="285" spans="1:15" ht="14.25" thickBot="1" x14ac:dyDescent="0.3">
      <c r="A285" s="168"/>
      <c r="B285" s="169"/>
      <c r="C285" s="169"/>
      <c r="D285" s="169"/>
      <c r="E285" s="170" t="s">
        <v>85</v>
      </c>
      <c r="F285" s="171"/>
      <c r="G285" s="172"/>
      <c r="H285" s="140">
        <f>H249+H255+H261+H267+H273+H279</f>
        <v>5.0019999999999998</v>
      </c>
      <c r="I285" s="142">
        <f>H285*10</f>
        <v>50.019999999999996</v>
      </c>
      <c r="J285" s="142">
        <f>SUM(J250:J254,J256:J260,J262:J266,J268:J272,J274:J278,J280:J284)</f>
        <v>50</v>
      </c>
      <c r="K285" s="143">
        <f>J285/I285</f>
        <v>0.99960015993602569</v>
      </c>
      <c r="L285" s="31" t="s">
        <v>86</v>
      </c>
      <c r="M285" s="34" t="s">
        <v>93</v>
      </c>
      <c r="N285" s="34"/>
      <c r="O285" s="35"/>
    </row>
    <row r="286" spans="1:15" ht="14.25" thickTop="1" x14ac:dyDescent="0.25">
      <c r="A286" s="32"/>
      <c r="B286" s="32"/>
      <c r="C286" s="32"/>
      <c r="D286" s="173"/>
      <c r="E286" s="32"/>
      <c r="F286" s="174"/>
      <c r="G286" s="39"/>
      <c r="H286" s="32"/>
      <c r="I286" s="32"/>
      <c r="J286" s="29"/>
      <c r="K286" s="33"/>
      <c r="L286" s="31"/>
      <c r="M286" s="34"/>
      <c r="N286" s="34"/>
      <c r="O286" s="35"/>
    </row>
    <row r="287" spans="1:15" x14ac:dyDescent="0.25">
      <c r="A287" s="32"/>
      <c r="B287" s="32"/>
      <c r="C287" s="32"/>
      <c r="D287" s="173"/>
      <c r="E287" s="32"/>
      <c r="F287" s="174"/>
      <c r="G287" s="39"/>
      <c r="H287" s="32"/>
      <c r="I287" s="32"/>
      <c r="J287" s="29"/>
      <c r="K287" s="33"/>
      <c r="L287" s="31"/>
      <c r="M287" s="34"/>
      <c r="N287" s="34"/>
      <c r="O287" s="35"/>
    </row>
    <row r="288" spans="1:15" x14ac:dyDescent="0.25">
      <c r="A288" s="32"/>
      <c r="B288" s="32"/>
      <c r="C288" s="32"/>
      <c r="D288" s="173"/>
      <c r="E288" s="32"/>
      <c r="F288" s="174"/>
      <c r="G288" s="39"/>
      <c r="H288" s="32"/>
      <c r="I288" s="32"/>
      <c r="J288" s="29"/>
      <c r="K288" s="33"/>
      <c r="L288" s="31"/>
      <c r="M288" s="34"/>
      <c r="N288" s="34"/>
      <c r="O288" s="35"/>
    </row>
    <row r="289" spans="1:15" x14ac:dyDescent="0.25">
      <c r="A289" s="32"/>
      <c r="B289" s="32"/>
      <c r="C289" s="32"/>
      <c r="D289" s="173"/>
      <c r="E289" s="32"/>
      <c r="F289" s="174"/>
      <c r="G289" s="39"/>
      <c r="H289" s="32"/>
      <c r="I289" s="32"/>
      <c r="J289" s="29"/>
      <c r="K289" s="33"/>
      <c r="L289" s="31"/>
      <c r="M289" s="34"/>
      <c r="N289" s="34"/>
      <c r="O289" s="35"/>
    </row>
    <row r="290" spans="1:15" x14ac:dyDescent="0.25">
      <c r="A290" s="32"/>
      <c r="B290" s="32"/>
      <c r="C290" s="32"/>
      <c r="D290" s="173"/>
      <c r="E290" s="32"/>
      <c r="F290" s="174"/>
      <c r="G290" s="39"/>
      <c r="H290" s="32"/>
      <c r="I290" s="32"/>
      <c r="J290" s="29"/>
      <c r="K290" s="33"/>
      <c r="L290" s="31"/>
      <c r="M290" s="34"/>
      <c r="N290" s="34"/>
      <c r="O290" s="35"/>
    </row>
    <row r="291" spans="1:15" x14ac:dyDescent="0.25">
      <c r="A291" s="32"/>
      <c r="B291" s="32"/>
      <c r="C291" s="32"/>
      <c r="D291" s="173"/>
      <c r="E291" s="32"/>
      <c r="F291" s="174"/>
      <c r="G291" s="39"/>
      <c r="H291" s="32"/>
      <c r="I291" s="32"/>
      <c r="J291" s="29"/>
      <c r="K291" s="33"/>
      <c r="L291" s="31"/>
      <c r="M291" s="34"/>
      <c r="N291" s="34"/>
      <c r="O291" s="35"/>
    </row>
    <row r="292" spans="1:15" x14ac:dyDescent="0.25">
      <c r="A292" s="32"/>
      <c r="B292" s="32"/>
      <c r="C292" s="32"/>
      <c r="D292" s="173"/>
      <c r="E292" s="32"/>
      <c r="F292" s="174"/>
      <c r="G292" s="39"/>
      <c r="H292" s="32"/>
      <c r="I292" s="32"/>
      <c r="J292" s="29"/>
      <c r="K292" s="33"/>
      <c r="L292" s="31"/>
      <c r="M292" s="34"/>
      <c r="N292" s="34"/>
      <c r="O292" s="35"/>
    </row>
    <row r="293" spans="1:15" x14ac:dyDescent="0.25">
      <c r="A293" s="32"/>
      <c r="B293" s="32"/>
      <c r="C293" s="32"/>
      <c r="D293" s="173"/>
      <c r="E293" s="32"/>
      <c r="F293" s="174"/>
      <c r="G293" s="39"/>
      <c r="H293" s="32"/>
      <c r="I293" s="32"/>
      <c r="J293" s="29"/>
      <c r="K293" s="33"/>
      <c r="L293" s="31"/>
      <c r="M293" s="34"/>
      <c r="N293" s="34"/>
      <c r="O293" s="35"/>
    </row>
    <row r="294" spans="1:15" x14ac:dyDescent="0.25">
      <c r="A294" s="32"/>
      <c r="B294" s="32"/>
      <c r="C294" s="32"/>
      <c r="D294" s="173"/>
      <c r="E294" s="32"/>
      <c r="F294" s="174"/>
      <c r="G294" s="39"/>
      <c r="H294" s="32"/>
      <c r="I294" s="32"/>
      <c r="J294" s="29"/>
      <c r="K294" s="33"/>
      <c r="L294" s="31"/>
      <c r="M294" s="34"/>
      <c r="N294" s="34"/>
      <c r="O294" s="35"/>
    </row>
    <row r="295" spans="1:15" x14ac:dyDescent="0.25">
      <c r="A295" s="32"/>
      <c r="B295" s="32"/>
      <c r="C295" s="32"/>
      <c r="D295" s="173"/>
      <c r="E295" s="32"/>
      <c r="F295" s="174"/>
      <c r="G295" s="39"/>
      <c r="H295" s="32"/>
      <c r="I295" s="32"/>
      <c r="J295" s="29"/>
      <c r="K295" s="33"/>
      <c r="L295" s="31"/>
      <c r="M295" s="34"/>
      <c r="N295" s="34"/>
      <c r="O295" s="35"/>
    </row>
    <row r="296" spans="1:15" x14ac:dyDescent="0.25">
      <c r="A296" s="32"/>
      <c r="B296" s="32"/>
      <c r="C296" s="32"/>
      <c r="D296" s="173"/>
      <c r="E296" s="32"/>
      <c r="F296" s="174"/>
      <c r="G296" s="39"/>
      <c r="H296" s="32"/>
      <c r="I296" s="32"/>
      <c r="J296" s="29"/>
      <c r="K296" s="33"/>
      <c r="L296" s="31"/>
      <c r="M296" s="34"/>
      <c r="N296" s="34"/>
      <c r="O296" s="35"/>
    </row>
    <row r="297" spans="1:15" x14ac:dyDescent="0.25">
      <c r="A297" s="32"/>
      <c r="B297" s="32"/>
      <c r="C297" s="32"/>
      <c r="D297" s="173"/>
      <c r="E297" s="32"/>
      <c r="F297" s="174"/>
      <c r="G297" s="39"/>
      <c r="H297" s="32"/>
      <c r="I297" s="32"/>
      <c r="J297" s="29"/>
      <c r="K297" s="33"/>
      <c r="L297" s="31"/>
      <c r="M297" s="34"/>
      <c r="N297" s="34"/>
      <c r="O297" s="35"/>
    </row>
    <row r="298" spans="1:15" x14ac:dyDescent="0.25">
      <c r="A298" s="32"/>
      <c r="B298" s="32"/>
      <c r="C298" s="32"/>
      <c r="D298" s="173"/>
      <c r="E298" s="32"/>
      <c r="F298" s="174"/>
      <c r="G298" s="39"/>
      <c r="H298" s="32"/>
      <c r="I298" s="32"/>
      <c r="J298" s="29"/>
      <c r="K298" s="33"/>
      <c r="L298" s="31"/>
      <c r="M298" s="34"/>
      <c r="N298" s="34"/>
      <c r="O298" s="35"/>
    </row>
    <row r="299" spans="1:15" x14ac:dyDescent="0.25">
      <c r="A299" s="32"/>
      <c r="B299" s="32"/>
      <c r="C299" s="32"/>
      <c r="D299" s="173"/>
      <c r="E299" s="32"/>
      <c r="F299" s="174"/>
      <c r="G299" s="39"/>
      <c r="H299" s="32"/>
      <c r="I299" s="32"/>
      <c r="J299" s="29"/>
      <c r="K299" s="33"/>
      <c r="L299" s="31"/>
      <c r="M299" s="34"/>
      <c r="N299" s="34"/>
      <c r="O299" s="35"/>
    </row>
    <row r="300" spans="1:15" x14ac:dyDescent="0.25">
      <c r="A300" s="32"/>
      <c r="B300" s="32"/>
      <c r="C300" s="32"/>
      <c r="D300" s="173"/>
      <c r="E300" s="32"/>
      <c r="F300" s="174"/>
      <c r="G300" s="39"/>
      <c r="H300" s="32"/>
      <c r="I300" s="32"/>
      <c r="J300" s="29"/>
      <c r="K300" s="33"/>
      <c r="L300" s="31"/>
      <c r="M300" s="34"/>
      <c r="N300" s="34"/>
      <c r="O300" s="35"/>
    </row>
    <row r="301" spans="1:15" x14ac:dyDescent="0.25">
      <c r="A301" s="32"/>
      <c r="B301" s="32"/>
      <c r="C301" s="32"/>
      <c r="D301" s="173"/>
      <c r="E301" s="32"/>
      <c r="F301" s="174"/>
      <c r="G301" s="39"/>
      <c r="H301" s="32"/>
      <c r="I301" s="32"/>
      <c r="J301" s="29"/>
      <c r="K301" s="33"/>
      <c r="L301" s="31"/>
      <c r="M301" s="34"/>
      <c r="N301" s="34"/>
      <c r="O301" s="35"/>
    </row>
    <row r="302" spans="1:15" x14ac:dyDescent="0.25">
      <c r="A302" s="32"/>
      <c r="B302" s="32"/>
      <c r="C302" s="32"/>
      <c r="D302" s="173"/>
      <c r="E302" s="32"/>
      <c r="F302" s="174"/>
      <c r="G302" s="39"/>
      <c r="H302" s="32"/>
      <c r="I302" s="32"/>
      <c r="J302" s="29"/>
      <c r="K302" s="33"/>
      <c r="L302" s="31"/>
      <c r="M302" s="34"/>
      <c r="N302" s="34"/>
      <c r="O302" s="35"/>
    </row>
    <row r="303" spans="1:15" x14ac:dyDescent="0.25">
      <c r="A303" s="32"/>
      <c r="B303" s="32"/>
      <c r="C303" s="32"/>
      <c r="D303" s="173"/>
      <c r="E303" s="32"/>
      <c r="F303" s="174"/>
      <c r="G303" s="39"/>
      <c r="H303" s="32"/>
      <c r="I303" s="32"/>
      <c r="J303" s="29"/>
      <c r="K303" s="33"/>
      <c r="L303" s="31"/>
      <c r="M303" s="34"/>
      <c r="N303" s="34"/>
      <c r="O303" s="35"/>
    </row>
  </sheetData>
  <autoFilter ref="A10:WUJ285" xr:uid="{FBCB712D-4131-4DEC-A6B9-956E1BD7BC75}">
    <filterColumn colId="4">
      <filters>
        <filter val="13S Inspección - Eq Operando"/>
        <filter val="13S Inspección - Herramientas"/>
        <filter val="1S Inspección"/>
        <filter val="1S Inspección - Eq Operando"/>
        <filter val="1S Orden y Limpieza"/>
        <filter val="26S Calibración"/>
        <filter val="4S Inspección - Eq Operando"/>
        <filter val="Apoyo Ciclones Invertidos"/>
        <filter val="Descripcion de Trabajo"/>
        <filter val="GRUPO 1"/>
        <filter val="TURNO NOCTURNO"/>
        <filter val="UTILIZACION"/>
        <dateGroupItem year="2026" dateTimeGrouping="year"/>
        <dateGroupItem year="2025" dateTimeGrouping="year"/>
      </filters>
    </filterColumn>
  </autoFilter>
  <mergeCells count="9">
    <mergeCell ref="E165:F165"/>
    <mergeCell ref="E205:F205"/>
    <mergeCell ref="E247:F247"/>
    <mergeCell ref="E8:G8"/>
    <mergeCell ref="I8:K8"/>
    <mergeCell ref="E9:F9"/>
    <mergeCell ref="E48:F48"/>
    <mergeCell ref="E87:F87"/>
    <mergeCell ref="E126:F126"/>
  </mergeCells>
  <conditionalFormatting sqref="B1:B7">
    <cfRule type="cellIs" dxfId="1" priority="1" stopIfTrue="1" operator="greaterThan">
      <formula>0.9</formula>
    </cfRule>
    <cfRule type="cellIs" dxfId="0" priority="2" stopIfTrue="1" operator="greaterThan">
      <formula>0.8</formula>
    </cfRule>
  </conditionalFormatting>
  <pageMargins left="0.31496062992125984" right="0.31496062992125984" top="0.35433070866141736" bottom="0.35433070866141736" header="0.31496062992125984" footer="0.31496062992125984"/>
  <pageSetup paperSize="17" scale="70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21</vt:i4>
      </vt:variant>
    </vt:vector>
  </HeadingPairs>
  <TitlesOfParts>
    <vt:vector size="46" baseType="lpstr">
      <vt:lpstr>I-XX</vt:lpstr>
      <vt:lpstr>Programa</vt:lpstr>
      <vt:lpstr>I-23</vt:lpstr>
      <vt:lpstr>I-22</vt:lpstr>
      <vt:lpstr>I-21</vt:lpstr>
      <vt:lpstr>I-20</vt:lpstr>
      <vt:lpstr>I-19</vt:lpstr>
      <vt:lpstr>I-18</vt:lpstr>
      <vt:lpstr>I-17</vt:lpstr>
      <vt:lpstr>I-16</vt:lpstr>
      <vt:lpstr>I-15</vt:lpstr>
      <vt:lpstr>I-14</vt:lpstr>
      <vt:lpstr>I-13</vt:lpstr>
      <vt:lpstr>I-12</vt:lpstr>
      <vt:lpstr>I-11</vt:lpstr>
      <vt:lpstr>I-10</vt:lpstr>
      <vt:lpstr>I-09</vt:lpstr>
      <vt:lpstr>I-08</vt:lpstr>
      <vt:lpstr>I-07</vt:lpstr>
      <vt:lpstr>I-06</vt:lpstr>
      <vt:lpstr>I-05</vt:lpstr>
      <vt:lpstr>I-04</vt:lpstr>
      <vt:lpstr>I-03</vt:lpstr>
      <vt:lpstr>I-02</vt:lpstr>
      <vt:lpstr>I-01</vt:lpstr>
      <vt:lpstr>'I-02'!Print_Area</vt:lpstr>
      <vt:lpstr>'I-03'!Print_Area</vt:lpstr>
      <vt:lpstr>'I-04'!Print_Area</vt:lpstr>
      <vt:lpstr>'I-05'!Print_Area</vt:lpstr>
      <vt:lpstr>'I-06'!Print_Area</vt:lpstr>
      <vt:lpstr>'I-07'!Print_Area</vt:lpstr>
      <vt:lpstr>'I-08'!Print_Area</vt:lpstr>
      <vt:lpstr>'I-11'!Print_Area</vt:lpstr>
      <vt:lpstr>'I-12'!Print_Area</vt:lpstr>
      <vt:lpstr>'I-13'!Print_Area</vt:lpstr>
      <vt:lpstr>'I-14'!Print_Area</vt:lpstr>
      <vt:lpstr>'I-15'!Print_Area</vt:lpstr>
      <vt:lpstr>'I-16'!Print_Area</vt:lpstr>
      <vt:lpstr>'I-17'!Print_Area</vt:lpstr>
      <vt:lpstr>'I-18'!Print_Area</vt:lpstr>
      <vt:lpstr>'I-20'!Print_Area</vt:lpstr>
      <vt:lpstr>'I-21'!Print_Area</vt:lpstr>
      <vt:lpstr>'I-22'!Print_Area</vt:lpstr>
      <vt:lpstr>'I-23'!Print_Area</vt:lpstr>
      <vt:lpstr>'I-XX'!Print_Area</vt:lpstr>
      <vt:lpstr>Programa!Print_Area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Dionisio Paucara</dc:creator>
  <cp:lastModifiedBy>Dionisio Paucara</cp:lastModifiedBy>
  <cp:lastPrinted>2026-05-24T18:10:56Z</cp:lastPrinted>
  <dcterms:created xsi:type="dcterms:W3CDTF">2025-12-16T14:13:23Z</dcterms:created>
  <dcterms:modified xsi:type="dcterms:W3CDTF">2026-05-26T14:40:07Z</dcterms:modified>
</cp:coreProperties>
</file>