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xPertComputer\Desktop\"/>
    </mc:Choice>
  </mc:AlternateContent>
  <xr:revisionPtr revIDLastSave="0" documentId="8_{890F0FB7-545F-4688-9462-E19891264D8F}" xr6:coauthVersionLast="47" xr6:coauthVersionMax="47" xr10:uidLastSave="{00000000-0000-0000-0000-000000000000}"/>
  <bookViews>
    <workbookView xWindow="28680" yWindow="-120" windowWidth="15600" windowHeight="11040" xr2:uid="{3174D48C-8256-4E25-912E-92D96E43CFDB}"/>
  </bookViews>
  <sheets>
    <sheet name="10 - Project Dynamic Query" sheetId="1" r:id="rId1"/>
  </sheets>
  <externalReferences>
    <externalReference r:id="rId2"/>
  </externalReferences>
  <definedNames>
    <definedName name="EMP">'10 - Project Dynamic Query'!$A$3:$G$28</definedName>
    <definedName name="FIVENUM">'[1]01 - Data Entry'!$D$4:$H$4</definedName>
    <definedName name="LOCATION">'[1]11 - Vlookup'!$A$33:$F$40</definedName>
    <definedName name="POSITION">'[1]11 - Vlookup'!$A$44:$E$47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</calcChain>
</file>

<file path=xl/sharedStrings.xml><?xml version="1.0" encoding="utf-8"?>
<sst xmlns="http://schemas.openxmlformats.org/spreadsheetml/2006/main" count="137" uniqueCount="85">
  <si>
    <t>Good</t>
  </si>
  <si>
    <t>M</t>
  </si>
  <si>
    <t>David</t>
  </si>
  <si>
    <t>Whitehead</t>
  </si>
  <si>
    <t>925-45-7116</t>
  </si>
  <si>
    <t>Average</t>
  </si>
  <si>
    <t>F</t>
  </si>
  <si>
    <t>Kelly</t>
  </si>
  <si>
    <t>Marder</t>
  </si>
  <si>
    <t>777-78-7777</t>
  </si>
  <si>
    <t>Poor</t>
  </si>
  <si>
    <t>Adamson</t>
  </si>
  <si>
    <t>776-67-6666</t>
  </si>
  <si>
    <t>William</t>
  </si>
  <si>
    <t>Martin</t>
  </si>
  <si>
    <t>767-74-7373</t>
  </si>
  <si>
    <t>Holly</t>
  </si>
  <si>
    <t>Holmes</t>
  </si>
  <si>
    <t>625-62-6262</t>
  </si>
  <si>
    <t>Melissa</t>
  </si>
  <si>
    <t>Roberts</t>
  </si>
  <si>
    <t>612-99-1111</t>
  </si>
  <si>
    <t>Kenneth</t>
  </si>
  <si>
    <t>Charles</t>
  </si>
  <si>
    <t>555-56-5555</t>
  </si>
  <si>
    <t>Patricia</t>
  </si>
  <si>
    <t>Rubin</t>
  </si>
  <si>
    <t>555-22-3333</t>
  </si>
  <si>
    <t>=QUERY(EMP, "select C,B,F,G,E where G = '" &amp;J6 &amp;"' and F = '"&amp;J7&amp;"'")</t>
  </si>
  <si>
    <t>Jose</t>
  </si>
  <si>
    <t>Rodriguez</t>
  </si>
  <si>
    <t>500-50-0505</t>
  </si>
  <si>
    <t>Webster</t>
  </si>
  <si>
    <t>464-64-4466</t>
  </si>
  <si>
    <t>Vernon</t>
  </si>
  <si>
    <t>Frank</t>
  </si>
  <si>
    <t>444-45-4444</t>
  </si>
  <si>
    <t>Paul</t>
  </si>
  <si>
    <t>Bronson</t>
  </si>
  <si>
    <t>432-19-8765</t>
  </si>
  <si>
    <t>Jones</t>
  </si>
  <si>
    <t>335-55-5533</t>
  </si>
  <si>
    <t>Marietta</t>
  </si>
  <si>
    <t>Brown</t>
  </si>
  <si>
    <t>333-66-1234</t>
  </si>
  <si>
    <t>Smith</t>
  </si>
  <si>
    <t>333-43-4444</t>
  </si>
  <si>
    <t>Emily</t>
  </si>
  <si>
    <t>Manin</t>
  </si>
  <si>
    <t>333-34-3333</t>
  </si>
  <si>
    <t>Sandy</t>
  </si>
  <si>
    <t>Johanson</t>
  </si>
  <si>
    <t>245-67-8910</t>
  </si>
  <si>
    <t>Mary</t>
  </si>
  <si>
    <t>222-52-5555</t>
  </si>
  <si>
    <t>Bill</t>
  </si>
  <si>
    <t>Marlin</t>
  </si>
  <si>
    <t>222-23-2222</t>
  </si>
  <si>
    <t>Tracy</t>
  </si>
  <si>
    <t>Coulter</t>
  </si>
  <si>
    <t>123-45-6789</t>
  </si>
  <si>
    <t>James</t>
  </si>
  <si>
    <t>Johnson</t>
  </si>
  <si>
    <t>111-12-1111</t>
  </si>
  <si>
    <t>Gender</t>
  </si>
  <si>
    <t>Harold</t>
  </si>
  <si>
    <t>Foster</t>
  </si>
  <si>
    <t>109-87-6544</t>
  </si>
  <si>
    <t>Performance</t>
  </si>
  <si>
    <t>Wood</t>
  </si>
  <si>
    <t>109-87-6543</t>
  </si>
  <si>
    <t>Adams</t>
  </si>
  <si>
    <t>000-02-2222</t>
  </si>
  <si>
    <r>
      <rPr>
        <sz val="10"/>
        <color theme="1"/>
        <rFont val="Work Sans"/>
      </rPr>
      <t xml:space="preserve">Create </t>
    </r>
    <r>
      <rPr>
        <b/>
        <sz val="10"/>
        <color theme="1"/>
        <rFont val="Work Sans"/>
      </rPr>
      <t>drop down list</t>
    </r>
    <r>
      <rPr>
        <sz val="10"/>
        <color theme="1"/>
        <rFont val="Work Sans"/>
      </rPr>
      <t xml:space="preserve"> to filter our table</t>
    </r>
  </si>
  <si>
    <t>Milgrom</t>
  </si>
  <si>
    <t>000-01-0000</t>
  </si>
  <si>
    <t>To Do</t>
  </si>
  <si>
    <t>performance</t>
  </si>
  <si>
    <t>gender</t>
  </si>
  <si>
    <t>salary</t>
  </si>
  <si>
    <t>hiredate</t>
  </si>
  <si>
    <t>firstname</t>
  </si>
  <si>
    <t>lastname</t>
  </si>
  <si>
    <t>ssn</t>
  </si>
  <si>
    <t>Project - Dynamic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</si>
</sst>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&quot;$&quot;#,##0"/>
  </numFmts>
  <fonts count="4" x14ac:knownFonts="1">
    <font>
      <sz val="10"/>
      <color rgb="FF000000"/>
      <name val="Tahoma"/>
      <scheme val="minor"/>
    </font>
    <font>
      <sz val="10"/>
      <color theme="1"/>
      <name val="Work Sans"/>
    </font>
    <font>
      <b/>
      <sz val="10"/>
      <color theme="1"/>
      <name val="Work Sans"/>
    </font>
    <font>
      <b/>
      <sz val="10"/>
      <color rgb="FFFFFFFF"/>
      <name val="Work Sans"/>
    </font>
  </fonts>
  <fills count="3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87" fontId="1" fillId="0" borderId="0" xfId="0" applyNumberFormat="1" applyFont="1"/>
    <xf numFmtId="14" fontId="1" fillId="0" borderId="0" xfId="0" applyNumberFormat="1" applyFont="1"/>
    <xf numFmtId="0" fontId="1" fillId="0" borderId="0" xfId="0" quotePrefix="1" applyFont="1"/>
    <xf numFmtId="0" fontId="3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xPertComputer/Downloads/_Bootcamp%2006%20-%20Google%20Sheet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01 - Data Entry"/>
      <sheetName val="02 - Array Formula"/>
      <sheetName val="03 - Import Data"/>
      <sheetName val="04 - Explore"/>
      <sheetName val="05 - Filter and Sort"/>
      <sheetName val="06 - Conditions"/>
      <sheetName val="07 - Advanced Conditions"/>
      <sheetName val="08 - Conditional Formatting"/>
      <sheetName val="09 - Query and Summarize Data"/>
      <sheetName val="11 - Vlookup"/>
      <sheetName val="12 - Working with Date"/>
      <sheetName val="13 - Working with Text"/>
      <sheetName val="14 - Project Convert TH to EN D"/>
      <sheetName val="15 - Regular Expressions"/>
      <sheetName val="16 - Project ID Card Parser"/>
      <sheetName val="17 - Sparkline Basics"/>
      <sheetName val="18 - Project Google Translate"/>
      <sheetName val="Example Data"/>
    </sheetNames>
    <sheetDataSet>
      <sheetData sheetId="0"/>
      <sheetData sheetId="1">
        <row r="4">
          <cell r="D4">
            <v>5</v>
          </cell>
          <cell r="E4">
            <v>12</v>
          </cell>
          <cell r="F4">
            <v>25</v>
          </cell>
          <cell r="G4">
            <v>30</v>
          </cell>
          <cell r="H4">
            <v>50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3">
          <cell r="A33">
            <v>1</v>
          </cell>
          <cell r="B33" t="str">
            <v>Atlanta</v>
          </cell>
          <cell r="C33" t="str">
            <v>450 Peachtree Rd</v>
          </cell>
          <cell r="D33" t="str">
            <v>GA</v>
          </cell>
          <cell r="E33">
            <v>30316</v>
          </cell>
          <cell r="F33" t="str">
            <v>(404)333-5555</v>
          </cell>
        </row>
        <row r="34">
          <cell r="A34">
            <v>2</v>
          </cell>
          <cell r="B34" t="str">
            <v>Boston</v>
          </cell>
          <cell r="C34" t="str">
            <v>3 Commons Blvd</v>
          </cell>
          <cell r="D34" t="str">
            <v>MA</v>
          </cell>
          <cell r="E34">
            <v>2190</v>
          </cell>
          <cell r="F34" t="str">
            <v>(617)123-4444</v>
          </cell>
        </row>
        <row r="35">
          <cell r="A35">
            <v>3</v>
          </cell>
          <cell r="B35" t="str">
            <v>Chicago</v>
          </cell>
          <cell r="C35" t="str">
            <v>500 Loop Highway</v>
          </cell>
          <cell r="D35" t="str">
            <v>IL</v>
          </cell>
          <cell r="E35">
            <v>60620</v>
          </cell>
          <cell r="F35" t="str">
            <v>(312)444-6666</v>
          </cell>
        </row>
        <row r="36">
          <cell r="A36">
            <v>4</v>
          </cell>
          <cell r="B36" t="str">
            <v>Miami</v>
          </cell>
          <cell r="C36" t="str">
            <v>210 Biscayne Blvd</v>
          </cell>
          <cell r="D36" t="str">
            <v>FL</v>
          </cell>
          <cell r="E36">
            <v>33103</v>
          </cell>
          <cell r="F36" t="str">
            <v>(305)787-9999</v>
          </cell>
        </row>
        <row r="37">
          <cell r="A37">
            <v>5</v>
          </cell>
          <cell r="B37" t="str">
            <v>New York City</v>
          </cell>
          <cell r="C37" t="str">
            <v>1650 Washington Blvd</v>
          </cell>
          <cell r="D37" t="str">
            <v>NY</v>
          </cell>
          <cell r="E37">
            <v>15648</v>
          </cell>
          <cell r="F37" t="str">
            <v>(518)256-3100</v>
          </cell>
        </row>
        <row r="38">
          <cell r="A38">
            <v>6</v>
          </cell>
          <cell r="B38" t="str">
            <v>Denver</v>
          </cell>
          <cell r="C38" t="str">
            <v>312 Mount View Dr</v>
          </cell>
          <cell r="D38" t="str">
            <v>CO</v>
          </cell>
          <cell r="E38">
            <v>54657</v>
          </cell>
          <cell r="F38" t="str">
            <v>(205)607-5289</v>
          </cell>
        </row>
        <row r="39">
          <cell r="A39">
            <v>7</v>
          </cell>
          <cell r="B39" t="str">
            <v>Salt Lake City</v>
          </cell>
          <cell r="C39" t="str">
            <v>316 S. State St</v>
          </cell>
          <cell r="D39" t="str">
            <v>UT</v>
          </cell>
          <cell r="E39">
            <v>84125</v>
          </cell>
          <cell r="F39" t="str">
            <v>(801)459-6652</v>
          </cell>
        </row>
        <row r="40">
          <cell r="A40">
            <v>8</v>
          </cell>
          <cell r="B40" t="str">
            <v>Los Angeles</v>
          </cell>
          <cell r="C40" t="str">
            <v>1400 Main St</v>
          </cell>
          <cell r="D40" t="str">
            <v>CA</v>
          </cell>
          <cell r="E40">
            <v>94235</v>
          </cell>
          <cell r="F40" t="str">
            <v>(705)639-0227</v>
          </cell>
        </row>
        <row r="44">
          <cell r="A44">
            <v>1</v>
          </cell>
          <cell r="B44" t="str">
            <v>Account Representative</v>
          </cell>
          <cell r="C44" t="str">
            <v>4 year degree</v>
          </cell>
          <cell r="D44">
            <v>25000</v>
          </cell>
          <cell r="E44">
            <v>75000</v>
          </cell>
        </row>
        <row r="45">
          <cell r="A45">
            <v>2</v>
          </cell>
          <cell r="B45" t="str">
            <v>Manager</v>
          </cell>
          <cell r="C45" t="str">
            <v>4 year degree</v>
          </cell>
          <cell r="D45">
            <v>50000</v>
          </cell>
          <cell r="E45">
            <v>150000</v>
          </cell>
        </row>
        <row r="46">
          <cell r="A46">
            <v>3</v>
          </cell>
          <cell r="B46" t="str">
            <v>Trainee</v>
          </cell>
          <cell r="C46" t="str">
            <v>2 year degree</v>
          </cell>
          <cell r="D46">
            <v>18000</v>
          </cell>
          <cell r="E46">
            <v>25000</v>
          </cell>
        </row>
        <row r="47">
          <cell r="A47">
            <v>4</v>
          </cell>
          <cell r="B47" t="str">
            <v>Regional Manager</v>
          </cell>
          <cell r="C47" t="str">
            <v>6 year degree</v>
          </cell>
          <cell r="D47">
            <v>100000</v>
          </cell>
          <cell r="E47">
            <v>250000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03B4C-FF6E-4871-9936-F1CED4AC9B8B}">
  <sheetPr>
    <tabColor rgb="FFFFD966"/>
    <outlinePr summaryBelow="0" summaryRight="0"/>
  </sheetPr>
  <dimension ref="A1:Z1000"/>
  <sheetViews>
    <sheetView tabSelected="1" workbookViewId="0"/>
  </sheetViews>
  <sheetFormatPr defaultColWidth="12.6640625" defaultRowHeight="15.75" customHeight="1" x14ac:dyDescent="0.25"/>
  <sheetData>
    <row r="1" spans="1:26" ht="15.75" customHeight="1" x14ac:dyDescent="0.45">
      <c r="A1" s="6" t="s">
        <v>84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4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45">
      <c r="A3" s="5" t="s">
        <v>83</v>
      </c>
      <c r="B3" s="5" t="s">
        <v>82</v>
      </c>
      <c r="C3" s="5" t="s">
        <v>81</v>
      </c>
      <c r="D3" s="5" t="s">
        <v>80</v>
      </c>
      <c r="E3" s="5" t="s">
        <v>79</v>
      </c>
      <c r="F3" s="5" t="s">
        <v>78</v>
      </c>
      <c r="G3" s="5" t="s">
        <v>77</v>
      </c>
      <c r="H3" s="1"/>
      <c r="I3" s="1" t="s">
        <v>76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45">
      <c r="A4" s="1" t="s">
        <v>75</v>
      </c>
      <c r="B4" s="1" t="s">
        <v>74</v>
      </c>
      <c r="C4" s="1" t="s">
        <v>25</v>
      </c>
      <c r="D4" s="3">
        <v>38261</v>
      </c>
      <c r="E4" s="2">
        <v>57500</v>
      </c>
      <c r="F4" s="1" t="s">
        <v>6</v>
      </c>
      <c r="G4" s="1" t="s">
        <v>5</v>
      </c>
      <c r="H4" s="1"/>
      <c r="I4" s="1" t="s">
        <v>73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45">
      <c r="A5" s="1" t="s">
        <v>72</v>
      </c>
      <c r="B5" s="1" t="s">
        <v>71</v>
      </c>
      <c r="C5" s="1" t="s">
        <v>50</v>
      </c>
      <c r="D5" s="3">
        <v>36906</v>
      </c>
      <c r="E5" s="2">
        <v>19500</v>
      </c>
      <c r="F5" s="1" t="s">
        <v>6</v>
      </c>
      <c r="G5" s="1" t="s">
        <v>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45">
      <c r="A6" s="1" t="s">
        <v>70</v>
      </c>
      <c r="B6" s="1" t="s">
        <v>69</v>
      </c>
      <c r="C6" s="1" t="s">
        <v>47</v>
      </c>
      <c r="D6" s="3">
        <v>35501</v>
      </c>
      <c r="E6" s="2">
        <v>69000</v>
      </c>
      <c r="F6" s="1" t="s">
        <v>6</v>
      </c>
      <c r="G6" s="1" t="s">
        <v>5</v>
      </c>
      <c r="H6" s="1"/>
      <c r="I6" s="1" t="s">
        <v>68</v>
      </c>
      <c r="J6" s="1" t="s">
        <v>5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45">
      <c r="A7" s="1" t="s">
        <v>67</v>
      </c>
      <c r="B7" s="1" t="s">
        <v>66</v>
      </c>
      <c r="C7" s="1" t="s">
        <v>65</v>
      </c>
      <c r="D7" s="3">
        <v>38578</v>
      </c>
      <c r="E7" s="2">
        <v>55000</v>
      </c>
      <c r="F7" s="1" t="s">
        <v>1</v>
      </c>
      <c r="G7" s="1" t="s">
        <v>0</v>
      </c>
      <c r="H7" s="1"/>
      <c r="I7" s="1" t="s">
        <v>64</v>
      </c>
      <c r="J7" s="1" t="s">
        <v>6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45">
      <c r="A8" s="1" t="s">
        <v>63</v>
      </c>
      <c r="B8" s="1" t="s">
        <v>62</v>
      </c>
      <c r="C8" s="1" t="s">
        <v>61</v>
      </c>
      <c r="D8" s="3">
        <v>35188</v>
      </c>
      <c r="E8" s="2">
        <v>47500</v>
      </c>
      <c r="F8" s="1" t="s">
        <v>1</v>
      </c>
      <c r="G8" s="1" t="s"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45">
      <c r="A9" s="1" t="s">
        <v>60</v>
      </c>
      <c r="B9" s="1" t="s">
        <v>59</v>
      </c>
      <c r="C9" s="1" t="s">
        <v>58</v>
      </c>
      <c r="D9" s="3">
        <v>34014</v>
      </c>
      <c r="E9" s="2">
        <v>100000</v>
      </c>
      <c r="F9" s="1"/>
      <c r="G9" s="1" t="s">
        <v>0</v>
      </c>
      <c r="H9" s="1"/>
      <c r="I9" s="1" t="str">
        <f ca="1">IFERROR(__xludf.DUMMYFUNCTION("QUERY(EMP, ""select C,B,F,G,E where G = '"" &amp;J6 &amp;""' and F = '""&amp;J7&amp;""'"")"),"firstname")</f>
        <v>firstname</v>
      </c>
      <c r="J9" s="1" t="str">
        <f ca="1">IFERROR(__xludf.DUMMYFUNCTION("""COMPUTED_VALUE"""),"lastname")</f>
        <v>lastname</v>
      </c>
      <c r="K9" s="1" t="str">
        <f ca="1">IFERROR(__xludf.DUMMYFUNCTION("""COMPUTED_VALUE"""),"gender")</f>
        <v>gender</v>
      </c>
      <c r="L9" s="1" t="str">
        <f ca="1">IFERROR(__xludf.DUMMYFUNCTION("""COMPUTED_VALUE"""),"performance")</f>
        <v>performance</v>
      </c>
      <c r="M9" s="1" t="str">
        <f ca="1">IFERROR(__xludf.DUMMYFUNCTION("""COMPUTED_VALUE"""),"salary")</f>
        <v>salary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45">
      <c r="A10" s="1" t="s">
        <v>57</v>
      </c>
      <c r="B10" s="1" t="s">
        <v>56</v>
      </c>
      <c r="C10" s="1" t="s">
        <v>55</v>
      </c>
      <c r="D10" s="3">
        <v>28212</v>
      </c>
      <c r="E10" s="2">
        <v>125000</v>
      </c>
      <c r="F10" s="1" t="s">
        <v>1</v>
      </c>
      <c r="G10" s="1"/>
      <c r="H10" s="1"/>
      <c r="I10" s="1" t="str">
        <f ca="1">IFERROR(__xludf.DUMMYFUNCTION("""COMPUTED_VALUE"""),"Patricia")</f>
        <v>Patricia</v>
      </c>
      <c r="J10" s="1" t="str">
        <f ca="1">IFERROR(__xludf.DUMMYFUNCTION("""COMPUTED_VALUE"""),"Milgrom")</f>
        <v>Milgrom</v>
      </c>
      <c r="K10" s="1" t="str">
        <f ca="1">IFERROR(__xludf.DUMMYFUNCTION("""COMPUTED_VALUE"""),"F")</f>
        <v>F</v>
      </c>
      <c r="L10" s="1" t="str">
        <f ca="1">IFERROR(__xludf.DUMMYFUNCTION("""COMPUTED_VALUE"""),"Average")</f>
        <v>Average</v>
      </c>
      <c r="M10" s="2">
        <f ca="1">IFERROR(__xludf.DUMMYFUNCTION("""COMPUTED_VALUE"""),57500)</f>
        <v>57500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45">
      <c r="A11" s="1" t="s">
        <v>54</v>
      </c>
      <c r="B11" s="1" t="s">
        <v>45</v>
      </c>
      <c r="C11" s="1" t="s">
        <v>53</v>
      </c>
      <c r="D11" s="3">
        <v>38718</v>
      </c>
      <c r="E11" s="2">
        <v>42500</v>
      </c>
      <c r="F11" s="1" t="s">
        <v>6</v>
      </c>
      <c r="G11" s="1" t="s">
        <v>5</v>
      </c>
      <c r="H11" s="1"/>
      <c r="I11" s="1" t="str">
        <f ca="1">IFERROR(__xludf.DUMMYFUNCTION("""COMPUTED_VALUE"""),"Sandy")</f>
        <v>Sandy</v>
      </c>
      <c r="J11" s="1" t="str">
        <f ca="1">IFERROR(__xludf.DUMMYFUNCTION("""COMPUTED_VALUE"""),"Adams")</f>
        <v>Adams</v>
      </c>
      <c r="K11" s="1" t="str">
        <f ca="1">IFERROR(__xludf.DUMMYFUNCTION("""COMPUTED_VALUE"""),"F")</f>
        <v>F</v>
      </c>
      <c r="L11" s="1" t="str">
        <f ca="1">IFERROR(__xludf.DUMMYFUNCTION("""COMPUTED_VALUE"""),"Average")</f>
        <v>Average</v>
      </c>
      <c r="M11" s="2">
        <f ca="1">IFERROR(__xludf.DUMMYFUNCTION("""COMPUTED_VALUE"""),19500)</f>
        <v>19500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45">
      <c r="A12" s="1" t="s">
        <v>52</v>
      </c>
      <c r="B12" s="1" t="s">
        <v>51</v>
      </c>
      <c r="C12" s="1" t="s">
        <v>50</v>
      </c>
      <c r="D12" s="3">
        <v>38505</v>
      </c>
      <c r="E12" s="2">
        <v>69000</v>
      </c>
      <c r="F12" s="1" t="s">
        <v>6</v>
      </c>
      <c r="G12" s="1"/>
      <c r="H12" s="1"/>
      <c r="I12" s="1" t="str">
        <f ca="1">IFERROR(__xludf.DUMMYFUNCTION("""COMPUTED_VALUE"""),"Emily")</f>
        <v>Emily</v>
      </c>
      <c r="J12" s="1" t="str">
        <f ca="1">IFERROR(__xludf.DUMMYFUNCTION("""COMPUTED_VALUE"""),"Wood")</f>
        <v>Wood</v>
      </c>
      <c r="K12" s="1" t="str">
        <f ca="1">IFERROR(__xludf.DUMMYFUNCTION("""COMPUTED_VALUE"""),"F")</f>
        <v>F</v>
      </c>
      <c r="L12" s="1" t="str">
        <f ca="1">IFERROR(__xludf.DUMMYFUNCTION("""COMPUTED_VALUE"""),"Average")</f>
        <v>Average</v>
      </c>
      <c r="M12" s="2">
        <f ca="1">IFERROR(__xludf.DUMMYFUNCTION("""COMPUTED_VALUE"""),69000)</f>
        <v>69000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45">
      <c r="A13" s="1" t="s">
        <v>49</v>
      </c>
      <c r="B13" s="1" t="s">
        <v>48</v>
      </c>
      <c r="C13" s="1" t="s">
        <v>47</v>
      </c>
      <c r="D13" s="3">
        <v>36861</v>
      </c>
      <c r="E13" s="2">
        <v>49500</v>
      </c>
      <c r="F13" s="1" t="s">
        <v>6</v>
      </c>
      <c r="G13" s="1" t="s">
        <v>5</v>
      </c>
      <c r="H13" s="1"/>
      <c r="I13" s="1" t="str">
        <f ca="1">IFERROR(__xludf.DUMMYFUNCTION("""COMPUTED_VALUE"""),"Mary")</f>
        <v>Mary</v>
      </c>
      <c r="J13" s="1" t="str">
        <f ca="1">IFERROR(__xludf.DUMMYFUNCTION("""COMPUTED_VALUE"""),"Smith")</f>
        <v>Smith</v>
      </c>
      <c r="K13" s="1" t="str">
        <f ca="1">IFERROR(__xludf.DUMMYFUNCTION("""COMPUTED_VALUE"""),"F")</f>
        <v>F</v>
      </c>
      <c r="L13" s="1" t="str">
        <f ca="1">IFERROR(__xludf.DUMMYFUNCTION("""COMPUTED_VALUE"""),"Average")</f>
        <v>Average</v>
      </c>
      <c r="M13" s="2">
        <f ca="1">IFERROR(__xludf.DUMMYFUNCTION("""COMPUTED_VALUE"""),42500)</f>
        <v>42500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45">
      <c r="A14" s="1" t="s">
        <v>46</v>
      </c>
      <c r="B14" s="1" t="s">
        <v>45</v>
      </c>
      <c r="C14" s="1" t="s">
        <v>35</v>
      </c>
      <c r="D14" s="3">
        <v>33267</v>
      </c>
      <c r="E14" s="2">
        <v>65000</v>
      </c>
      <c r="F14" s="1" t="s">
        <v>1</v>
      </c>
      <c r="G14" s="1" t="s">
        <v>0</v>
      </c>
      <c r="H14" s="1"/>
      <c r="I14" s="1" t="str">
        <f ca="1">IFERROR(__xludf.DUMMYFUNCTION("""COMPUTED_VALUE"""),"Emily")</f>
        <v>Emily</v>
      </c>
      <c r="J14" s="1" t="str">
        <f ca="1">IFERROR(__xludf.DUMMYFUNCTION("""COMPUTED_VALUE"""),"Manin")</f>
        <v>Manin</v>
      </c>
      <c r="K14" s="1" t="str">
        <f ca="1">IFERROR(__xludf.DUMMYFUNCTION("""COMPUTED_VALUE"""),"F")</f>
        <v>F</v>
      </c>
      <c r="L14" s="1" t="str">
        <f ca="1">IFERROR(__xludf.DUMMYFUNCTION("""COMPUTED_VALUE"""),"Average")</f>
        <v>Average</v>
      </c>
      <c r="M14" s="2">
        <f ca="1">IFERROR(__xludf.DUMMYFUNCTION("""COMPUTED_VALUE"""),49500)</f>
        <v>49500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45">
      <c r="A15" s="1" t="s">
        <v>44</v>
      </c>
      <c r="B15" s="1" t="s">
        <v>43</v>
      </c>
      <c r="C15" s="1" t="s">
        <v>42</v>
      </c>
      <c r="D15" s="3">
        <v>36957</v>
      </c>
      <c r="E15" s="2">
        <v>18500</v>
      </c>
      <c r="F15" s="1" t="s">
        <v>6</v>
      </c>
      <c r="G15" s="1" t="s">
        <v>10</v>
      </c>
      <c r="H15" s="1"/>
      <c r="I15" s="1" t="str">
        <f ca="1">IFERROR(__xludf.DUMMYFUNCTION("""COMPUTED_VALUE"""),"Patricia")</f>
        <v>Patricia</v>
      </c>
      <c r="J15" s="1" t="str">
        <f ca="1">IFERROR(__xludf.DUMMYFUNCTION("""COMPUTED_VALUE"""),"Rubin")</f>
        <v>Rubin</v>
      </c>
      <c r="K15" s="1" t="str">
        <f ca="1">IFERROR(__xludf.DUMMYFUNCTION("""COMPUTED_VALUE"""),"F")</f>
        <v>F</v>
      </c>
      <c r="L15" s="1" t="str">
        <f ca="1">IFERROR(__xludf.DUMMYFUNCTION("""COMPUTED_VALUE"""),"Average")</f>
        <v>Average</v>
      </c>
      <c r="M15" s="2">
        <f ca="1">IFERROR(__xludf.DUMMYFUNCTION("""COMPUTED_VALUE"""),45000)</f>
        <v>45000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45">
      <c r="A16" s="1" t="s">
        <v>41</v>
      </c>
      <c r="B16" s="1" t="s">
        <v>40</v>
      </c>
      <c r="C16" s="1" t="s">
        <v>16</v>
      </c>
      <c r="D16" s="3">
        <v>31510</v>
      </c>
      <c r="E16" s="2">
        <v>65000</v>
      </c>
      <c r="F16" s="1" t="s">
        <v>6</v>
      </c>
      <c r="G16" s="1" t="s">
        <v>0</v>
      </c>
      <c r="H16" s="1"/>
      <c r="I16" s="1" t="str">
        <f ca="1">IFERROR(__xludf.DUMMYFUNCTION("""COMPUTED_VALUE"""),"Holly")</f>
        <v>Holly</v>
      </c>
      <c r="J16" s="1" t="str">
        <f ca="1">IFERROR(__xludf.DUMMYFUNCTION("""COMPUTED_VALUE"""),"Holmes")</f>
        <v>Holmes</v>
      </c>
      <c r="K16" s="1" t="str">
        <f ca="1">IFERROR(__xludf.DUMMYFUNCTION("""COMPUTED_VALUE"""),"F")</f>
        <v>F</v>
      </c>
      <c r="L16" s="1" t="str">
        <f ca="1">IFERROR(__xludf.DUMMYFUNCTION("""COMPUTED_VALUE"""),"Average")</f>
        <v>Average</v>
      </c>
      <c r="M16" s="2">
        <f ca="1">IFERROR(__xludf.DUMMYFUNCTION("""COMPUTED_VALUE"""),55000)</f>
        <v>55000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45">
      <c r="A17" s="1" t="s">
        <v>39</v>
      </c>
      <c r="B17" s="1" t="s">
        <v>38</v>
      </c>
      <c r="C17" s="1" t="s">
        <v>37</v>
      </c>
      <c r="D17" s="3">
        <v>37945</v>
      </c>
      <c r="E17" s="2">
        <v>58000</v>
      </c>
      <c r="F17" s="1" t="s">
        <v>1</v>
      </c>
      <c r="G17" s="1" t="s">
        <v>0</v>
      </c>
      <c r="H17" s="1"/>
      <c r="I17" s="1" t="str">
        <f ca="1">IFERROR(__xludf.DUMMYFUNCTION("""COMPUTED_VALUE"""),"Kelly")</f>
        <v>Kelly</v>
      </c>
      <c r="J17" s="1" t="str">
        <f ca="1">IFERROR(__xludf.DUMMYFUNCTION("""COMPUTED_VALUE"""),"Marder")</f>
        <v>Marder</v>
      </c>
      <c r="K17" s="1" t="str">
        <f ca="1">IFERROR(__xludf.DUMMYFUNCTION("""COMPUTED_VALUE"""),"F")</f>
        <v>F</v>
      </c>
      <c r="L17" s="1" t="str">
        <f ca="1">IFERROR(__xludf.DUMMYFUNCTION("""COMPUTED_VALUE"""),"Average")</f>
        <v>Average</v>
      </c>
      <c r="M17" s="2">
        <f ca="1">IFERROR(__xludf.DUMMYFUNCTION("""COMPUTED_VALUE"""),38500)</f>
        <v>38500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45">
      <c r="A18" s="1" t="s">
        <v>36</v>
      </c>
      <c r="B18" s="1" t="s">
        <v>35</v>
      </c>
      <c r="C18" s="1" t="s">
        <v>34</v>
      </c>
      <c r="D18" s="3">
        <v>31147</v>
      </c>
      <c r="E18" s="2">
        <v>75000</v>
      </c>
      <c r="F18" s="1" t="s">
        <v>1</v>
      </c>
      <c r="G18" s="1" t="s"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45">
      <c r="A19" s="1" t="s">
        <v>33</v>
      </c>
      <c r="B19" s="1" t="s">
        <v>32</v>
      </c>
      <c r="C19" s="1" t="s">
        <v>2</v>
      </c>
      <c r="D19" s="3">
        <v>33267</v>
      </c>
      <c r="E19" s="2">
        <v>58500</v>
      </c>
      <c r="F19" s="1" t="s">
        <v>1</v>
      </c>
      <c r="G19" s="1" t="s">
        <v>10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45">
      <c r="A20" s="1" t="s">
        <v>31</v>
      </c>
      <c r="B20" s="1" t="s">
        <v>30</v>
      </c>
      <c r="C20" s="1" t="s">
        <v>29</v>
      </c>
      <c r="D20" s="3">
        <v>35992</v>
      </c>
      <c r="E20" s="2">
        <v>150000</v>
      </c>
      <c r="F20" s="1" t="s">
        <v>1</v>
      </c>
      <c r="G20" s="1" t="s">
        <v>0</v>
      </c>
      <c r="H20" s="1"/>
      <c r="I20" s="4" t="s">
        <v>28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45">
      <c r="A21" s="1" t="s">
        <v>27</v>
      </c>
      <c r="B21" s="1" t="s">
        <v>26</v>
      </c>
      <c r="C21" s="1" t="s">
        <v>25</v>
      </c>
      <c r="D21" s="3">
        <v>37827</v>
      </c>
      <c r="E21" s="2">
        <v>45000</v>
      </c>
      <c r="F21" s="1" t="s">
        <v>6</v>
      </c>
      <c r="G21" s="1" t="s">
        <v>5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45">
      <c r="A22" s="1" t="s">
        <v>24</v>
      </c>
      <c r="B22" s="1" t="s">
        <v>23</v>
      </c>
      <c r="C22" s="1" t="s">
        <v>22</v>
      </c>
      <c r="D22" s="3">
        <v>35964</v>
      </c>
      <c r="E22" s="2">
        <v>40000</v>
      </c>
      <c r="F22" s="1" t="s">
        <v>1</v>
      </c>
      <c r="G22" s="1" t="s">
        <v>10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8" x14ac:dyDescent="0.45">
      <c r="A23" s="1" t="s">
        <v>21</v>
      </c>
      <c r="B23" s="1" t="s">
        <v>20</v>
      </c>
      <c r="C23" s="1" t="s">
        <v>19</v>
      </c>
      <c r="D23" s="3">
        <v>30816</v>
      </c>
      <c r="E23" s="2">
        <v>79000</v>
      </c>
      <c r="F23" s="1" t="s">
        <v>6</v>
      </c>
      <c r="G23" s="1" t="s">
        <v>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8" x14ac:dyDescent="0.45">
      <c r="A24" s="1" t="s">
        <v>18</v>
      </c>
      <c r="B24" s="1" t="s">
        <v>17</v>
      </c>
      <c r="C24" s="1" t="s">
        <v>16</v>
      </c>
      <c r="D24" s="3">
        <v>33770</v>
      </c>
      <c r="E24" s="2">
        <v>55000</v>
      </c>
      <c r="F24" s="1" t="s">
        <v>6</v>
      </c>
      <c r="G24" s="1" t="s">
        <v>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8" x14ac:dyDescent="0.45">
      <c r="A25" s="1" t="s">
        <v>15</v>
      </c>
      <c r="B25" s="1" t="s">
        <v>14</v>
      </c>
      <c r="C25" s="1" t="s">
        <v>13</v>
      </c>
      <c r="D25" s="3">
        <v>38955</v>
      </c>
      <c r="E25" s="2">
        <v>23000</v>
      </c>
      <c r="F25" s="1" t="s">
        <v>1</v>
      </c>
      <c r="G25" s="1" t="s">
        <v>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8" x14ac:dyDescent="0.45">
      <c r="A26" s="1" t="s">
        <v>12</v>
      </c>
      <c r="B26" s="1" t="s">
        <v>11</v>
      </c>
      <c r="C26" s="1" t="s">
        <v>2</v>
      </c>
      <c r="D26" s="3">
        <v>37533</v>
      </c>
      <c r="E26" s="2">
        <v>52000</v>
      </c>
      <c r="F26" s="1" t="s">
        <v>1</v>
      </c>
      <c r="G26" s="1" t="s">
        <v>10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8" x14ac:dyDescent="0.45">
      <c r="A27" s="1" t="s">
        <v>9</v>
      </c>
      <c r="B27" s="1" t="s">
        <v>8</v>
      </c>
      <c r="C27" s="1" t="s">
        <v>7</v>
      </c>
      <c r="D27" s="3">
        <v>35698</v>
      </c>
      <c r="E27" s="2">
        <v>38500</v>
      </c>
      <c r="F27" s="1" t="s">
        <v>6</v>
      </c>
      <c r="G27" s="1" t="s">
        <v>5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8" x14ac:dyDescent="0.45">
      <c r="A28" s="1" t="s">
        <v>4</v>
      </c>
      <c r="B28" s="1" t="s">
        <v>3</v>
      </c>
      <c r="C28" s="1" t="s">
        <v>2</v>
      </c>
      <c r="D28" s="3">
        <v>29427</v>
      </c>
      <c r="E28" s="2">
        <v>175000</v>
      </c>
      <c r="F28" s="1" t="s">
        <v>1</v>
      </c>
      <c r="G28" s="1" t="s">
        <v>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8" x14ac:dyDescent="0.4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8" x14ac:dyDescent="0.4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8" x14ac:dyDescent="0.4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8" x14ac:dyDescent="0.4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8" x14ac:dyDescent="0.4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8" x14ac:dyDescent="0.4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8" x14ac:dyDescent="0.4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8" x14ac:dyDescent="0.4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8" x14ac:dyDescent="0.4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8" x14ac:dyDescent="0.4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8" x14ac:dyDescent="0.4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8" x14ac:dyDescent="0.4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8" x14ac:dyDescent="0.4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8" x14ac:dyDescent="0.4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8" x14ac:dyDescent="0.4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8" x14ac:dyDescent="0.4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8" x14ac:dyDescent="0.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8" x14ac:dyDescent="0.4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8" x14ac:dyDescent="0.4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8" x14ac:dyDescent="0.4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8" x14ac:dyDescent="0.4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8" x14ac:dyDescent="0.4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8" x14ac:dyDescent="0.4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8" x14ac:dyDescent="0.4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8" x14ac:dyDescent="0.4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8" x14ac:dyDescent="0.4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8" x14ac:dyDescent="0.4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8" x14ac:dyDescent="0.4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8" x14ac:dyDescent="0.4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8" x14ac:dyDescent="0.4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8" x14ac:dyDescent="0.4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8" x14ac:dyDescent="0.4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8" x14ac:dyDescent="0.4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8" x14ac:dyDescent="0.4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8" x14ac:dyDescent="0.4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8" x14ac:dyDescent="0.4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8" x14ac:dyDescent="0.4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8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8" x14ac:dyDescent="0.4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8" x14ac:dyDescent="0.4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8" x14ac:dyDescent="0.4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8" x14ac:dyDescent="0.4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8" x14ac:dyDescent="0.4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8" x14ac:dyDescent="0.4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8" x14ac:dyDescent="0.4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8" x14ac:dyDescent="0.4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8" x14ac:dyDescent="0.4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8" x14ac:dyDescent="0.4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8" x14ac:dyDescent="0.4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8" x14ac:dyDescent="0.4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8" x14ac:dyDescent="0.4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8" x14ac:dyDescent="0.4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8" x14ac:dyDescent="0.4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8" x14ac:dyDescent="0.4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8" x14ac:dyDescent="0.4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8" x14ac:dyDescent="0.4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8" x14ac:dyDescent="0.4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8" x14ac:dyDescent="0.4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8" x14ac:dyDescent="0.4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8" x14ac:dyDescent="0.4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8" x14ac:dyDescent="0.4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8" x14ac:dyDescent="0.4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8" x14ac:dyDescent="0.4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8" x14ac:dyDescent="0.4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8" x14ac:dyDescent="0.4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8" x14ac:dyDescent="0.4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8" x14ac:dyDescent="0.4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8" x14ac:dyDescent="0.4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8" x14ac:dyDescent="0.4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8" x14ac:dyDescent="0.4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8" x14ac:dyDescent="0.4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8" x14ac:dyDescent="0.4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8" x14ac:dyDescent="0.4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8" x14ac:dyDescent="0.4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8" x14ac:dyDescent="0.4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8" x14ac:dyDescent="0.4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8" x14ac:dyDescent="0.4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8" x14ac:dyDescent="0.4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8" x14ac:dyDescent="0.4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8" x14ac:dyDescent="0.4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8" x14ac:dyDescent="0.4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8" x14ac:dyDescent="0.4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8" x14ac:dyDescent="0.4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8" x14ac:dyDescent="0.4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8" x14ac:dyDescent="0.4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8" x14ac:dyDescent="0.4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8" x14ac:dyDescent="0.4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8" x14ac:dyDescent="0.4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8" x14ac:dyDescent="0.4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8" x14ac:dyDescent="0.4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8" x14ac:dyDescent="0.4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8" x14ac:dyDescent="0.4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8" x14ac:dyDescent="0.4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8" x14ac:dyDescent="0.4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8" x14ac:dyDescent="0.4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8" x14ac:dyDescent="0.4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8" x14ac:dyDescent="0.4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8" x14ac:dyDescent="0.4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8" x14ac:dyDescent="0.4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8" x14ac:dyDescent="0.4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8" x14ac:dyDescent="0.4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8" x14ac:dyDescent="0.4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8" x14ac:dyDescent="0.4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8" x14ac:dyDescent="0.4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8" x14ac:dyDescent="0.4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8" x14ac:dyDescent="0.4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8" x14ac:dyDescent="0.4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8" x14ac:dyDescent="0.4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8" x14ac:dyDescent="0.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8" x14ac:dyDescent="0.4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8" x14ac:dyDescent="0.4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8" x14ac:dyDescent="0.4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8" x14ac:dyDescent="0.4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8" x14ac:dyDescent="0.4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8" x14ac:dyDescent="0.4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8" x14ac:dyDescent="0.4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8" x14ac:dyDescent="0.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8" x14ac:dyDescent="0.4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8" x14ac:dyDescent="0.4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8" x14ac:dyDescent="0.4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8" x14ac:dyDescent="0.4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8" x14ac:dyDescent="0.4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8" x14ac:dyDescent="0.4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8" x14ac:dyDescent="0.4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8" x14ac:dyDescent="0.4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8" x14ac:dyDescent="0.4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8" x14ac:dyDescent="0.4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8" x14ac:dyDescent="0.4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8" x14ac:dyDescent="0.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8" x14ac:dyDescent="0.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8" x14ac:dyDescent="0.4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8" x14ac:dyDescent="0.4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8" x14ac:dyDescent="0.4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8" x14ac:dyDescent="0.4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8" x14ac:dyDescent="0.4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8" x14ac:dyDescent="0.4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8" x14ac:dyDescent="0.4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8" x14ac:dyDescent="0.4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8" x14ac:dyDescent="0.4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8" x14ac:dyDescent="0.4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8" x14ac:dyDescent="0.4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8" x14ac:dyDescent="0.4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8" x14ac:dyDescent="0.4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8" x14ac:dyDescent="0.4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8" x14ac:dyDescent="0.4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8" x14ac:dyDescent="0.4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8" x14ac:dyDescent="0.4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8" x14ac:dyDescent="0.4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8" x14ac:dyDescent="0.4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8" x14ac:dyDescent="0.4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8" x14ac:dyDescent="0.4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8" x14ac:dyDescent="0.4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8" x14ac:dyDescent="0.4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8" x14ac:dyDescent="0.4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8" x14ac:dyDescent="0.4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8" x14ac:dyDescent="0.4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8" x14ac:dyDescent="0.4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8" x14ac:dyDescent="0.4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8" x14ac:dyDescent="0.4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8" x14ac:dyDescent="0.4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8" x14ac:dyDescent="0.4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8" x14ac:dyDescent="0.4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8" x14ac:dyDescent="0.4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8" x14ac:dyDescent="0.4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8" x14ac:dyDescent="0.4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8" x14ac:dyDescent="0.4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8" x14ac:dyDescent="0.4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8" x14ac:dyDescent="0.4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8" x14ac:dyDescent="0.4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8" x14ac:dyDescent="0.4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8" x14ac:dyDescent="0.4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8" x14ac:dyDescent="0.4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8" x14ac:dyDescent="0.4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8" x14ac:dyDescent="0.4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8" x14ac:dyDescent="0.4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8" x14ac:dyDescent="0.4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8" x14ac:dyDescent="0.4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8" x14ac:dyDescent="0.4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8" x14ac:dyDescent="0.4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8" x14ac:dyDescent="0.4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8" x14ac:dyDescent="0.4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8" x14ac:dyDescent="0.4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8" x14ac:dyDescent="0.4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8" x14ac:dyDescent="0.4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8" x14ac:dyDescent="0.4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8" x14ac:dyDescent="0.4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8" x14ac:dyDescent="0.4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8" x14ac:dyDescent="0.4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8" x14ac:dyDescent="0.4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8" x14ac:dyDescent="0.4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8" x14ac:dyDescent="0.4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8" x14ac:dyDescent="0.4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8" x14ac:dyDescent="0.4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8" x14ac:dyDescent="0.4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8" x14ac:dyDescent="0.4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8" x14ac:dyDescent="0.4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8" x14ac:dyDescent="0.4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8" x14ac:dyDescent="0.4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8" x14ac:dyDescent="0.4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8" x14ac:dyDescent="0.4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8" x14ac:dyDescent="0.4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8" x14ac:dyDescent="0.4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8" x14ac:dyDescent="0.4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8" x14ac:dyDescent="0.4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8" x14ac:dyDescent="0.4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8" x14ac:dyDescent="0.4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8" x14ac:dyDescent="0.4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8" x14ac:dyDescent="0.4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8" x14ac:dyDescent="0.4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8" x14ac:dyDescent="0.4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8" x14ac:dyDescent="0.4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8" x14ac:dyDescent="0.4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8" x14ac:dyDescent="0.4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8" x14ac:dyDescent="0.4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8" x14ac:dyDescent="0.4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8" x14ac:dyDescent="0.4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8" x14ac:dyDescent="0.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8" x14ac:dyDescent="0.4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8" x14ac:dyDescent="0.4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8" x14ac:dyDescent="0.4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8" x14ac:dyDescent="0.4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8" x14ac:dyDescent="0.4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8" x14ac:dyDescent="0.4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8" x14ac:dyDescent="0.4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8" x14ac:dyDescent="0.4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8" x14ac:dyDescent="0.4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8" x14ac:dyDescent="0.4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8" x14ac:dyDescent="0.4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8" x14ac:dyDescent="0.4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8" x14ac:dyDescent="0.4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8" x14ac:dyDescent="0.4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8" x14ac:dyDescent="0.4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8" x14ac:dyDescent="0.4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8" x14ac:dyDescent="0.4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8" x14ac:dyDescent="0.4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8" x14ac:dyDescent="0.4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8" x14ac:dyDescent="0.4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8" x14ac:dyDescent="0.4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8" x14ac:dyDescent="0.4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8" x14ac:dyDescent="0.4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8" x14ac:dyDescent="0.4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8" x14ac:dyDescent="0.4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8" x14ac:dyDescent="0.4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8" x14ac:dyDescent="0.4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8" x14ac:dyDescent="0.4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8" x14ac:dyDescent="0.4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8" x14ac:dyDescent="0.4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8" x14ac:dyDescent="0.4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8" x14ac:dyDescent="0.4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8" x14ac:dyDescent="0.4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8" x14ac:dyDescent="0.4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8" x14ac:dyDescent="0.4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8" x14ac:dyDescent="0.4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8" x14ac:dyDescent="0.4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8" x14ac:dyDescent="0.4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8" x14ac:dyDescent="0.4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8" x14ac:dyDescent="0.4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8" x14ac:dyDescent="0.4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8" x14ac:dyDescent="0.4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8" x14ac:dyDescent="0.4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8" x14ac:dyDescent="0.4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8" x14ac:dyDescent="0.4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8" x14ac:dyDescent="0.4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8" x14ac:dyDescent="0.4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8" x14ac:dyDescent="0.4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8" x14ac:dyDescent="0.4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8" x14ac:dyDescent="0.4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8" x14ac:dyDescent="0.4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8" x14ac:dyDescent="0.4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8" x14ac:dyDescent="0.4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8" x14ac:dyDescent="0.4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8" x14ac:dyDescent="0.4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8" x14ac:dyDescent="0.4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8" x14ac:dyDescent="0.4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8" x14ac:dyDescent="0.4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8" x14ac:dyDescent="0.4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8" x14ac:dyDescent="0.4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8" x14ac:dyDescent="0.4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8" x14ac:dyDescent="0.4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8" x14ac:dyDescent="0.4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8" x14ac:dyDescent="0.4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8" x14ac:dyDescent="0.4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8" x14ac:dyDescent="0.4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8" x14ac:dyDescent="0.4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8" x14ac:dyDescent="0.4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8" x14ac:dyDescent="0.4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8" x14ac:dyDescent="0.4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8" x14ac:dyDescent="0.4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8" x14ac:dyDescent="0.4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8" x14ac:dyDescent="0.4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8" x14ac:dyDescent="0.4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8" x14ac:dyDescent="0.4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8" x14ac:dyDescent="0.4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8" x14ac:dyDescent="0.4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8" x14ac:dyDescent="0.4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8" x14ac:dyDescent="0.4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8" x14ac:dyDescent="0.4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8" x14ac:dyDescent="0.4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8" x14ac:dyDescent="0.4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8" x14ac:dyDescent="0.4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8" x14ac:dyDescent="0.4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8" x14ac:dyDescent="0.4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8" x14ac:dyDescent="0.4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8" x14ac:dyDescent="0.4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8" x14ac:dyDescent="0.4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8" x14ac:dyDescent="0.4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8" x14ac:dyDescent="0.4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8" x14ac:dyDescent="0.4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8" x14ac:dyDescent="0.4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8" x14ac:dyDescent="0.4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8" x14ac:dyDescent="0.4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8" x14ac:dyDescent="0.4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8" x14ac:dyDescent="0.4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8" x14ac:dyDescent="0.4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8" x14ac:dyDescent="0.4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8" x14ac:dyDescent="0.4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8" x14ac:dyDescent="0.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8" x14ac:dyDescent="0.4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8" x14ac:dyDescent="0.4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8" x14ac:dyDescent="0.4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8" x14ac:dyDescent="0.4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8" x14ac:dyDescent="0.4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8" x14ac:dyDescent="0.4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8" x14ac:dyDescent="0.4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8" x14ac:dyDescent="0.4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8" x14ac:dyDescent="0.4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8" x14ac:dyDescent="0.4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8" x14ac:dyDescent="0.4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8" x14ac:dyDescent="0.4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8" x14ac:dyDescent="0.4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8" x14ac:dyDescent="0.4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8" x14ac:dyDescent="0.4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8" x14ac:dyDescent="0.4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8" x14ac:dyDescent="0.4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8" x14ac:dyDescent="0.4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8" x14ac:dyDescent="0.4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8" x14ac:dyDescent="0.4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8" x14ac:dyDescent="0.4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8" x14ac:dyDescent="0.4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8" x14ac:dyDescent="0.4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8" x14ac:dyDescent="0.4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8" x14ac:dyDescent="0.4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8" x14ac:dyDescent="0.4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8" x14ac:dyDescent="0.4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8" x14ac:dyDescent="0.4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8" x14ac:dyDescent="0.4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8" x14ac:dyDescent="0.4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8" x14ac:dyDescent="0.4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8" x14ac:dyDescent="0.4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8" x14ac:dyDescent="0.4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8" x14ac:dyDescent="0.4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8" x14ac:dyDescent="0.4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8" x14ac:dyDescent="0.4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8" x14ac:dyDescent="0.4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8" x14ac:dyDescent="0.4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8" x14ac:dyDescent="0.4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8" x14ac:dyDescent="0.4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8" x14ac:dyDescent="0.4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8" x14ac:dyDescent="0.4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8" x14ac:dyDescent="0.4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8" x14ac:dyDescent="0.4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8" x14ac:dyDescent="0.4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8" x14ac:dyDescent="0.4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8" x14ac:dyDescent="0.4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8" x14ac:dyDescent="0.4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8" x14ac:dyDescent="0.4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8" x14ac:dyDescent="0.4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8" x14ac:dyDescent="0.4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8" x14ac:dyDescent="0.4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8" x14ac:dyDescent="0.4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8" x14ac:dyDescent="0.4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8" x14ac:dyDescent="0.4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8" x14ac:dyDescent="0.4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8" x14ac:dyDescent="0.4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8" x14ac:dyDescent="0.4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8" x14ac:dyDescent="0.4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8" x14ac:dyDescent="0.4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8" x14ac:dyDescent="0.4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8" x14ac:dyDescent="0.4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8" x14ac:dyDescent="0.4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8" x14ac:dyDescent="0.4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8" x14ac:dyDescent="0.4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8" x14ac:dyDescent="0.4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8" x14ac:dyDescent="0.4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8" x14ac:dyDescent="0.4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8" x14ac:dyDescent="0.4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8" x14ac:dyDescent="0.4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8" x14ac:dyDescent="0.4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8" x14ac:dyDescent="0.4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8" x14ac:dyDescent="0.4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8" x14ac:dyDescent="0.4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8" x14ac:dyDescent="0.4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8" x14ac:dyDescent="0.4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8" x14ac:dyDescent="0.4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8" x14ac:dyDescent="0.4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8" x14ac:dyDescent="0.4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8" x14ac:dyDescent="0.4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8" x14ac:dyDescent="0.4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8" x14ac:dyDescent="0.4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8" x14ac:dyDescent="0.4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8" x14ac:dyDescent="0.4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8" x14ac:dyDescent="0.4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8" x14ac:dyDescent="0.4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8" x14ac:dyDescent="0.4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8" x14ac:dyDescent="0.4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8" x14ac:dyDescent="0.4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8" x14ac:dyDescent="0.4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8" x14ac:dyDescent="0.4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8" x14ac:dyDescent="0.4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8" x14ac:dyDescent="0.4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8" x14ac:dyDescent="0.4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8" x14ac:dyDescent="0.4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8" x14ac:dyDescent="0.4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8" x14ac:dyDescent="0.4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8" x14ac:dyDescent="0.4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8" x14ac:dyDescent="0.4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8" x14ac:dyDescent="0.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8" x14ac:dyDescent="0.4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8" x14ac:dyDescent="0.4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8" x14ac:dyDescent="0.4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8" x14ac:dyDescent="0.4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8" x14ac:dyDescent="0.4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8" x14ac:dyDescent="0.4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8" x14ac:dyDescent="0.4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8" x14ac:dyDescent="0.4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8" x14ac:dyDescent="0.4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8" x14ac:dyDescent="0.4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8" x14ac:dyDescent="0.4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8" x14ac:dyDescent="0.4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8" x14ac:dyDescent="0.4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8" x14ac:dyDescent="0.4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8" x14ac:dyDescent="0.4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8" x14ac:dyDescent="0.4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8" x14ac:dyDescent="0.4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8" x14ac:dyDescent="0.4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8" x14ac:dyDescent="0.4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8" x14ac:dyDescent="0.4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8" x14ac:dyDescent="0.4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8" x14ac:dyDescent="0.4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8" x14ac:dyDescent="0.4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8" x14ac:dyDescent="0.4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8" x14ac:dyDescent="0.4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8" x14ac:dyDescent="0.4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8" x14ac:dyDescent="0.4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8" x14ac:dyDescent="0.4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8" x14ac:dyDescent="0.4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8" x14ac:dyDescent="0.4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8" x14ac:dyDescent="0.4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8" x14ac:dyDescent="0.4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8" x14ac:dyDescent="0.4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8" x14ac:dyDescent="0.4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8" x14ac:dyDescent="0.4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8" x14ac:dyDescent="0.4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8" x14ac:dyDescent="0.4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8" x14ac:dyDescent="0.4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8" x14ac:dyDescent="0.4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8" x14ac:dyDescent="0.4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8" x14ac:dyDescent="0.4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8" x14ac:dyDescent="0.4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8" x14ac:dyDescent="0.4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8" x14ac:dyDescent="0.4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8" x14ac:dyDescent="0.4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8" x14ac:dyDescent="0.4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8" x14ac:dyDescent="0.4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8" x14ac:dyDescent="0.4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8" x14ac:dyDescent="0.4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8" x14ac:dyDescent="0.4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8" x14ac:dyDescent="0.4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8" x14ac:dyDescent="0.4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8" x14ac:dyDescent="0.4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8" x14ac:dyDescent="0.4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8" x14ac:dyDescent="0.4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8" x14ac:dyDescent="0.4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8" x14ac:dyDescent="0.4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8" x14ac:dyDescent="0.4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8" x14ac:dyDescent="0.4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8" x14ac:dyDescent="0.4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8" x14ac:dyDescent="0.4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8" x14ac:dyDescent="0.4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8" x14ac:dyDescent="0.4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8" x14ac:dyDescent="0.4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8" x14ac:dyDescent="0.4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8" x14ac:dyDescent="0.4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8" x14ac:dyDescent="0.4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8" x14ac:dyDescent="0.4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8" x14ac:dyDescent="0.4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8" x14ac:dyDescent="0.4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8" x14ac:dyDescent="0.4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8" x14ac:dyDescent="0.4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8" x14ac:dyDescent="0.4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8" x14ac:dyDescent="0.4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8" x14ac:dyDescent="0.4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8" x14ac:dyDescent="0.4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8" x14ac:dyDescent="0.4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8" x14ac:dyDescent="0.4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8" x14ac:dyDescent="0.4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8" x14ac:dyDescent="0.4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8" x14ac:dyDescent="0.4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8" x14ac:dyDescent="0.4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8" x14ac:dyDescent="0.4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8" x14ac:dyDescent="0.4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8" x14ac:dyDescent="0.4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8" x14ac:dyDescent="0.4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8" x14ac:dyDescent="0.4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8" x14ac:dyDescent="0.4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8" x14ac:dyDescent="0.4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8" x14ac:dyDescent="0.4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8" x14ac:dyDescent="0.4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8" x14ac:dyDescent="0.4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8" x14ac:dyDescent="0.4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8" x14ac:dyDescent="0.4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8" x14ac:dyDescent="0.4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8" x14ac:dyDescent="0.4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8" x14ac:dyDescent="0.4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8" x14ac:dyDescent="0.4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8" x14ac:dyDescent="0.4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8" x14ac:dyDescent="0.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8" x14ac:dyDescent="0.4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8" x14ac:dyDescent="0.4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8" x14ac:dyDescent="0.4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8" x14ac:dyDescent="0.4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8" x14ac:dyDescent="0.4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8" x14ac:dyDescent="0.4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8" x14ac:dyDescent="0.4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8" x14ac:dyDescent="0.4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8" x14ac:dyDescent="0.4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8" x14ac:dyDescent="0.4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8" x14ac:dyDescent="0.4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8" x14ac:dyDescent="0.4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8" x14ac:dyDescent="0.4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8" x14ac:dyDescent="0.4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8" x14ac:dyDescent="0.4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8" x14ac:dyDescent="0.4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8" x14ac:dyDescent="0.4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8" x14ac:dyDescent="0.4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8" x14ac:dyDescent="0.4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8" x14ac:dyDescent="0.4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8" x14ac:dyDescent="0.4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8" x14ac:dyDescent="0.4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8" x14ac:dyDescent="0.4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8" x14ac:dyDescent="0.4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8" x14ac:dyDescent="0.4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8" x14ac:dyDescent="0.4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8" x14ac:dyDescent="0.4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8" x14ac:dyDescent="0.4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8" x14ac:dyDescent="0.4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8" x14ac:dyDescent="0.4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8" x14ac:dyDescent="0.4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8" x14ac:dyDescent="0.4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8" x14ac:dyDescent="0.4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8" x14ac:dyDescent="0.4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8" x14ac:dyDescent="0.4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8" x14ac:dyDescent="0.4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8" x14ac:dyDescent="0.4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8" x14ac:dyDescent="0.4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8" x14ac:dyDescent="0.4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8" x14ac:dyDescent="0.4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8" x14ac:dyDescent="0.4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8" x14ac:dyDescent="0.4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8" x14ac:dyDescent="0.4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8" x14ac:dyDescent="0.4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8" x14ac:dyDescent="0.4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8" x14ac:dyDescent="0.4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8" x14ac:dyDescent="0.4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8" x14ac:dyDescent="0.4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8" x14ac:dyDescent="0.4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8" x14ac:dyDescent="0.4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8" x14ac:dyDescent="0.4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8" x14ac:dyDescent="0.4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8" x14ac:dyDescent="0.4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8" x14ac:dyDescent="0.4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8" x14ac:dyDescent="0.4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8" x14ac:dyDescent="0.4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8" x14ac:dyDescent="0.4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8" x14ac:dyDescent="0.4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8" x14ac:dyDescent="0.4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8" x14ac:dyDescent="0.4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8" x14ac:dyDescent="0.4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8" x14ac:dyDescent="0.4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8" x14ac:dyDescent="0.4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8" x14ac:dyDescent="0.4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8" x14ac:dyDescent="0.4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8" x14ac:dyDescent="0.4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8" x14ac:dyDescent="0.4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8" x14ac:dyDescent="0.4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8" x14ac:dyDescent="0.4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8" x14ac:dyDescent="0.4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8" x14ac:dyDescent="0.4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8" x14ac:dyDescent="0.4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8" x14ac:dyDescent="0.4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8" x14ac:dyDescent="0.4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8" x14ac:dyDescent="0.4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8" x14ac:dyDescent="0.4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8" x14ac:dyDescent="0.4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8" x14ac:dyDescent="0.4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8" x14ac:dyDescent="0.4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8" x14ac:dyDescent="0.4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8" x14ac:dyDescent="0.4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8" x14ac:dyDescent="0.4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8" x14ac:dyDescent="0.4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8" x14ac:dyDescent="0.4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8" x14ac:dyDescent="0.4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8" x14ac:dyDescent="0.4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8" x14ac:dyDescent="0.4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8" x14ac:dyDescent="0.4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8" x14ac:dyDescent="0.4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8" x14ac:dyDescent="0.4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8" x14ac:dyDescent="0.4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8" x14ac:dyDescent="0.4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8" x14ac:dyDescent="0.4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8" x14ac:dyDescent="0.4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8" x14ac:dyDescent="0.4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8" x14ac:dyDescent="0.4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8" x14ac:dyDescent="0.4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8" x14ac:dyDescent="0.4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8" x14ac:dyDescent="0.4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8" x14ac:dyDescent="0.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8" x14ac:dyDescent="0.4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8" x14ac:dyDescent="0.4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8" x14ac:dyDescent="0.4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8" x14ac:dyDescent="0.4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8" x14ac:dyDescent="0.4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8" x14ac:dyDescent="0.4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8" x14ac:dyDescent="0.4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8" x14ac:dyDescent="0.4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8" x14ac:dyDescent="0.4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8" x14ac:dyDescent="0.4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8" x14ac:dyDescent="0.4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8" x14ac:dyDescent="0.4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8" x14ac:dyDescent="0.4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8" x14ac:dyDescent="0.4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8" x14ac:dyDescent="0.4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8" x14ac:dyDescent="0.4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8" x14ac:dyDescent="0.4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8" x14ac:dyDescent="0.4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8" x14ac:dyDescent="0.4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8" x14ac:dyDescent="0.4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8" x14ac:dyDescent="0.4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8" x14ac:dyDescent="0.4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8" x14ac:dyDescent="0.4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8" x14ac:dyDescent="0.4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8" x14ac:dyDescent="0.4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8" x14ac:dyDescent="0.4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8" x14ac:dyDescent="0.4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8" x14ac:dyDescent="0.4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8" x14ac:dyDescent="0.4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8" x14ac:dyDescent="0.4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8" x14ac:dyDescent="0.4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8" x14ac:dyDescent="0.4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8" x14ac:dyDescent="0.4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8" x14ac:dyDescent="0.4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8" x14ac:dyDescent="0.4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8" x14ac:dyDescent="0.4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8" x14ac:dyDescent="0.4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8" x14ac:dyDescent="0.4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8" x14ac:dyDescent="0.4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8" x14ac:dyDescent="0.4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8" x14ac:dyDescent="0.4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8" x14ac:dyDescent="0.4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8" x14ac:dyDescent="0.4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8" x14ac:dyDescent="0.4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8" x14ac:dyDescent="0.4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8" x14ac:dyDescent="0.4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8" x14ac:dyDescent="0.4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8" x14ac:dyDescent="0.4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8" x14ac:dyDescent="0.4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8" x14ac:dyDescent="0.4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8" x14ac:dyDescent="0.4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8" x14ac:dyDescent="0.4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8" x14ac:dyDescent="0.4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8" x14ac:dyDescent="0.4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8" x14ac:dyDescent="0.4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8" x14ac:dyDescent="0.4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8" x14ac:dyDescent="0.4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8" x14ac:dyDescent="0.4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8" x14ac:dyDescent="0.4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8" x14ac:dyDescent="0.4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8" x14ac:dyDescent="0.4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8" x14ac:dyDescent="0.4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8" x14ac:dyDescent="0.4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8" x14ac:dyDescent="0.4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8" x14ac:dyDescent="0.4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8" x14ac:dyDescent="0.4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8" x14ac:dyDescent="0.4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8" x14ac:dyDescent="0.4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8" x14ac:dyDescent="0.4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8" x14ac:dyDescent="0.4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8" x14ac:dyDescent="0.4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8" x14ac:dyDescent="0.4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8" x14ac:dyDescent="0.4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8" x14ac:dyDescent="0.4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8" x14ac:dyDescent="0.4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8" x14ac:dyDescent="0.4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8" x14ac:dyDescent="0.4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8" x14ac:dyDescent="0.4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8" x14ac:dyDescent="0.4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8" x14ac:dyDescent="0.4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8" x14ac:dyDescent="0.4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8" x14ac:dyDescent="0.4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8" x14ac:dyDescent="0.4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8" x14ac:dyDescent="0.4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8" x14ac:dyDescent="0.4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8" x14ac:dyDescent="0.4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8" x14ac:dyDescent="0.4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8" x14ac:dyDescent="0.4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8" x14ac:dyDescent="0.4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8" x14ac:dyDescent="0.4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8" x14ac:dyDescent="0.4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8" x14ac:dyDescent="0.4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8" x14ac:dyDescent="0.4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8" x14ac:dyDescent="0.4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8" x14ac:dyDescent="0.4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8" x14ac:dyDescent="0.4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8" x14ac:dyDescent="0.4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8" x14ac:dyDescent="0.4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8" x14ac:dyDescent="0.4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8" x14ac:dyDescent="0.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8" x14ac:dyDescent="0.4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8" x14ac:dyDescent="0.4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8" x14ac:dyDescent="0.4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8" x14ac:dyDescent="0.4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8" x14ac:dyDescent="0.4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8" x14ac:dyDescent="0.4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8" x14ac:dyDescent="0.4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8" x14ac:dyDescent="0.4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8" x14ac:dyDescent="0.4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8" x14ac:dyDescent="0.4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8" x14ac:dyDescent="0.4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8" x14ac:dyDescent="0.4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8" x14ac:dyDescent="0.4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8" x14ac:dyDescent="0.4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8" x14ac:dyDescent="0.4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8" x14ac:dyDescent="0.4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8" x14ac:dyDescent="0.4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8" x14ac:dyDescent="0.4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8" x14ac:dyDescent="0.4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8" x14ac:dyDescent="0.4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8" x14ac:dyDescent="0.4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8" x14ac:dyDescent="0.4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8" x14ac:dyDescent="0.4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8" x14ac:dyDescent="0.4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8" x14ac:dyDescent="0.4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8" x14ac:dyDescent="0.4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8" x14ac:dyDescent="0.4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8" x14ac:dyDescent="0.4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8" x14ac:dyDescent="0.4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8" x14ac:dyDescent="0.4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8" x14ac:dyDescent="0.4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8" x14ac:dyDescent="0.4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8" x14ac:dyDescent="0.4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8" x14ac:dyDescent="0.4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8" x14ac:dyDescent="0.4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8" x14ac:dyDescent="0.4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8" x14ac:dyDescent="0.4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8" x14ac:dyDescent="0.4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8" x14ac:dyDescent="0.4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8" x14ac:dyDescent="0.4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8" x14ac:dyDescent="0.4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8" x14ac:dyDescent="0.4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8" x14ac:dyDescent="0.4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8" x14ac:dyDescent="0.4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8" x14ac:dyDescent="0.4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8" x14ac:dyDescent="0.4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8" x14ac:dyDescent="0.4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8" x14ac:dyDescent="0.4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8" x14ac:dyDescent="0.4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8" x14ac:dyDescent="0.4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8" x14ac:dyDescent="0.4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8" x14ac:dyDescent="0.4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8" x14ac:dyDescent="0.4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8" x14ac:dyDescent="0.4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8" x14ac:dyDescent="0.4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8" x14ac:dyDescent="0.4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8" x14ac:dyDescent="0.4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8" x14ac:dyDescent="0.4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8" x14ac:dyDescent="0.4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8" x14ac:dyDescent="0.4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8" x14ac:dyDescent="0.4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8" x14ac:dyDescent="0.4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8" x14ac:dyDescent="0.4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8" x14ac:dyDescent="0.4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8" x14ac:dyDescent="0.4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8" x14ac:dyDescent="0.4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8" x14ac:dyDescent="0.4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8" x14ac:dyDescent="0.4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8" x14ac:dyDescent="0.4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8" x14ac:dyDescent="0.4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8" x14ac:dyDescent="0.4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8" x14ac:dyDescent="0.4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8" x14ac:dyDescent="0.4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8" x14ac:dyDescent="0.4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8" x14ac:dyDescent="0.4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8" x14ac:dyDescent="0.4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8" x14ac:dyDescent="0.4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8" x14ac:dyDescent="0.4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8" x14ac:dyDescent="0.4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8" x14ac:dyDescent="0.4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8" x14ac:dyDescent="0.4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8" x14ac:dyDescent="0.4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8" x14ac:dyDescent="0.4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8" x14ac:dyDescent="0.4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8" x14ac:dyDescent="0.4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8" x14ac:dyDescent="0.4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8" x14ac:dyDescent="0.4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8" x14ac:dyDescent="0.4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8" x14ac:dyDescent="0.4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8" x14ac:dyDescent="0.4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8" x14ac:dyDescent="0.4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8" x14ac:dyDescent="0.4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8" x14ac:dyDescent="0.4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8" x14ac:dyDescent="0.4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8" x14ac:dyDescent="0.4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8" x14ac:dyDescent="0.4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8" x14ac:dyDescent="0.4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8" x14ac:dyDescent="0.4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8" x14ac:dyDescent="0.4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8" x14ac:dyDescent="0.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8" x14ac:dyDescent="0.4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8" x14ac:dyDescent="0.4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8" x14ac:dyDescent="0.4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8" x14ac:dyDescent="0.4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8" x14ac:dyDescent="0.4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8" x14ac:dyDescent="0.4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8" x14ac:dyDescent="0.4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8" x14ac:dyDescent="0.4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8" x14ac:dyDescent="0.4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8" x14ac:dyDescent="0.4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8" x14ac:dyDescent="0.4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8" x14ac:dyDescent="0.4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8" x14ac:dyDescent="0.4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8" x14ac:dyDescent="0.4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8" x14ac:dyDescent="0.4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8" x14ac:dyDescent="0.4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8" x14ac:dyDescent="0.4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8" x14ac:dyDescent="0.4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8" x14ac:dyDescent="0.4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8" x14ac:dyDescent="0.4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8" x14ac:dyDescent="0.4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8" x14ac:dyDescent="0.4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8" x14ac:dyDescent="0.4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8" x14ac:dyDescent="0.4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8" x14ac:dyDescent="0.4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8" x14ac:dyDescent="0.4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8" x14ac:dyDescent="0.4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8" x14ac:dyDescent="0.4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8" x14ac:dyDescent="0.4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8" x14ac:dyDescent="0.4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8" x14ac:dyDescent="0.4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8" x14ac:dyDescent="0.4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8" x14ac:dyDescent="0.4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8" x14ac:dyDescent="0.4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8" x14ac:dyDescent="0.4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8" x14ac:dyDescent="0.4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8" x14ac:dyDescent="0.4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8" x14ac:dyDescent="0.4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8" x14ac:dyDescent="0.4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8" x14ac:dyDescent="0.4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8" x14ac:dyDescent="0.4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8" x14ac:dyDescent="0.4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8" x14ac:dyDescent="0.4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8" x14ac:dyDescent="0.4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8" x14ac:dyDescent="0.4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8" x14ac:dyDescent="0.4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8" x14ac:dyDescent="0.4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8" x14ac:dyDescent="0.4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8" x14ac:dyDescent="0.4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8" x14ac:dyDescent="0.4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8" x14ac:dyDescent="0.4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8" x14ac:dyDescent="0.4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8" x14ac:dyDescent="0.4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8" x14ac:dyDescent="0.4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8" x14ac:dyDescent="0.4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8" x14ac:dyDescent="0.4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8" x14ac:dyDescent="0.4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8" x14ac:dyDescent="0.4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8" x14ac:dyDescent="0.4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8" x14ac:dyDescent="0.4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8" x14ac:dyDescent="0.4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8" x14ac:dyDescent="0.4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8" x14ac:dyDescent="0.4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8" x14ac:dyDescent="0.4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8" x14ac:dyDescent="0.4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8" x14ac:dyDescent="0.4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8" x14ac:dyDescent="0.4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8" x14ac:dyDescent="0.4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8" x14ac:dyDescent="0.4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8" x14ac:dyDescent="0.4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8" x14ac:dyDescent="0.4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8" x14ac:dyDescent="0.4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8" x14ac:dyDescent="0.4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8" x14ac:dyDescent="0.4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8" x14ac:dyDescent="0.4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8" x14ac:dyDescent="0.4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8" x14ac:dyDescent="0.4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8" x14ac:dyDescent="0.4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8" x14ac:dyDescent="0.4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8" x14ac:dyDescent="0.4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8" x14ac:dyDescent="0.4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8" x14ac:dyDescent="0.4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8" x14ac:dyDescent="0.4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8" x14ac:dyDescent="0.4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8" x14ac:dyDescent="0.4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8" x14ac:dyDescent="0.4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8" x14ac:dyDescent="0.4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8" x14ac:dyDescent="0.4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8" x14ac:dyDescent="0.4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8" x14ac:dyDescent="0.4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8" x14ac:dyDescent="0.4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8" x14ac:dyDescent="0.4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8" x14ac:dyDescent="0.4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8" x14ac:dyDescent="0.4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8" x14ac:dyDescent="0.4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8" x14ac:dyDescent="0.4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8" x14ac:dyDescent="0.4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8" x14ac:dyDescent="0.4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8" x14ac:dyDescent="0.4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8" x14ac:dyDescent="0.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8" x14ac:dyDescent="0.4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8" x14ac:dyDescent="0.4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8" x14ac:dyDescent="0.4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8" x14ac:dyDescent="0.4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8" x14ac:dyDescent="0.4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8" x14ac:dyDescent="0.4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8" x14ac:dyDescent="0.4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8" x14ac:dyDescent="0.4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8" x14ac:dyDescent="0.4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8" x14ac:dyDescent="0.4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8" x14ac:dyDescent="0.4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8" x14ac:dyDescent="0.4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8" x14ac:dyDescent="0.4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8" x14ac:dyDescent="0.4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8" x14ac:dyDescent="0.4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8" x14ac:dyDescent="0.4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8" x14ac:dyDescent="0.4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8" x14ac:dyDescent="0.4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8" x14ac:dyDescent="0.4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8" x14ac:dyDescent="0.4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8" x14ac:dyDescent="0.4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8" x14ac:dyDescent="0.4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8" x14ac:dyDescent="0.4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8" x14ac:dyDescent="0.4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8" x14ac:dyDescent="0.4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8" x14ac:dyDescent="0.4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8" x14ac:dyDescent="0.4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8" x14ac:dyDescent="0.4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8" x14ac:dyDescent="0.4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8" x14ac:dyDescent="0.4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8" x14ac:dyDescent="0.4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8" x14ac:dyDescent="0.4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8" x14ac:dyDescent="0.4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8" x14ac:dyDescent="0.4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8" x14ac:dyDescent="0.4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8" x14ac:dyDescent="0.4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8" x14ac:dyDescent="0.4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8" x14ac:dyDescent="0.4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8" x14ac:dyDescent="0.4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8" x14ac:dyDescent="0.4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8" x14ac:dyDescent="0.4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8" x14ac:dyDescent="0.4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8" x14ac:dyDescent="0.4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8" x14ac:dyDescent="0.4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8" x14ac:dyDescent="0.4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8" x14ac:dyDescent="0.4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8" x14ac:dyDescent="0.4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8" x14ac:dyDescent="0.4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8" x14ac:dyDescent="0.4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8" x14ac:dyDescent="0.4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8" x14ac:dyDescent="0.4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8" x14ac:dyDescent="0.4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8" x14ac:dyDescent="0.4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8" x14ac:dyDescent="0.4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8" x14ac:dyDescent="0.4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ataValidations count="2">
    <dataValidation type="list" allowBlank="1" showErrorMessage="1" sqref="J6" xr:uid="{00000000-0002-0000-0A00-000001000000}">
      <formula1>"Good,Average,Poor"</formula1>
    </dataValidation>
    <dataValidation type="list" allowBlank="1" showErrorMessage="1" sqref="J7" xr:uid="{00000000-0002-0000-0A00-000000000000}">
      <formula1>"F,M"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10 - Project Dynamic Query</vt:lpstr>
      <vt:lpstr>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ExPertComputer</dc:creator>
  <cp:lastModifiedBy>ExPertComputer</cp:lastModifiedBy>
  <dcterms:created xsi:type="dcterms:W3CDTF">2023-02-06T06:36:48Z</dcterms:created>
  <dcterms:modified xsi:type="dcterms:W3CDTF">2023-02-06T06:37:46Z</dcterms:modified>
</cp:coreProperties>
</file>