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ertComputer\Desktop\"/>
    </mc:Choice>
  </mc:AlternateContent>
  <xr:revisionPtr revIDLastSave="0" documentId="13_ncr:1_{633D4A73-2E9C-4D67-A24B-6F9EAABF5EFC}" xr6:coauthVersionLast="47" xr6:coauthVersionMax="47" xr10:uidLastSave="{00000000-0000-0000-0000-000000000000}"/>
  <bookViews>
    <workbookView xWindow="29640" yWindow="1665" windowWidth="13815" windowHeight="8895" xr2:uid="{AD6D54E9-561E-4C2F-BC36-9D425927B3C9}"/>
  </bookViews>
  <sheets>
    <sheet name="Project ID Card Parser" sheetId="1" r:id="rId1"/>
  </sheets>
  <externalReferences>
    <externalReference r:id="rId2"/>
  </externalReferences>
  <definedNames>
    <definedName name="FIVENUM">'[1]01 - Data Entry'!$D$4:$H$4</definedName>
    <definedName name="LOCATION">'[1]11 - Vlookup'!$A$33:$F$40</definedName>
    <definedName name="POSITION">'[1]11 - Vlookup'!$A$44:$E$47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C4" i="1"/>
  <c r="D4" i="1"/>
  <c r="E4" i="1"/>
  <c r="F4" i="1"/>
  <c r="H4" i="1"/>
  <c r="I4" i="1"/>
  <c r="J4" i="1"/>
  <c r="B5" i="1"/>
  <c r="C5" i="1"/>
  <c r="D5" i="1"/>
  <c r="E5" i="1"/>
  <c r="F5" i="1"/>
  <c r="H5" i="1"/>
  <c r="I5" i="1"/>
  <c r="J5" i="1"/>
  <c r="B6" i="1"/>
  <c r="C6" i="1"/>
  <c r="D6" i="1"/>
  <c r="E6" i="1"/>
  <c r="F6" i="1"/>
  <c r="H6" i="1"/>
  <c r="I6" i="1"/>
  <c r="J6" i="1"/>
  <c r="B7" i="1"/>
  <c r="C7" i="1"/>
  <c r="D7" i="1"/>
  <c r="E7" i="1"/>
  <c r="F7" i="1"/>
  <c r="H7" i="1"/>
  <c r="I7" i="1"/>
  <c r="J7" i="1"/>
  <c r="B8" i="1"/>
  <c r="C8" i="1"/>
  <c r="D8" i="1"/>
  <c r="E8" i="1"/>
  <c r="F8" i="1"/>
  <c r="H8" i="1"/>
  <c r="I8" i="1"/>
  <c r="J8" i="1"/>
  <c r="K4" i="1" l="1" a="1"/>
  <c r="K7" i="1" s="1"/>
  <c r="G4" i="1" a="1"/>
  <c r="G6" i="1" s="1"/>
  <c r="K6" i="1" l="1"/>
  <c r="K5" i="1"/>
  <c r="G5" i="1"/>
  <c r="K8" i="1"/>
  <c r="G8" i="1"/>
  <c r="K4" i="1"/>
  <c r="G7" i="1"/>
  <c r="G4" i="1"/>
</calcChain>
</file>

<file path=xl/sharedStrings.xml><?xml version="1.0" encoding="utf-8"?>
<sst xmlns="http://schemas.openxmlformats.org/spreadsheetml/2006/main" count="41" uniqueCount="31">
  <si>
    <t>=RIGHT(J4,4)="2020"</t>
  </si>
  <si>
    <t>Expired This Year</t>
  </si>
  <si>
    <t>=REGEXEXTRACT(A4, "Expired Date (\d{2} \w{3} \d{4})")</t>
  </si>
  <si>
    <t>Expired Date</t>
  </si>
  <si>
    <t>=TRIM(REGEXEXTRACT(A4," \d{5}"))</t>
  </si>
  <si>
    <t>Zipcode</t>
  </si>
  <si>
    <t>=REGEXEXTRACT(A4,"Address ([0-9]+ [A-Za-z]+ [A-Za-z]+)")</t>
  </si>
  <si>
    <t>Address</t>
  </si>
  <si>
    <t>=DATEDIF(F4, TODAY(), "Y")</t>
  </si>
  <si>
    <t>Age</t>
  </si>
  <si>
    <t>=REGEXEXTRACT(A4,"Date of Birth ([0-9]{2} [A-Za-z]+ [0-9]{4})")</t>
  </si>
  <si>
    <t>DOB</t>
  </si>
  <si>
    <t>=REGEXEXTRACT(A4, "M[a-z]+\. [A-Za-z]+ ([A-Za-z]+)")</t>
  </si>
  <si>
    <t>Lastname</t>
  </si>
  <si>
    <t>=REGEXEXTRACT(A4, "M[a-z]+\. ([A-Za-z]+) [A-Za-z]+")</t>
  </si>
  <si>
    <t>Firstname</t>
  </si>
  <si>
    <t xml:space="preserve">or IF((REGEXEXTRACT(A4:A8, "M[a-z]+\."))= "Mr.", "Male" , "Female")) to show Male and Female </t>
  </si>
  <si>
    <t>=REGEXEXTRACT(A4, "M[a-z]+\.")  to show Miss. and Mr.</t>
  </si>
  <si>
    <t>Gender</t>
  </si>
  <si>
    <t>or =REGEXEXTRACT(A2, "/d-/d{4}-/d{5}-/d{2}-/d")</t>
  </si>
  <si>
    <t>=REGEXEXTRACT(A4, "[0-9]-[0-9]{4}-[0-9]{5}-[0-9]{2}-[0-9]")</t>
  </si>
  <si>
    <t>ID</t>
  </si>
  <si>
    <t>Solutions</t>
  </si>
  <si>
    <t>ID 1-1078-00555-99-1 Miss. Anya Tayloy 
Date of Birth 05 May 1985
Address 998 London United Kingdom 55387
Expired Date 15 Nov 2022</t>
  </si>
  <si>
    <t>ID 1-1078-00555-99-1 Mr. Stuart Lonely 
Date of Birth 20 Sep 1982
Address 554 Seoul Korea 89237
Expired Date 31 Mar 2021</t>
  </si>
  <si>
    <t>ID 1-2222-03874-23-6 Mr. Kevin Demio 
Date of Birth 14 Feb 1992
Address 7878 Washington United States 11155
Expired Date 31 Oct 2020</t>
  </si>
  <si>
    <t>ID 3-5522-87666-87-2 Miss. Carry Anna 
Date of Birth 18 Jan 1995
Address 967 Tokyo Japan 10880
Expired Date 25 Apr 2025</t>
  </si>
  <si>
    <t>ID 1-1078-00555-99-1 Mr. John David 
Date of Birth 20 Sep 1988
Address 67 Bangkok Thailand 10560
Expired Date 31 Dec 2020</t>
  </si>
  <si>
    <t>Customer Information</t>
  </si>
  <si>
    <t>\d = [0-9]</t>
  </si>
  <si>
    <t>Project - ID Card Parser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</si>
</sst>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ahoma"/>
      <scheme val="minor"/>
    </font>
    <font>
      <sz val="10"/>
      <color theme="1"/>
      <name val="Work Sans"/>
    </font>
    <font>
      <b/>
      <sz val="10"/>
      <color theme="1"/>
      <name val="Work Sans"/>
    </font>
    <font>
      <b/>
      <sz val="10"/>
      <color rgb="FFFFFFFF"/>
      <name val="Work Sans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xPertComputer/Downloads/_Bootcamp%2006%20-%20Google%20Shee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01 - Data Entry"/>
      <sheetName val="02 - Array Formula"/>
      <sheetName val="03 - Import Data"/>
      <sheetName val="04 - Explore"/>
      <sheetName val="05 - Filter and Sort"/>
      <sheetName val="06 - Conditions"/>
      <sheetName val="07 - Advanced Conditions"/>
      <sheetName val="08 - Conditional Formatting"/>
      <sheetName val="09 - Query and Summarize Data"/>
      <sheetName val="10 - Project Dynamic Query"/>
      <sheetName val="11 - Vlookup"/>
      <sheetName val="12 - Working with Date"/>
      <sheetName val="13 - Working with Text"/>
      <sheetName val="14 - Project Convert TH to EN D"/>
      <sheetName val="15 - Regular Expressions"/>
      <sheetName val="17 - Sparkline Basics"/>
      <sheetName val="18 - Project Google Translate"/>
      <sheetName val="Example Data"/>
    </sheetNames>
    <sheetDataSet>
      <sheetData sheetId="0"/>
      <sheetData sheetId="1">
        <row r="4">
          <cell r="D4">
            <v>5</v>
          </cell>
          <cell r="E4">
            <v>12</v>
          </cell>
          <cell r="F4">
            <v>25</v>
          </cell>
          <cell r="G4">
            <v>30</v>
          </cell>
          <cell r="H4">
            <v>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3">
          <cell r="A33">
            <v>1</v>
          </cell>
          <cell r="B33" t="str">
            <v>Atlanta</v>
          </cell>
          <cell r="C33" t="str">
            <v>450 Peachtree Rd</v>
          </cell>
          <cell r="D33" t="str">
            <v>GA</v>
          </cell>
          <cell r="E33">
            <v>30316</v>
          </cell>
          <cell r="F33" t="str">
            <v>(404)333-5555</v>
          </cell>
        </row>
        <row r="34">
          <cell r="A34">
            <v>2</v>
          </cell>
          <cell r="B34" t="str">
            <v>Boston</v>
          </cell>
          <cell r="C34" t="str">
            <v>3 Commons Blvd</v>
          </cell>
          <cell r="D34" t="str">
            <v>MA</v>
          </cell>
          <cell r="E34">
            <v>2190</v>
          </cell>
          <cell r="F34" t="str">
            <v>(617)123-4444</v>
          </cell>
        </row>
        <row r="35">
          <cell r="A35">
            <v>3</v>
          </cell>
          <cell r="B35" t="str">
            <v>Chicago</v>
          </cell>
          <cell r="C35" t="str">
            <v>500 Loop Highway</v>
          </cell>
          <cell r="D35" t="str">
            <v>IL</v>
          </cell>
          <cell r="E35">
            <v>60620</v>
          </cell>
          <cell r="F35" t="str">
            <v>(312)444-6666</v>
          </cell>
        </row>
        <row r="36">
          <cell r="A36">
            <v>4</v>
          </cell>
          <cell r="B36" t="str">
            <v>Miami</v>
          </cell>
          <cell r="C36" t="str">
            <v>210 Biscayne Blvd</v>
          </cell>
          <cell r="D36" t="str">
            <v>FL</v>
          </cell>
          <cell r="E36">
            <v>33103</v>
          </cell>
          <cell r="F36" t="str">
            <v>(305)787-9999</v>
          </cell>
        </row>
        <row r="37">
          <cell r="A37">
            <v>5</v>
          </cell>
          <cell r="B37" t="str">
            <v>New York City</v>
          </cell>
          <cell r="C37" t="str">
            <v>1650 Washington Blvd</v>
          </cell>
          <cell r="D37" t="str">
            <v>NY</v>
          </cell>
          <cell r="E37">
            <v>15648</v>
          </cell>
          <cell r="F37" t="str">
            <v>(518)256-3100</v>
          </cell>
        </row>
        <row r="38">
          <cell r="A38">
            <v>6</v>
          </cell>
          <cell r="B38" t="str">
            <v>Denver</v>
          </cell>
          <cell r="C38" t="str">
            <v>312 Mount View Dr</v>
          </cell>
          <cell r="D38" t="str">
            <v>CO</v>
          </cell>
          <cell r="E38">
            <v>54657</v>
          </cell>
          <cell r="F38" t="str">
            <v>(205)607-5289</v>
          </cell>
        </row>
        <row r="39">
          <cell r="A39">
            <v>7</v>
          </cell>
          <cell r="B39" t="str">
            <v>Salt Lake City</v>
          </cell>
          <cell r="C39" t="str">
            <v>316 S. State St</v>
          </cell>
          <cell r="D39" t="str">
            <v>UT</v>
          </cell>
          <cell r="E39">
            <v>84125</v>
          </cell>
          <cell r="F39" t="str">
            <v>(801)459-6652</v>
          </cell>
        </row>
        <row r="40">
          <cell r="A40">
            <v>8</v>
          </cell>
          <cell r="B40" t="str">
            <v>Los Angeles</v>
          </cell>
          <cell r="C40" t="str">
            <v>1400 Main St</v>
          </cell>
          <cell r="D40" t="str">
            <v>CA</v>
          </cell>
          <cell r="E40">
            <v>94235</v>
          </cell>
          <cell r="F40" t="str">
            <v>(705)639-0227</v>
          </cell>
        </row>
        <row r="44">
          <cell r="A44">
            <v>1</v>
          </cell>
          <cell r="B44" t="str">
            <v>Account Representative</v>
          </cell>
          <cell r="C44" t="str">
            <v>4 year degree</v>
          </cell>
          <cell r="D44">
            <v>25000</v>
          </cell>
          <cell r="E44">
            <v>75000</v>
          </cell>
        </row>
        <row r="45">
          <cell r="A45">
            <v>2</v>
          </cell>
          <cell r="B45" t="str">
            <v>Manager</v>
          </cell>
          <cell r="C45" t="str">
            <v>4 year degree</v>
          </cell>
          <cell r="D45">
            <v>50000</v>
          </cell>
          <cell r="E45">
            <v>150000</v>
          </cell>
        </row>
        <row r="46">
          <cell r="A46">
            <v>3</v>
          </cell>
          <cell r="B46" t="str">
            <v>Trainee</v>
          </cell>
          <cell r="C46" t="str">
            <v>2 year degree</v>
          </cell>
          <cell r="D46">
            <v>18000</v>
          </cell>
          <cell r="E46">
            <v>25000</v>
          </cell>
        </row>
        <row r="47">
          <cell r="A47">
            <v>4</v>
          </cell>
          <cell r="B47" t="str">
            <v>Regional Manager</v>
          </cell>
          <cell r="C47" t="str">
            <v>6 year degree</v>
          </cell>
          <cell r="D47">
            <v>100000</v>
          </cell>
          <cell r="E47">
            <v>250000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7403-A860-42EB-B89C-B6D06EDC62B1}">
  <sheetPr>
    <tabColor rgb="FFFFD966"/>
    <outlinePr summaryBelow="0" summaryRight="0"/>
  </sheetPr>
  <dimension ref="A1:Z100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23" sqref="B23"/>
    </sheetView>
  </sheetViews>
  <sheetFormatPr defaultColWidth="12.6640625" defaultRowHeight="15.75" customHeight="1" x14ac:dyDescent="0.25"/>
  <cols>
    <col min="1" max="1" width="37.109375" customWidth="1"/>
    <col min="2" max="2" width="19.88671875" customWidth="1"/>
    <col min="8" max="8" width="22.6640625" customWidth="1"/>
    <col min="11" max="11" width="16.21875" customWidth="1"/>
  </cols>
  <sheetData>
    <row r="1" spans="1:26" ht="15.75" customHeight="1" x14ac:dyDescent="0.45">
      <c r="A1" s="3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45">
      <c r="A2" s="1"/>
      <c r="B2" s="1" t="s">
        <v>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45">
      <c r="A3" s="6" t="s">
        <v>28</v>
      </c>
      <c r="B3" s="6" t="s">
        <v>21</v>
      </c>
      <c r="C3" s="6" t="s">
        <v>18</v>
      </c>
      <c r="D3" s="6" t="s">
        <v>15</v>
      </c>
      <c r="E3" s="6" t="s">
        <v>13</v>
      </c>
      <c r="F3" s="6" t="s">
        <v>11</v>
      </c>
      <c r="G3" s="6" t="s">
        <v>9</v>
      </c>
      <c r="H3" s="6" t="s">
        <v>7</v>
      </c>
      <c r="I3" s="6" t="s">
        <v>5</v>
      </c>
      <c r="J3" s="6" t="s">
        <v>3</v>
      </c>
      <c r="K3" s="6" t="s">
        <v>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45">
      <c r="A4" s="5" t="s">
        <v>27</v>
      </c>
      <c r="B4" s="1" t="str">
        <f ca="1">IFERROR(__xludf.DUMMYFUNCTION("ArrayFormula(REGEXEXTRACT(A4:A8, ""\d-\d{4}-\d{5}-\d{2}-\d""))"),"1-1078-00555-99-1")</f>
        <v>1-1078-00555-99-1</v>
      </c>
      <c r="C4" s="1" t="str">
        <f ca="1">IFERROR(__xludf.DUMMYFUNCTION("ArrayFormula(IF((REGEXEXTRACT(A4:A8, ""M[a-z]+\.""))= ""Mr."", ""Male"" , ""Female""))"),"Male")</f>
        <v>Male</v>
      </c>
      <c r="D4" s="1" t="str">
        <f ca="1">IFERROR(__xludf.DUMMYFUNCTION("ArrayFormula(REGEXEXTRACT(A4:A8, ""M[a-z]+\. ([A-Za-z]+) [A-Za-z]+""))"),"John")</f>
        <v>John</v>
      </c>
      <c r="E4" s="1" t="str">
        <f ca="1">IFERROR(__xludf.DUMMYFUNCTION("ArrayFormula(REGEXEXTRACT(A4:A8, ""M[a-z]+\. [A-Za-z]+ ([A-Za-z]+)"")) "),"David")</f>
        <v>David</v>
      </c>
      <c r="F4" s="1" t="str">
        <f ca="1">IFERROR(__xludf.DUMMYFUNCTION("ArrayFormula(REGEXEXTRACT(A4:A8,""Date of Birth (\d{2} [A-Za-z]+ \d{4})""))"),"20 Sep 1988")</f>
        <v>20 Sep 1988</v>
      </c>
      <c r="G4" s="1">
        <f t="array" aca="1" ref="G4:G8" ca="1">DATEDIF(F4:F8, TODAY(), "Y")</f>
        <v>34</v>
      </c>
      <c r="H4" s="1" t="str">
        <f ca="1">IFERROR(__xludf.DUMMYFUNCTION("ArrayFormula(REGEXEXTRACT(A4:A8,""Address ([0-9]+ [A-Za-z]+ [A-Za-z]+)""))"),"67 Bangkok Thailand")</f>
        <v>67 Bangkok Thailand</v>
      </c>
      <c r="I4" s="1" t="str">
        <f ca="1">IFERROR(__xludf.DUMMYFUNCTION("ArrayFormula(TRIM(REGEXEXTRACT(A4:A8,"" \d{5}"")))"),"10560")</f>
        <v>10560</v>
      </c>
      <c r="J4" s="1" t="str">
        <f ca="1">IFERROR(__xludf.DUMMYFUNCTION("ArrayFormula(REGEXEXTRACT(A4:A8, ""Expired Date (\d{2} \w{3} \d{4})""))"),"31 Dec 2020")</f>
        <v>31 Dec 2020</v>
      </c>
      <c r="K4" s="4" t="b">
        <f t="array" aca="1" ref="K4:K8" ca="1">RIGHT(J4:J8,4)="2020"</f>
        <v>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45">
      <c r="A5" s="5" t="s">
        <v>26</v>
      </c>
      <c r="B5" s="1" t="str">
        <f ca="1">IFERROR(__xludf.DUMMYFUNCTION("""COMPUTED_VALUE"""),"3-5522-87666-87-2")</f>
        <v>3-5522-87666-87-2</v>
      </c>
      <c r="C5" s="1" t="str">
        <f ca="1">IFERROR(__xludf.DUMMYFUNCTION("""COMPUTED_VALUE"""),"Female")</f>
        <v>Female</v>
      </c>
      <c r="D5" s="1" t="str">
        <f ca="1">IFERROR(__xludf.DUMMYFUNCTION("""COMPUTED_VALUE"""),"Carry")</f>
        <v>Carry</v>
      </c>
      <c r="E5" s="1" t="str">
        <f ca="1">IFERROR(__xludf.DUMMYFUNCTION("""COMPUTED_VALUE"""),"Anna")</f>
        <v>Anna</v>
      </c>
      <c r="F5" s="1" t="str">
        <f ca="1">IFERROR(__xludf.DUMMYFUNCTION("""COMPUTED_VALUE"""),"18 Jan 1995")</f>
        <v>18 Jan 1995</v>
      </c>
      <c r="G5" s="1">
        <f ca="1"/>
        <v>28</v>
      </c>
      <c r="H5" s="1" t="str">
        <f ca="1">IFERROR(__xludf.DUMMYFUNCTION("""COMPUTED_VALUE"""),"967 Tokyo Japan")</f>
        <v>967 Tokyo Japan</v>
      </c>
      <c r="I5" s="1" t="str">
        <f ca="1">IFERROR(__xludf.DUMMYFUNCTION("""COMPUTED_VALUE"""),"10880")</f>
        <v>10880</v>
      </c>
      <c r="J5" s="1" t="str">
        <f ca="1">IFERROR(__xludf.DUMMYFUNCTION("""COMPUTED_VALUE"""),"25 Apr 2025")</f>
        <v>25 Apr 2025</v>
      </c>
      <c r="K5" s="4" t="b">
        <f ca="1"/>
        <v>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45">
      <c r="A6" s="5" t="s">
        <v>25</v>
      </c>
      <c r="B6" s="1" t="str">
        <f ca="1">IFERROR(__xludf.DUMMYFUNCTION("""COMPUTED_VALUE"""),"1-2222-03874-23-6")</f>
        <v>1-2222-03874-23-6</v>
      </c>
      <c r="C6" s="1" t="str">
        <f ca="1">IFERROR(__xludf.DUMMYFUNCTION("""COMPUTED_VALUE"""),"Male")</f>
        <v>Male</v>
      </c>
      <c r="D6" s="1" t="str">
        <f ca="1">IFERROR(__xludf.DUMMYFUNCTION("""COMPUTED_VALUE"""),"Kevin")</f>
        <v>Kevin</v>
      </c>
      <c r="E6" s="1" t="str">
        <f ca="1">IFERROR(__xludf.DUMMYFUNCTION("""COMPUTED_VALUE"""),"Demio")</f>
        <v>Demio</v>
      </c>
      <c r="F6" s="1" t="str">
        <f ca="1">IFERROR(__xludf.DUMMYFUNCTION("""COMPUTED_VALUE"""),"14 Feb 1992")</f>
        <v>14 Feb 1992</v>
      </c>
      <c r="G6" s="1">
        <f ca="1"/>
        <v>30</v>
      </c>
      <c r="H6" s="1" t="str">
        <f ca="1">IFERROR(__xludf.DUMMYFUNCTION("""COMPUTED_VALUE"""),"7878 Washington United")</f>
        <v>7878 Washington United</v>
      </c>
      <c r="I6" s="1" t="str">
        <f ca="1">IFERROR(__xludf.DUMMYFUNCTION("""COMPUTED_VALUE"""),"11155")</f>
        <v>11155</v>
      </c>
      <c r="J6" s="1" t="str">
        <f ca="1">IFERROR(__xludf.DUMMYFUNCTION("""COMPUTED_VALUE"""),"31 Oct 2020")</f>
        <v>31 Oct 2020</v>
      </c>
      <c r="K6" s="4" t="b">
        <f ca="1"/>
        <v>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45">
      <c r="A7" s="5" t="s">
        <v>24</v>
      </c>
      <c r="B7" s="1" t="str">
        <f ca="1">IFERROR(__xludf.DUMMYFUNCTION("""COMPUTED_VALUE"""),"1-1078-00555-99-1")</f>
        <v>1-1078-00555-99-1</v>
      </c>
      <c r="C7" s="1" t="str">
        <f ca="1">IFERROR(__xludf.DUMMYFUNCTION("""COMPUTED_VALUE"""),"Male")</f>
        <v>Male</v>
      </c>
      <c r="D7" s="1" t="str">
        <f ca="1">IFERROR(__xludf.DUMMYFUNCTION("""COMPUTED_VALUE"""),"Stuart")</f>
        <v>Stuart</v>
      </c>
      <c r="E7" s="1" t="str">
        <f ca="1">IFERROR(__xludf.DUMMYFUNCTION("""COMPUTED_VALUE"""),"Lonely")</f>
        <v>Lonely</v>
      </c>
      <c r="F7" s="1" t="str">
        <f ca="1">IFERROR(__xludf.DUMMYFUNCTION("""COMPUTED_VALUE"""),"20 Sep 1982")</f>
        <v>20 Sep 1982</v>
      </c>
      <c r="G7" s="1">
        <f ca="1"/>
        <v>40</v>
      </c>
      <c r="H7" s="1" t="str">
        <f ca="1">IFERROR(__xludf.DUMMYFUNCTION("""COMPUTED_VALUE"""),"554 Seoul Korea")</f>
        <v>554 Seoul Korea</v>
      </c>
      <c r="I7" s="1" t="str">
        <f ca="1">IFERROR(__xludf.DUMMYFUNCTION("""COMPUTED_VALUE"""),"89237")</f>
        <v>89237</v>
      </c>
      <c r="J7" s="1" t="str">
        <f ca="1">IFERROR(__xludf.DUMMYFUNCTION("""COMPUTED_VALUE"""),"31 Mar 2021")</f>
        <v>31 Mar 2021</v>
      </c>
      <c r="K7" s="4" t="b">
        <f ca="1"/>
        <v>0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45">
      <c r="A8" s="5" t="s">
        <v>23</v>
      </c>
      <c r="B8" s="1" t="str">
        <f ca="1">IFERROR(__xludf.DUMMYFUNCTION("""COMPUTED_VALUE"""),"1-1078-00555-99-1")</f>
        <v>1-1078-00555-99-1</v>
      </c>
      <c r="C8" s="1" t="str">
        <f ca="1">IFERROR(__xludf.DUMMYFUNCTION("""COMPUTED_VALUE"""),"Female")</f>
        <v>Female</v>
      </c>
      <c r="D8" s="1" t="str">
        <f ca="1">IFERROR(__xludf.DUMMYFUNCTION("""COMPUTED_VALUE"""),"Anya")</f>
        <v>Anya</v>
      </c>
      <c r="E8" s="1" t="str">
        <f ca="1">IFERROR(__xludf.DUMMYFUNCTION("""COMPUTED_VALUE"""),"Tayloy")</f>
        <v>Tayloy</v>
      </c>
      <c r="F8" s="1" t="str">
        <f ca="1">IFERROR(__xludf.DUMMYFUNCTION("""COMPUTED_VALUE"""),"05 May 1985")</f>
        <v>05 May 1985</v>
      </c>
      <c r="G8" s="1">
        <f ca="1"/>
        <v>37</v>
      </c>
      <c r="H8" s="1" t="str">
        <f ca="1">IFERROR(__xludf.DUMMYFUNCTION("""COMPUTED_VALUE"""),"998 London United")</f>
        <v>998 London United</v>
      </c>
      <c r="I8" s="1" t="str">
        <f ca="1">IFERROR(__xludf.DUMMYFUNCTION("""COMPUTED_VALUE"""),"55387")</f>
        <v>55387</v>
      </c>
      <c r="J8" s="1" t="str">
        <f ca="1">IFERROR(__xludf.DUMMYFUNCTION("""COMPUTED_VALUE"""),"15 Nov 2022")</f>
        <v>15 Nov 2022</v>
      </c>
      <c r="K8" s="4" t="b">
        <f ca="1"/>
        <v>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45">
      <c r="A10" s="1"/>
      <c r="B10" s="3" t="s">
        <v>22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45">
      <c r="A11" s="1"/>
      <c r="B11" s="1" t="s">
        <v>21</v>
      </c>
      <c r="C11" s="2" t="s">
        <v>20</v>
      </c>
      <c r="D11" s="1"/>
      <c r="E11" s="1"/>
      <c r="F11" s="1"/>
      <c r="G11" s="1" t="s">
        <v>19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45">
      <c r="A12" s="1"/>
      <c r="B12" s="1" t="s">
        <v>18</v>
      </c>
      <c r="C12" s="2" t="s">
        <v>17</v>
      </c>
      <c r="D12" s="1"/>
      <c r="E12" s="1"/>
      <c r="F12" s="1"/>
      <c r="G12" s="1" t="s">
        <v>16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45">
      <c r="A13" s="1"/>
      <c r="B13" s="1" t="s">
        <v>15</v>
      </c>
      <c r="C13" s="2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45">
      <c r="A14" s="1"/>
      <c r="B14" s="1" t="s">
        <v>13</v>
      </c>
      <c r="C14" s="2" t="s">
        <v>12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45">
      <c r="A15" s="1"/>
      <c r="B15" s="1" t="s">
        <v>11</v>
      </c>
      <c r="C15" s="2" t="s">
        <v>10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45">
      <c r="A16" s="1"/>
      <c r="B16" s="1" t="s">
        <v>9</v>
      </c>
      <c r="C16" s="2" t="s">
        <v>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45">
      <c r="A17" s="1"/>
      <c r="B17" s="1" t="s">
        <v>7</v>
      </c>
      <c r="C17" s="2" t="s">
        <v>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45">
      <c r="A18" s="1"/>
      <c r="B18" s="1" t="s">
        <v>5</v>
      </c>
      <c r="C18" s="2" t="s">
        <v>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45">
      <c r="A19" s="1"/>
      <c r="B19" s="1" t="s">
        <v>3</v>
      </c>
      <c r="C19" s="2" t="s">
        <v>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45">
      <c r="A20" s="1"/>
      <c r="B20" s="1" t="s">
        <v>1</v>
      </c>
      <c r="C20" s="2" t="s">
        <v>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4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4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4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8" x14ac:dyDescent="0.4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8" x14ac:dyDescent="0.4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8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8" x14ac:dyDescent="0.4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8" x14ac:dyDescent="0.4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8" x14ac:dyDescent="0.4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8" x14ac:dyDescent="0.4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8" x14ac:dyDescent="0.4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8" x14ac:dyDescent="0.4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8" x14ac:dyDescent="0.4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8" x14ac:dyDescent="0.4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8" x14ac:dyDescent="0.4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8" x14ac:dyDescent="0.4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8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8" x14ac:dyDescent="0.4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8" x14ac:dyDescent="0.4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8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8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8" x14ac:dyDescent="0.4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8" x14ac:dyDescent="0.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8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8" x14ac:dyDescent="0.4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8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8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8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8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8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8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8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8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8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8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8" x14ac:dyDescent="0.4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8" x14ac:dyDescent="0.4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8" x14ac:dyDescent="0.4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8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8" x14ac:dyDescent="0.4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8" x14ac:dyDescent="0.4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8" x14ac:dyDescent="0.4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8" x14ac:dyDescent="0.4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8" x14ac:dyDescent="0.4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8" x14ac:dyDescent="0.4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8" x14ac:dyDescent="0.4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8" x14ac:dyDescent="0.4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8" x14ac:dyDescent="0.4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8" x14ac:dyDescent="0.4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8" x14ac:dyDescent="0.4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8" x14ac:dyDescent="0.4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8" x14ac:dyDescent="0.4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8" x14ac:dyDescent="0.4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8" x14ac:dyDescent="0.4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8" x14ac:dyDescent="0.4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8" x14ac:dyDescent="0.4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8" x14ac:dyDescent="0.4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8" x14ac:dyDescent="0.4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8" x14ac:dyDescent="0.4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8" x14ac:dyDescent="0.4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8" x14ac:dyDescent="0.4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8" x14ac:dyDescent="0.4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8" x14ac:dyDescent="0.4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8" x14ac:dyDescent="0.4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8" x14ac:dyDescent="0.4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8" x14ac:dyDescent="0.4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8" x14ac:dyDescent="0.4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8" x14ac:dyDescent="0.4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8" x14ac:dyDescent="0.4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8" x14ac:dyDescent="0.4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8" x14ac:dyDescent="0.4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8" x14ac:dyDescent="0.4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8" x14ac:dyDescent="0.4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8" x14ac:dyDescent="0.4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8" x14ac:dyDescent="0.4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8" x14ac:dyDescent="0.4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8" x14ac:dyDescent="0.4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8" x14ac:dyDescent="0.4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8" x14ac:dyDescent="0.4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8" x14ac:dyDescent="0.4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8" x14ac:dyDescent="0.4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8" x14ac:dyDescent="0.4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8" x14ac:dyDescent="0.4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8" x14ac:dyDescent="0.4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8" x14ac:dyDescent="0.4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8" x14ac:dyDescent="0.4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8" x14ac:dyDescent="0.4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8" x14ac:dyDescent="0.4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8" x14ac:dyDescent="0.4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8" x14ac:dyDescent="0.4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8" x14ac:dyDescent="0.4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8" x14ac:dyDescent="0.4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8" x14ac:dyDescent="0.4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8" x14ac:dyDescent="0.4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8" x14ac:dyDescent="0.4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8" x14ac:dyDescent="0.4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8" x14ac:dyDescent="0.4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8" x14ac:dyDescent="0.4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8" x14ac:dyDescent="0.4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8" x14ac:dyDescent="0.4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8" x14ac:dyDescent="0.4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8" x14ac:dyDescent="0.4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8" x14ac:dyDescent="0.4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8" x14ac:dyDescent="0.4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8" x14ac:dyDescent="0.4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8" x14ac:dyDescent="0.4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8" x14ac:dyDescent="0.4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8" x14ac:dyDescent="0.4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8" x14ac:dyDescent="0.4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8" x14ac:dyDescent="0.4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8" x14ac:dyDescent="0.4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8" x14ac:dyDescent="0.4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8" x14ac:dyDescent="0.4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8" x14ac:dyDescent="0.4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8" x14ac:dyDescent="0.4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8" x14ac:dyDescent="0.4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8" x14ac:dyDescent="0.4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8" x14ac:dyDescent="0.4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8" x14ac:dyDescent="0.4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8" x14ac:dyDescent="0.4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8" x14ac:dyDescent="0.4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8" x14ac:dyDescent="0.4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8" x14ac:dyDescent="0.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8" x14ac:dyDescent="0.4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8" x14ac:dyDescent="0.4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8" x14ac:dyDescent="0.4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8" x14ac:dyDescent="0.4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8" x14ac:dyDescent="0.4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8" x14ac:dyDescent="0.4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8" x14ac:dyDescent="0.4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8" x14ac:dyDescent="0.4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8" x14ac:dyDescent="0.4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8" x14ac:dyDescent="0.4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8" x14ac:dyDescent="0.4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8" x14ac:dyDescent="0.4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8" x14ac:dyDescent="0.4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8" x14ac:dyDescent="0.4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8" x14ac:dyDescent="0.4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8" x14ac:dyDescent="0.4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8" x14ac:dyDescent="0.4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8" x14ac:dyDescent="0.4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8" x14ac:dyDescent="0.4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8" x14ac:dyDescent="0.4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8" x14ac:dyDescent="0.4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8" x14ac:dyDescent="0.4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8" x14ac:dyDescent="0.4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8" x14ac:dyDescent="0.4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8" x14ac:dyDescent="0.4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8" x14ac:dyDescent="0.4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8" x14ac:dyDescent="0.4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8" x14ac:dyDescent="0.4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8" x14ac:dyDescent="0.4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8" x14ac:dyDescent="0.4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8" x14ac:dyDescent="0.4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8" x14ac:dyDescent="0.4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8" x14ac:dyDescent="0.4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8" x14ac:dyDescent="0.4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8" x14ac:dyDescent="0.4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8" x14ac:dyDescent="0.4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8" x14ac:dyDescent="0.4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8" x14ac:dyDescent="0.4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8" x14ac:dyDescent="0.4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8" x14ac:dyDescent="0.4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8" x14ac:dyDescent="0.4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8" x14ac:dyDescent="0.4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8" x14ac:dyDescent="0.4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8" x14ac:dyDescent="0.4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8" x14ac:dyDescent="0.4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8" x14ac:dyDescent="0.4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8" x14ac:dyDescent="0.4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8" x14ac:dyDescent="0.4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8" x14ac:dyDescent="0.4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8" x14ac:dyDescent="0.4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8" x14ac:dyDescent="0.4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8" x14ac:dyDescent="0.4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8" x14ac:dyDescent="0.4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8" x14ac:dyDescent="0.4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8" x14ac:dyDescent="0.4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8" x14ac:dyDescent="0.4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8" x14ac:dyDescent="0.4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8" x14ac:dyDescent="0.4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8" x14ac:dyDescent="0.4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8" x14ac:dyDescent="0.4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8" x14ac:dyDescent="0.4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8" x14ac:dyDescent="0.4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8" x14ac:dyDescent="0.4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8" x14ac:dyDescent="0.4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8" x14ac:dyDescent="0.4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8" x14ac:dyDescent="0.4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8" x14ac:dyDescent="0.4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8" x14ac:dyDescent="0.4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8" x14ac:dyDescent="0.4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8" x14ac:dyDescent="0.4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8" x14ac:dyDescent="0.4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8" x14ac:dyDescent="0.4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8" x14ac:dyDescent="0.4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8" x14ac:dyDescent="0.4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8" x14ac:dyDescent="0.4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8" x14ac:dyDescent="0.4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8" x14ac:dyDescent="0.4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8" x14ac:dyDescent="0.4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8" x14ac:dyDescent="0.4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8" x14ac:dyDescent="0.4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8" x14ac:dyDescent="0.4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8" x14ac:dyDescent="0.4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8" x14ac:dyDescent="0.4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8" x14ac:dyDescent="0.4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8" x14ac:dyDescent="0.4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8" x14ac:dyDescent="0.4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8" x14ac:dyDescent="0.4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8" x14ac:dyDescent="0.4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8" x14ac:dyDescent="0.4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8" x14ac:dyDescent="0.4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8" x14ac:dyDescent="0.4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8" x14ac:dyDescent="0.4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8" x14ac:dyDescent="0.4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8" x14ac:dyDescent="0.4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8" x14ac:dyDescent="0.4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8" x14ac:dyDescent="0.4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8" x14ac:dyDescent="0.4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8" x14ac:dyDescent="0.4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8" x14ac:dyDescent="0.4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8" x14ac:dyDescent="0.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8" x14ac:dyDescent="0.4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8" x14ac:dyDescent="0.4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8" x14ac:dyDescent="0.4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8" x14ac:dyDescent="0.4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8" x14ac:dyDescent="0.4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8" x14ac:dyDescent="0.4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8" x14ac:dyDescent="0.4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8" x14ac:dyDescent="0.4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8" x14ac:dyDescent="0.4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8" x14ac:dyDescent="0.4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8" x14ac:dyDescent="0.4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8" x14ac:dyDescent="0.4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8" x14ac:dyDescent="0.4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8" x14ac:dyDescent="0.4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8" x14ac:dyDescent="0.4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8" x14ac:dyDescent="0.4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8" x14ac:dyDescent="0.4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8" x14ac:dyDescent="0.4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8" x14ac:dyDescent="0.4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8" x14ac:dyDescent="0.4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8" x14ac:dyDescent="0.4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8" x14ac:dyDescent="0.4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8" x14ac:dyDescent="0.4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8" x14ac:dyDescent="0.4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8" x14ac:dyDescent="0.4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8" x14ac:dyDescent="0.4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8" x14ac:dyDescent="0.4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8" x14ac:dyDescent="0.4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8" x14ac:dyDescent="0.4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8" x14ac:dyDescent="0.4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8" x14ac:dyDescent="0.4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8" x14ac:dyDescent="0.4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8" x14ac:dyDescent="0.4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8" x14ac:dyDescent="0.4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8" x14ac:dyDescent="0.4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8" x14ac:dyDescent="0.4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8" x14ac:dyDescent="0.4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8" x14ac:dyDescent="0.4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8" x14ac:dyDescent="0.4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8" x14ac:dyDescent="0.4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8" x14ac:dyDescent="0.4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8" x14ac:dyDescent="0.4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8" x14ac:dyDescent="0.4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8" x14ac:dyDescent="0.4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8" x14ac:dyDescent="0.4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8" x14ac:dyDescent="0.4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8" x14ac:dyDescent="0.4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8" x14ac:dyDescent="0.4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8" x14ac:dyDescent="0.4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8" x14ac:dyDescent="0.4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8" x14ac:dyDescent="0.4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8" x14ac:dyDescent="0.4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8" x14ac:dyDescent="0.4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8" x14ac:dyDescent="0.4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8" x14ac:dyDescent="0.4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8" x14ac:dyDescent="0.4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8" x14ac:dyDescent="0.4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8" x14ac:dyDescent="0.4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8" x14ac:dyDescent="0.4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8" x14ac:dyDescent="0.4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8" x14ac:dyDescent="0.4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8" x14ac:dyDescent="0.4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8" x14ac:dyDescent="0.4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8" x14ac:dyDescent="0.4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8" x14ac:dyDescent="0.4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8" x14ac:dyDescent="0.4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8" x14ac:dyDescent="0.4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8" x14ac:dyDescent="0.4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8" x14ac:dyDescent="0.4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8" x14ac:dyDescent="0.4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8" x14ac:dyDescent="0.4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8" x14ac:dyDescent="0.4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8" x14ac:dyDescent="0.4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8" x14ac:dyDescent="0.4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8" x14ac:dyDescent="0.4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8" x14ac:dyDescent="0.4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8" x14ac:dyDescent="0.4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8" x14ac:dyDescent="0.4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8" x14ac:dyDescent="0.4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8" x14ac:dyDescent="0.4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8" x14ac:dyDescent="0.4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8" x14ac:dyDescent="0.4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8" x14ac:dyDescent="0.4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8" x14ac:dyDescent="0.4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8" x14ac:dyDescent="0.4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8" x14ac:dyDescent="0.4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8" x14ac:dyDescent="0.4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8" x14ac:dyDescent="0.4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8" x14ac:dyDescent="0.4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8" x14ac:dyDescent="0.4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8" x14ac:dyDescent="0.4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8" x14ac:dyDescent="0.4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8" x14ac:dyDescent="0.4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8" x14ac:dyDescent="0.4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8" x14ac:dyDescent="0.4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8" x14ac:dyDescent="0.4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8" x14ac:dyDescent="0.4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8" x14ac:dyDescent="0.4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8" x14ac:dyDescent="0.4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8" x14ac:dyDescent="0.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8" x14ac:dyDescent="0.4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8" x14ac:dyDescent="0.4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8" x14ac:dyDescent="0.4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8" x14ac:dyDescent="0.4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8" x14ac:dyDescent="0.4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8" x14ac:dyDescent="0.4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8" x14ac:dyDescent="0.4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8" x14ac:dyDescent="0.4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8" x14ac:dyDescent="0.4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8" x14ac:dyDescent="0.4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8" x14ac:dyDescent="0.4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8" x14ac:dyDescent="0.4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8" x14ac:dyDescent="0.4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8" x14ac:dyDescent="0.4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8" x14ac:dyDescent="0.4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8" x14ac:dyDescent="0.4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8" x14ac:dyDescent="0.4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8" x14ac:dyDescent="0.4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8" x14ac:dyDescent="0.4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8" x14ac:dyDescent="0.4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8" x14ac:dyDescent="0.4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8" x14ac:dyDescent="0.4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8" x14ac:dyDescent="0.4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8" x14ac:dyDescent="0.4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8" x14ac:dyDescent="0.4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8" x14ac:dyDescent="0.4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8" x14ac:dyDescent="0.4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8" x14ac:dyDescent="0.4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8" x14ac:dyDescent="0.4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8" x14ac:dyDescent="0.4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8" x14ac:dyDescent="0.4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8" x14ac:dyDescent="0.4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8" x14ac:dyDescent="0.4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8" x14ac:dyDescent="0.4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8" x14ac:dyDescent="0.4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8" x14ac:dyDescent="0.4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8" x14ac:dyDescent="0.4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8" x14ac:dyDescent="0.4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8" x14ac:dyDescent="0.4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8" x14ac:dyDescent="0.4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8" x14ac:dyDescent="0.4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8" x14ac:dyDescent="0.4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8" x14ac:dyDescent="0.4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8" x14ac:dyDescent="0.4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8" x14ac:dyDescent="0.4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8" x14ac:dyDescent="0.4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8" x14ac:dyDescent="0.4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8" x14ac:dyDescent="0.4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8" x14ac:dyDescent="0.4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8" x14ac:dyDescent="0.4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8" x14ac:dyDescent="0.4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8" x14ac:dyDescent="0.4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8" x14ac:dyDescent="0.4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8" x14ac:dyDescent="0.4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8" x14ac:dyDescent="0.4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8" x14ac:dyDescent="0.4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8" x14ac:dyDescent="0.4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8" x14ac:dyDescent="0.4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8" x14ac:dyDescent="0.4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8" x14ac:dyDescent="0.4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8" x14ac:dyDescent="0.4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8" x14ac:dyDescent="0.4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8" x14ac:dyDescent="0.4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8" x14ac:dyDescent="0.4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8" x14ac:dyDescent="0.4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8" x14ac:dyDescent="0.4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8" x14ac:dyDescent="0.4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8" x14ac:dyDescent="0.4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8" x14ac:dyDescent="0.4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8" x14ac:dyDescent="0.4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8" x14ac:dyDescent="0.4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8" x14ac:dyDescent="0.4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8" x14ac:dyDescent="0.4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8" x14ac:dyDescent="0.4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8" x14ac:dyDescent="0.4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8" x14ac:dyDescent="0.4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8" x14ac:dyDescent="0.4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8" x14ac:dyDescent="0.4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8" x14ac:dyDescent="0.4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8" x14ac:dyDescent="0.4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8" x14ac:dyDescent="0.4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8" x14ac:dyDescent="0.4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8" x14ac:dyDescent="0.4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8" x14ac:dyDescent="0.4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8" x14ac:dyDescent="0.4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8" x14ac:dyDescent="0.4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8" x14ac:dyDescent="0.4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8" x14ac:dyDescent="0.4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8" x14ac:dyDescent="0.4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8" x14ac:dyDescent="0.4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8" x14ac:dyDescent="0.4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8" x14ac:dyDescent="0.4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8" x14ac:dyDescent="0.4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8" x14ac:dyDescent="0.4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8" x14ac:dyDescent="0.4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8" x14ac:dyDescent="0.4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8" x14ac:dyDescent="0.4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8" x14ac:dyDescent="0.4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8" x14ac:dyDescent="0.4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8" x14ac:dyDescent="0.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8" x14ac:dyDescent="0.4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8" x14ac:dyDescent="0.4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8" x14ac:dyDescent="0.4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8" x14ac:dyDescent="0.4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8" x14ac:dyDescent="0.4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8" x14ac:dyDescent="0.4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8" x14ac:dyDescent="0.4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8" x14ac:dyDescent="0.4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8" x14ac:dyDescent="0.4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8" x14ac:dyDescent="0.4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8" x14ac:dyDescent="0.4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8" x14ac:dyDescent="0.4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8" x14ac:dyDescent="0.4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8" x14ac:dyDescent="0.4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8" x14ac:dyDescent="0.4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8" x14ac:dyDescent="0.4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8" x14ac:dyDescent="0.4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8" x14ac:dyDescent="0.4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8" x14ac:dyDescent="0.4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8" x14ac:dyDescent="0.4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8" x14ac:dyDescent="0.4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8" x14ac:dyDescent="0.4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8" x14ac:dyDescent="0.4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8" x14ac:dyDescent="0.4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8" x14ac:dyDescent="0.4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8" x14ac:dyDescent="0.4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8" x14ac:dyDescent="0.4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8" x14ac:dyDescent="0.4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8" x14ac:dyDescent="0.4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8" x14ac:dyDescent="0.4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8" x14ac:dyDescent="0.4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8" x14ac:dyDescent="0.4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8" x14ac:dyDescent="0.4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8" x14ac:dyDescent="0.4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8" x14ac:dyDescent="0.4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8" x14ac:dyDescent="0.4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8" x14ac:dyDescent="0.4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8" x14ac:dyDescent="0.4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8" x14ac:dyDescent="0.4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8" x14ac:dyDescent="0.4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8" x14ac:dyDescent="0.4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8" x14ac:dyDescent="0.4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8" x14ac:dyDescent="0.4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8" x14ac:dyDescent="0.4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8" x14ac:dyDescent="0.4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8" x14ac:dyDescent="0.4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8" x14ac:dyDescent="0.4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8" x14ac:dyDescent="0.4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8" x14ac:dyDescent="0.4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8" x14ac:dyDescent="0.4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8" x14ac:dyDescent="0.4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8" x14ac:dyDescent="0.4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8" x14ac:dyDescent="0.4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8" x14ac:dyDescent="0.4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8" x14ac:dyDescent="0.4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8" x14ac:dyDescent="0.4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8" x14ac:dyDescent="0.4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8" x14ac:dyDescent="0.4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8" x14ac:dyDescent="0.4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8" x14ac:dyDescent="0.4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8" x14ac:dyDescent="0.4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8" x14ac:dyDescent="0.4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8" x14ac:dyDescent="0.4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8" x14ac:dyDescent="0.4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8" x14ac:dyDescent="0.4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8" x14ac:dyDescent="0.4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8" x14ac:dyDescent="0.4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8" x14ac:dyDescent="0.4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8" x14ac:dyDescent="0.4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8" x14ac:dyDescent="0.4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8" x14ac:dyDescent="0.4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8" x14ac:dyDescent="0.4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8" x14ac:dyDescent="0.4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8" x14ac:dyDescent="0.4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8" x14ac:dyDescent="0.4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8" x14ac:dyDescent="0.4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8" x14ac:dyDescent="0.4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8" x14ac:dyDescent="0.4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8" x14ac:dyDescent="0.4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8" x14ac:dyDescent="0.4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8" x14ac:dyDescent="0.4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8" x14ac:dyDescent="0.4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8" x14ac:dyDescent="0.4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8" x14ac:dyDescent="0.4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8" x14ac:dyDescent="0.4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8" x14ac:dyDescent="0.4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8" x14ac:dyDescent="0.4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8" x14ac:dyDescent="0.4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8" x14ac:dyDescent="0.4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8" x14ac:dyDescent="0.4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8" x14ac:dyDescent="0.4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8" x14ac:dyDescent="0.4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8" x14ac:dyDescent="0.4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8" x14ac:dyDescent="0.4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8" x14ac:dyDescent="0.4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8" x14ac:dyDescent="0.4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8" x14ac:dyDescent="0.4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8" x14ac:dyDescent="0.4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8" x14ac:dyDescent="0.4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8" x14ac:dyDescent="0.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8" x14ac:dyDescent="0.4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8" x14ac:dyDescent="0.4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8" x14ac:dyDescent="0.4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8" x14ac:dyDescent="0.4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8" x14ac:dyDescent="0.4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8" x14ac:dyDescent="0.4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8" x14ac:dyDescent="0.4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8" x14ac:dyDescent="0.4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8" x14ac:dyDescent="0.4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8" x14ac:dyDescent="0.4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8" x14ac:dyDescent="0.4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8" x14ac:dyDescent="0.4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8" x14ac:dyDescent="0.4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8" x14ac:dyDescent="0.4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8" x14ac:dyDescent="0.4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8" x14ac:dyDescent="0.4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8" x14ac:dyDescent="0.4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8" x14ac:dyDescent="0.4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8" x14ac:dyDescent="0.4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8" x14ac:dyDescent="0.4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8" x14ac:dyDescent="0.4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8" x14ac:dyDescent="0.4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8" x14ac:dyDescent="0.4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8" x14ac:dyDescent="0.4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8" x14ac:dyDescent="0.4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8" x14ac:dyDescent="0.4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8" x14ac:dyDescent="0.4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8" x14ac:dyDescent="0.4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8" x14ac:dyDescent="0.4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8" x14ac:dyDescent="0.4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8" x14ac:dyDescent="0.4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8" x14ac:dyDescent="0.4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8" x14ac:dyDescent="0.4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8" x14ac:dyDescent="0.4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8" x14ac:dyDescent="0.4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8" x14ac:dyDescent="0.4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8" x14ac:dyDescent="0.4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8" x14ac:dyDescent="0.4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8" x14ac:dyDescent="0.4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8" x14ac:dyDescent="0.4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8" x14ac:dyDescent="0.4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8" x14ac:dyDescent="0.4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8" x14ac:dyDescent="0.4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8" x14ac:dyDescent="0.4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8" x14ac:dyDescent="0.4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8" x14ac:dyDescent="0.4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8" x14ac:dyDescent="0.4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8" x14ac:dyDescent="0.4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8" x14ac:dyDescent="0.4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8" x14ac:dyDescent="0.4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8" x14ac:dyDescent="0.4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8" x14ac:dyDescent="0.4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8" x14ac:dyDescent="0.4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8" x14ac:dyDescent="0.4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8" x14ac:dyDescent="0.4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8" x14ac:dyDescent="0.4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8" x14ac:dyDescent="0.4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8" x14ac:dyDescent="0.4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8" x14ac:dyDescent="0.4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8" x14ac:dyDescent="0.4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8" x14ac:dyDescent="0.4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8" x14ac:dyDescent="0.4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8" x14ac:dyDescent="0.4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8" x14ac:dyDescent="0.4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8" x14ac:dyDescent="0.4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8" x14ac:dyDescent="0.4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8" x14ac:dyDescent="0.4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8" x14ac:dyDescent="0.4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8" x14ac:dyDescent="0.4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8" x14ac:dyDescent="0.4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8" x14ac:dyDescent="0.4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8" x14ac:dyDescent="0.4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8" x14ac:dyDescent="0.4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8" x14ac:dyDescent="0.4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8" x14ac:dyDescent="0.4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8" x14ac:dyDescent="0.4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8" x14ac:dyDescent="0.4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8" x14ac:dyDescent="0.4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8" x14ac:dyDescent="0.4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8" x14ac:dyDescent="0.4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8" x14ac:dyDescent="0.4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8" x14ac:dyDescent="0.4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8" x14ac:dyDescent="0.4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8" x14ac:dyDescent="0.4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8" x14ac:dyDescent="0.4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8" x14ac:dyDescent="0.4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8" x14ac:dyDescent="0.4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8" x14ac:dyDescent="0.4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8" x14ac:dyDescent="0.4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8" x14ac:dyDescent="0.4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8" x14ac:dyDescent="0.4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8" x14ac:dyDescent="0.4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8" x14ac:dyDescent="0.4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8" x14ac:dyDescent="0.4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8" x14ac:dyDescent="0.4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8" x14ac:dyDescent="0.4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8" x14ac:dyDescent="0.4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8" x14ac:dyDescent="0.4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8" x14ac:dyDescent="0.4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8" x14ac:dyDescent="0.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8" x14ac:dyDescent="0.4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8" x14ac:dyDescent="0.4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8" x14ac:dyDescent="0.4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8" x14ac:dyDescent="0.4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8" x14ac:dyDescent="0.4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8" x14ac:dyDescent="0.4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8" x14ac:dyDescent="0.4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8" x14ac:dyDescent="0.4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8" x14ac:dyDescent="0.4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8" x14ac:dyDescent="0.4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8" x14ac:dyDescent="0.4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8" x14ac:dyDescent="0.4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8" x14ac:dyDescent="0.4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8" x14ac:dyDescent="0.4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8" x14ac:dyDescent="0.4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8" x14ac:dyDescent="0.4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8" x14ac:dyDescent="0.4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8" x14ac:dyDescent="0.4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8" x14ac:dyDescent="0.4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8" x14ac:dyDescent="0.4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8" x14ac:dyDescent="0.4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8" x14ac:dyDescent="0.4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8" x14ac:dyDescent="0.4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8" x14ac:dyDescent="0.4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8" x14ac:dyDescent="0.4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8" x14ac:dyDescent="0.4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8" x14ac:dyDescent="0.4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8" x14ac:dyDescent="0.4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8" x14ac:dyDescent="0.4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8" x14ac:dyDescent="0.4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8" x14ac:dyDescent="0.4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8" x14ac:dyDescent="0.4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8" x14ac:dyDescent="0.4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8" x14ac:dyDescent="0.4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8" x14ac:dyDescent="0.4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8" x14ac:dyDescent="0.4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8" x14ac:dyDescent="0.4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8" x14ac:dyDescent="0.4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8" x14ac:dyDescent="0.4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8" x14ac:dyDescent="0.4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8" x14ac:dyDescent="0.4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8" x14ac:dyDescent="0.4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8" x14ac:dyDescent="0.4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8" x14ac:dyDescent="0.4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8" x14ac:dyDescent="0.4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8" x14ac:dyDescent="0.4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8" x14ac:dyDescent="0.4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8" x14ac:dyDescent="0.4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8" x14ac:dyDescent="0.4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8" x14ac:dyDescent="0.4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8" x14ac:dyDescent="0.4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8" x14ac:dyDescent="0.4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8" x14ac:dyDescent="0.4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8" x14ac:dyDescent="0.4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8" x14ac:dyDescent="0.4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8" x14ac:dyDescent="0.4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8" x14ac:dyDescent="0.4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8" x14ac:dyDescent="0.4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8" x14ac:dyDescent="0.4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8" x14ac:dyDescent="0.4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8" x14ac:dyDescent="0.4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8" x14ac:dyDescent="0.4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8" x14ac:dyDescent="0.4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8" x14ac:dyDescent="0.4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8" x14ac:dyDescent="0.4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8" x14ac:dyDescent="0.4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8" x14ac:dyDescent="0.4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8" x14ac:dyDescent="0.4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8" x14ac:dyDescent="0.4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8" x14ac:dyDescent="0.4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8" x14ac:dyDescent="0.4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8" x14ac:dyDescent="0.4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8" x14ac:dyDescent="0.4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8" x14ac:dyDescent="0.4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8" x14ac:dyDescent="0.4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8" x14ac:dyDescent="0.4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8" x14ac:dyDescent="0.4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8" x14ac:dyDescent="0.4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8" x14ac:dyDescent="0.4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8" x14ac:dyDescent="0.4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8" x14ac:dyDescent="0.4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8" x14ac:dyDescent="0.4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8" x14ac:dyDescent="0.4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8" x14ac:dyDescent="0.4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8" x14ac:dyDescent="0.4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8" x14ac:dyDescent="0.4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8" x14ac:dyDescent="0.4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8" x14ac:dyDescent="0.4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8" x14ac:dyDescent="0.4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8" x14ac:dyDescent="0.4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8" x14ac:dyDescent="0.4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8" x14ac:dyDescent="0.4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8" x14ac:dyDescent="0.4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8" x14ac:dyDescent="0.4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8" x14ac:dyDescent="0.4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8" x14ac:dyDescent="0.4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8" x14ac:dyDescent="0.4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8" x14ac:dyDescent="0.4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8" x14ac:dyDescent="0.4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8" x14ac:dyDescent="0.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8" x14ac:dyDescent="0.4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8" x14ac:dyDescent="0.4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8" x14ac:dyDescent="0.4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8" x14ac:dyDescent="0.4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8" x14ac:dyDescent="0.4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8" x14ac:dyDescent="0.4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8" x14ac:dyDescent="0.4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8" x14ac:dyDescent="0.4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8" x14ac:dyDescent="0.4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8" x14ac:dyDescent="0.4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8" x14ac:dyDescent="0.4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8" x14ac:dyDescent="0.4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8" x14ac:dyDescent="0.4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8" x14ac:dyDescent="0.4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8" x14ac:dyDescent="0.4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8" x14ac:dyDescent="0.4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8" x14ac:dyDescent="0.4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8" x14ac:dyDescent="0.4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8" x14ac:dyDescent="0.4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8" x14ac:dyDescent="0.4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8" x14ac:dyDescent="0.4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8" x14ac:dyDescent="0.4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8" x14ac:dyDescent="0.4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8" x14ac:dyDescent="0.4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8" x14ac:dyDescent="0.4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8" x14ac:dyDescent="0.4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8" x14ac:dyDescent="0.4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8" x14ac:dyDescent="0.4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8" x14ac:dyDescent="0.4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8" x14ac:dyDescent="0.4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8" x14ac:dyDescent="0.4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8" x14ac:dyDescent="0.4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8" x14ac:dyDescent="0.4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8" x14ac:dyDescent="0.4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8" x14ac:dyDescent="0.4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8" x14ac:dyDescent="0.4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8" x14ac:dyDescent="0.4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8" x14ac:dyDescent="0.4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8" x14ac:dyDescent="0.4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8" x14ac:dyDescent="0.4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8" x14ac:dyDescent="0.4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8" x14ac:dyDescent="0.4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8" x14ac:dyDescent="0.4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8" x14ac:dyDescent="0.4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8" x14ac:dyDescent="0.4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8" x14ac:dyDescent="0.4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8" x14ac:dyDescent="0.4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8" x14ac:dyDescent="0.4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8" x14ac:dyDescent="0.4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8" x14ac:dyDescent="0.4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8" x14ac:dyDescent="0.4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8" x14ac:dyDescent="0.4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8" x14ac:dyDescent="0.4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8" x14ac:dyDescent="0.4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8" x14ac:dyDescent="0.4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8" x14ac:dyDescent="0.4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8" x14ac:dyDescent="0.4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8" x14ac:dyDescent="0.4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8" x14ac:dyDescent="0.4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8" x14ac:dyDescent="0.4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8" x14ac:dyDescent="0.4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8" x14ac:dyDescent="0.4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8" x14ac:dyDescent="0.4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8" x14ac:dyDescent="0.4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8" x14ac:dyDescent="0.4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8" x14ac:dyDescent="0.4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8" x14ac:dyDescent="0.4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8" x14ac:dyDescent="0.4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8" x14ac:dyDescent="0.4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8" x14ac:dyDescent="0.4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8" x14ac:dyDescent="0.4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8" x14ac:dyDescent="0.4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8" x14ac:dyDescent="0.4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8" x14ac:dyDescent="0.4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8" x14ac:dyDescent="0.4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8" x14ac:dyDescent="0.4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8" x14ac:dyDescent="0.4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8" x14ac:dyDescent="0.4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8" x14ac:dyDescent="0.4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8" x14ac:dyDescent="0.4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8" x14ac:dyDescent="0.4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8" x14ac:dyDescent="0.4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8" x14ac:dyDescent="0.4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8" x14ac:dyDescent="0.4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8" x14ac:dyDescent="0.4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8" x14ac:dyDescent="0.4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8" x14ac:dyDescent="0.4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8" x14ac:dyDescent="0.4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8" x14ac:dyDescent="0.4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8" x14ac:dyDescent="0.4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8" x14ac:dyDescent="0.4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8" x14ac:dyDescent="0.4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8" x14ac:dyDescent="0.4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8" x14ac:dyDescent="0.4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8" x14ac:dyDescent="0.4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8" x14ac:dyDescent="0.4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8" x14ac:dyDescent="0.4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8" x14ac:dyDescent="0.4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8" x14ac:dyDescent="0.4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8" x14ac:dyDescent="0.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8" x14ac:dyDescent="0.4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8" x14ac:dyDescent="0.4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8" x14ac:dyDescent="0.4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8" x14ac:dyDescent="0.4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8" x14ac:dyDescent="0.4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8" x14ac:dyDescent="0.4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8" x14ac:dyDescent="0.4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8" x14ac:dyDescent="0.4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8" x14ac:dyDescent="0.4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8" x14ac:dyDescent="0.4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8" x14ac:dyDescent="0.4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8" x14ac:dyDescent="0.4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8" x14ac:dyDescent="0.4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8" x14ac:dyDescent="0.4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8" x14ac:dyDescent="0.4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8" x14ac:dyDescent="0.4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8" x14ac:dyDescent="0.4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8" x14ac:dyDescent="0.4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8" x14ac:dyDescent="0.4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8" x14ac:dyDescent="0.4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8" x14ac:dyDescent="0.4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8" x14ac:dyDescent="0.4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8" x14ac:dyDescent="0.4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8" x14ac:dyDescent="0.4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8" x14ac:dyDescent="0.4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8" x14ac:dyDescent="0.4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8" x14ac:dyDescent="0.4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8" x14ac:dyDescent="0.4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8" x14ac:dyDescent="0.4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8" x14ac:dyDescent="0.4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8" x14ac:dyDescent="0.4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8" x14ac:dyDescent="0.4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8" x14ac:dyDescent="0.4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8" x14ac:dyDescent="0.4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8" x14ac:dyDescent="0.4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8" x14ac:dyDescent="0.4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8" x14ac:dyDescent="0.4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8" x14ac:dyDescent="0.4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8" x14ac:dyDescent="0.4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8" x14ac:dyDescent="0.4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8" x14ac:dyDescent="0.4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8" x14ac:dyDescent="0.4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8" x14ac:dyDescent="0.4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8" x14ac:dyDescent="0.4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8" x14ac:dyDescent="0.4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8" x14ac:dyDescent="0.4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8" x14ac:dyDescent="0.4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8" x14ac:dyDescent="0.4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8" x14ac:dyDescent="0.4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8" x14ac:dyDescent="0.4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8" x14ac:dyDescent="0.4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8" x14ac:dyDescent="0.4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8" x14ac:dyDescent="0.4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8" x14ac:dyDescent="0.4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8" x14ac:dyDescent="0.4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8" x14ac:dyDescent="0.4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8" x14ac:dyDescent="0.4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8" x14ac:dyDescent="0.4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8" x14ac:dyDescent="0.4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8" x14ac:dyDescent="0.4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8" x14ac:dyDescent="0.4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8" x14ac:dyDescent="0.4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8" x14ac:dyDescent="0.4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8" x14ac:dyDescent="0.4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8" x14ac:dyDescent="0.4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8" x14ac:dyDescent="0.4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8" x14ac:dyDescent="0.4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8" x14ac:dyDescent="0.4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8" x14ac:dyDescent="0.4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8" x14ac:dyDescent="0.4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8" x14ac:dyDescent="0.4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8" x14ac:dyDescent="0.4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8" x14ac:dyDescent="0.4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8" x14ac:dyDescent="0.4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8" x14ac:dyDescent="0.4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8" x14ac:dyDescent="0.4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8" x14ac:dyDescent="0.4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8" x14ac:dyDescent="0.4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8" x14ac:dyDescent="0.4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8" x14ac:dyDescent="0.4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8" x14ac:dyDescent="0.4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8" x14ac:dyDescent="0.4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8" x14ac:dyDescent="0.4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8" x14ac:dyDescent="0.4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8" x14ac:dyDescent="0.4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8" x14ac:dyDescent="0.4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8" x14ac:dyDescent="0.4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8" x14ac:dyDescent="0.4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8" x14ac:dyDescent="0.4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8" x14ac:dyDescent="0.4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8" x14ac:dyDescent="0.4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8" x14ac:dyDescent="0.4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8" x14ac:dyDescent="0.4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8" x14ac:dyDescent="0.4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8" x14ac:dyDescent="0.4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8" x14ac:dyDescent="0.4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8" x14ac:dyDescent="0.4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8" x14ac:dyDescent="0.4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8" x14ac:dyDescent="0.4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8" x14ac:dyDescent="0.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8" x14ac:dyDescent="0.4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8" x14ac:dyDescent="0.4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8" x14ac:dyDescent="0.4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8" x14ac:dyDescent="0.4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8" x14ac:dyDescent="0.4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8" x14ac:dyDescent="0.4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8" x14ac:dyDescent="0.4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8" x14ac:dyDescent="0.4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8" x14ac:dyDescent="0.4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8" x14ac:dyDescent="0.4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8" x14ac:dyDescent="0.4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8" x14ac:dyDescent="0.4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8" x14ac:dyDescent="0.4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8" x14ac:dyDescent="0.4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8" x14ac:dyDescent="0.4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8" x14ac:dyDescent="0.4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8" x14ac:dyDescent="0.4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8" x14ac:dyDescent="0.4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8" x14ac:dyDescent="0.4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8" x14ac:dyDescent="0.4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8" x14ac:dyDescent="0.4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8" x14ac:dyDescent="0.4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8" x14ac:dyDescent="0.4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8" x14ac:dyDescent="0.4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8" x14ac:dyDescent="0.4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8" x14ac:dyDescent="0.4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8" x14ac:dyDescent="0.4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8" x14ac:dyDescent="0.4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8" x14ac:dyDescent="0.4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8" x14ac:dyDescent="0.4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8" x14ac:dyDescent="0.4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8" x14ac:dyDescent="0.4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8" x14ac:dyDescent="0.4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8" x14ac:dyDescent="0.4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8" x14ac:dyDescent="0.4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8" x14ac:dyDescent="0.4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8" x14ac:dyDescent="0.4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8" x14ac:dyDescent="0.4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8" x14ac:dyDescent="0.4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8" x14ac:dyDescent="0.4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8" x14ac:dyDescent="0.4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8" x14ac:dyDescent="0.4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8" x14ac:dyDescent="0.4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8" x14ac:dyDescent="0.4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8" x14ac:dyDescent="0.4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8" x14ac:dyDescent="0.4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8" x14ac:dyDescent="0.4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8" x14ac:dyDescent="0.4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8" x14ac:dyDescent="0.4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8" x14ac:dyDescent="0.4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8" x14ac:dyDescent="0.4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8" x14ac:dyDescent="0.4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8" x14ac:dyDescent="0.4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8" x14ac:dyDescent="0.4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8" x14ac:dyDescent="0.4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ID Card 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ExPertComputer</dc:creator>
  <cp:lastModifiedBy>ExPertComputer</cp:lastModifiedBy>
  <cp:lastPrinted>2023-02-05T12:37:02Z</cp:lastPrinted>
  <dcterms:created xsi:type="dcterms:W3CDTF">2023-02-05T12:28:24Z</dcterms:created>
  <dcterms:modified xsi:type="dcterms:W3CDTF">2023-02-05T12:38:10Z</dcterms:modified>
</cp:coreProperties>
</file>