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 Romiluyi\Desktop\BioKinetics\"/>
    </mc:Choice>
  </mc:AlternateContent>
  <xr:revisionPtr revIDLastSave="0" documentId="13_ncr:1_{702E9B62-46B8-4F8F-9F1D-3B5236020496}" xr6:coauthVersionLast="41" xr6:coauthVersionMax="41" xr10:uidLastSave="{00000000-0000-0000-0000-000000000000}"/>
  <bookViews>
    <workbookView xWindow="9000" yWindow="730" windowWidth="10610" windowHeight="8700" xr2:uid="{3B817366-0E4D-4464-8000-3F6410A2A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AD7" i="1"/>
  <c r="AD3" i="1"/>
  <c r="AD4" i="1"/>
  <c r="AD5" i="1"/>
  <c r="AD6" i="1"/>
  <c r="AD2" i="1"/>
  <c r="F38" i="1"/>
  <c r="F39" i="1"/>
  <c r="F41" i="1"/>
  <c r="F43" i="1"/>
  <c r="F44" i="1"/>
  <c r="F45" i="1"/>
  <c r="F46" i="1"/>
  <c r="F47" i="1"/>
  <c r="F49" i="1"/>
  <c r="F52" i="1"/>
  <c r="F36" i="1"/>
</calcChain>
</file>

<file path=xl/sharedStrings.xml><?xml version="1.0" encoding="utf-8"?>
<sst xmlns="http://schemas.openxmlformats.org/spreadsheetml/2006/main" count="167" uniqueCount="105">
  <si>
    <t>v1</t>
  </si>
  <si>
    <t>v2</t>
  </si>
  <si>
    <t>v3</t>
  </si>
  <si>
    <t>v4</t>
  </si>
  <si>
    <t>v5</t>
  </si>
  <si>
    <t>v6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</si>
  <si>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</si>
  <si>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</si>
  <si>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</si>
  <si>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</si>
  <si>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</si>
  <si>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</si>
  <si>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</si>
  <si>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</si>
  <si>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</si>
  <si>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</si>
  <si>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</si>
  <si>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</si>
  <si>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</si>
  <si>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</si>
  <si>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</si>
  <si>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</si>
  <si>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</si>
  <si>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</si>
  <si>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</si>
  <si>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</si>
  <si>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Asparate</t>
  </si>
  <si>
    <t>Arginnosuccinate</t>
  </si>
  <si>
    <t>Arginne</t>
  </si>
  <si>
    <t>Urea</t>
  </si>
  <si>
    <t>Ornithine</t>
  </si>
  <si>
    <t>Citroline</t>
  </si>
  <si>
    <t>CarbonMethyl Phosphate</t>
  </si>
  <si>
    <t>Formate</t>
  </si>
  <si>
    <t>Disphosphate</t>
  </si>
  <si>
    <t>AMP</t>
  </si>
  <si>
    <t>Phosphate</t>
  </si>
  <si>
    <t>O2</t>
  </si>
  <si>
    <t>NADPH</t>
  </si>
  <si>
    <t>H+</t>
  </si>
  <si>
    <t>NO</t>
  </si>
  <si>
    <t xml:space="preserve">NADP </t>
  </si>
  <si>
    <t>H2O</t>
  </si>
  <si>
    <t>ATP</t>
  </si>
  <si>
    <t>A Matrix</t>
  </si>
  <si>
    <t>C</t>
  </si>
  <si>
    <t>H</t>
  </si>
  <si>
    <t>N</t>
  </si>
  <si>
    <t>O</t>
  </si>
  <si>
    <t>P</t>
  </si>
  <si>
    <t>S</t>
  </si>
  <si>
    <t>mi</t>
  </si>
  <si>
    <t>Km</t>
  </si>
  <si>
    <t>Ecoli</t>
  </si>
  <si>
    <t>Ecoli carbamoyl-aspartate</t>
  </si>
  <si>
    <t>fructose-1,6-bisphosphate</t>
  </si>
  <si>
    <t>ribose-5-phosphate</t>
  </si>
  <si>
    <t>NADP+</t>
  </si>
  <si>
    <t>1.1.1.105</t>
  </si>
  <si>
    <t>2.1.1.5</t>
  </si>
  <si>
    <t>4.3.2.1</t>
  </si>
  <si>
    <t>fumarate</t>
  </si>
  <si>
    <t>2.1.3.3</t>
  </si>
  <si>
    <t>3.5.2.3</t>
  </si>
  <si>
    <t>4.1.2.13</t>
  </si>
  <si>
    <t>5.3.1.6</t>
  </si>
  <si>
    <t>1.1.1.100</t>
  </si>
  <si>
    <t>VKCAT2</t>
  </si>
  <si>
    <t>VKCAT3</t>
  </si>
  <si>
    <t>VKCAT4</t>
  </si>
  <si>
    <t>VKCAT5</t>
  </si>
  <si>
    <t>VKCAT6</t>
  </si>
  <si>
    <t>E (UMOL GDW)</t>
  </si>
  <si>
    <t>VKCAT1 (S-1)</t>
  </si>
  <si>
    <t>Vflux</t>
  </si>
  <si>
    <t>kcat</t>
  </si>
  <si>
    <t>ub</t>
  </si>
  <si>
    <t>lb</t>
  </si>
  <si>
    <t>'v1'</t>
  </si>
  <si>
    <t>'v2'</t>
  </si>
  <si>
    <t>'v3'</t>
  </si>
  <si>
    <t>'v4'</t>
  </si>
  <si>
    <t>'v5'</t>
  </si>
  <si>
    <t>'v6'</t>
  </si>
  <si>
    <t>'b1'</t>
  </si>
  <si>
    <t>'b2'</t>
  </si>
  <si>
    <t>'b3'</t>
  </si>
  <si>
    <t>'b4'</t>
  </si>
  <si>
    <t>'b5'</t>
  </si>
  <si>
    <t>'b6'</t>
  </si>
  <si>
    <t>'b7'</t>
  </si>
  <si>
    <t>'b8'</t>
  </si>
  <si>
    <t>'b9'</t>
  </si>
  <si>
    <t>'b10'</t>
  </si>
  <si>
    <t>'b11'</t>
  </si>
  <si>
    <t>'b12'</t>
  </si>
  <si>
    <t>'b13'</t>
  </si>
  <si>
    <t>'b14'</t>
  </si>
  <si>
    <t>'b15'</t>
  </si>
  <si>
    <t>'b16'</t>
  </si>
  <si>
    <t>'b17'</t>
  </si>
  <si>
    <t>'b18'</t>
  </si>
  <si>
    <t>'b19'</t>
  </si>
  <si>
    <t>b20'</t>
  </si>
  <si>
    <t>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</si>
</sst>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Dashed">
        <color rgb="FF7F7F7F"/>
      </top>
      <bottom style="mediumDashed">
        <color rgb="FF7F7F7F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1" fillId="0" borderId="0" xfId="0" applyNumberFormat="1" applyFont="1"/>
    <xf numFmtId="11" fontId="1" fillId="2" borderId="1" xfId="0" applyNumberFormat="1" applyFont="1" applyFill="1" applyBorder="1" applyAlignment="1">
      <alignment horizontal="center" wrapText="1"/>
    </xf>
    <xf numFmtId="11" fontId="1" fillId="3" borderId="1" xfId="0" applyNumberFormat="1" applyFont="1" applyFill="1" applyBorder="1" applyAlignment="1">
      <alignment horizontal="center" wrapText="1"/>
    </xf>
    <xf numFmtId="0" fontId="1" fillId="0" borderId="0" xfId="0" applyFont="1"/>
    <xf numFmtId="11" fontId="1" fillId="3" borderId="0" xfId="0" applyNumberFormat="1" applyFont="1" applyFill="1" applyAlignment="1">
      <alignment horizontal="center" wrapText="1"/>
    </xf>
    <xf numFmtId="11" fontId="1" fillId="3" borderId="2" xfId="0" applyNumberFormat="1" applyFont="1" applyFill="1" applyBorder="1" applyAlignment="1">
      <alignment horizont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8A38-6DB3-4AC4-830B-A8BDE6F33C9B}">
  <dimension ref="A1:AE53"/>
  <sheetViews>
    <sheetView tabSelected="1" zoomScale="55" zoomScaleNormal="55" workbookViewId="0">
      <selection activeCell="D1" sqref="D1"/>
    </sheetView>
  </sheetViews>
  <sheetFormatPr defaultRowHeight="14.5" x14ac:dyDescent="0.35"/>
  <cols>
    <col min="1" max="1" width="22.26953125" bestFit="1" customWidth="1"/>
    <col min="7" max="8" width="14.1796875" bestFit="1" customWidth="1"/>
  </cols>
  <sheetData>
    <row r="1" spans="1:3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C1" t="s">
        <v>77</v>
      </c>
      <c r="AD1" t="s">
        <v>76</v>
      </c>
    </row>
    <row r="2" spans="1:31" x14ac:dyDescent="0.35">
      <c r="A2" t="s">
        <v>26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0</v>
      </c>
      <c r="AC2">
        <v>0</v>
      </c>
      <c r="AD2">
        <f>J36</f>
        <v>2.0049322243197598</v>
      </c>
      <c r="AE2" t="s">
        <v>78</v>
      </c>
    </row>
    <row r="3" spans="1:31" x14ac:dyDescent="0.35">
      <c r="A3" t="s">
        <v>27</v>
      </c>
      <c r="B3">
        <v>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t="s">
        <v>1</v>
      </c>
      <c r="AC3">
        <v>0</v>
      </c>
      <c r="AD3">
        <f t="shared" ref="AD3:AD8" si="0">J37</f>
        <v>0.34500000000000003</v>
      </c>
      <c r="AE3" t="s">
        <v>79</v>
      </c>
    </row>
    <row r="4" spans="1:31" x14ac:dyDescent="0.35">
      <c r="A4" t="s">
        <v>33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2</v>
      </c>
      <c r="AC4">
        <v>0</v>
      </c>
      <c r="AD4">
        <f t="shared" si="0"/>
        <v>0.19506912442396318</v>
      </c>
      <c r="AE4" t="s">
        <v>80</v>
      </c>
    </row>
    <row r="5" spans="1:31" x14ac:dyDescent="0.35">
      <c r="A5" t="s">
        <v>28</v>
      </c>
      <c r="B5">
        <v>0</v>
      </c>
      <c r="C5">
        <v>1</v>
      </c>
      <c r="D5">
        <v>-1</v>
      </c>
      <c r="E5">
        <v>0</v>
      </c>
      <c r="F5">
        <v>-1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3</v>
      </c>
      <c r="AC5">
        <v>0</v>
      </c>
      <c r="AD5">
        <f t="shared" si="0"/>
        <v>1.4851096644395167E-3</v>
      </c>
      <c r="AE5" t="s">
        <v>81</v>
      </c>
    </row>
    <row r="6" spans="1:31" x14ac:dyDescent="0.35">
      <c r="A6" t="s">
        <v>29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4</v>
      </c>
      <c r="AC6">
        <v>0</v>
      </c>
      <c r="AD6">
        <f t="shared" si="0"/>
        <v>7.3576500594151233E-3</v>
      </c>
      <c r="AE6" t="s">
        <v>82</v>
      </c>
    </row>
    <row r="7" spans="1:31" x14ac:dyDescent="0.35">
      <c r="A7" t="s">
        <v>30</v>
      </c>
      <c r="B7">
        <v>0</v>
      </c>
      <c r="C7">
        <v>0</v>
      </c>
      <c r="D7">
        <v>1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">
        <v>5</v>
      </c>
      <c r="AC7">
        <v>0</v>
      </c>
      <c r="AD7">
        <f t="shared" si="0"/>
        <v>7.0231046931407928E-2</v>
      </c>
      <c r="AE7" t="s">
        <v>83</v>
      </c>
    </row>
    <row r="8" spans="1:31" x14ac:dyDescent="0.35">
      <c r="A8" t="s">
        <v>31</v>
      </c>
      <c r="B8">
        <v>-1</v>
      </c>
      <c r="C8">
        <v>0</v>
      </c>
      <c r="D8">
        <v>0</v>
      </c>
      <c r="E8">
        <v>1</v>
      </c>
      <c r="F8">
        <v>1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t="s">
        <v>6</v>
      </c>
      <c r="AC8">
        <v>0</v>
      </c>
      <c r="AD8">
        <v>10</v>
      </c>
      <c r="AE8" t="s">
        <v>84</v>
      </c>
    </row>
    <row r="9" spans="1:31" x14ac:dyDescent="0.35">
      <c r="A9" t="s">
        <v>32</v>
      </c>
      <c r="B9">
        <v>0</v>
      </c>
      <c r="C9">
        <v>0</v>
      </c>
      <c r="D9">
        <v>0</v>
      </c>
      <c r="E9">
        <v>-1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7</v>
      </c>
      <c r="AC9">
        <v>0</v>
      </c>
      <c r="AD9">
        <v>10</v>
      </c>
      <c r="AE9" t="s">
        <v>85</v>
      </c>
    </row>
    <row r="10" spans="1:31" x14ac:dyDescent="0.35">
      <c r="A10" t="s">
        <v>43</v>
      </c>
      <c r="B10">
        <v>-1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8</v>
      </c>
      <c r="AC10">
        <v>0</v>
      </c>
      <c r="AD10">
        <v>10</v>
      </c>
      <c r="AE10" t="s">
        <v>86</v>
      </c>
    </row>
    <row r="11" spans="1:31" x14ac:dyDescent="0.35">
      <c r="A11" t="s">
        <v>34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9</v>
      </c>
      <c r="AC11">
        <v>0</v>
      </c>
      <c r="AD11">
        <v>10</v>
      </c>
      <c r="AE11" t="s">
        <v>87</v>
      </c>
    </row>
    <row r="12" spans="1:31" x14ac:dyDescent="0.35">
      <c r="A12" t="s">
        <v>35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10</v>
      </c>
      <c r="AC12">
        <v>0</v>
      </c>
      <c r="AD12">
        <v>10</v>
      </c>
      <c r="AE12" t="s">
        <v>88</v>
      </c>
    </row>
    <row r="13" spans="1:31" x14ac:dyDescent="0.35">
      <c r="A13" t="s">
        <v>36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11</v>
      </c>
      <c r="AC13">
        <v>0</v>
      </c>
      <c r="AD13">
        <v>10</v>
      </c>
      <c r="AE13" t="s">
        <v>89</v>
      </c>
    </row>
    <row r="14" spans="1:31" x14ac:dyDescent="0.35">
      <c r="A14" t="s">
        <v>37</v>
      </c>
      <c r="B14">
        <v>0</v>
      </c>
      <c r="C14">
        <v>0</v>
      </c>
      <c r="D14">
        <v>0</v>
      </c>
      <c r="E14">
        <v>0</v>
      </c>
      <c r="F14">
        <v>-1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-1</v>
      </c>
      <c r="AB14" t="s">
        <v>12</v>
      </c>
      <c r="AC14">
        <v>0</v>
      </c>
      <c r="AD14">
        <v>10</v>
      </c>
      <c r="AE14" t="s">
        <v>90</v>
      </c>
    </row>
    <row r="15" spans="1:31" x14ac:dyDescent="0.35">
      <c r="A15" t="s">
        <v>38</v>
      </c>
      <c r="B15">
        <v>0</v>
      </c>
      <c r="C15">
        <v>0</v>
      </c>
      <c r="D15">
        <v>0</v>
      </c>
      <c r="E15">
        <v>0</v>
      </c>
      <c r="F15">
        <v>-1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-1</v>
      </c>
      <c r="Z15">
        <v>0</v>
      </c>
      <c r="AA15">
        <v>0</v>
      </c>
      <c r="AB15" t="s">
        <v>13</v>
      </c>
      <c r="AC15">
        <v>0</v>
      </c>
      <c r="AD15">
        <v>10</v>
      </c>
      <c r="AE15" t="s">
        <v>91</v>
      </c>
    </row>
    <row r="16" spans="1:31" x14ac:dyDescent="0.35">
      <c r="A16" t="s">
        <v>39</v>
      </c>
      <c r="B16">
        <v>0</v>
      </c>
      <c r="C16">
        <v>0</v>
      </c>
      <c r="D16">
        <v>0</v>
      </c>
      <c r="E16">
        <v>0</v>
      </c>
      <c r="F16">
        <v>-1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-1</v>
      </c>
      <c r="AA16">
        <v>0</v>
      </c>
      <c r="AB16" t="s">
        <v>14</v>
      </c>
      <c r="AC16">
        <v>0</v>
      </c>
      <c r="AD16">
        <v>10</v>
      </c>
      <c r="AE16" t="s">
        <v>92</v>
      </c>
    </row>
    <row r="17" spans="1:31" x14ac:dyDescent="0.35">
      <c r="A17" t="s">
        <v>40</v>
      </c>
      <c r="B17">
        <v>0</v>
      </c>
      <c r="C17">
        <v>0</v>
      </c>
      <c r="D17">
        <v>0</v>
      </c>
      <c r="E17">
        <v>0</v>
      </c>
      <c r="F17">
        <v>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 t="s">
        <v>15</v>
      </c>
      <c r="AC17">
        <v>0</v>
      </c>
      <c r="AD17">
        <v>10</v>
      </c>
      <c r="AE17" t="s">
        <v>93</v>
      </c>
    </row>
    <row r="18" spans="1:31" x14ac:dyDescent="0.35">
      <c r="A18" t="s">
        <v>41</v>
      </c>
      <c r="B18">
        <v>0</v>
      </c>
      <c r="C18">
        <v>0</v>
      </c>
      <c r="D18">
        <v>0</v>
      </c>
      <c r="E18">
        <v>0</v>
      </c>
      <c r="F18">
        <v>1</v>
      </c>
      <c r="G18">
        <v>-1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-1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 t="s">
        <v>16</v>
      </c>
      <c r="AC18">
        <v>0</v>
      </c>
      <c r="AD18">
        <v>10</v>
      </c>
      <c r="AE18" t="s">
        <v>94</v>
      </c>
    </row>
    <row r="19" spans="1:31" x14ac:dyDescent="0.35">
      <c r="A19" t="s">
        <v>42</v>
      </c>
      <c r="B19">
        <v>0</v>
      </c>
      <c r="C19">
        <v>0</v>
      </c>
      <c r="D19">
        <v>0</v>
      </c>
      <c r="E19">
        <v>0</v>
      </c>
      <c r="F19">
        <v>1</v>
      </c>
      <c r="G19">
        <v>-1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17</v>
      </c>
      <c r="AC19">
        <v>0</v>
      </c>
      <c r="AD19">
        <v>10</v>
      </c>
      <c r="AE19" t="s">
        <v>95</v>
      </c>
    </row>
    <row r="20" spans="1:31" x14ac:dyDescent="0.35">
      <c r="AB20" t="s">
        <v>18</v>
      </c>
      <c r="AC20">
        <v>0</v>
      </c>
      <c r="AD20">
        <v>10</v>
      </c>
      <c r="AE20" t="s">
        <v>96</v>
      </c>
    </row>
    <row r="21" spans="1:31" x14ac:dyDescent="0.35">
      <c r="AB21" t="s">
        <v>19</v>
      </c>
      <c r="AC21">
        <v>0</v>
      </c>
      <c r="AD21">
        <v>10</v>
      </c>
      <c r="AE21" t="s">
        <v>97</v>
      </c>
    </row>
    <row r="22" spans="1:31" x14ac:dyDescent="0.35">
      <c r="AB22" t="s">
        <v>20</v>
      </c>
      <c r="AC22">
        <v>0</v>
      </c>
      <c r="AD22">
        <v>10</v>
      </c>
      <c r="AE22" t="s">
        <v>98</v>
      </c>
    </row>
    <row r="23" spans="1:31" x14ac:dyDescent="0.35">
      <c r="AB23" t="s">
        <v>21</v>
      </c>
      <c r="AC23">
        <v>0</v>
      </c>
      <c r="AD23">
        <v>10</v>
      </c>
      <c r="AE23" t="s">
        <v>99</v>
      </c>
    </row>
    <row r="24" spans="1:31" x14ac:dyDescent="0.35">
      <c r="AB24" t="s">
        <v>22</v>
      </c>
      <c r="AC24">
        <v>0</v>
      </c>
      <c r="AD24">
        <v>10</v>
      </c>
      <c r="AE24" t="s">
        <v>100</v>
      </c>
    </row>
    <row r="25" spans="1:31" x14ac:dyDescent="0.35">
      <c r="A25" t="s">
        <v>44</v>
      </c>
      <c r="B25" t="s">
        <v>26</v>
      </c>
      <c r="C25" t="s">
        <v>27</v>
      </c>
      <c r="D25" t="s">
        <v>33</v>
      </c>
      <c r="E25" t="s">
        <v>28</v>
      </c>
      <c r="F25" t="s">
        <v>29</v>
      </c>
      <c r="G25" t="s">
        <v>30</v>
      </c>
      <c r="H25" t="s">
        <v>31</v>
      </c>
      <c r="I25" t="s">
        <v>32</v>
      </c>
      <c r="J25" t="s">
        <v>43</v>
      </c>
      <c r="K25" t="s">
        <v>34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AB25" t="s">
        <v>23</v>
      </c>
      <c r="AC25">
        <v>0</v>
      </c>
      <c r="AD25">
        <v>10</v>
      </c>
      <c r="AE25" t="s">
        <v>101</v>
      </c>
    </row>
    <row r="26" spans="1:31" x14ac:dyDescent="0.35">
      <c r="A26" t="s">
        <v>45</v>
      </c>
      <c r="B26">
        <v>4</v>
      </c>
      <c r="C26">
        <v>10</v>
      </c>
      <c r="D26">
        <v>4</v>
      </c>
      <c r="E26">
        <v>6</v>
      </c>
      <c r="F26">
        <v>1</v>
      </c>
      <c r="G26">
        <v>5</v>
      </c>
      <c r="H26">
        <v>6</v>
      </c>
      <c r="I26">
        <v>1</v>
      </c>
      <c r="J26">
        <v>10</v>
      </c>
      <c r="K26">
        <v>0</v>
      </c>
      <c r="L26">
        <v>10</v>
      </c>
      <c r="M26">
        <v>0</v>
      </c>
      <c r="N26">
        <v>0</v>
      </c>
      <c r="O26">
        <v>21</v>
      </c>
      <c r="P26">
        <v>0</v>
      </c>
      <c r="Q26">
        <v>0</v>
      </c>
      <c r="R26">
        <v>21</v>
      </c>
      <c r="S26">
        <v>0</v>
      </c>
      <c r="AB26" t="s">
        <v>24</v>
      </c>
      <c r="AC26">
        <v>0</v>
      </c>
      <c r="AD26">
        <v>10</v>
      </c>
      <c r="AE26" t="s">
        <v>102</v>
      </c>
    </row>
    <row r="27" spans="1:31" x14ac:dyDescent="0.35">
      <c r="A27" t="s">
        <v>46</v>
      </c>
      <c r="B27">
        <v>7</v>
      </c>
      <c r="C27">
        <v>18</v>
      </c>
      <c r="D27">
        <v>2</v>
      </c>
      <c r="E27">
        <v>14</v>
      </c>
      <c r="F27">
        <v>4</v>
      </c>
      <c r="G27">
        <v>12</v>
      </c>
      <c r="H27">
        <v>13</v>
      </c>
      <c r="I27">
        <v>2</v>
      </c>
      <c r="J27">
        <v>16</v>
      </c>
      <c r="K27">
        <v>4</v>
      </c>
      <c r="L27">
        <v>14</v>
      </c>
      <c r="M27">
        <v>3</v>
      </c>
      <c r="N27">
        <v>0</v>
      </c>
      <c r="O27">
        <v>30</v>
      </c>
      <c r="P27">
        <v>1</v>
      </c>
      <c r="Q27">
        <v>0</v>
      </c>
      <c r="R27">
        <v>29</v>
      </c>
      <c r="S27">
        <v>2</v>
      </c>
      <c r="AB27" t="s">
        <v>25</v>
      </c>
      <c r="AC27">
        <v>0</v>
      </c>
      <c r="AD27">
        <v>10</v>
      </c>
      <c r="AE27" s="7" t="s">
        <v>103</v>
      </c>
    </row>
    <row r="28" spans="1:31" x14ac:dyDescent="0.35">
      <c r="A28" t="s">
        <v>47</v>
      </c>
      <c r="B28">
        <v>1</v>
      </c>
      <c r="C28">
        <v>4</v>
      </c>
      <c r="D28">
        <v>0</v>
      </c>
      <c r="E28">
        <v>4</v>
      </c>
      <c r="F28">
        <v>2</v>
      </c>
      <c r="G28">
        <v>2</v>
      </c>
      <c r="H28">
        <v>3</v>
      </c>
      <c r="I28">
        <v>1</v>
      </c>
      <c r="J28">
        <v>5</v>
      </c>
      <c r="K28">
        <v>0</v>
      </c>
      <c r="L28">
        <v>5</v>
      </c>
      <c r="M28">
        <v>0</v>
      </c>
      <c r="N28">
        <v>0</v>
      </c>
      <c r="O28">
        <v>7</v>
      </c>
      <c r="P28">
        <v>0</v>
      </c>
      <c r="Q28">
        <v>1</v>
      </c>
      <c r="R28">
        <v>7</v>
      </c>
      <c r="S28">
        <v>0</v>
      </c>
    </row>
    <row r="29" spans="1:31" x14ac:dyDescent="0.35">
      <c r="A29" t="s">
        <v>48</v>
      </c>
      <c r="B29">
        <v>4</v>
      </c>
      <c r="C29">
        <v>6</v>
      </c>
      <c r="D29">
        <v>4</v>
      </c>
      <c r="E29">
        <v>2</v>
      </c>
      <c r="F29">
        <v>1</v>
      </c>
      <c r="G29">
        <v>2</v>
      </c>
      <c r="H29">
        <v>3</v>
      </c>
      <c r="I29">
        <v>5</v>
      </c>
      <c r="J29">
        <v>13</v>
      </c>
      <c r="K29">
        <v>7</v>
      </c>
      <c r="L29">
        <v>7</v>
      </c>
      <c r="M29">
        <v>4</v>
      </c>
      <c r="N29">
        <v>2</v>
      </c>
      <c r="O29">
        <v>17</v>
      </c>
      <c r="P29">
        <v>0</v>
      </c>
      <c r="Q29">
        <v>1</v>
      </c>
      <c r="R29">
        <v>17</v>
      </c>
      <c r="S29">
        <v>1</v>
      </c>
    </row>
    <row r="30" spans="1:31" x14ac:dyDescent="0.35">
      <c r="A3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3</v>
      </c>
      <c r="K30">
        <v>2</v>
      </c>
      <c r="L30">
        <v>1</v>
      </c>
      <c r="M30">
        <v>0</v>
      </c>
      <c r="N30">
        <v>0</v>
      </c>
      <c r="O30">
        <v>3</v>
      </c>
      <c r="P30">
        <v>0</v>
      </c>
      <c r="Q30">
        <v>0</v>
      </c>
      <c r="R30">
        <v>3</v>
      </c>
      <c r="S30">
        <v>0</v>
      </c>
    </row>
    <row r="31" spans="1:31" x14ac:dyDescent="0.35">
      <c r="A3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5" spans="1:10" x14ac:dyDescent="0.35">
      <c r="B35" t="s">
        <v>51</v>
      </c>
      <c r="C35" t="s">
        <v>52</v>
      </c>
      <c r="E35" t="s">
        <v>104</v>
      </c>
      <c r="I35" t="s">
        <v>75</v>
      </c>
      <c r="J35" t="s">
        <v>74</v>
      </c>
    </row>
    <row r="36" spans="1:10" x14ac:dyDescent="0.35">
      <c r="A36" t="s">
        <v>26</v>
      </c>
      <c r="B36" s="1">
        <v>1.49E-2</v>
      </c>
      <c r="C36" s="1">
        <v>9.0000000000000006E-5</v>
      </c>
      <c r="E36" s="4" t="s">
        <v>59</v>
      </c>
      <c r="F36">
        <f>(B36/(B36+C36))</f>
        <v>0.99399599733155442</v>
      </c>
      <c r="H36" t="s">
        <v>73</v>
      </c>
      <c r="I36">
        <v>203</v>
      </c>
      <c r="J36">
        <f>I36*I42*F36*F42*F44</f>
        <v>2.0049322243197598</v>
      </c>
    </row>
    <row r="37" spans="1:10" ht="15" thickBot="1" x14ac:dyDescent="0.4">
      <c r="A37" t="s">
        <v>27</v>
      </c>
      <c r="C37">
        <v>1E-3</v>
      </c>
      <c r="F37">
        <v>1</v>
      </c>
      <c r="H37" t="s">
        <v>67</v>
      </c>
      <c r="I37">
        <v>34.5</v>
      </c>
      <c r="J37">
        <f>I37*$I$42*F37</f>
        <v>0.34500000000000003</v>
      </c>
    </row>
    <row r="38" spans="1:10" ht="15" thickBot="1" x14ac:dyDescent="0.4">
      <c r="A38" s="4" t="s">
        <v>61</v>
      </c>
      <c r="B38" s="2">
        <v>4.8500000000000003E-4</v>
      </c>
      <c r="C38" s="3">
        <v>5.3E-3</v>
      </c>
      <c r="E38" s="4" t="s">
        <v>60</v>
      </c>
      <c r="F38">
        <f t="shared" ref="F37:F52" si="1">(B38/(B38+C38))</f>
        <v>8.3837510803802945E-2</v>
      </c>
      <c r="H38" t="s">
        <v>68</v>
      </c>
      <c r="I38">
        <v>249</v>
      </c>
      <c r="J38">
        <f>I38*$I$42*F39</f>
        <v>0.19506912442396318</v>
      </c>
    </row>
    <row r="39" spans="1:10" ht="15" thickBot="1" x14ac:dyDescent="0.4">
      <c r="A39" t="s">
        <v>28</v>
      </c>
      <c r="B39" s="2">
        <v>2.5500000000000002E-4</v>
      </c>
      <c r="C39" s="3">
        <v>3.0000000000000001E-3</v>
      </c>
      <c r="E39" s="4" t="s">
        <v>60</v>
      </c>
      <c r="F39">
        <f t="shared" si="1"/>
        <v>7.83410138248848E-2</v>
      </c>
      <c r="H39" t="s">
        <v>69</v>
      </c>
      <c r="I39">
        <v>88.1</v>
      </c>
      <c r="J39">
        <f>I39*$I$42*F43*F41</f>
        <v>1.4851096644395167E-3</v>
      </c>
    </row>
    <row r="40" spans="1:10" ht="15" thickBot="1" x14ac:dyDescent="0.4">
      <c r="A40" t="s">
        <v>29</v>
      </c>
      <c r="C40">
        <v>1E-3</v>
      </c>
      <c r="F40">
        <v>1</v>
      </c>
      <c r="H40" t="s">
        <v>70</v>
      </c>
      <c r="I40">
        <v>13.7</v>
      </c>
      <c r="J40">
        <f>I40*$I$42*F39*F48*F49*F50</f>
        <v>7.3576500594151233E-3</v>
      </c>
    </row>
    <row r="41" spans="1:10" ht="15" thickBot="1" x14ac:dyDescent="0.4">
      <c r="A41" t="s">
        <v>30</v>
      </c>
      <c r="B41" s="2">
        <v>1.01E-5</v>
      </c>
      <c r="C41" s="3">
        <v>8.4999999999999995E-4</v>
      </c>
      <c r="D41" t="s">
        <v>53</v>
      </c>
      <c r="E41" s="4" t="s">
        <v>62</v>
      </c>
      <c r="F41">
        <f t="shared" si="1"/>
        <v>1.1742820602255552E-2</v>
      </c>
      <c r="H41" t="s">
        <v>71</v>
      </c>
      <c r="I41">
        <v>13.7</v>
      </c>
      <c r="J41">
        <f>I41*$I$42*F51*F42*F52*F53</f>
        <v>7.0231046931407928E-2</v>
      </c>
    </row>
    <row r="42" spans="1:10" ht="15" thickBot="1" x14ac:dyDescent="0.4">
      <c r="A42" t="s">
        <v>31</v>
      </c>
      <c r="C42" s="5">
        <v>1E-3</v>
      </c>
      <c r="F42">
        <v>1</v>
      </c>
      <c r="H42" t="s">
        <v>72</v>
      </c>
      <c r="I42">
        <v>0.01</v>
      </c>
    </row>
    <row r="43" spans="1:10" ht="15" thickBot="1" x14ac:dyDescent="0.4">
      <c r="A43" t="s">
        <v>32</v>
      </c>
      <c r="B43" s="2">
        <v>5.9000000000000003E-4</v>
      </c>
      <c r="C43" s="3">
        <v>3.5200000000000001E-3</v>
      </c>
      <c r="D43" t="s">
        <v>54</v>
      </c>
      <c r="E43" s="4" t="s">
        <v>63</v>
      </c>
      <c r="F43">
        <f t="shared" si="1"/>
        <v>0.14355231143552313</v>
      </c>
    </row>
    <row r="44" spans="1:10" ht="15" thickBot="1" x14ac:dyDescent="0.4">
      <c r="A44" t="s">
        <v>43</v>
      </c>
      <c r="B44" s="2">
        <v>4.6699999999999997E-3</v>
      </c>
      <c r="C44" s="3">
        <v>3.0000000000000001E-5</v>
      </c>
      <c r="F44">
        <f t="shared" si="1"/>
        <v>0.99361702127659579</v>
      </c>
    </row>
    <row r="45" spans="1:10" ht="15" thickBot="1" x14ac:dyDescent="0.4">
      <c r="A45" t="s">
        <v>34</v>
      </c>
      <c r="B45" s="2">
        <v>1.5200000000000001E-3</v>
      </c>
      <c r="C45" s="3">
        <v>1.9199999999999998E-2</v>
      </c>
      <c r="D45" s="4" t="s">
        <v>55</v>
      </c>
      <c r="E45" s="4" t="s">
        <v>64</v>
      </c>
      <c r="F45">
        <f t="shared" si="1"/>
        <v>7.3359073359073365E-2</v>
      </c>
    </row>
    <row r="46" spans="1:10" ht="15" thickBot="1" x14ac:dyDescent="0.4">
      <c r="A46" t="s">
        <v>35</v>
      </c>
      <c r="B46" s="2">
        <v>4.2299999999999998E-5</v>
      </c>
      <c r="C46" s="3">
        <v>6.4599999999999998E-5</v>
      </c>
      <c r="F46">
        <f t="shared" si="1"/>
        <v>0.39569691300280635</v>
      </c>
    </row>
    <row r="47" spans="1:10" ht="15" thickBot="1" x14ac:dyDescent="0.4">
      <c r="A47" t="s">
        <v>36</v>
      </c>
      <c r="B47" s="2">
        <v>2.8399999999999999E-5</v>
      </c>
      <c r="C47" s="3">
        <v>7.9300000000000003E-5</v>
      </c>
      <c r="D47" s="4" t="s">
        <v>56</v>
      </c>
      <c r="E47" s="4" t="s">
        <v>65</v>
      </c>
      <c r="F47">
        <f t="shared" si="1"/>
        <v>0.26369545032497677</v>
      </c>
    </row>
    <row r="48" spans="1:10" ht="15" thickBot="1" x14ac:dyDescent="0.4">
      <c r="A48" t="s">
        <v>37</v>
      </c>
      <c r="C48" s="6">
        <v>1E-3</v>
      </c>
      <c r="F48">
        <v>1</v>
      </c>
    </row>
    <row r="49" spans="1:6" ht="15" thickBot="1" x14ac:dyDescent="0.4">
      <c r="A49" t="s">
        <v>38</v>
      </c>
      <c r="B49" s="2">
        <v>6.5400000000000004E-5</v>
      </c>
      <c r="C49" s="3">
        <v>3.0000000000000001E-5</v>
      </c>
      <c r="E49" s="4" t="s">
        <v>66</v>
      </c>
      <c r="F49">
        <f t="shared" si="1"/>
        <v>0.68553459119496862</v>
      </c>
    </row>
    <row r="50" spans="1:6" x14ac:dyDescent="0.35">
      <c r="A50" t="s">
        <v>39</v>
      </c>
      <c r="C50" s="6">
        <v>1E-3</v>
      </c>
      <c r="F50">
        <v>1</v>
      </c>
    </row>
    <row r="51" spans="1:6" ht="15" thickBot="1" x14ac:dyDescent="0.4">
      <c r="A51" t="s">
        <v>40</v>
      </c>
      <c r="C51" s="6">
        <v>1E-3</v>
      </c>
      <c r="F51">
        <v>1</v>
      </c>
    </row>
    <row r="52" spans="1:6" ht="15" thickBot="1" x14ac:dyDescent="0.4">
      <c r="A52" t="s">
        <v>41</v>
      </c>
      <c r="B52" s="2">
        <v>2.8399999999999999E-5</v>
      </c>
      <c r="C52" s="3">
        <v>2.6999999999999999E-5</v>
      </c>
      <c r="D52" s="4" t="s">
        <v>57</v>
      </c>
      <c r="E52" s="4" t="s">
        <v>58</v>
      </c>
      <c r="F52">
        <f t="shared" si="1"/>
        <v>0.5126353790613718</v>
      </c>
    </row>
    <row r="53" spans="1:6" x14ac:dyDescent="0.35">
      <c r="A53" t="s">
        <v>42</v>
      </c>
      <c r="C53" s="6">
        <v>1E-3</v>
      </c>
      <c r="F53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 Romiluyi</dc:creator>
  <cp:lastModifiedBy>Seun Romiluyi</cp:lastModifiedBy>
  <dcterms:created xsi:type="dcterms:W3CDTF">2019-03-08T00:25:13Z</dcterms:created>
  <dcterms:modified xsi:type="dcterms:W3CDTF">2019-03-12T23:07:30Z</dcterms:modified>
</cp:coreProperties>
</file>