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LWA\"/>
    </mc:Choice>
  </mc:AlternateContent>
  <xr:revisionPtr revIDLastSave="0" documentId="8_{340FEF58-F61D-4012-A2BE-4EA4006E8FB5}" xr6:coauthVersionLast="47" xr6:coauthVersionMax="47" xr10:uidLastSave="{00000000-0000-0000-0000-000000000000}"/>
  <bookViews>
    <workbookView xWindow="-120" yWindow="-120" windowWidth="29040" windowHeight="17640" xr2:uid="{9DEF63B9-AF3D-4E6D-A972-A255F298C85D}"/>
  </bookViews>
  <sheets>
    <sheet name="Sheet1" sheetId="1" r:id="rId1"/>
  </sheets>
  <definedNames>
    <definedName name="_xlnm._FilterDatabase" localSheetId="0" hidden="1">Sheet1!$B$3:$AA$35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1" l="1"/>
  <c r="U29" i="1" s="1"/>
  <c r="V21" i="1"/>
  <c r="U22" i="1"/>
  <c r="V22" i="1"/>
  <c r="U23" i="1"/>
  <c r="V23" i="1"/>
  <c r="U24" i="1"/>
  <c r="V24" i="1"/>
  <c r="U25" i="1"/>
  <c r="V25" i="1"/>
  <c r="V33" i="1" s="1"/>
  <c r="U26" i="1"/>
  <c r="U34" i="1" s="1"/>
  <c r="V26" i="1"/>
  <c r="V34" i="1" s="1"/>
  <c r="U27" i="1"/>
  <c r="U35" i="1" s="1"/>
  <c r="V27" i="1"/>
  <c r="U28" i="1"/>
  <c r="V28" i="1"/>
  <c r="V29" i="1"/>
  <c r="U30" i="1"/>
  <c r="V30" i="1"/>
  <c r="U31" i="1"/>
  <c r="V31" i="1"/>
  <c r="U32" i="1"/>
  <c r="V32" i="1"/>
  <c r="U33" i="1"/>
  <c r="V35" i="1"/>
  <c r="V20" i="1"/>
  <c r="U20" i="1"/>
  <c r="U14" i="1"/>
  <c r="V14" i="1"/>
  <c r="U15" i="1"/>
  <c r="V15" i="1"/>
  <c r="U16" i="1"/>
  <c r="V16" i="1"/>
  <c r="U17" i="1"/>
  <c r="V17" i="1"/>
  <c r="U18" i="1"/>
  <c r="V18" i="1"/>
  <c r="U19" i="1"/>
  <c r="V19" i="1"/>
  <c r="V13" i="1"/>
  <c r="U13" i="1"/>
  <c r="U6" i="1"/>
  <c r="U7" i="1" s="1"/>
  <c r="U8" i="1" s="1"/>
  <c r="U9" i="1" s="1"/>
  <c r="U10" i="1" s="1"/>
  <c r="V6" i="1"/>
  <c r="V7" i="1" s="1"/>
  <c r="V8" i="1" s="1"/>
  <c r="V9" i="1" s="1"/>
  <c r="V10" i="1" s="1"/>
  <c r="V5" i="1"/>
  <c r="U5" i="1"/>
  <c r="R13" i="1"/>
  <c r="R21" i="1" s="1"/>
  <c r="R29" i="1" s="1"/>
  <c r="R14" i="1"/>
  <c r="R22" i="1" s="1"/>
  <c r="R30" i="1" s="1"/>
  <c r="R15" i="1"/>
  <c r="R16" i="1"/>
  <c r="R17" i="1"/>
  <c r="R18" i="1"/>
  <c r="R19" i="1"/>
  <c r="R20" i="1"/>
  <c r="R28" i="1" s="1"/>
  <c r="R23" i="1"/>
  <c r="R31" i="1" s="1"/>
  <c r="R24" i="1"/>
  <c r="R32" i="1" s="1"/>
  <c r="R25" i="1"/>
  <c r="R33" i="1" s="1"/>
  <c r="R26" i="1"/>
  <c r="R27" i="1"/>
  <c r="R34" i="1"/>
  <c r="R35" i="1"/>
  <c r="R12" i="1"/>
</calcChain>
</file>

<file path=xl/sharedStrings.xml><?xml version="1.0" encoding="utf-8"?>
<sst xmlns="http://schemas.openxmlformats.org/spreadsheetml/2006/main" count="267" uniqueCount="144">
  <si>
    <t>dict_key</t>
  </si>
  <si>
    <t>antname</t>
  </si>
  <si>
    <t>latitude</t>
  </si>
  <si>
    <t>longitude</t>
  </si>
  <si>
    <t>elevation</t>
  </si>
  <si>
    <t>x</t>
  </si>
  <si>
    <t>y</t>
  </si>
  <si>
    <t>used</t>
  </si>
  <si>
    <t>snap2_group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</si>
  <si>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</si>
  <si>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</si>
  <si>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</si>
  <si>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</si>
  <si>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</si>
  <si>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</si>
  <si>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</si>
  <si>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</si>
  <si>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arx_location</t>
  </si>
  <si>
    <t>arx_serial</t>
  </si>
  <si>
    <t>arx_address</t>
  </si>
  <si>
    <t>pola_arx_channel</t>
  </si>
  <si>
    <t>polb_arx_channel</t>
  </si>
  <si>
    <t>pola_resistance</t>
  </si>
  <si>
    <t>polb_resistance</t>
  </si>
  <si>
    <t>pola_fee</t>
  </si>
  <si>
    <t>polb_fee</t>
  </si>
  <si>
    <t>notes</t>
  </si>
  <si>
    <t>description</t>
  </si>
  <si>
    <t>Antenna
number</t>
  </si>
  <si>
    <t>Latitude (WGS84)</t>
  </si>
  <si>
    <t>Longitude (WGS84)</t>
  </si>
  <si>
    <t>Elevation (meters HAE)</t>
  </si>
  <si>
    <t>X (m)</t>
  </si>
  <si>
    <t>Y (m)</t>
  </si>
  <si>
    <t>Used in
LWA-352?</t>
  </si>
  <si>
    <t>Group to 
unique SNAP2</t>
  </si>
  <si>
    <t>SNAP2
board ID</t>
  </si>
  <si>
    <t>SNAP2
chassis #</t>
  </si>
  <si>
    <t>SNAP2
location #</t>
  </si>
  <si>
    <t>SNAP2 MAC Address</t>
  </si>
  <si>
    <t>SNAP2
IP address</t>
  </si>
  <si>
    <t>FMC #</t>
  </si>
  <si>
    <t>Pol A digitizer
channel #</t>
  </si>
  <si>
    <t>Pol B digitizer
channel #</t>
  </si>
  <si>
    <t>ARX board
location #</t>
  </si>
  <si>
    <t>ARX Serial Number</t>
  </si>
  <si>
    <t>ARX board address</t>
  </si>
  <si>
    <t>Pol A ARX
channel #</t>
  </si>
  <si>
    <t>Pol B ARX
channel #</t>
  </si>
  <si>
    <t>Pol A cable status</t>
  </si>
  <si>
    <t>Pol B cable status</t>
  </si>
  <si>
    <t>Pol A FEE #</t>
  </si>
  <si>
    <t>Pol B FEE #</t>
  </si>
  <si>
    <t>Notes</t>
  </si>
  <si>
    <t>YES</t>
  </si>
  <si>
    <t>OK</t>
  </si>
  <si>
    <t>LWA-213</t>
  </si>
  <si>
    <t>0268</t>
  </si>
  <si>
    <t>0341</t>
  </si>
  <si>
    <t>FEE installed 5/25/2021</t>
  </si>
  <si>
    <t>LWA-214</t>
  </si>
  <si>
    <t>0529</t>
  </si>
  <si>
    <t>0656</t>
  </si>
  <si>
    <t>LWA-215</t>
  </si>
  <si>
    <t>0272</t>
  </si>
  <si>
    <t>0339</t>
  </si>
  <si>
    <t>LWA-217</t>
  </si>
  <si>
    <t>0197</t>
  </si>
  <si>
    <t>0397</t>
  </si>
  <si>
    <t>LWA-218</t>
  </si>
  <si>
    <t>0541</t>
  </si>
  <si>
    <t>0645</t>
  </si>
  <si>
    <t>LWA-219</t>
  </si>
  <si>
    <t>0545</t>
  </si>
  <si>
    <t>0643</t>
  </si>
  <si>
    <t>LWA-223</t>
  </si>
  <si>
    <t>0498</t>
  </si>
  <si>
    <t>0578</t>
  </si>
  <si>
    <t>FEE installed 6/2/2021</t>
  </si>
  <si>
    <t>LWA-224</t>
  </si>
  <si>
    <t>0270</t>
  </si>
  <si>
    <t>0338</t>
  </si>
  <si>
    <t>FEE installed 8/24/2021</t>
  </si>
  <si>
    <t>LWA-225</t>
  </si>
  <si>
    <t>0216</t>
  </si>
  <si>
    <t>1353</t>
  </si>
  <si>
    <t>LWA-226</t>
  </si>
  <si>
    <t>0213</t>
  </si>
  <si>
    <t>1349</t>
  </si>
  <si>
    <t>LWA-227</t>
  </si>
  <si>
    <t>0267</t>
  </si>
  <si>
    <t>0360</t>
  </si>
  <si>
    <t>LWA-228</t>
  </si>
  <si>
    <t>0231</t>
  </si>
  <si>
    <t>0337</t>
  </si>
  <si>
    <t>LWA-229</t>
  </si>
  <si>
    <t>0229</t>
  </si>
  <si>
    <t>0334</t>
  </si>
  <si>
    <t>LWA-230</t>
  </si>
  <si>
    <t>0219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</si>
  <si>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</si>
  <si>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</si>
  <si>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</si>
  <si>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</si>
  <si>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</si>
  <si>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</si>
  <si>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</si>
  <si>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</si>
  <si>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</si>
  <si>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</si>
  <si>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</si>
  <si>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0210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</si>
  <si>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</si>
  <si>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</si>
  <si>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</si>
  <si>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</si>
  <si>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</si>
  <si>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</si>
  <si>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</si>
  <si>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</si>
  <si>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0223</t>
  </si>
  <si>
    <t>1350</t>
  </si>
  <si>
    <t>LWA-238</t>
  </si>
  <si>
    <t>0193</t>
  </si>
  <si>
    <t>0315</t>
  </si>
  <si>
    <t>LWA-239</t>
  </si>
  <si>
    <t>LWA-240</t>
  </si>
  <si>
    <t>0639</t>
  </si>
  <si>
    <t>LWA-241</t>
  </si>
  <si>
    <t>0220</t>
  </si>
  <si>
    <t>LWA-242</t>
  </si>
  <si>
    <t>0258</t>
  </si>
  <si>
    <t>LWA-243</t>
  </si>
  <si>
    <t>0336</t>
  </si>
  <si>
    <t>LWA-244</t>
  </si>
  <si>
    <t>0212</t>
  </si>
  <si>
    <t>LWA-245</t>
  </si>
  <si>
    <t>0204</t>
  </si>
  <si>
    <t>LWA-246</t>
  </si>
  <si>
    <t>0257</t>
  </si>
  <si>
    <t>LWA-247</t>
  </si>
  <si>
    <t>0551</t>
  </si>
  <si>
    <t>LWA-248</t>
  </si>
  <si>
    <t>0585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</si>
</sst>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left" wrapText="1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dimension ref="A2:AA38"/>
  <sheetViews>
    <sheetView tabSelected="1" topLeftCell="B1" workbookViewId="0">
      <pane ySplit="3" topLeftCell="A4" activePane="bottomLeft" state="frozen"/>
      <selection pane="bottomLeft" activeCell="V37" sqref="V37"/>
    </sheetView>
  </sheetViews>
  <sheetFormatPr defaultColWidth="9.140625" defaultRowHeight="15" x14ac:dyDescent="0.25"/>
  <cols>
    <col min="1" max="1" width="5.140625" style="1" customWidth="1"/>
    <col min="2" max="2" width="10.28515625" style="1" customWidth="1"/>
    <col min="3" max="3" width="14.140625" style="3" customWidth="1"/>
    <col min="4" max="4" width="16.7109375" style="3" customWidth="1"/>
    <col min="5" max="5" width="14.140625" style="3" customWidth="1"/>
    <col min="6" max="6" width="8.42578125" style="2" bestFit="1" customWidth="1"/>
    <col min="7" max="7" width="7.7109375" style="2" bestFit="1" customWidth="1"/>
    <col min="8" max="8" width="10.85546875" style="1" customWidth="1"/>
    <col min="9" max="13" width="8.140625" style="10" customWidth="1"/>
    <col min="14" max="14" width="15.42578125" style="10" customWidth="1"/>
    <col min="15" max="17" width="8.140625" style="12" customWidth="1"/>
    <col min="18" max="22" width="8.140625" style="16" customWidth="1"/>
    <col min="23" max="23" width="11.7109375" style="1" customWidth="1"/>
    <col min="24" max="24" width="11.42578125" style="1" customWidth="1"/>
    <col min="25" max="25" width="7.140625" style="20" customWidth="1"/>
    <col min="26" max="26" width="6.140625" style="20" customWidth="1"/>
    <col min="27" max="27" width="114.5703125" style="1" bestFit="1" customWidth="1"/>
    <col min="28" max="16384" width="9.140625" style="1"/>
  </cols>
  <sheetData>
    <row r="2" spans="1:27" x14ac:dyDescent="0.25">
      <c r="A2" s="1" t="s">
        <v>0</v>
      </c>
      <c r="B2" s="1" t="s">
        <v>1</v>
      </c>
      <c r="C2" s="18" t="s">
        <v>2</v>
      </c>
      <c r="D2" s="18" t="s">
        <v>3</v>
      </c>
      <c r="E2" s="18" t="s">
        <v>4</v>
      </c>
      <c r="F2" s="19" t="s">
        <v>5</v>
      </c>
      <c r="G2" s="19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2" t="s">
        <v>14</v>
      </c>
      <c r="P2" s="12" t="s">
        <v>15</v>
      </c>
      <c r="Q2" s="12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" t="s">
        <v>22</v>
      </c>
      <c r="X2" s="1" t="s">
        <v>23</v>
      </c>
      <c r="Y2" s="20" t="s">
        <v>24</v>
      </c>
      <c r="Z2" s="20" t="s">
        <v>25</v>
      </c>
      <c r="AA2" s="1" t="s">
        <v>26</v>
      </c>
    </row>
    <row r="3" spans="1:27" ht="30" customHeight="1" x14ac:dyDescent="0.25">
      <c r="A3" s="4" t="s">
        <v>27</v>
      </c>
      <c r="B3" s="9" t="s">
        <v>28</v>
      </c>
      <c r="C3" s="17" t="s">
        <v>29</v>
      </c>
      <c r="D3" s="17" t="s">
        <v>30</v>
      </c>
      <c r="E3" s="17" t="s">
        <v>31</v>
      </c>
      <c r="F3" s="5" t="s">
        <v>32</v>
      </c>
      <c r="G3" s="5" t="s">
        <v>33</v>
      </c>
      <c r="H3" s="9" t="s">
        <v>34</v>
      </c>
      <c r="I3" s="9" t="s">
        <v>35</v>
      </c>
      <c r="J3" s="9" t="s">
        <v>36</v>
      </c>
      <c r="K3" s="9" t="s">
        <v>37</v>
      </c>
      <c r="L3" s="9" t="s">
        <v>38</v>
      </c>
      <c r="M3" s="9" t="s">
        <v>39</v>
      </c>
      <c r="N3" s="9" t="s">
        <v>40</v>
      </c>
      <c r="O3" s="13" t="s">
        <v>41</v>
      </c>
      <c r="P3" s="14" t="s">
        <v>42</v>
      </c>
      <c r="Q3" s="14" t="s">
        <v>43</v>
      </c>
      <c r="R3" s="15" t="s">
        <v>44</v>
      </c>
      <c r="S3" s="15" t="s">
        <v>45</v>
      </c>
      <c r="T3" s="15" t="s">
        <v>46</v>
      </c>
      <c r="U3" s="15" t="s">
        <v>47</v>
      </c>
      <c r="V3" s="15" t="s">
        <v>48</v>
      </c>
      <c r="W3" s="9" t="s">
        <v>49</v>
      </c>
      <c r="X3" s="9" t="s">
        <v>50</v>
      </c>
      <c r="Y3" s="21" t="s">
        <v>51</v>
      </c>
      <c r="Z3" s="21" t="s">
        <v>52</v>
      </c>
      <c r="AA3" s="24" t="s">
        <v>53</v>
      </c>
    </row>
    <row r="4" spans="1:27" x14ac:dyDescent="0.25">
      <c r="B4" s="6" t="s">
        <v>56</v>
      </c>
      <c r="C4" s="7">
        <v>37.239601160000007</v>
      </c>
      <c r="D4" s="7">
        <v>-118.2823262</v>
      </c>
      <c r="E4" s="8">
        <v>1183.5899999999999</v>
      </c>
      <c r="F4" s="8">
        <v>-58.518813799492477</v>
      </c>
      <c r="G4" s="8">
        <v>-19.545319147943289</v>
      </c>
      <c r="H4" s="6" t="s">
        <v>54</v>
      </c>
      <c r="I4" s="10">
        <v>5</v>
      </c>
      <c r="K4" s="10">
        <v>2</v>
      </c>
      <c r="L4" s="10">
        <v>11</v>
      </c>
      <c r="O4" s="11">
        <v>0</v>
      </c>
      <c r="P4" s="11">
        <v>0</v>
      </c>
      <c r="Q4" s="11">
        <v>1</v>
      </c>
      <c r="R4" s="11">
        <v>40</v>
      </c>
      <c r="S4" s="11"/>
      <c r="T4" s="11">
        <v>21</v>
      </c>
      <c r="U4" s="11">
        <v>3</v>
      </c>
      <c r="V4" s="11">
        <v>4</v>
      </c>
      <c r="W4" s="22" t="s">
        <v>55</v>
      </c>
      <c r="X4" s="22" t="s">
        <v>55</v>
      </c>
      <c r="Y4" s="23" t="s">
        <v>57</v>
      </c>
      <c r="Z4" s="23" t="s">
        <v>58</v>
      </c>
      <c r="AA4" s="25" t="s">
        <v>59</v>
      </c>
    </row>
    <row r="5" spans="1:27" x14ac:dyDescent="0.25">
      <c r="B5" s="6" t="s">
        <v>60</v>
      </c>
      <c r="C5" s="7">
        <v>37.239557110000007</v>
      </c>
      <c r="D5" s="7">
        <v>-118.2822493</v>
      </c>
      <c r="E5" s="8">
        <v>1183.5999999999999</v>
      </c>
      <c r="F5" s="8">
        <v>-51.695394058395436</v>
      </c>
      <c r="G5" s="8">
        <v>-24.434130595156788</v>
      </c>
      <c r="H5" s="6" t="s">
        <v>54</v>
      </c>
      <c r="I5" s="10">
        <v>5</v>
      </c>
      <c r="K5" s="10">
        <v>2</v>
      </c>
      <c r="L5" s="10">
        <v>11</v>
      </c>
      <c r="O5" s="11">
        <v>0</v>
      </c>
      <c r="P5" s="11">
        <v>6</v>
      </c>
      <c r="Q5" s="11">
        <v>7</v>
      </c>
      <c r="R5" s="11">
        <v>40</v>
      </c>
      <c r="S5" s="11"/>
      <c r="T5" s="11">
        <v>21</v>
      </c>
      <c r="U5" s="11">
        <f>U4+2</f>
        <v>5</v>
      </c>
      <c r="V5" s="11">
        <f>V4+2</f>
        <v>6</v>
      </c>
      <c r="W5" s="22" t="s">
        <v>55</v>
      </c>
      <c r="X5" s="22" t="s">
        <v>55</v>
      </c>
      <c r="Y5" s="23" t="s">
        <v>61</v>
      </c>
      <c r="Z5" s="23" t="s">
        <v>62</v>
      </c>
      <c r="AA5" s="25" t="s">
        <v>59</v>
      </c>
    </row>
    <row r="6" spans="1:27" x14ac:dyDescent="0.25">
      <c r="B6" s="6" t="s">
        <v>63</v>
      </c>
      <c r="C6" s="7">
        <v>37.239550729999998</v>
      </c>
      <c r="D6" s="7">
        <v>-118.2821142</v>
      </c>
      <c r="E6" s="8">
        <v>1183.68</v>
      </c>
      <c r="F6" s="8">
        <v>-39.707769481354042</v>
      </c>
      <c r="G6" s="8">
        <v>-25.142203627583577</v>
      </c>
      <c r="H6" s="6" t="s">
        <v>54</v>
      </c>
      <c r="I6" s="10">
        <v>5</v>
      </c>
      <c r="K6" s="10">
        <v>2</v>
      </c>
      <c r="L6" s="10">
        <v>11</v>
      </c>
      <c r="O6" s="11">
        <v>0</v>
      </c>
      <c r="P6" s="11">
        <v>4</v>
      </c>
      <c r="Q6" s="11">
        <v>5</v>
      </c>
      <c r="R6" s="11">
        <v>40</v>
      </c>
      <c r="S6" s="11"/>
      <c r="T6" s="11">
        <v>21</v>
      </c>
      <c r="U6" s="11">
        <f t="shared" ref="U6:U10" si="0">U5+2</f>
        <v>7</v>
      </c>
      <c r="V6" s="11">
        <f t="shared" ref="V6:V10" si="1">V5+2</f>
        <v>8</v>
      </c>
      <c r="W6" s="22" t="s">
        <v>55</v>
      </c>
      <c r="X6" s="22" t="s">
        <v>55</v>
      </c>
      <c r="Y6" s="23" t="s">
        <v>64</v>
      </c>
      <c r="Z6" s="23" t="s">
        <v>65</v>
      </c>
      <c r="AA6" s="25" t="s">
        <v>59</v>
      </c>
    </row>
    <row r="7" spans="1:27" x14ac:dyDescent="0.25">
      <c r="B7" s="6" t="s">
        <v>66</v>
      </c>
      <c r="C7" s="7">
        <v>37.239426039999998</v>
      </c>
      <c r="D7" s="7">
        <v>-118.2822257</v>
      </c>
      <c r="E7" s="8">
        <v>1183.42</v>
      </c>
      <c r="F7" s="8">
        <v>-49.601415744912941</v>
      </c>
      <c r="G7" s="8">
        <v>-38.980703045456131</v>
      </c>
      <c r="H7" s="6" t="s">
        <v>54</v>
      </c>
      <c r="I7" s="10">
        <v>5</v>
      </c>
      <c r="K7" s="10">
        <v>2</v>
      </c>
      <c r="L7" s="10">
        <v>11</v>
      </c>
      <c r="O7" s="11">
        <v>0</v>
      </c>
      <c r="P7" s="11">
        <v>10</v>
      </c>
      <c r="Q7" s="11">
        <v>11</v>
      </c>
      <c r="R7" s="11">
        <v>40</v>
      </c>
      <c r="S7" s="11"/>
      <c r="T7" s="11">
        <v>21</v>
      </c>
      <c r="U7" s="11">
        <f t="shared" si="0"/>
        <v>9</v>
      </c>
      <c r="V7" s="11">
        <f t="shared" si="1"/>
        <v>10</v>
      </c>
      <c r="W7" s="22" t="s">
        <v>55</v>
      </c>
      <c r="X7" s="22" t="s">
        <v>55</v>
      </c>
      <c r="Y7" s="23" t="s">
        <v>67</v>
      </c>
      <c r="Z7" s="23" t="s">
        <v>68</v>
      </c>
      <c r="AA7" s="25" t="s">
        <v>59</v>
      </c>
    </row>
    <row r="8" spans="1:27" x14ac:dyDescent="0.25">
      <c r="B8" s="6" t="s">
        <v>69</v>
      </c>
      <c r="C8" s="7">
        <v>37.23939858</v>
      </c>
      <c r="D8" s="7">
        <v>-118.2821063</v>
      </c>
      <c r="E8" s="8">
        <v>1183.53</v>
      </c>
      <c r="F8" s="8">
        <v>-39.006868475129913</v>
      </c>
      <c r="G8" s="8">
        <v>-42.028302644397556</v>
      </c>
      <c r="H8" s="6" t="s">
        <v>54</v>
      </c>
      <c r="I8" s="10">
        <v>5</v>
      </c>
      <c r="K8" s="10">
        <v>2</v>
      </c>
      <c r="L8" s="10">
        <v>11</v>
      </c>
      <c r="O8" s="11">
        <v>0</v>
      </c>
      <c r="P8" s="11">
        <v>8</v>
      </c>
      <c r="Q8" s="11">
        <v>9</v>
      </c>
      <c r="R8" s="11">
        <v>40</v>
      </c>
      <c r="S8" s="11"/>
      <c r="T8" s="11">
        <v>21</v>
      </c>
      <c r="U8" s="11">
        <f t="shared" si="0"/>
        <v>11</v>
      </c>
      <c r="V8" s="11">
        <f t="shared" si="1"/>
        <v>12</v>
      </c>
      <c r="W8" s="22" t="s">
        <v>55</v>
      </c>
      <c r="X8" s="22" t="s">
        <v>55</v>
      </c>
      <c r="Y8" s="23" t="s">
        <v>70</v>
      </c>
      <c r="Z8" s="23" t="s">
        <v>71</v>
      </c>
      <c r="AA8" s="25" t="s">
        <v>59</v>
      </c>
    </row>
    <row r="9" spans="1:27" x14ac:dyDescent="0.25">
      <c r="B9" s="6" t="s">
        <v>72</v>
      </c>
      <c r="C9" s="7">
        <v>37.239388010000013</v>
      </c>
      <c r="D9" s="7">
        <v>-118.28230840000001</v>
      </c>
      <c r="E9" s="8">
        <v>1183.46</v>
      </c>
      <c r="F9" s="8">
        <v>-56.939553295355552</v>
      </c>
      <c r="G9" s="8">
        <v>-43.201395423760374</v>
      </c>
      <c r="H9" s="6" t="s">
        <v>54</v>
      </c>
      <c r="I9" s="10">
        <v>5</v>
      </c>
      <c r="K9" s="10">
        <v>2</v>
      </c>
      <c r="L9" s="10">
        <v>11</v>
      </c>
      <c r="O9" s="11">
        <v>0</v>
      </c>
      <c r="P9" s="11">
        <v>14</v>
      </c>
      <c r="Q9" s="11">
        <v>15</v>
      </c>
      <c r="R9" s="11">
        <v>40</v>
      </c>
      <c r="S9" s="11"/>
      <c r="T9" s="11">
        <v>21</v>
      </c>
      <c r="U9" s="11">
        <f t="shared" si="0"/>
        <v>13</v>
      </c>
      <c r="V9" s="11">
        <f t="shared" si="1"/>
        <v>14</v>
      </c>
      <c r="W9" s="22" t="s">
        <v>55</v>
      </c>
      <c r="X9" s="22" t="s">
        <v>55</v>
      </c>
      <c r="Y9" s="23" t="s">
        <v>73</v>
      </c>
      <c r="Z9" s="23" t="s">
        <v>74</v>
      </c>
      <c r="AA9" s="25" t="s">
        <v>59</v>
      </c>
    </row>
    <row r="10" spans="1:27" x14ac:dyDescent="0.25">
      <c r="B10" s="6" t="s">
        <v>75</v>
      </c>
      <c r="C10" s="7">
        <v>37.23907598000001</v>
      </c>
      <c r="D10" s="7">
        <v>-118.28235669999999</v>
      </c>
      <c r="E10" s="8">
        <v>1183.4100000000001</v>
      </c>
      <c r="F10" s="8">
        <v>-61.225546271204543</v>
      </c>
      <c r="G10" s="8">
        <v>-77.831493855174443</v>
      </c>
      <c r="H10" s="6" t="s">
        <v>54</v>
      </c>
      <c r="I10" s="10">
        <v>5</v>
      </c>
      <c r="K10" s="10">
        <v>2</v>
      </c>
      <c r="L10" s="10">
        <v>11</v>
      </c>
      <c r="O10" s="11">
        <v>0</v>
      </c>
      <c r="P10" s="11">
        <v>12</v>
      </c>
      <c r="Q10" s="11">
        <v>13</v>
      </c>
      <c r="R10" s="11">
        <v>40</v>
      </c>
      <c r="S10" s="11"/>
      <c r="T10" s="11">
        <v>21</v>
      </c>
      <c r="U10" s="11">
        <f t="shared" si="0"/>
        <v>15</v>
      </c>
      <c r="V10" s="11">
        <f t="shared" si="1"/>
        <v>16</v>
      </c>
      <c r="W10" s="22" t="s">
        <v>55</v>
      </c>
      <c r="X10" s="22" t="s">
        <v>55</v>
      </c>
      <c r="Y10" s="23" t="s">
        <v>76</v>
      </c>
      <c r="Z10" s="23" t="s">
        <v>77</v>
      </c>
      <c r="AA10" s="25" t="s">
        <v>78</v>
      </c>
    </row>
    <row r="11" spans="1:27" x14ac:dyDescent="0.25">
      <c r="B11" s="6" t="s">
        <v>79</v>
      </c>
      <c r="C11" s="7">
        <v>37.23900320000002</v>
      </c>
      <c r="D11" s="7">
        <v>-118.2821861</v>
      </c>
      <c r="E11" s="8">
        <v>1183.46</v>
      </c>
      <c r="F11" s="8">
        <v>-46.087897862844123</v>
      </c>
      <c r="G11" s="8">
        <v>-85.908853607253036</v>
      </c>
      <c r="H11" s="6" t="s">
        <v>54</v>
      </c>
      <c r="I11" s="10">
        <v>6</v>
      </c>
      <c r="K11" s="10">
        <v>2</v>
      </c>
      <c r="L11" s="10">
        <v>8</v>
      </c>
      <c r="O11" s="11">
        <v>0</v>
      </c>
      <c r="P11" s="11">
        <v>2</v>
      </c>
      <c r="Q11" s="11">
        <v>3</v>
      </c>
      <c r="R11" s="11">
        <v>40</v>
      </c>
      <c r="S11" s="11"/>
      <c r="T11" s="11">
        <v>21</v>
      </c>
      <c r="U11" s="11">
        <v>1</v>
      </c>
      <c r="V11" s="11">
        <v>2</v>
      </c>
      <c r="W11" s="22" t="s">
        <v>55</v>
      </c>
      <c r="X11" s="22" t="s">
        <v>55</v>
      </c>
      <c r="Y11" s="23" t="s">
        <v>80</v>
      </c>
      <c r="Z11" s="23" t="s">
        <v>81</v>
      </c>
      <c r="AA11" s="25" t="s">
        <v>82</v>
      </c>
    </row>
    <row r="12" spans="1:27" x14ac:dyDescent="0.25">
      <c r="B12" s="6" t="s">
        <v>83</v>
      </c>
      <c r="C12" s="7">
        <v>37.24045907</v>
      </c>
      <c r="D12" s="7">
        <v>-118.2825002</v>
      </c>
      <c r="E12" s="8">
        <v>1184.1199999999999</v>
      </c>
      <c r="F12" s="8">
        <v>-73.957254514559125</v>
      </c>
      <c r="G12" s="8">
        <v>75.668306928840138</v>
      </c>
      <c r="H12" s="6" t="s">
        <v>54</v>
      </c>
      <c r="I12" s="10">
        <v>3</v>
      </c>
      <c r="K12" s="10">
        <v>2</v>
      </c>
      <c r="L12" s="10">
        <v>9</v>
      </c>
      <c r="O12" s="11">
        <v>0</v>
      </c>
      <c r="P12" s="11">
        <v>18</v>
      </c>
      <c r="Q12" s="11">
        <v>19</v>
      </c>
      <c r="R12" s="11">
        <f>R4+1</f>
        <v>41</v>
      </c>
      <c r="S12" s="11"/>
      <c r="T12" s="11">
        <v>17</v>
      </c>
      <c r="U12" s="11">
        <v>1</v>
      </c>
      <c r="V12" s="11">
        <v>2</v>
      </c>
      <c r="W12" s="22" t="s">
        <v>55</v>
      </c>
      <c r="X12" s="22" t="s">
        <v>55</v>
      </c>
      <c r="Y12" s="23" t="s">
        <v>84</v>
      </c>
      <c r="Z12" s="23" t="s">
        <v>85</v>
      </c>
      <c r="AA12" s="25" t="s">
        <v>82</v>
      </c>
    </row>
    <row r="13" spans="1:27" x14ac:dyDescent="0.25">
      <c r="B13" s="6" t="s">
        <v>86</v>
      </c>
      <c r="C13" s="7">
        <v>37.24030590000001</v>
      </c>
      <c r="D13" s="7">
        <v>-118.2825619</v>
      </c>
      <c r="E13" s="8">
        <v>1184.3900000000001</v>
      </c>
      <c r="F13" s="8">
        <v>-79.432084139641816</v>
      </c>
      <c r="G13" s="8">
        <v>58.669005014473157</v>
      </c>
      <c r="H13" s="6" t="s">
        <v>54</v>
      </c>
      <c r="I13" s="26">
        <v>3</v>
      </c>
      <c r="K13" s="10">
        <v>2</v>
      </c>
      <c r="L13" s="10">
        <v>10</v>
      </c>
      <c r="O13" s="11">
        <v>0</v>
      </c>
      <c r="P13" s="11">
        <v>16</v>
      </c>
      <c r="Q13" s="11">
        <v>17</v>
      </c>
      <c r="R13" s="11">
        <f t="shared" ref="R13:R35" si="2">R5+1</f>
        <v>41</v>
      </c>
      <c r="S13" s="11"/>
      <c r="T13" s="11">
        <v>17</v>
      </c>
      <c r="U13" s="11">
        <f>U4</f>
        <v>3</v>
      </c>
      <c r="V13" s="11">
        <f>V4</f>
        <v>4</v>
      </c>
      <c r="W13" s="22" t="s">
        <v>55</v>
      </c>
      <c r="X13" s="22" t="s">
        <v>55</v>
      </c>
      <c r="Y13" s="23" t="s">
        <v>87</v>
      </c>
      <c r="Z13" s="23" t="s">
        <v>88</v>
      </c>
      <c r="AA13" s="25" t="s">
        <v>82</v>
      </c>
    </row>
    <row r="14" spans="1:27" x14ac:dyDescent="0.25">
      <c r="B14" s="6" t="s">
        <v>89</v>
      </c>
      <c r="C14" s="7">
        <v>37.240293149999999</v>
      </c>
      <c r="D14" s="7">
        <v>-118.2823904</v>
      </c>
      <c r="E14" s="8">
        <v>1184.22</v>
      </c>
      <c r="F14" s="8">
        <v>-64.214789609241265</v>
      </c>
      <c r="G14" s="8">
        <v>57.253968782837617</v>
      </c>
      <c r="H14" s="6" t="s">
        <v>54</v>
      </c>
      <c r="I14" s="10">
        <v>3</v>
      </c>
      <c r="K14" s="10">
        <v>2</v>
      </c>
      <c r="L14" s="10">
        <v>9</v>
      </c>
      <c r="O14" s="11">
        <v>0</v>
      </c>
      <c r="P14" s="11">
        <v>22</v>
      </c>
      <c r="Q14" s="11">
        <v>23</v>
      </c>
      <c r="R14" s="11">
        <f t="shared" si="2"/>
        <v>41</v>
      </c>
      <c r="S14" s="11"/>
      <c r="T14" s="11">
        <v>17</v>
      </c>
      <c r="U14" s="11">
        <f t="shared" ref="U14:V14" si="3">U5</f>
        <v>5</v>
      </c>
      <c r="V14" s="11">
        <f t="shared" si="3"/>
        <v>6</v>
      </c>
      <c r="W14" s="22" t="s">
        <v>55</v>
      </c>
      <c r="X14" s="22" t="s">
        <v>55</v>
      </c>
      <c r="Y14" s="23" t="s">
        <v>90</v>
      </c>
      <c r="Z14" s="23" t="s">
        <v>91</v>
      </c>
      <c r="AA14" s="25" t="s">
        <v>82</v>
      </c>
    </row>
    <row r="15" spans="1:27" x14ac:dyDescent="0.25">
      <c r="B15" s="6" t="s">
        <v>92</v>
      </c>
      <c r="C15" s="7">
        <v>37.240179399999967</v>
      </c>
      <c r="D15" s="7">
        <v>-118.2825484</v>
      </c>
      <c r="E15" s="8">
        <v>1184.29</v>
      </c>
      <c r="F15" s="8">
        <v>-78.234350580871961</v>
      </c>
      <c r="G15" s="8">
        <v>44.629625938697686</v>
      </c>
      <c r="H15" s="6" t="s">
        <v>54</v>
      </c>
      <c r="I15" s="10">
        <v>4</v>
      </c>
      <c r="K15" s="10">
        <v>2</v>
      </c>
      <c r="L15" s="10">
        <v>10</v>
      </c>
      <c r="O15" s="11">
        <v>0</v>
      </c>
      <c r="P15" s="11">
        <v>20</v>
      </c>
      <c r="Q15" s="11">
        <v>21</v>
      </c>
      <c r="R15" s="11">
        <f t="shared" si="2"/>
        <v>41</v>
      </c>
      <c r="S15" s="11"/>
      <c r="T15" s="11">
        <v>17</v>
      </c>
      <c r="U15" s="11">
        <f t="shared" ref="U15:V15" si="4">U6</f>
        <v>7</v>
      </c>
      <c r="V15" s="11">
        <f t="shared" si="4"/>
        <v>8</v>
      </c>
      <c r="W15" s="22" t="s">
        <v>55</v>
      </c>
      <c r="X15" s="22" t="s">
        <v>55</v>
      </c>
      <c r="Y15" s="23" t="s">
        <v>93</v>
      </c>
      <c r="Z15" s="23" t="s">
        <v>94</v>
      </c>
      <c r="AA15" s="25" t="s">
        <v>82</v>
      </c>
    </row>
    <row r="16" spans="1:27" x14ac:dyDescent="0.25">
      <c r="B16" s="6" t="s">
        <v>95</v>
      </c>
      <c r="C16" s="7">
        <v>37.240127700000023</v>
      </c>
      <c r="D16" s="7">
        <v>-118.28250389999999</v>
      </c>
      <c r="E16" s="8">
        <v>1184.17</v>
      </c>
      <c r="F16" s="8">
        <v>-74.285880891772265</v>
      </c>
      <c r="G16" s="8">
        <v>38.891792759442396</v>
      </c>
      <c r="H16" s="6" t="s">
        <v>54</v>
      </c>
      <c r="I16" s="10">
        <v>4</v>
      </c>
      <c r="K16" s="10">
        <v>2</v>
      </c>
      <c r="L16" s="10">
        <v>10</v>
      </c>
      <c r="O16" s="11">
        <v>0</v>
      </c>
      <c r="P16" s="11">
        <v>26</v>
      </c>
      <c r="Q16" s="11">
        <v>27</v>
      </c>
      <c r="R16" s="11">
        <f t="shared" si="2"/>
        <v>41</v>
      </c>
      <c r="S16" s="11"/>
      <c r="T16" s="11">
        <v>17</v>
      </c>
      <c r="U16" s="11">
        <f t="shared" ref="U16:V16" si="5">U7</f>
        <v>9</v>
      </c>
      <c r="V16" s="11">
        <f t="shared" si="5"/>
        <v>10</v>
      </c>
      <c r="W16" s="22" t="s">
        <v>55</v>
      </c>
      <c r="X16" s="22" t="s">
        <v>55</v>
      </c>
      <c r="Y16" s="23" t="s">
        <v>96</v>
      </c>
      <c r="Z16" s="23" t="s">
        <v>97</v>
      </c>
      <c r="AA16" s="25" t="s">
        <v>82</v>
      </c>
    </row>
    <row r="17" spans="2:27" x14ac:dyDescent="0.25">
      <c r="B17" s="6" t="s">
        <v>98</v>
      </c>
      <c r="C17" s="7">
        <v>37.240106940000018</v>
      </c>
      <c r="D17" s="7">
        <v>-118.2826228</v>
      </c>
      <c r="E17" s="8">
        <v>1184.2</v>
      </c>
      <c r="F17" s="8">
        <v>-84.836002234814657</v>
      </c>
      <c r="G17" s="8">
        <v>36.587780825938879</v>
      </c>
      <c r="H17" s="6" t="s">
        <v>54</v>
      </c>
      <c r="I17" s="26">
        <v>4</v>
      </c>
      <c r="O17" s="11">
        <v>0</v>
      </c>
      <c r="P17" s="12">
        <v>24</v>
      </c>
      <c r="Q17" s="12">
        <v>25</v>
      </c>
      <c r="R17" s="11">
        <f t="shared" si="2"/>
        <v>41</v>
      </c>
      <c r="T17" s="11">
        <v>17</v>
      </c>
      <c r="U17" s="11">
        <f t="shared" ref="U17:V17" si="6">U8</f>
        <v>11</v>
      </c>
      <c r="V17" s="11">
        <f t="shared" si="6"/>
        <v>12</v>
      </c>
      <c r="W17" s="22" t="s">
        <v>55</v>
      </c>
      <c r="X17" s="22" t="s">
        <v>55</v>
      </c>
      <c r="Y17" s="23" t="s">
        <v>99</v>
      </c>
      <c r="Z17" s="23" t="s">
        <v>100</v>
      </c>
      <c r="AA17" s="25" t="s">
        <v>82</v>
      </c>
    </row>
    <row r="18" spans="2:27" x14ac:dyDescent="0.25">
      <c r="B18" s="6" t="s">
        <v>101</v>
      </c>
      <c r="C18" s="7">
        <v>37.240038480000031</v>
      </c>
      <c r="D18" s="7">
        <v>-118.2826771</v>
      </c>
      <c r="E18" s="8">
        <v>1184.0999999999999</v>
      </c>
      <c r="F18" s="8">
        <v>-89.654169461234119</v>
      </c>
      <c r="G18" s="8">
        <v>28.989868643956409</v>
      </c>
      <c r="H18" s="6" t="s">
        <v>54</v>
      </c>
      <c r="I18" s="10">
        <v>4</v>
      </c>
      <c r="K18" s="10">
        <v>2</v>
      </c>
      <c r="L18" s="10">
        <v>10</v>
      </c>
      <c r="O18" s="11">
        <v>0</v>
      </c>
      <c r="P18" s="11">
        <v>30</v>
      </c>
      <c r="Q18" s="11">
        <v>31</v>
      </c>
      <c r="R18" s="11">
        <f t="shared" si="2"/>
        <v>41</v>
      </c>
      <c r="S18" s="11"/>
      <c r="T18" s="11">
        <v>17</v>
      </c>
      <c r="U18" s="11">
        <f t="shared" ref="U18:V18" si="7">U9</f>
        <v>13</v>
      </c>
      <c r="V18" s="11">
        <f t="shared" si="7"/>
        <v>14</v>
      </c>
      <c r="W18" s="22" t="s">
        <v>55</v>
      </c>
      <c r="X18" s="22" t="s">
        <v>55</v>
      </c>
      <c r="Y18" s="23" t="s">
        <v>102</v>
      </c>
      <c r="Z18" s="23" t="s">
        <v>103</v>
      </c>
      <c r="AA18" s="25" t="s">
        <v>82</v>
      </c>
    </row>
    <row r="19" spans="2:27" x14ac:dyDescent="0.25">
      <c r="B19" s="6" t="s">
        <v>104</v>
      </c>
      <c r="C19" s="7">
        <v>37.239956809999988</v>
      </c>
      <c r="D19" s="7">
        <v>-118.28264470000001</v>
      </c>
      <c r="E19" s="8">
        <v>1184.1400000000001</v>
      </c>
      <c r="F19" s="8">
        <v>-86.779379702146997</v>
      </c>
      <c r="G19" s="8">
        <v>19.925867937794813</v>
      </c>
      <c r="H19" s="6" t="s">
        <v>54</v>
      </c>
      <c r="I19" s="10">
        <v>4</v>
      </c>
      <c r="K19" s="10">
        <v>2</v>
      </c>
      <c r="L19" s="10">
        <v>10</v>
      </c>
      <c r="O19" s="11">
        <v>0</v>
      </c>
      <c r="P19" s="11">
        <v>28</v>
      </c>
      <c r="Q19" s="11">
        <v>29</v>
      </c>
      <c r="R19" s="11">
        <f t="shared" si="2"/>
        <v>41</v>
      </c>
      <c r="S19" s="11"/>
      <c r="T19" s="11">
        <v>17</v>
      </c>
      <c r="U19" s="11">
        <f t="shared" ref="U19:V19" si="8">U10</f>
        <v>15</v>
      </c>
      <c r="V19" s="11">
        <f t="shared" si="8"/>
        <v>16</v>
      </c>
      <c r="W19" s="22" t="s">
        <v>55</v>
      </c>
      <c r="X19" s="22" t="s">
        <v>55</v>
      </c>
      <c r="Y19" s="23" t="s">
        <v>105</v>
      </c>
      <c r="Z19" s="23" t="s">
        <v>106</v>
      </c>
      <c r="AA19" s="25" t="s">
        <v>82</v>
      </c>
    </row>
    <row r="20" spans="2:27" x14ac:dyDescent="0.25">
      <c r="B20" s="6" t="s">
        <v>107</v>
      </c>
      <c r="C20" s="7">
        <v>37.239922159999999</v>
      </c>
      <c r="D20" s="7">
        <v>-118.28239019999999</v>
      </c>
      <c r="E20" s="8">
        <v>1183.95</v>
      </c>
      <c r="F20" s="8">
        <v>-64.197356625041778</v>
      </c>
      <c r="G20" s="8">
        <v>16.080298889103609</v>
      </c>
      <c r="H20" s="6" t="s">
        <v>54</v>
      </c>
      <c r="I20" s="10">
        <v>4</v>
      </c>
      <c r="K20" s="10">
        <v>2</v>
      </c>
      <c r="L20" s="10">
        <v>10</v>
      </c>
      <c r="O20" s="11">
        <v>1</v>
      </c>
      <c r="P20" s="11">
        <v>34</v>
      </c>
      <c r="Q20" s="11">
        <v>35</v>
      </c>
      <c r="R20" s="11">
        <f t="shared" si="2"/>
        <v>42</v>
      </c>
      <c r="S20" s="11"/>
      <c r="T20" s="11">
        <v>27</v>
      </c>
      <c r="U20" s="11">
        <f>U12</f>
        <v>1</v>
      </c>
      <c r="V20" s="11">
        <f>V12</f>
        <v>2</v>
      </c>
      <c r="W20" s="22" t="s">
        <v>55</v>
      </c>
      <c r="X20" s="22" t="s">
        <v>55</v>
      </c>
      <c r="Y20" s="23" t="s">
        <v>108</v>
      </c>
      <c r="Z20" s="23" t="s">
        <v>109</v>
      </c>
      <c r="AA20" s="25" t="s">
        <v>82</v>
      </c>
    </row>
    <row r="21" spans="2:27" x14ac:dyDescent="0.25">
      <c r="B21" s="6" t="s">
        <v>110</v>
      </c>
      <c r="C21" s="7">
        <v>37.239847359999999</v>
      </c>
      <c r="D21" s="7">
        <v>-118.2825971</v>
      </c>
      <c r="E21" s="8">
        <v>1184.01</v>
      </c>
      <c r="F21" s="8">
        <v>-82.555900508708461</v>
      </c>
      <c r="G21" s="8">
        <v>7.7787530036235966</v>
      </c>
      <c r="H21" s="6" t="s">
        <v>54</v>
      </c>
      <c r="I21" s="26">
        <v>4</v>
      </c>
      <c r="O21" s="11">
        <v>1</v>
      </c>
      <c r="P21" s="12">
        <v>32</v>
      </c>
      <c r="Q21" s="12">
        <v>33</v>
      </c>
      <c r="R21" s="11">
        <f t="shared" si="2"/>
        <v>42</v>
      </c>
      <c r="T21" s="11">
        <v>27</v>
      </c>
      <c r="U21" s="11">
        <f t="shared" ref="U21:V21" si="9">U13</f>
        <v>3</v>
      </c>
      <c r="V21" s="11">
        <f t="shared" si="9"/>
        <v>4</v>
      </c>
      <c r="W21" s="22" t="s">
        <v>55</v>
      </c>
      <c r="X21" s="22" t="s">
        <v>55</v>
      </c>
      <c r="Y21" s="23" t="s">
        <v>111</v>
      </c>
      <c r="Z21" s="23" t="s">
        <v>112</v>
      </c>
      <c r="AA21" s="25" t="s">
        <v>82</v>
      </c>
    </row>
    <row r="22" spans="2:27" x14ac:dyDescent="0.25">
      <c r="B22" s="6" t="s">
        <v>113</v>
      </c>
      <c r="C22" s="7">
        <v>37.239828809999992</v>
      </c>
      <c r="D22" s="7">
        <v>-118.28242880000001</v>
      </c>
      <c r="E22" s="8">
        <v>1183.76</v>
      </c>
      <c r="F22" s="8">
        <v>-67.622459731196187</v>
      </c>
      <c r="G22" s="8">
        <v>5.7200140165268403</v>
      </c>
      <c r="H22" s="6" t="s">
        <v>54</v>
      </c>
      <c r="I22" s="10">
        <v>4</v>
      </c>
      <c r="K22" s="10">
        <v>2</v>
      </c>
      <c r="L22" s="10">
        <v>10</v>
      </c>
      <c r="O22" s="11">
        <v>1</v>
      </c>
      <c r="P22" s="11">
        <v>38</v>
      </c>
      <c r="Q22" s="11">
        <v>39</v>
      </c>
      <c r="R22" s="11">
        <f t="shared" si="2"/>
        <v>42</v>
      </c>
      <c r="S22" s="11"/>
      <c r="T22" s="11">
        <v>27</v>
      </c>
      <c r="U22" s="11">
        <f t="shared" ref="U22:V22" si="10">U14</f>
        <v>5</v>
      </c>
      <c r="V22" s="11">
        <f t="shared" si="10"/>
        <v>6</v>
      </c>
      <c r="W22" s="22" t="s">
        <v>55</v>
      </c>
      <c r="X22" s="22" t="s">
        <v>55</v>
      </c>
      <c r="Y22" s="23" t="s">
        <v>114</v>
      </c>
      <c r="Z22" s="23" t="s">
        <v>115</v>
      </c>
      <c r="AA22" s="25" t="s">
        <v>82</v>
      </c>
    </row>
    <row r="23" spans="2:27" x14ac:dyDescent="0.25">
      <c r="B23" s="6" t="s">
        <v>116</v>
      </c>
      <c r="C23" s="7">
        <v>37.239792099999988</v>
      </c>
      <c r="D23" s="7">
        <v>-118.2825315</v>
      </c>
      <c r="E23" s="8">
        <v>1183.83</v>
      </c>
      <c r="F23" s="8">
        <v>-76.735190980926788</v>
      </c>
      <c r="G23" s="8">
        <v>1.6458195047163884</v>
      </c>
      <c r="H23" s="6" t="s">
        <v>54</v>
      </c>
      <c r="I23" s="10">
        <v>4</v>
      </c>
      <c r="K23" s="10">
        <v>2</v>
      </c>
      <c r="L23" s="10">
        <v>10</v>
      </c>
      <c r="O23" s="11">
        <v>1</v>
      </c>
      <c r="P23" s="11">
        <v>36</v>
      </c>
      <c r="Q23" s="11">
        <v>37</v>
      </c>
      <c r="R23" s="11">
        <f t="shared" si="2"/>
        <v>42</v>
      </c>
      <c r="S23" s="11"/>
      <c r="T23" s="11">
        <v>27</v>
      </c>
      <c r="U23" s="11">
        <f t="shared" ref="U23:V23" si="11">U15</f>
        <v>7</v>
      </c>
      <c r="V23" s="11">
        <f t="shared" si="11"/>
        <v>8</v>
      </c>
      <c r="W23" s="22" t="s">
        <v>55</v>
      </c>
      <c r="X23" s="22" t="s">
        <v>55</v>
      </c>
      <c r="Y23" s="23" t="s">
        <v>117</v>
      </c>
      <c r="Z23" s="23" t="s">
        <v>118</v>
      </c>
      <c r="AA23" s="25" t="s">
        <v>82</v>
      </c>
    </row>
    <row r="24" spans="2:27" x14ac:dyDescent="0.25">
      <c r="B24" s="6" t="s">
        <v>119</v>
      </c>
      <c r="C24" s="7">
        <v>37.239757040000001</v>
      </c>
      <c r="D24" s="7">
        <v>-118.2827063</v>
      </c>
      <c r="E24" s="8">
        <v>1184.17</v>
      </c>
      <c r="F24" s="8">
        <v>-92.24545470200934</v>
      </c>
      <c r="G24" s="8">
        <v>-2.2452526696396253</v>
      </c>
      <c r="H24" s="6" t="s">
        <v>54</v>
      </c>
      <c r="I24" s="10">
        <v>4</v>
      </c>
      <c r="K24" s="10">
        <v>2</v>
      </c>
      <c r="L24" s="10">
        <v>10</v>
      </c>
      <c r="O24" s="11">
        <v>1</v>
      </c>
      <c r="P24" s="11">
        <v>42</v>
      </c>
      <c r="Q24" s="11">
        <v>43</v>
      </c>
      <c r="R24" s="11">
        <f t="shared" si="2"/>
        <v>42</v>
      </c>
      <c r="S24" s="11"/>
      <c r="T24" s="11">
        <v>27</v>
      </c>
      <c r="U24" s="11">
        <f t="shared" ref="U24:V24" si="12">U16</f>
        <v>9</v>
      </c>
      <c r="V24" s="11">
        <f t="shared" si="12"/>
        <v>10</v>
      </c>
      <c r="W24" s="22" t="s">
        <v>55</v>
      </c>
      <c r="X24" s="22" t="s">
        <v>55</v>
      </c>
      <c r="Y24" s="23" t="s">
        <v>120</v>
      </c>
      <c r="Z24" s="23" t="s">
        <v>121</v>
      </c>
      <c r="AA24" s="25" t="s">
        <v>82</v>
      </c>
    </row>
    <row r="25" spans="2:27" x14ac:dyDescent="0.25">
      <c r="B25" s="6" t="s">
        <v>122</v>
      </c>
      <c r="C25" s="7">
        <v>37.239738499999987</v>
      </c>
      <c r="D25" s="7">
        <v>-118.2823789</v>
      </c>
      <c r="E25" s="8">
        <v>1183.71</v>
      </c>
      <c r="F25" s="8">
        <v>-63.194847903885268</v>
      </c>
      <c r="G25" s="8">
        <v>-4.3028818250955085</v>
      </c>
      <c r="H25" s="6" t="s">
        <v>54</v>
      </c>
      <c r="I25" s="10">
        <v>4</v>
      </c>
      <c r="K25" s="10">
        <v>2</v>
      </c>
      <c r="L25" s="10">
        <v>10</v>
      </c>
      <c r="O25" s="11">
        <v>1</v>
      </c>
      <c r="P25" s="11">
        <v>40</v>
      </c>
      <c r="Q25" s="11">
        <v>41</v>
      </c>
      <c r="R25" s="11">
        <f t="shared" si="2"/>
        <v>42</v>
      </c>
      <c r="S25" s="11"/>
      <c r="T25" s="11">
        <v>27</v>
      </c>
      <c r="U25" s="11">
        <f t="shared" ref="U25:V25" si="13">U17</f>
        <v>11</v>
      </c>
      <c r="V25" s="11">
        <f t="shared" si="13"/>
        <v>12</v>
      </c>
      <c r="W25" s="22" t="s">
        <v>55</v>
      </c>
      <c r="X25" s="22" t="s">
        <v>55</v>
      </c>
      <c r="Y25" s="23" t="s">
        <v>123</v>
      </c>
      <c r="Z25" s="23" t="s">
        <v>124</v>
      </c>
      <c r="AA25" s="25" t="s">
        <v>82</v>
      </c>
    </row>
    <row r="26" spans="2:27" x14ac:dyDescent="0.25">
      <c r="B26" s="6" t="s">
        <v>125</v>
      </c>
      <c r="C26" s="7">
        <v>37.23968975999999</v>
      </c>
      <c r="D26" s="7">
        <v>-118.2824013</v>
      </c>
      <c r="E26" s="8">
        <v>1183.7</v>
      </c>
      <c r="F26" s="8">
        <v>-65.182470910689275</v>
      </c>
      <c r="G26" s="8">
        <v>-9.7122046383521177</v>
      </c>
      <c r="H26" s="6" t="s">
        <v>54</v>
      </c>
      <c r="I26" s="10">
        <v>4</v>
      </c>
      <c r="K26" s="10">
        <v>2</v>
      </c>
      <c r="L26" s="10">
        <v>10</v>
      </c>
      <c r="O26" s="11">
        <v>1</v>
      </c>
      <c r="P26" s="11">
        <v>46</v>
      </c>
      <c r="Q26" s="11">
        <v>47</v>
      </c>
      <c r="R26" s="11">
        <f t="shared" si="2"/>
        <v>42</v>
      </c>
      <c r="S26" s="11"/>
      <c r="T26" s="11">
        <v>27</v>
      </c>
      <c r="U26" s="11">
        <f t="shared" ref="U26:V26" si="14">U18</f>
        <v>13</v>
      </c>
      <c r="V26" s="11">
        <f t="shared" si="14"/>
        <v>14</v>
      </c>
      <c r="W26" s="22" t="s">
        <v>55</v>
      </c>
      <c r="X26" s="22" t="s">
        <v>55</v>
      </c>
      <c r="Y26" s="23">
        <v>1488</v>
      </c>
      <c r="Z26" s="23">
        <v>1654</v>
      </c>
      <c r="AA26" s="25" t="s">
        <v>82</v>
      </c>
    </row>
    <row r="27" spans="2:27" x14ac:dyDescent="0.25">
      <c r="B27" s="6" t="s">
        <v>126</v>
      </c>
      <c r="C27" s="7">
        <v>37.239638679999999</v>
      </c>
      <c r="D27" s="7">
        <v>-118.28274020000001</v>
      </c>
      <c r="E27" s="8">
        <v>1184.1300000000001</v>
      </c>
      <c r="F27" s="8">
        <v>-95.25359344944269</v>
      </c>
      <c r="G27" s="8">
        <v>-15.38122821802126</v>
      </c>
      <c r="H27" s="6" t="s">
        <v>54</v>
      </c>
      <c r="I27" s="10">
        <v>4</v>
      </c>
      <c r="K27" s="10">
        <v>2</v>
      </c>
      <c r="L27" s="10">
        <v>10</v>
      </c>
      <c r="O27" s="11">
        <v>1</v>
      </c>
      <c r="P27" s="11">
        <v>44</v>
      </c>
      <c r="Q27" s="11">
        <v>45</v>
      </c>
      <c r="R27" s="11">
        <f t="shared" si="2"/>
        <v>42</v>
      </c>
      <c r="S27" s="11"/>
      <c r="T27" s="11">
        <v>27</v>
      </c>
      <c r="U27" s="11">
        <f t="shared" ref="U27:V27" si="15">U19</f>
        <v>15</v>
      </c>
      <c r="V27" s="11">
        <f t="shared" si="15"/>
        <v>16</v>
      </c>
      <c r="W27" s="22" t="s">
        <v>55</v>
      </c>
      <c r="X27" s="22" t="s">
        <v>55</v>
      </c>
      <c r="Y27" s="23">
        <v>1484</v>
      </c>
      <c r="Z27" s="23" t="s">
        <v>127</v>
      </c>
      <c r="AA27" s="25" t="s">
        <v>82</v>
      </c>
    </row>
    <row r="28" spans="2:27" x14ac:dyDescent="0.25">
      <c r="B28" s="6" t="s">
        <v>128</v>
      </c>
      <c r="C28" s="7">
        <v>37.239623310000013</v>
      </c>
      <c r="D28" s="7">
        <v>-118.2824782</v>
      </c>
      <c r="E28" s="8">
        <v>1183.75</v>
      </c>
      <c r="F28" s="8">
        <v>-72.00597555663829</v>
      </c>
      <c r="G28" s="8">
        <v>-17.08704051936262</v>
      </c>
      <c r="H28" s="6" t="s">
        <v>54</v>
      </c>
      <c r="I28" s="10">
        <v>5</v>
      </c>
      <c r="K28" s="10">
        <v>2</v>
      </c>
      <c r="L28" s="10">
        <v>11</v>
      </c>
      <c r="O28" s="11">
        <v>1</v>
      </c>
      <c r="P28" s="11">
        <v>50</v>
      </c>
      <c r="Q28" s="11">
        <v>51</v>
      </c>
      <c r="R28" s="11">
        <f t="shared" si="2"/>
        <v>43</v>
      </c>
      <c r="S28" s="11"/>
      <c r="T28" s="11">
        <v>31</v>
      </c>
      <c r="U28" s="11">
        <f t="shared" ref="U28:V28" si="16">U20</f>
        <v>1</v>
      </c>
      <c r="V28" s="11">
        <f t="shared" si="16"/>
        <v>2</v>
      </c>
      <c r="W28" s="22" t="s">
        <v>55</v>
      </c>
      <c r="X28" s="22" t="s">
        <v>55</v>
      </c>
      <c r="Y28" s="23" t="s">
        <v>129</v>
      </c>
      <c r="Z28" s="23">
        <v>1351</v>
      </c>
      <c r="AA28" s="25" t="s">
        <v>82</v>
      </c>
    </row>
    <row r="29" spans="2:27" x14ac:dyDescent="0.25">
      <c r="B29" s="6" t="s">
        <v>130</v>
      </c>
      <c r="C29" s="7">
        <v>37.239603320000043</v>
      </c>
      <c r="D29" s="7">
        <v>-118.2825766</v>
      </c>
      <c r="E29" s="8">
        <v>1183.8900000000001</v>
      </c>
      <c r="F29" s="8">
        <v>-80.737170421470694</v>
      </c>
      <c r="G29" s="8">
        <v>-19.305595358952306</v>
      </c>
      <c r="H29" s="6" t="s">
        <v>54</v>
      </c>
      <c r="I29" s="10">
        <v>5</v>
      </c>
      <c r="K29" s="10">
        <v>2</v>
      </c>
      <c r="L29" s="10">
        <v>11</v>
      </c>
      <c r="O29" s="11">
        <v>1</v>
      </c>
      <c r="P29" s="11">
        <v>48</v>
      </c>
      <c r="Q29" s="11">
        <v>49</v>
      </c>
      <c r="R29" s="11">
        <f t="shared" si="2"/>
        <v>43</v>
      </c>
      <c r="S29" s="11"/>
      <c r="T29" s="11">
        <v>31</v>
      </c>
      <c r="U29" s="11">
        <f t="shared" ref="U29:V29" si="17">U21</f>
        <v>3</v>
      </c>
      <c r="V29" s="11">
        <f t="shared" si="17"/>
        <v>4</v>
      </c>
      <c r="W29" s="22" t="s">
        <v>55</v>
      </c>
      <c r="X29" s="22" t="s">
        <v>55</v>
      </c>
      <c r="Y29" s="23" t="s">
        <v>131</v>
      </c>
      <c r="Z29" s="23">
        <v>1366</v>
      </c>
      <c r="AA29" s="25" t="s">
        <v>82</v>
      </c>
    </row>
    <row r="30" spans="2:27" x14ac:dyDescent="0.25">
      <c r="B30" s="6" t="s">
        <v>132</v>
      </c>
      <c r="C30" s="7">
        <v>37.239577590000032</v>
      </c>
      <c r="D30" s="7">
        <v>-118.28262239999999</v>
      </c>
      <c r="E30" s="8">
        <v>1184.02</v>
      </c>
      <c r="F30" s="8">
        <v>-84.801100106061511</v>
      </c>
      <c r="G30" s="8">
        <v>-22.161193964946555</v>
      </c>
      <c r="H30" s="6" t="s">
        <v>54</v>
      </c>
      <c r="I30" s="26">
        <v>5</v>
      </c>
      <c r="O30" s="11">
        <v>1</v>
      </c>
      <c r="P30" s="12">
        <v>54</v>
      </c>
      <c r="Q30" s="12">
        <v>55</v>
      </c>
      <c r="R30" s="11">
        <f t="shared" si="2"/>
        <v>43</v>
      </c>
      <c r="T30" s="11">
        <v>31</v>
      </c>
      <c r="U30" s="11">
        <f t="shared" ref="U30:V30" si="18">U22</f>
        <v>5</v>
      </c>
      <c r="V30" s="11">
        <f t="shared" si="18"/>
        <v>6</v>
      </c>
      <c r="W30" s="22" t="s">
        <v>55</v>
      </c>
      <c r="X30" s="22" t="s">
        <v>55</v>
      </c>
      <c r="Y30" s="23">
        <v>1181</v>
      </c>
      <c r="Z30" s="23" t="s">
        <v>133</v>
      </c>
      <c r="AA30" s="25" t="s">
        <v>82</v>
      </c>
    </row>
    <row r="31" spans="2:27" x14ac:dyDescent="0.25">
      <c r="B31" s="6" t="s">
        <v>134</v>
      </c>
      <c r="C31" s="7">
        <v>37.239521259999997</v>
      </c>
      <c r="D31" s="7">
        <v>-118.2824382</v>
      </c>
      <c r="E31" s="8">
        <v>1183.6400000000001</v>
      </c>
      <c r="F31" s="8">
        <v>-68.456809832910892</v>
      </c>
      <c r="G31" s="8">
        <v>-28.41287952670838</v>
      </c>
      <c r="H31" s="6" t="s">
        <v>54</v>
      </c>
      <c r="I31" s="10">
        <v>5</v>
      </c>
      <c r="K31" s="10">
        <v>2</v>
      </c>
      <c r="L31" s="10">
        <v>11</v>
      </c>
      <c r="O31" s="11">
        <v>1</v>
      </c>
      <c r="P31" s="11">
        <v>52</v>
      </c>
      <c r="Q31" s="11">
        <v>53</v>
      </c>
      <c r="R31" s="11">
        <f t="shared" si="2"/>
        <v>43</v>
      </c>
      <c r="S31" s="11"/>
      <c r="T31" s="11">
        <v>31</v>
      </c>
      <c r="U31" s="11">
        <f t="shared" ref="U31:V31" si="19">U23</f>
        <v>7</v>
      </c>
      <c r="V31" s="11">
        <f t="shared" si="19"/>
        <v>8</v>
      </c>
      <c r="W31" s="22" t="s">
        <v>55</v>
      </c>
      <c r="X31" s="22" t="s">
        <v>55</v>
      </c>
      <c r="Y31" s="23" t="s">
        <v>135</v>
      </c>
      <c r="Z31" s="23">
        <v>1387</v>
      </c>
      <c r="AA31" s="25" t="s">
        <v>82</v>
      </c>
    </row>
    <row r="32" spans="2:27" x14ac:dyDescent="0.25">
      <c r="B32" s="6" t="s">
        <v>136</v>
      </c>
      <c r="C32" s="7">
        <v>37.239499669999972</v>
      </c>
      <c r="D32" s="7">
        <v>-118.282776</v>
      </c>
      <c r="E32" s="8">
        <v>1184.07</v>
      </c>
      <c r="F32" s="8">
        <v>-98.43035824716037</v>
      </c>
      <c r="G32" s="8">
        <v>-30.809007546336723</v>
      </c>
      <c r="H32" s="6" t="s">
        <v>54</v>
      </c>
      <c r="I32" s="10">
        <v>5</v>
      </c>
      <c r="K32" s="10">
        <v>2</v>
      </c>
      <c r="L32" s="10">
        <v>11</v>
      </c>
      <c r="O32" s="11">
        <v>1</v>
      </c>
      <c r="P32" s="11">
        <v>58</v>
      </c>
      <c r="Q32" s="11">
        <v>59</v>
      </c>
      <c r="R32" s="11">
        <f t="shared" si="2"/>
        <v>43</v>
      </c>
      <c r="S32" s="11"/>
      <c r="T32" s="11">
        <v>31</v>
      </c>
      <c r="U32" s="11">
        <f t="shared" ref="U32:V32" si="20">U24</f>
        <v>9</v>
      </c>
      <c r="V32" s="11">
        <f t="shared" si="20"/>
        <v>10</v>
      </c>
      <c r="W32" s="22" t="s">
        <v>55</v>
      </c>
      <c r="X32" s="22" t="s">
        <v>55</v>
      </c>
      <c r="Y32" s="23" t="s">
        <v>137</v>
      </c>
      <c r="Z32" s="23">
        <v>1346</v>
      </c>
      <c r="AA32" s="25" t="s">
        <v>82</v>
      </c>
    </row>
    <row r="33" spans="2:27" x14ac:dyDescent="0.25">
      <c r="B33" s="6" t="s">
        <v>138</v>
      </c>
      <c r="C33" s="7">
        <v>37.239488329999993</v>
      </c>
      <c r="D33" s="7">
        <v>-118.28265759999999</v>
      </c>
      <c r="E33" s="8">
        <v>1183.92</v>
      </c>
      <c r="F33" s="8">
        <v>-87.924551843837236</v>
      </c>
      <c r="G33" s="8">
        <v>-32.067557414881868</v>
      </c>
      <c r="H33" s="6" t="s">
        <v>54</v>
      </c>
      <c r="I33" s="10">
        <v>5</v>
      </c>
      <c r="K33" s="10">
        <v>2</v>
      </c>
      <c r="L33" s="10">
        <v>11</v>
      </c>
      <c r="O33" s="11">
        <v>1</v>
      </c>
      <c r="P33" s="11">
        <v>56</v>
      </c>
      <c r="Q33" s="11">
        <v>57</v>
      </c>
      <c r="R33" s="11">
        <f t="shared" si="2"/>
        <v>43</v>
      </c>
      <c r="S33" s="11"/>
      <c r="T33" s="11">
        <v>31</v>
      </c>
      <c r="U33" s="11">
        <f t="shared" ref="U33:V33" si="21">U25</f>
        <v>11</v>
      </c>
      <c r="V33" s="11">
        <f t="shared" si="21"/>
        <v>12</v>
      </c>
      <c r="W33" s="22" t="s">
        <v>55</v>
      </c>
      <c r="X33" s="22" t="s">
        <v>55</v>
      </c>
      <c r="Y33" s="23" t="s">
        <v>139</v>
      </c>
      <c r="Z33" s="23">
        <v>1362</v>
      </c>
      <c r="AA33" s="25" t="s">
        <v>82</v>
      </c>
    </row>
    <row r="34" spans="2:27" x14ac:dyDescent="0.25">
      <c r="B34" s="6" t="s">
        <v>140</v>
      </c>
      <c r="C34" s="7">
        <v>37.239393399999969</v>
      </c>
      <c r="D34" s="7">
        <v>-118.2825843</v>
      </c>
      <c r="E34" s="8">
        <v>1183.7</v>
      </c>
      <c r="F34" s="8">
        <v>-81.420627415250294</v>
      </c>
      <c r="G34" s="8">
        <v>-42.603195798695459</v>
      </c>
      <c r="H34" s="6" t="s">
        <v>54</v>
      </c>
      <c r="I34" s="26">
        <v>5</v>
      </c>
      <c r="O34" s="11">
        <v>1</v>
      </c>
      <c r="P34" s="12">
        <v>62</v>
      </c>
      <c r="Q34" s="12">
        <v>63</v>
      </c>
      <c r="R34" s="11">
        <f t="shared" si="2"/>
        <v>43</v>
      </c>
      <c r="T34" s="11">
        <v>31</v>
      </c>
      <c r="U34" s="11">
        <f t="shared" ref="U34:V34" si="22">U26</f>
        <v>13</v>
      </c>
      <c r="V34" s="11">
        <f t="shared" si="22"/>
        <v>14</v>
      </c>
      <c r="W34" s="22" t="s">
        <v>55</v>
      </c>
      <c r="X34" s="22" t="s">
        <v>55</v>
      </c>
      <c r="Y34" s="23" t="s">
        <v>141</v>
      </c>
      <c r="Z34" s="23">
        <v>1649</v>
      </c>
      <c r="AA34" s="25" t="s">
        <v>82</v>
      </c>
    </row>
    <row r="35" spans="2:27" x14ac:dyDescent="0.25">
      <c r="B35" s="6" t="s">
        <v>142</v>
      </c>
      <c r="C35" s="7">
        <v>37.239391189999992</v>
      </c>
      <c r="D35" s="7">
        <v>-118.28251400000001</v>
      </c>
      <c r="E35" s="8">
        <v>1183.57</v>
      </c>
      <c r="F35" s="8">
        <v>-75.182790549081133</v>
      </c>
      <c r="G35" s="8">
        <v>-42.848468742736472</v>
      </c>
      <c r="H35" s="6" t="s">
        <v>54</v>
      </c>
      <c r="I35" s="10">
        <v>5</v>
      </c>
      <c r="K35" s="10">
        <v>2</v>
      </c>
      <c r="L35" s="10">
        <v>11</v>
      </c>
      <c r="O35" s="11">
        <v>1</v>
      </c>
      <c r="P35" s="11">
        <v>60</v>
      </c>
      <c r="Q35" s="11">
        <v>61</v>
      </c>
      <c r="R35" s="11">
        <f t="shared" si="2"/>
        <v>43</v>
      </c>
      <c r="S35" s="11"/>
      <c r="T35" s="11">
        <v>31</v>
      </c>
      <c r="U35" s="11">
        <f t="shared" ref="U35:V35" si="23">U27</f>
        <v>15</v>
      </c>
      <c r="V35" s="11">
        <f t="shared" si="23"/>
        <v>16</v>
      </c>
      <c r="W35" s="22" t="s">
        <v>55</v>
      </c>
      <c r="X35" s="22" t="s">
        <v>55</v>
      </c>
      <c r="Y35" s="23">
        <v>1480</v>
      </c>
      <c r="Z35" s="23" t="s">
        <v>143</v>
      </c>
      <c r="AA35" s="25" t="s">
        <v>82</v>
      </c>
    </row>
    <row r="36" spans="2:27" x14ac:dyDescent="0.25">
      <c r="AA36" s="25"/>
    </row>
    <row r="37" spans="2:27" x14ac:dyDescent="0.25">
      <c r="AA37" s="25"/>
    </row>
    <row r="38" spans="2:27" x14ac:dyDescent="0.25">
      <c r="AA38" s="25"/>
    </row>
  </sheetData>
  <sortState xmlns:xlrd2="http://schemas.microsoft.com/office/spreadsheetml/2017/richdata2" ref="A3:AA35">
    <sortCondition ref="B3:B35"/>
  </sortState>
  <phoneticPr fontId="3" type="noConversion"/>
  <conditionalFormatting sqref="W1:X3 W36:X1048576">
    <cfRule type="cellIs" dxfId="1" priority="9" operator="equal">
      <formula>"Open"</formula>
    </cfRule>
  </conditionalFormatting>
  <conditionalFormatting sqref="W1:X3 W36:X1048576">
    <cfRule type="cellIs" dxfId="0" priority="8" operator="equal">
      <formula>"ok"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821CB-369E-4104-A49A-9E03773B15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935988-6FEA-4668-8153-6BCAA385B4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9DB9E0-5B53-42A3-8D01-ACB006A1A8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70659-2d8e-48dd-af6d-da2141f5031a"/>
    <ds:schemaRef ds:uri="56c45531-4dc0-4ecf-b1f6-b3e259fe0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Mark</cp:lastModifiedBy>
  <cp:revision/>
  <dcterms:created xsi:type="dcterms:W3CDTF">2021-01-27T22:51:24Z</dcterms:created>
  <dcterms:modified xsi:type="dcterms:W3CDTF">2021-09-28T22:20:42Z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