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KnowledgeDiscoveryAndDataMining\KnowledgeDiscoveryAndDataMining_Stevens\MidTerm\MuhammadOwais_Imran_MidTerm\"/>
    </mc:Choice>
  </mc:AlternateContent>
  <xr:revisionPtr revIDLastSave="0" documentId="13_ncr:1_{83A86661-4CD4-457F-B0A7-EBE77AF251D2}" xr6:coauthVersionLast="47" xr6:coauthVersionMax="47" xr10:uidLastSave="{00000000-0000-0000-0000-000000000000}"/>
  <bookViews>
    <workbookView xWindow="-120" yWindow="-120" windowWidth="20730" windowHeight="11040" xr2:uid="{4F341E05-0BE8-48BE-B3AA-44DF8FB7BB23}"/>
  </bookViews>
  <sheets>
    <sheet name="ProbabilityCalculations" sheetId="2" r:id="rId1"/>
    <sheet name="Trai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H35" i="2"/>
  <c r="H34" i="2"/>
  <c r="H33" i="2"/>
  <c r="J41" i="2"/>
  <c r="J39" i="2"/>
  <c r="J37" i="2"/>
  <c r="J35" i="2"/>
  <c r="J33" i="2"/>
  <c r="G11" i="2"/>
  <c r="H41" i="2" l="1"/>
  <c r="H42" i="2"/>
  <c r="H40" i="2"/>
  <c r="H39" i="2"/>
  <c r="H38" i="2"/>
  <c r="H37" i="2"/>
  <c r="G19" i="2"/>
  <c r="G25" i="2"/>
  <c r="G24" i="2"/>
  <c r="G23" i="2"/>
  <c r="G22" i="2"/>
  <c r="G21" i="2"/>
  <c r="G20" i="2"/>
  <c r="G18" i="2"/>
  <c r="G17" i="2"/>
  <c r="G16" i="2"/>
  <c r="G13" i="2"/>
  <c r="G12" i="2"/>
  <c r="G10" i="2"/>
  <c r="E6" i="2"/>
  <c r="E5" i="2"/>
</calcChain>
</file>

<file path=xl/sharedStrings.xml><?xml version="1.0" encoding="utf-8"?>
<sst xmlns="http://schemas.openxmlformats.org/spreadsheetml/2006/main" count="166" uniqueCount="69">
  <si>
    <t>Smoker</t>
  </si>
  <si>
    <t>Gender</t>
  </si>
  <si>
    <t>BP_Status</t>
  </si>
  <si>
    <t>Female</t>
  </si>
  <si>
    <t>High</t>
  </si>
  <si>
    <t>Normal</t>
  </si>
  <si>
    <t>Male</t>
  </si>
  <si>
    <t>Smoker Discretized</t>
  </si>
  <si>
    <t>Non-Smoker</t>
  </si>
  <si>
    <t>Light</t>
  </si>
  <si>
    <t>Moderate</t>
  </si>
  <si>
    <t>Heavy</t>
  </si>
  <si>
    <t>Very Heavy</t>
  </si>
  <si>
    <t>P(High)</t>
  </si>
  <si>
    <t>P(Normal)</t>
  </si>
  <si>
    <t>Prior Probabilites</t>
  </si>
  <si>
    <t>Conditional Probabilites</t>
  </si>
  <si>
    <t>P(Female|High)</t>
  </si>
  <si>
    <t>P(Female|Normal)</t>
  </si>
  <si>
    <t>P(Male|High)</t>
  </si>
  <si>
    <t>P(Male|Normal)</t>
  </si>
  <si>
    <t>Gender=Female</t>
  </si>
  <si>
    <t>Gender=Male</t>
  </si>
  <si>
    <t>24/40</t>
  </si>
  <si>
    <t>16/40</t>
  </si>
  <si>
    <t>11/24</t>
  </si>
  <si>
    <t>13/24</t>
  </si>
  <si>
    <t>5/16</t>
  </si>
  <si>
    <t>Smoker=Non-Smoker</t>
  </si>
  <si>
    <t>Smoker=Light</t>
  </si>
  <si>
    <t>Smoker=Moderate</t>
  </si>
  <si>
    <t>Smoker=Heavy</t>
  </si>
  <si>
    <t>Smoker=Very Heavy</t>
  </si>
  <si>
    <t>P(Non-Smoker|High)</t>
  </si>
  <si>
    <t>P(Non-Smoker|Normal)</t>
  </si>
  <si>
    <t>P(Light|High)</t>
  </si>
  <si>
    <t>P(Light|Normal)</t>
  </si>
  <si>
    <t>P(Moderate|High)</t>
  </si>
  <si>
    <t>P(Moderate|Normal)</t>
  </si>
  <si>
    <t>P(Heavy|High)</t>
  </si>
  <si>
    <t>P(Heavy|Normal)</t>
  </si>
  <si>
    <t>P(Very Heavy|High)</t>
  </si>
  <si>
    <t>P(Very Heavy|Normal)</t>
  </si>
  <si>
    <t>1/24</t>
  </si>
  <si>
    <t>5/24</t>
  </si>
  <si>
    <t>4/24</t>
  </si>
  <si>
    <t>8/16</t>
  </si>
  <si>
    <t>2/16</t>
  </si>
  <si>
    <t>1/16</t>
  </si>
  <si>
    <t>0/16</t>
  </si>
  <si>
    <t>2- Light</t>
  </si>
  <si>
    <t>5- Very Heavy</t>
  </si>
  <si>
    <t>3- Moderate</t>
  </si>
  <si>
    <t>4- Heavy</t>
  </si>
  <si>
    <t>1- Non-smoker</t>
  </si>
  <si>
    <t>P(High|Female, Light)</t>
  </si>
  <si>
    <t>P(Normal|Female, Light)</t>
  </si>
  <si>
    <t>P(High|Female,Very Heavy)</t>
  </si>
  <si>
    <t>P(Normal|Female, Very Heavy)</t>
  </si>
  <si>
    <t>P(High|Female,Moderate)</t>
  </si>
  <si>
    <t>P(Normal|Female,Moderate)</t>
  </si>
  <si>
    <t>P(High|Male, Heavy)</t>
  </si>
  <si>
    <t>P(Normal|Male, Heavy)</t>
  </si>
  <si>
    <t>P(High|Female,Non-smoker)</t>
  </si>
  <si>
    <t>P(Normal|Female,Non-smoker)</t>
  </si>
  <si>
    <t>Predicted Result</t>
  </si>
  <si>
    <t>Conditional Probabilities</t>
  </si>
  <si>
    <t>P(y|{X1, X2, … Xn} = P(X1|y)*P(X2|y)…*P(Xn|y)</t>
  </si>
  <si>
    <t>11/16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</si>
</sst>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16" xfId="0" applyFont="1" applyBorder="1" applyAlignment="1">
      <alignment horizontal="center"/>
    </xf>
    <xf numFmtId="0" fontId="0" fillId="0" borderId="25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17" xfId="0" applyNumberFormat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49" fontId="0" fillId="0" borderId="19" xfId="0" applyNumberFormat="1" applyBorder="1" applyAlignment="1">
      <alignment horizontal="right" vertical="center"/>
    </xf>
    <xf numFmtId="49" fontId="0" fillId="0" borderId="20" xfId="0" applyNumberFormat="1" applyBorder="1" applyAlignment="1">
      <alignment horizontal="right" vertical="center"/>
    </xf>
    <xf numFmtId="49" fontId="0" fillId="0" borderId="21" xfId="0" applyNumberFormat="1" applyBorder="1" applyAlignment="1">
      <alignment horizontal="right" vertical="center"/>
    </xf>
    <xf numFmtId="49" fontId="0" fillId="0" borderId="22" xfId="0" applyNumberFormat="1" applyBorder="1" applyAlignment="1">
      <alignment horizontal="righ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right"/>
    </xf>
    <xf numFmtId="49" fontId="0" fillId="0" borderId="18" xfId="0" applyNumberFormat="1" applyBorder="1" applyAlignment="1">
      <alignment horizontal="right"/>
    </xf>
    <xf numFmtId="49" fontId="0" fillId="0" borderId="19" xfId="0" applyNumberFormat="1" applyBorder="1" applyAlignment="1">
      <alignment horizontal="right"/>
    </xf>
    <xf numFmtId="49" fontId="0" fillId="0" borderId="20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23269-67FE-45A1-8604-C1290F8396D3}" name="Table1" displayName="Table1" ref="A1:C41" totalsRowShown="0" headerRowDxfId="5" dataDxfId="4" tableBorderDxfId="3">
  <autoFilter ref="A1:C41" xr:uid="{D8A23269-67FE-45A1-8604-C1290F8396D3}"/>
  <tableColumns count="3">
    <tableColumn id="1" xr3:uid="{F232D159-78C7-420F-A9F1-2847B54DCC9D}" name="Smoker" dataDxfId="2"/>
    <tableColumn id="2" xr3:uid="{7341E292-5E24-46CA-9F0B-027C92E18606}" name="Gender" dataDxfId="1"/>
    <tableColumn id="3" xr3:uid="{4EE24EAA-1B34-4866-82AA-74231DCB5B00}" name="BP_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04C0-00E8-4AD7-9D68-CBC6E214FF2C}">
  <dimension ref="C4:J42"/>
  <sheetViews>
    <sheetView tabSelected="1" topLeftCell="B27" workbookViewId="0">
      <selection activeCell="H37" sqref="H37"/>
    </sheetView>
  </sheetViews>
  <sheetFormatPr defaultRowHeight="15" x14ac:dyDescent="0.25"/>
  <cols>
    <col min="3" max="3" width="22.85546875" bestFit="1" customWidth="1"/>
    <col min="4" max="4" width="22.7109375" bestFit="1" customWidth="1"/>
    <col min="5" max="5" width="9.7109375" bestFit="1" customWidth="1"/>
    <col min="6" max="6" width="9.140625" style="8"/>
    <col min="7" max="7" width="48" customWidth="1"/>
    <col min="8" max="8" width="12" bestFit="1" customWidth="1"/>
    <col min="9" max="9" width="15.7109375" bestFit="1" customWidth="1"/>
  </cols>
  <sheetData>
    <row r="4" spans="3:7" x14ac:dyDescent="0.25">
      <c r="C4" t="s">
        <v>15</v>
      </c>
    </row>
    <row r="5" spans="3:7" x14ac:dyDescent="0.25">
      <c r="C5" t="s">
        <v>13</v>
      </c>
      <c r="D5" t="s">
        <v>23</v>
      </c>
      <c r="E5">
        <f>24/40</f>
        <v>0.6</v>
      </c>
    </row>
    <row r="6" spans="3:7" x14ac:dyDescent="0.25">
      <c r="C6" t="s">
        <v>14</v>
      </c>
      <c r="D6" t="s">
        <v>24</v>
      </c>
      <c r="E6">
        <f>16/40</f>
        <v>0.4</v>
      </c>
    </row>
    <row r="9" spans="3:7" ht="19.5" thickBot="1" x14ac:dyDescent="0.35">
      <c r="C9" s="25" t="s">
        <v>16</v>
      </c>
      <c r="D9" s="25"/>
      <c r="E9" s="25"/>
      <c r="F9" s="25"/>
      <c r="G9" s="25"/>
    </row>
    <row r="10" spans="3:7" x14ac:dyDescent="0.25">
      <c r="C10" s="12" t="s">
        <v>21</v>
      </c>
      <c r="D10" s="12" t="s">
        <v>17</v>
      </c>
      <c r="E10" s="26" t="s">
        <v>25</v>
      </c>
      <c r="F10" s="27"/>
      <c r="G10" s="12">
        <f>11/24</f>
        <v>0.45833333333333331</v>
      </c>
    </row>
    <row r="11" spans="3:7" ht="15.75" thickBot="1" x14ac:dyDescent="0.3">
      <c r="C11" s="13"/>
      <c r="D11" s="13" t="s">
        <v>18</v>
      </c>
      <c r="E11" s="28" t="s">
        <v>68</v>
      </c>
      <c r="F11" s="29"/>
      <c r="G11" s="13">
        <f>11/16</f>
        <v>0.6875</v>
      </c>
    </row>
    <row r="12" spans="3:7" x14ac:dyDescent="0.25">
      <c r="C12" s="15" t="s">
        <v>22</v>
      </c>
      <c r="D12" s="15" t="s">
        <v>19</v>
      </c>
      <c r="E12" s="30" t="s">
        <v>26</v>
      </c>
      <c r="F12" s="31"/>
      <c r="G12" s="15">
        <f>13/24</f>
        <v>0.54166666666666663</v>
      </c>
    </row>
    <row r="13" spans="3:7" ht="15.75" thickBot="1" x14ac:dyDescent="0.3">
      <c r="C13" s="13"/>
      <c r="D13" s="13" t="s">
        <v>20</v>
      </c>
      <c r="E13" s="28" t="s">
        <v>27</v>
      </c>
      <c r="F13" s="29"/>
      <c r="G13" s="13">
        <f>5/16</f>
        <v>0.3125</v>
      </c>
    </row>
    <row r="15" spans="3:7" ht="15.75" thickBot="1" x14ac:dyDescent="0.3"/>
    <row r="16" spans="3:7" x14ac:dyDescent="0.25">
      <c r="C16" s="12" t="s">
        <v>28</v>
      </c>
      <c r="D16" s="12" t="s">
        <v>33</v>
      </c>
      <c r="E16" s="36" t="s">
        <v>26</v>
      </c>
      <c r="F16" s="37"/>
      <c r="G16" s="12">
        <f>13/24</f>
        <v>0.54166666666666663</v>
      </c>
    </row>
    <row r="17" spans="3:9" ht="15.75" thickBot="1" x14ac:dyDescent="0.3">
      <c r="C17" s="13"/>
      <c r="D17" s="13" t="s">
        <v>34</v>
      </c>
      <c r="E17" s="38" t="s">
        <v>46</v>
      </c>
      <c r="F17" s="39"/>
      <c r="G17" s="13">
        <f>8/16</f>
        <v>0.5</v>
      </c>
    </row>
    <row r="18" spans="3:9" x14ac:dyDescent="0.25">
      <c r="C18" s="12" t="s">
        <v>29</v>
      </c>
      <c r="D18" s="12" t="s">
        <v>35</v>
      </c>
      <c r="E18" s="36" t="s">
        <v>43</v>
      </c>
      <c r="F18" s="37"/>
      <c r="G18" s="12">
        <f>1/24</f>
        <v>4.1666666666666664E-2</v>
      </c>
    </row>
    <row r="19" spans="3:9" ht="15.75" thickBot="1" x14ac:dyDescent="0.3">
      <c r="C19" s="13"/>
      <c r="D19" s="13" t="s">
        <v>36</v>
      </c>
      <c r="E19" s="38" t="s">
        <v>47</v>
      </c>
      <c r="F19" s="39"/>
      <c r="G19" s="13">
        <f>2/16</f>
        <v>0.125</v>
      </c>
    </row>
    <row r="20" spans="3:9" x14ac:dyDescent="0.25">
      <c r="C20" s="12" t="s">
        <v>30</v>
      </c>
      <c r="D20" s="12" t="s">
        <v>37</v>
      </c>
      <c r="E20" s="36" t="s">
        <v>43</v>
      </c>
      <c r="F20" s="37"/>
      <c r="G20" s="12">
        <f>1/24</f>
        <v>4.1666666666666664E-2</v>
      </c>
    </row>
    <row r="21" spans="3:9" ht="15.75" thickBot="1" x14ac:dyDescent="0.3">
      <c r="C21" s="13"/>
      <c r="D21" s="13" t="s">
        <v>38</v>
      </c>
      <c r="E21" s="38" t="s">
        <v>48</v>
      </c>
      <c r="F21" s="39"/>
      <c r="G21" s="13">
        <f>1/16</f>
        <v>6.25E-2</v>
      </c>
    </row>
    <row r="22" spans="3:9" x14ac:dyDescent="0.25">
      <c r="C22" s="12" t="s">
        <v>31</v>
      </c>
      <c r="D22" s="12" t="s">
        <v>39</v>
      </c>
      <c r="E22" s="36" t="s">
        <v>44</v>
      </c>
      <c r="F22" s="37"/>
      <c r="G22" s="12">
        <f>5/24</f>
        <v>0.20833333333333334</v>
      </c>
    </row>
    <row r="23" spans="3:9" ht="15.75" thickBot="1" x14ac:dyDescent="0.3">
      <c r="C23" s="13"/>
      <c r="D23" s="13" t="s">
        <v>40</v>
      </c>
      <c r="E23" s="38" t="s">
        <v>27</v>
      </c>
      <c r="F23" s="39"/>
      <c r="G23" s="13">
        <f>5/16</f>
        <v>0.3125</v>
      </c>
    </row>
    <row r="24" spans="3:9" x14ac:dyDescent="0.25">
      <c r="C24" s="15" t="s">
        <v>32</v>
      </c>
      <c r="D24" s="15" t="s">
        <v>41</v>
      </c>
      <c r="E24" s="36" t="s">
        <v>45</v>
      </c>
      <c r="F24" s="37"/>
      <c r="G24" s="15">
        <f>4/24</f>
        <v>0.16666666666666666</v>
      </c>
    </row>
    <row r="25" spans="3:9" ht="15.75" thickBot="1" x14ac:dyDescent="0.3">
      <c r="C25" s="13"/>
      <c r="D25" s="13" t="s">
        <v>42</v>
      </c>
      <c r="E25" s="38" t="s">
        <v>49</v>
      </c>
      <c r="F25" s="39"/>
      <c r="G25" s="13">
        <f>0/16</f>
        <v>0</v>
      </c>
    </row>
    <row r="29" spans="3:9" x14ac:dyDescent="0.25">
      <c r="G29" s="16" t="s">
        <v>67</v>
      </c>
    </row>
    <row r="31" spans="3:9" ht="15.75" thickBot="1" x14ac:dyDescent="0.3"/>
    <row r="32" spans="3:9" ht="15.75" thickBot="1" x14ac:dyDescent="0.3">
      <c r="C32" s="14" t="s">
        <v>0</v>
      </c>
      <c r="D32" s="14" t="s">
        <v>1</v>
      </c>
      <c r="E32" s="17" t="s">
        <v>2</v>
      </c>
      <c r="F32" s="18"/>
      <c r="G32" s="17" t="s">
        <v>66</v>
      </c>
      <c r="H32" s="18"/>
      <c r="I32" s="14" t="s">
        <v>65</v>
      </c>
    </row>
    <row r="33" spans="3:10" x14ac:dyDescent="0.25">
      <c r="C33" s="23" t="s">
        <v>50</v>
      </c>
      <c r="D33" s="23" t="s">
        <v>3</v>
      </c>
      <c r="E33" s="19" t="s">
        <v>4</v>
      </c>
      <c r="F33" s="20"/>
      <c r="G33" s="12" t="s">
        <v>55</v>
      </c>
      <c r="H33" s="11">
        <f>G10*G18*E5</f>
        <v>1.1458333333333333E-2</v>
      </c>
      <c r="I33" s="32" t="s">
        <v>5</v>
      </c>
      <c r="J33">
        <f>MAX(H33:H34)</f>
        <v>3.4375000000000003E-2</v>
      </c>
    </row>
    <row r="34" spans="3:10" ht="15.75" thickBot="1" x14ac:dyDescent="0.3">
      <c r="C34" s="24"/>
      <c r="D34" s="24"/>
      <c r="E34" s="21"/>
      <c r="F34" s="22"/>
      <c r="G34" s="13" t="s">
        <v>56</v>
      </c>
      <c r="H34" s="10">
        <f>G11*G19*E6</f>
        <v>3.4375000000000003E-2</v>
      </c>
      <c r="I34" s="33"/>
    </row>
    <row r="35" spans="3:10" x14ac:dyDescent="0.25">
      <c r="C35" s="23" t="s">
        <v>51</v>
      </c>
      <c r="D35" s="23" t="s">
        <v>3</v>
      </c>
      <c r="E35" s="19" t="s">
        <v>4</v>
      </c>
      <c r="F35" s="20"/>
      <c r="G35" s="12" t="s">
        <v>57</v>
      </c>
      <c r="H35" s="9">
        <f>G10*G24*E5</f>
        <v>4.583333333333333E-2</v>
      </c>
      <c r="I35" s="34" t="s">
        <v>4</v>
      </c>
      <c r="J35">
        <f>MAX(H35:H36)</f>
        <v>4.583333333333333E-2</v>
      </c>
    </row>
    <row r="36" spans="3:10" ht="15.75" thickBot="1" x14ac:dyDescent="0.3">
      <c r="C36" s="24"/>
      <c r="D36" s="24"/>
      <c r="E36" s="21"/>
      <c r="F36" s="22"/>
      <c r="G36" s="13" t="s">
        <v>58</v>
      </c>
      <c r="H36" s="10">
        <f>G11*G25*E6</f>
        <v>0</v>
      </c>
      <c r="I36" s="35"/>
    </row>
    <row r="37" spans="3:10" x14ac:dyDescent="0.25">
      <c r="C37" s="23" t="s">
        <v>52</v>
      </c>
      <c r="D37" s="23" t="s">
        <v>3</v>
      </c>
      <c r="E37" s="19" t="s">
        <v>5</v>
      </c>
      <c r="F37" s="20"/>
      <c r="G37" s="12" t="s">
        <v>59</v>
      </c>
      <c r="H37" s="9">
        <f>G10*G20*E5</f>
        <v>1.1458333333333333E-2</v>
      </c>
      <c r="I37" s="34" t="s">
        <v>5</v>
      </c>
      <c r="J37">
        <f>MAX(H37:H38)</f>
        <v>1.7187500000000001E-2</v>
      </c>
    </row>
    <row r="38" spans="3:10" ht="15.75" thickBot="1" x14ac:dyDescent="0.3">
      <c r="C38" s="24"/>
      <c r="D38" s="24"/>
      <c r="E38" s="21"/>
      <c r="F38" s="22"/>
      <c r="G38" s="13" t="s">
        <v>60</v>
      </c>
      <c r="H38" s="10">
        <f>G11*G21*E6</f>
        <v>1.7187500000000001E-2</v>
      </c>
      <c r="I38" s="35"/>
    </row>
    <row r="39" spans="3:10" x14ac:dyDescent="0.25">
      <c r="C39" s="23" t="s">
        <v>53</v>
      </c>
      <c r="D39" s="23" t="s">
        <v>6</v>
      </c>
      <c r="E39" s="19" t="s">
        <v>5</v>
      </c>
      <c r="F39" s="20"/>
      <c r="G39" s="12" t="s">
        <v>61</v>
      </c>
      <c r="H39" s="9">
        <f>G22*G12*E5</f>
        <v>6.7708333333333329E-2</v>
      </c>
      <c r="I39" s="32" t="s">
        <v>4</v>
      </c>
      <c r="J39">
        <f>MAX(H39:H40)</f>
        <v>6.7708333333333329E-2</v>
      </c>
    </row>
    <row r="40" spans="3:10" ht="15.75" thickBot="1" x14ac:dyDescent="0.3">
      <c r="C40" s="24"/>
      <c r="D40" s="24"/>
      <c r="E40" s="21"/>
      <c r="F40" s="22"/>
      <c r="G40" s="13" t="s">
        <v>62</v>
      </c>
      <c r="H40" s="10">
        <f>G13*G23*E6</f>
        <v>3.90625E-2</v>
      </c>
      <c r="I40" s="33"/>
    </row>
    <row r="41" spans="3:10" x14ac:dyDescent="0.25">
      <c r="C41" s="23" t="s">
        <v>54</v>
      </c>
      <c r="D41" s="23" t="s">
        <v>3</v>
      </c>
      <c r="E41" s="19" t="s">
        <v>5</v>
      </c>
      <c r="F41" s="20"/>
      <c r="G41" s="12" t="s">
        <v>63</v>
      </c>
      <c r="H41" s="9">
        <f>G10*G16*E5</f>
        <v>0.1489583333333333</v>
      </c>
      <c r="I41" s="34" t="s">
        <v>4</v>
      </c>
      <c r="J41">
        <f>MAX(H41:H42)</f>
        <v>0.1489583333333333</v>
      </c>
    </row>
    <row r="42" spans="3:10" ht="15.75" thickBot="1" x14ac:dyDescent="0.3">
      <c r="C42" s="24"/>
      <c r="D42" s="24"/>
      <c r="E42" s="21"/>
      <c r="F42" s="22"/>
      <c r="G42" s="13" t="s">
        <v>64</v>
      </c>
      <c r="H42" s="10">
        <f>G11*G17*E6</f>
        <v>0.13750000000000001</v>
      </c>
      <c r="I42" s="35"/>
    </row>
  </sheetData>
  <mergeCells count="37">
    <mergeCell ref="I33:I34"/>
    <mergeCell ref="I35:I36"/>
    <mergeCell ref="I37:I38"/>
    <mergeCell ref="I39:I40"/>
    <mergeCell ref="I41:I42"/>
    <mergeCell ref="C41:C42"/>
    <mergeCell ref="C9:G9"/>
    <mergeCell ref="E10:F10"/>
    <mergeCell ref="E11:F11"/>
    <mergeCell ref="E12:F12"/>
    <mergeCell ref="E13:F13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21:F21"/>
    <mergeCell ref="G32:H32"/>
    <mergeCell ref="E39:F40"/>
    <mergeCell ref="E41:F42"/>
    <mergeCell ref="E32:F32"/>
    <mergeCell ref="C33:C34"/>
    <mergeCell ref="D33:D34"/>
    <mergeCell ref="E33:F34"/>
    <mergeCell ref="E35:F36"/>
    <mergeCell ref="E37:F38"/>
    <mergeCell ref="D35:D36"/>
    <mergeCell ref="D37:D38"/>
    <mergeCell ref="D39:D40"/>
    <mergeCell ref="D41:D42"/>
    <mergeCell ref="C35:C36"/>
    <mergeCell ref="C37:C38"/>
    <mergeCell ref="C39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0592-8D57-4227-B8BF-E05336752E9E}">
  <dimension ref="A1:H41"/>
  <sheetViews>
    <sheetView workbookViewId="0">
      <selection activeCell="L6" sqref="L6"/>
    </sheetView>
  </sheetViews>
  <sheetFormatPr defaultRowHeight="15" x14ac:dyDescent="0.25"/>
  <cols>
    <col min="1" max="1" width="18.28515625" style="1" customWidth="1"/>
    <col min="2" max="2" width="17.140625" style="1" customWidth="1"/>
    <col min="3" max="3" width="15" style="1" customWidth="1"/>
    <col min="6" max="8" width="9.140625" style="1"/>
    <col min="11" max="11" width="12.570312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s="2">
        <v>3</v>
      </c>
      <c r="B2" s="2" t="s">
        <v>3</v>
      </c>
      <c r="C2" s="2" t="s">
        <v>4</v>
      </c>
    </row>
    <row r="3" spans="1:8" ht="15.75" thickBot="1" x14ac:dyDescent="0.3">
      <c r="A3" s="3">
        <v>1</v>
      </c>
      <c r="B3" s="3" t="s">
        <v>3</v>
      </c>
      <c r="C3" s="3" t="s">
        <v>5</v>
      </c>
    </row>
    <row r="4" spans="1:8" ht="15.75" thickBot="1" x14ac:dyDescent="0.3">
      <c r="A4" s="3">
        <v>1</v>
      </c>
      <c r="B4" s="3" t="s">
        <v>6</v>
      </c>
      <c r="C4" s="3" t="s">
        <v>4</v>
      </c>
      <c r="F4" s="17" t="s">
        <v>7</v>
      </c>
      <c r="G4" s="42"/>
      <c r="H4" s="18"/>
    </row>
    <row r="5" spans="1:8" x14ac:dyDescent="0.25">
      <c r="A5" s="3">
        <v>1</v>
      </c>
      <c r="B5" s="3" t="s">
        <v>3</v>
      </c>
      <c r="C5" s="3" t="s">
        <v>5</v>
      </c>
      <c r="F5" s="4">
        <v>1</v>
      </c>
      <c r="G5" s="43" t="s">
        <v>8</v>
      </c>
      <c r="H5" s="44"/>
    </row>
    <row r="6" spans="1:8" x14ac:dyDescent="0.25">
      <c r="A6" s="3">
        <v>5</v>
      </c>
      <c r="B6" s="3" t="s">
        <v>6</v>
      </c>
      <c r="C6" s="3" t="s">
        <v>4</v>
      </c>
      <c r="F6" s="5">
        <v>2</v>
      </c>
      <c r="G6" s="45" t="s">
        <v>9</v>
      </c>
      <c r="H6" s="46"/>
    </row>
    <row r="7" spans="1:8" x14ac:dyDescent="0.25">
      <c r="A7" s="3">
        <v>1</v>
      </c>
      <c r="B7" s="3" t="s">
        <v>3</v>
      </c>
      <c r="C7" s="3" t="s">
        <v>5</v>
      </c>
      <c r="F7" s="5">
        <v>3</v>
      </c>
      <c r="G7" s="45" t="s">
        <v>10</v>
      </c>
      <c r="H7" s="46"/>
    </row>
    <row r="8" spans="1:8" x14ac:dyDescent="0.25">
      <c r="A8" s="3">
        <v>1</v>
      </c>
      <c r="B8" s="3" t="s">
        <v>6</v>
      </c>
      <c r="C8" s="3" t="s">
        <v>4</v>
      </c>
      <c r="F8" s="5">
        <v>4</v>
      </c>
      <c r="G8" s="45" t="s">
        <v>11</v>
      </c>
      <c r="H8" s="46"/>
    </row>
    <row r="9" spans="1:8" ht="15.75" thickBot="1" x14ac:dyDescent="0.3">
      <c r="A9" s="3">
        <v>1</v>
      </c>
      <c r="B9" s="3" t="s">
        <v>3</v>
      </c>
      <c r="C9" s="3" t="s">
        <v>4</v>
      </c>
      <c r="F9" s="6">
        <v>5</v>
      </c>
      <c r="G9" s="40" t="s">
        <v>12</v>
      </c>
      <c r="H9" s="41"/>
    </row>
    <row r="10" spans="1:8" x14ac:dyDescent="0.25">
      <c r="A10" s="3">
        <v>1</v>
      </c>
      <c r="B10" s="3" t="s">
        <v>3</v>
      </c>
      <c r="C10" s="3" t="s">
        <v>5</v>
      </c>
    </row>
    <row r="11" spans="1:8" x14ac:dyDescent="0.25">
      <c r="A11" s="3">
        <v>4</v>
      </c>
      <c r="B11" s="3" t="s">
        <v>6</v>
      </c>
      <c r="C11" s="3" t="s">
        <v>5</v>
      </c>
    </row>
    <row r="12" spans="1:8" x14ac:dyDescent="0.25">
      <c r="A12" s="3">
        <v>1</v>
      </c>
      <c r="B12" s="3" t="s">
        <v>3</v>
      </c>
      <c r="C12" s="3" t="s">
        <v>4</v>
      </c>
    </row>
    <row r="13" spans="1:8" x14ac:dyDescent="0.25">
      <c r="A13" s="3">
        <v>3</v>
      </c>
      <c r="B13" s="3" t="s">
        <v>6</v>
      </c>
      <c r="C13" s="3" t="s">
        <v>5</v>
      </c>
    </row>
    <row r="14" spans="1:8" x14ac:dyDescent="0.25">
      <c r="A14" s="3">
        <v>2</v>
      </c>
      <c r="B14" s="3" t="s">
        <v>3</v>
      </c>
      <c r="C14" s="3" t="s">
        <v>5</v>
      </c>
    </row>
    <row r="15" spans="1:8" x14ac:dyDescent="0.25">
      <c r="A15" s="3">
        <v>1</v>
      </c>
      <c r="B15" s="3" t="s">
        <v>3</v>
      </c>
      <c r="C15" s="3" t="s">
        <v>4</v>
      </c>
    </row>
    <row r="16" spans="1:8" x14ac:dyDescent="0.25">
      <c r="A16" s="3">
        <v>1</v>
      </c>
      <c r="B16" s="3" t="s">
        <v>3</v>
      </c>
      <c r="C16" s="3" t="s">
        <v>4</v>
      </c>
    </row>
    <row r="17" spans="1:3" x14ac:dyDescent="0.25">
      <c r="A17" s="3">
        <v>4</v>
      </c>
      <c r="B17" s="3" t="s">
        <v>6</v>
      </c>
      <c r="C17" s="3" t="s">
        <v>5</v>
      </c>
    </row>
    <row r="18" spans="1:3" x14ac:dyDescent="0.25">
      <c r="A18" s="3">
        <v>1</v>
      </c>
      <c r="B18" s="3" t="s">
        <v>3</v>
      </c>
      <c r="C18" s="3" t="s">
        <v>5</v>
      </c>
    </row>
    <row r="19" spans="1:3" x14ac:dyDescent="0.25">
      <c r="A19" s="3">
        <v>5</v>
      </c>
      <c r="B19" s="3" t="s">
        <v>6</v>
      </c>
      <c r="C19" s="3" t="s">
        <v>4</v>
      </c>
    </row>
    <row r="20" spans="1:3" x14ac:dyDescent="0.25">
      <c r="A20" s="3">
        <v>4</v>
      </c>
      <c r="B20" s="3" t="s">
        <v>6</v>
      </c>
      <c r="C20" s="3" t="s">
        <v>4</v>
      </c>
    </row>
    <row r="21" spans="1:3" x14ac:dyDescent="0.25">
      <c r="A21" s="3">
        <v>1</v>
      </c>
      <c r="B21" s="3" t="s">
        <v>3</v>
      </c>
      <c r="C21" s="3" t="s">
        <v>5</v>
      </c>
    </row>
    <row r="22" spans="1:3" x14ac:dyDescent="0.25">
      <c r="A22" s="3">
        <v>4</v>
      </c>
      <c r="B22" s="3" t="s">
        <v>3</v>
      </c>
      <c r="C22" s="3" t="s">
        <v>5</v>
      </c>
    </row>
    <row r="23" spans="1:3" x14ac:dyDescent="0.25">
      <c r="A23" s="3">
        <v>4</v>
      </c>
      <c r="B23" s="3" t="s">
        <v>6</v>
      </c>
      <c r="C23" s="3" t="s">
        <v>4</v>
      </c>
    </row>
    <row r="24" spans="1:3" x14ac:dyDescent="0.25">
      <c r="A24" s="3">
        <v>1</v>
      </c>
      <c r="B24" s="3" t="s">
        <v>6</v>
      </c>
      <c r="C24" s="3" t="s">
        <v>4</v>
      </c>
    </row>
    <row r="25" spans="1:3" x14ac:dyDescent="0.25">
      <c r="A25" s="3">
        <v>4</v>
      </c>
      <c r="B25" s="3" t="s">
        <v>6</v>
      </c>
      <c r="C25" s="3" t="s">
        <v>5</v>
      </c>
    </row>
    <row r="26" spans="1:3" x14ac:dyDescent="0.25">
      <c r="A26" s="3">
        <v>1</v>
      </c>
      <c r="B26" s="3" t="s">
        <v>3</v>
      </c>
      <c r="C26" s="3" t="s">
        <v>4</v>
      </c>
    </row>
    <row r="27" spans="1:3" x14ac:dyDescent="0.25">
      <c r="A27" s="3">
        <v>1</v>
      </c>
      <c r="B27" s="3" t="s">
        <v>3</v>
      </c>
      <c r="C27" s="3" t="s">
        <v>4</v>
      </c>
    </row>
    <row r="28" spans="1:3" x14ac:dyDescent="0.25">
      <c r="A28" s="3">
        <v>1</v>
      </c>
      <c r="B28" s="3" t="s">
        <v>6</v>
      </c>
      <c r="C28" s="3" t="s">
        <v>4</v>
      </c>
    </row>
    <row r="29" spans="1:3" x14ac:dyDescent="0.25">
      <c r="A29" s="3">
        <v>1</v>
      </c>
      <c r="B29" s="3" t="s">
        <v>6</v>
      </c>
      <c r="C29" s="3" t="s">
        <v>4</v>
      </c>
    </row>
    <row r="30" spans="1:3" x14ac:dyDescent="0.25">
      <c r="A30" s="3">
        <v>1</v>
      </c>
      <c r="B30" s="3" t="s">
        <v>3</v>
      </c>
      <c r="C30" s="3" t="s">
        <v>5</v>
      </c>
    </row>
    <row r="31" spans="1:3" x14ac:dyDescent="0.25">
      <c r="A31" s="3">
        <v>2</v>
      </c>
      <c r="B31" s="3" t="s">
        <v>3</v>
      </c>
      <c r="C31" s="3" t="s">
        <v>4</v>
      </c>
    </row>
    <row r="32" spans="1:3" x14ac:dyDescent="0.25">
      <c r="A32" s="3">
        <v>2</v>
      </c>
      <c r="B32" s="3" t="s">
        <v>3</v>
      </c>
      <c r="C32" s="3" t="s">
        <v>5</v>
      </c>
    </row>
    <row r="33" spans="1:3" x14ac:dyDescent="0.25">
      <c r="A33" s="3">
        <v>4</v>
      </c>
      <c r="B33" s="3" t="s">
        <v>6</v>
      </c>
      <c r="C33" s="3" t="s">
        <v>4</v>
      </c>
    </row>
    <row r="34" spans="1:3" x14ac:dyDescent="0.25">
      <c r="A34" s="3">
        <v>1</v>
      </c>
      <c r="B34" s="3" t="s">
        <v>3</v>
      </c>
      <c r="C34" s="3" t="s">
        <v>4</v>
      </c>
    </row>
    <row r="35" spans="1:3" x14ac:dyDescent="0.25">
      <c r="A35" s="3">
        <v>4</v>
      </c>
      <c r="B35" s="3" t="s">
        <v>6</v>
      </c>
      <c r="C35" s="3" t="s">
        <v>4</v>
      </c>
    </row>
    <row r="36" spans="1:3" x14ac:dyDescent="0.25">
      <c r="A36" s="3">
        <v>1</v>
      </c>
      <c r="B36" s="3" t="s">
        <v>3</v>
      </c>
      <c r="C36" s="3" t="s">
        <v>5</v>
      </c>
    </row>
    <row r="37" spans="1:3" x14ac:dyDescent="0.25">
      <c r="A37" s="3">
        <v>4</v>
      </c>
      <c r="B37" s="3" t="s">
        <v>6</v>
      </c>
      <c r="C37" s="3" t="s">
        <v>5</v>
      </c>
    </row>
    <row r="38" spans="1:3" x14ac:dyDescent="0.25">
      <c r="A38" s="3">
        <v>5</v>
      </c>
      <c r="B38" s="3" t="s">
        <v>6</v>
      </c>
      <c r="C38" s="3" t="s">
        <v>4</v>
      </c>
    </row>
    <row r="39" spans="1:3" x14ac:dyDescent="0.25">
      <c r="A39" s="3">
        <v>5</v>
      </c>
      <c r="B39" s="3" t="s">
        <v>6</v>
      </c>
      <c r="C39" s="3" t="s">
        <v>4</v>
      </c>
    </row>
    <row r="40" spans="1:3" x14ac:dyDescent="0.25">
      <c r="A40" s="3">
        <v>4</v>
      </c>
      <c r="B40" s="3" t="s">
        <v>3</v>
      </c>
      <c r="C40" s="3" t="s">
        <v>4</v>
      </c>
    </row>
    <row r="41" spans="1:3" x14ac:dyDescent="0.25">
      <c r="A41" s="7">
        <v>1</v>
      </c>
      <c r="B41" s="7" t="s">
        <v>3</v>
      </c>
      <c r="C41" s="7" t="s">
        <v>4</v>
      </c>
    </row>
  </sheetData>
  <mergeCells count="6">
    <mergeCell ref="G9:H9"/>
    <mergeCell ref="F4:H4"/>
    <mergeCell ref="G5:H5"/>
    <mergeCell ref="G6:H6"/>
    <mergeCell ref="G7:H7"/>
    <mergeCell ref="G8:H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ProbabilityCalculations</vt:lpstr>
      <vt:lpstr>TrainData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2023-11-06T23:38:04Z</dcterms:created>
  <dcterms:modified xsi:type="dcterms:W3CDTF">2023-11-08T18:56:50Z</dcterms:modified>
</cp:coreProperties>
</file>