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 activeTab="2"/>
  </bookViews>
  <sheets>
    <sheet name="MINUTA B-1" sheetId="1" r:id="rId1"/>
    <sheet name="cARNES Y VERDURAS (B-1)" sheetId="2" r:id="rId2"/>
    <sheet name="ABARROTES TIPO B (yB-1)" sheetId="3" r:id="rId3"/>
  </sheets>
  <definedNames>
    <definedName name="_xlnm.Print_Area" localSheetId="2">'ABARROTES TIPO B (yB-1)'!$B$3:$AJ$45</definedName>
  </definedNames>
  <calcPr calcId="145621"/>
</workbook>
</file>

<file path=xl/calcChain.xml><?xml version="1.0" encoding="utf-8"?>
<calcChain xmlns="http://schemas.openxmlformats.org/spreadsheetml/2006/main"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7" i="2"/>
  <c r="AF7" i="3" l="1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6" i="3"/>
  <c r="AE43" i="3" l="1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</calcChain>
</file>

<file path=xl/sharedStrings.xml><?xml version="1.0" encoding="utf-8"?>
<sst xmlns="http://schemas.openxmlformats.org/spreadsheetml/2006/main" count="191" uniqueCount="119">
  <si>
    <t>ANEXO 4-2 MINUTA ALIMENTACION TIPO B-1</t>
  </si>
  <si>
    <t>DESAYUNO</t>
  </si>
  <si>
    <t>ALMUERZO</t>
  </si>
  <si>
    <t>COLACION</t>
  </si>
  <si>
    <t>CENA</t>
  </si>
  <si>
    <t>LUNES</t>
  </si>
  <si>
    <t xml:space="preserve">CAFÉ CON LECHE     PAN CON HUEVO          </t>
  </si>
  <si>
    <t>CREMA DE ESPARRAGO ENSAL. PAPAS/ZANAHORIA CARNE A LA OLLA C/ARROZ PRIMAVERA FRUTA-PAN-JUGO</t>
  </si>
  <si>
    <t xml:space="preserve">CAFÉ O LECHE O JUGO O POSTRE PAN CALIENTE-MANTEQUILLA QUESO O JAMON </t>
  </si>
  <si>
    <t xml:space="preserve">POLLO AL JUGO C/PAPAS SALTEADAS PAN Y TE </t>
  </si>
  <si>
    <t xml:space="preserve">MARTES </t>
  </si>
  <si>
    <t xml:space="preserve">LECHE CON SABOR PAN CON MARGARINA Y MERMELADA </t>
  </si>
  <si>
    <t>ROLLITO DE JAMON ENSAL. DE REPOLLO LENTEJAS C/LONGANIZA FRUTA-PAN-JUGO</t>
  </si>
  <si>
    <t>ESPIRALES C/SALSA Y CARNE MOLIDA PAN Y JUGO</t>
  </si>
  <si>
    <t>MIERCOLES</t>
  </si>
  <si>
    <t>LECHE CON CHOCOLATE PAN CON CECINA</t>
  </si>
  <si>
    <t>CREMA DE VERDURAS ENSAL. LECHUGA POLLO ARVEJADO C/ARROZ FRUTA-PAN JUGO</t>
  </si>
  <si>
    <t>CAZUELA DE PAO C/CHUCHOCA PAN Y JUGO</t>
  </si>
  <si>
    <t>JUEVES</t>
  </si>
  <si>
    <t>LECHE CON CAFÉ PAN CON MARGARINA</t>
  </si>
  <si>
    <t>HUEVO RELLENO C/LECHUGA ENSAL. REPOLLO/ZANAHORIA CAZUELA DE AVE FRUTA-PAN-JUGO</t>
  </si>
  <si>
    <t xml:space="preserve">CAZUELA DE PAVO C/CHUCHOCA  PAN Y JUGO </t>
  </si>
  <si>
    <t xml:space="preserve">VIERNES </t>
  </si>
  <si>
    <t>CAFÉ CON LECHEPAN CON MERMELADA</t>
  </si>
  <si>
    <t>ENTRADA DE ATUN ENSAL. APIO POROTOS C/LONGANIZA JALEA-PAN- BEBIDA</t>
  </si>
  <si>
    <t xml:space="preserve">CARBONADAC/ARROZ PAN Y TE </t>
  </si>
  <si>
    <t>SABADO</t>
  </si>
  <si>
    <t>LECHE CON SABOR PAN CON MANJAR</t>
  </si>
  <si>
    <t>CREMA DE POLLO SALPICON CARNE MECHADA C/TALLARIN COMPOTA FRUTA-PAN-JUGO</t>
  </si>
  <si>
    <t>CROQUETA DE PESCADO C/PURE MIXTO PAN Y TE</t>
  </si>
  <si>
    <t>DOMINGO</t>
  </si>
  <si>
    <t>LUCHE CON CHOCOLATE PAN CON QUESO</t>
  </si>
  <si>
    <t>PALTA REINA ENSAL. SURTIDA AJIACO POSTRE DE LECHE-PAN-JUGO</t>
  </si>
  <si>
    <t>VIENESA C/PURE PAN Y CAFÉ</t>
  </si>
  <si>
    <t>ANEXO 4.4 b. TABLA GRAMAJES MINUTA TIPO B (y B-1)</t>
  </si>
  <si>
    <t>MARTES</t>
  </si>
  <si>
    <t>VIERNES</t>
  </si>
  <si>
    <t>PRODUCTO</t>
  </si>
  <si>
    <t>D</t>
  </si>
  <si>
    <t>A</t>
  </si>
  <si>
    <t>B</t>
  </si>
  <si>
    <t>C</t>
  </si>
  <si>
    <t>FRUTAS Y VERDURAS</t>
  </si>
  <si>
    <t>ACELGA</t>
  </si>
  <si>
    <t>AJO</t>
  </si>
  <si>
    <t>APIO</t>
  </si>
  <si>
    <t>ARVEJAS</t>
  </si>
  <si>
    <t>CEBOLLA</t>
  </si>
  <si>
    <t>CILANTRO</t>
  </si>
  <si>
    <t>CHOCLO</t>
  </si>
  <si>
    <t>LECHUGA</t>
  </si>
  <si>
    <t>MANZANA</t>
  </si>
  <si>
    <t>MORRON</t>
  </si>
  <si>
    <t>NARANJA</t>
  </si>
  <si>
    <t>PAPAS</t>
  </si>
  <si>
    <t>PALTA</t>
  </si>
  <si>
    <t>PERA</t>
  </si>
  <si>
    <t>PEREJIL</t>
  </si>
  <si>
    <t>PLATANO</t>
  </si>
  <si>
    <t>REPOLLO</t>
  </si>
  <si>
    <t>ZANAHORIA</t>
  </si>
  <si>
    <t>ZAPALLO</t>
  </si>
  <si>
    <t xml:space="preserve">ZAPALLO ITALIANO </t>
  </si>
  <si>
    <t>CARNES</t>
  </si>
  <si>
    <t>AJIACO</t>
  </si>
  <si>
    <t>CARNE A LA OLLA</t>
  </si>
  <si>
    <t>CARBONADA</t>
  </si>
  <si>
    <t>CARNE MECHADA</t>
  </si>
  <si>
    <t>CARNE MOLIDA POSTA</t>
  </si>
  <si>
    <t>CECINA MORTADELA</t>
  </si>
  <si>
    <t>PULPA DE CERDO</t>
  </si>
  <si>
    <t>LONGANIZA</t>
  </si>
  <si>
    <t>JAMON</t>
  </si>
  <si>
    <t>PAVO</t>
  </si>
  <si>
    <t>POLLO</t>
  </si>
  <si>
    <t>VIENESA</t>
  </si>
  <si>
    <t>ANEXO 4.4 TABLA GRAMAJES MINUTA TIPO B ( y B-1)</t>
  </si>
  <si>
    <t>ACEITE</t>
  </si>
  <si>
    <t>ATUN</t>
  </si>
  <si>
    <t>ARROZ</t>
  </si>
  <si>
    <t>AZUCAR</t>
  </si>
  <si>
    <t>BEBIDA CEREAL</t>
  </si>
  <si>
    <t>BEBIDA</t>
  </si>
  <si>
    <t>CAFÉ</t>
  </si>
  <si>
    <t>CALDOS MAGGI</t>
  </si>
  <si>
    <t>CONDIMENTO</t>
  </si>
  <si>
    <t>CREMA DE VERDURAS</t>
  </si>
  <si>
    <t>CHOCOLATE</t>
  </si>
  <si>
    <t>CHUCHOCA</t>
  </si>
  <si>
    <t>ESPIRALES</t>
  </si>
  <si>
    <t>HARINA</t>
  </si>
  <si>
    <t>HUEVO</t>
  </si>
  <si>
    <t>JALEA</t>
  </si>
  <si>
    <t>JUGO</t>
  </si>
  <si>
    <t>JUREL</t>
  </si>
  <si>
    <t>LECHE</t>
  </si>
  <si>
    <t>LENTEJAS</t>
  </si>
  <si>
    <t>LEVADURA</t>
  </si>
  <si>
    <t>MANJAR</t>
  </si>
  <si>
    <t>MAYONESA</t>
  </si>
  <si>
    <t>MANTECA</t>
  </si>
  <si>
    <t>MANTEQUILLA</t>
  </si>
  <si>
    <t>MARGARINA</t>
  </si>
  <si>
    <t>MERMELADA</t>
  </si>
  <si>
    <t>POROTOS</t>
  </si>
  <si>
    <t>QUESO</t>
  </si>
  <si>
    <t>SAL</t>
  </si>
  <si>
    <t>SALSA TOMATE</t>
  </si>
  <si>
    <t>SEMOLA</t>
  </si>
  <si>
    <t>SERVILLETA</t>
  </si>
  <si>
    <t>TALLARINES</t>
  </si>
  <si>
    <t>TE</t>
  </si>
  <si>
    <t>VINAGRE</t>
  </si>
  <si>
    <t>JUGO CAJA 200 CC</t>
  </si>
  <si>
    <t>LECHE CAJA 20 CC</t>
  </si>
  <si>
    <t>Cantidad</t>
  </si>
  <si>
    <t>P/Pers</t>
  </si>
  <si>
    <t>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</si>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</sst>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0" xfId="1" applyNumberFormat="1" applyFont="1" applyFill="1" applyAlignment="1">
      <alignment horizontal="right" vertical="top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"/>
  <sheetViews>
    <sheetView workbookViewId="0">
      <selection activeCell="I7" sqref="I7"/>
    </sheetView>
  </sheetViews>
  <sheetFormatPr baseColWidth="10" defaultRowHeight="15" x14ac:dyDescent="0.25"/>
  <cols>
    <col min="1" max="1" width="7.85546875" style="1" customWidth="1"/>
    <col min="2" max="2" width="11.42578125" style="1"/>
    <col min="3" max="3" width="21.140625" style="1" customWidth="1"/>
    <col min="4" max="4" width="22.85546875" style="1" customWidth="1"/>
    <col min="5" max="5" width="23.7109375" style="1" customWidth="1"/>
    <col min="6" max="6" width="24" style="1" customWidth="1"/>
    <col min="7" max="16384" width="11.42578125" style="1"/>
  </cols>
  <sheetData>
    <row r="3" spans="2:6" ht="18.75" x14ac:dyDescent="0.3">
      <c r="C3" s="26" t="s">
        <v>0</v>
      </c>
      <c r="D3" s="26"/>
      <c r="E3" s="26"/>
      <c r="F3" s="26"/>
    </row>
    <row r="4" spans="2:6" ht="15.75" thickBot="1" x14ac:dyDescent="0.3"/>
    <row r="5" spans="2:6" ht="15.75" thickBot="1" x14ac:dyDescent="0.3">
      <c r="C5" s="2" t="s">
        <v>1</v>
      </c>
      <c r="D5" s="3" t="s">
        <v>2</v>
      </c>
      <c r="E5" s="3" t="s">
        <v>3</v>
      </c>
      <c r="F5" s="4" t="s">
        <v>4</v>
      </c>
    </row>
    <row r="6" spans="2:6" ht="63.75" x14ac:dyDescent="0.25">
      <c r="B6" s="5" t="s">
        <v>5</v>
      </c>
      <c r="C6" s="6" t="s">
        <v>6</v>
      </c>
      <c r="D6" s="7" t="s">
        <v>7</v>
      </c>
      <c r="E6" s="7" t="s">
        <v>8</v>
      </c>
      <c r="F6" s="8" t="s">
        <v>9</v>
      </c>
    </row>
    <row r="7" spans="2:6" ht="51" x14ac:dyDescent="0.25">
      <c r="B7" s="9" t="s">
        <v>10</v>
      </c>
      <c r="C7" s="10" t="s">
        <v>11</v>
      </c>
      <c r="D7" s="11" t="s">
        <v>12</v>
      </c>
      <c r="E7" s="11" t="s">
        <v>8</v>
      </c>
      <c r="F7" s="12" t="s">
        <v>13</v>
      </c>
    </row>
    <row r="8" spans="2:6" ht="51" x14ac:dyDescent="0.25">
      <c r="B8" s="9" t="s">
        <v>14</v>
      </c>
      <c r="C8" s="10" t="s">
        <v>15</v>
      </c>
      <c r="D8" s="11" t="s">
        <v>16</v>
      </c>
      <c r="E8" s="11" t="s">
        <v>8</v>
      </c>
      <c r="F8" s="12" t="s">
        <v>17</v>
      </c>
    </row>
    <row r="9" spans="2:6" ht="63.75" x14ac:dyDescent="0.25">
      <c r="B9" s="9" t="s">
        <v>18</v>
      </c>
      <c r="C9" s="10" t="s">
        <v>19</v>
      </c>
      <c r="D9" s="11" t="s">
        <v>20</v>
      </c>
      <c r="E9" s="11" t="s">
        <v>8</v>
      </c>
      <c r="F9" s="12" t="s">
        <v>21</v>
      </c>
    </row>
    <row r="10" spans="2:6" ht="51" x14ac:dyDescent="0.25">
      <c r="B10" s="9" t="s">
        <v>22</v>
      </c>
      <c r="C10" s="10" t="s">
        <v>23</v>
      </c>
      <c r="D10" s="11" t="s">
        <v>24</v>
      </c>
      <c r="E10" s="11" t="s">
        <v>8</v>
      </c>
      <c r="F10" s="12" t="s">
        <v>25</v>
      </c>
    </row>
    <row r="11" spans="2:6" ht="51" x14ac:dyDescent="0.25">
      <c r="B11" s="9" t="s">
        <v>26</v>
      </c>
      <c r="C11" s="10" t="s">
        <v>27</v>
      </c>
      <c r="D11" s="11" t="s">
        <v>28</v>
      </c>
      <c r="E11" s="11" t="s">
        <v>8</v>
      </c>
      <c r="F11" s="12" t="s">
        <v>29</v>
      </c>
    </row>
    <row r="12" spans="2:6" ht="51.75" thickBot="1" x14ac:dyDescent="0.3">
      <c r="B12" s="13" t="s">
        <v>30</v>
      </c>
      <c r="C12" s="14" t="s">
        <v>31</v>
      </c>
      <c r="D12" s="15" t="s">
        <v>32</v>
      </c>
      <c r="E12" s="15" t="s">
        <v>8</v>
      </c>
      <c r="F12" s="16" t="s">
        <v>33</v>
      </c>
    </row>
    <row r="13" spans="2:6" x14ac:dyDescent="0.25">
      <c r="B13" s="17"/>
      <c r="C13" s="18"/>
      <c r="D13" s="18"/>
      <c r="E13" s="18"/>
      <c r="F13" s="18"/>
    </row>
    <row r="14" spans="2:6" x14ac:dyDescent="0.25">
      <c r="B14" s="17"/>
      <c r="C14" s="18"/>
      <c r="D14" s="18"/>
      <c r="E14" s="18"/>
      <c r="F14" s="18"/>
    </row>
    <row r="15" spans="2:6" x14ac:dyDescent="0.25">
      <c r="B15" s="17"/>
      <c r="C15" s="18"/>
      <c r="D15" s="18"/>
      <c r="E15" s="18"/>
      <c r="F15" s="18"/>
    </row>
    <row r="16" spans="2:6" x14ac:dyDescent="0.25">
      <c r="B16" s="17"/>
      <c r="C16" s="17"/>
      <c r="D16" s="17"/>
      <c r="E16" s="17"/>
      <c r="F16" s="17"/>
    </row>
    <row r="17" spans="2:6" x14ac:dyDescent="0.25">
      <c r="B17" s="17"/>
      <c r="C17" s="19"/>
      <c r="D17" s="19"/>
      <c r="E17" s="19"/>
      <c r="F17" s="19"/>
    </row>
    <row r="18" spans="2:6" x14ac:dyDescent="0.25">
      <c r="B18" s="17"/>
      <c r="C18" s="19"/>
      <c r="D18" s="19"/>
      <c r="E18" s="19"/>
      <c r="F18" s="19"/>
    </row>
    <row r="19" spans="2:6" x14ac:dyDescent="0.25">
      <c r="B19" s="17"/>
      <c r="C19" s="19"/>
      <c r="D19" s="19"/>
      <c r="E19" s="19"/>
      <c r="F19" s="19"/>
    </row>
    <row r="20" spans="2:6" x14ac:dyDescent="0.25">
      <c r="B20" s="17"/>
      <c r="C20" s="19"/>
      <c r="D20" s="19"/>
      <c r="E20" s="19"/>
      <c r="F20" s="19"/>
    </row>
    <row r="21" spans="2:6" x14ac:dyDescent="0.25">
      <c r="C21" s="19"/>
      <c r="D21" s="19"/>
      <c r="E21" s="19"/>
      <c r="F21" s="19"/>
    </row>
    <row r="22" spans="2:6" x14ac:dyDescent="0.25">
      <c r="C22" s="19"/>
      <c r="D22" s="19"/>
      <c r="E22" s="19"/>
      <c r="F22" s="19"/>
    </row>
    <row r="23" spans="2:6" x14ac:dyDescent="0.25">
      <c r="C23" s="19"/>
      <c r="D23" s="19"/>
      <c r="E23" s="19"/>
      <c r="F23" s="19"/>
    </row>
    <row r="24" spans="2:6" x14ac:dyDescent="0.25">
      <c r="C24" s="19"/>
      <c r="D24" s="19"/>
      <c r="E24" s="19"/>
      <c r="F24" s="19"/>
    </row>
    <row r="25" spans="2:6" x14ac:dyDescent="0.25">
      <c r="C25" s="19"/>
      <c r="D25" s="19"/>
      <c r="E25" s="19"/>
      <c r="F25" s="19"/>
    </row>
    <row r="26" spans="2:6" x14ac:dyDescent="0.25">
      <c r="C26" s="19"/>
      <c r="D26" s="19"/>
      <c r="E26" s="19"/>
      <c r="F26" s="19"/>
    </row>
    <row r="27" spans="2:6" x14ac:dyDescent="0.25">
      <c r="C27" s="19"/>
      <c r="D27" s="19"/>
      <c r="E27" s="19"/>
      <c r="F27" s="19"/>
    </row>
    <row r="28" spans="2:6" x14ac:dyDescent="0.25">
      <c r="C28" s="19"/>
      <c r="D28" s="19"/>
      <c r="E28" s="19"/>
      <c r="F28" s="19"/>
    </row>
    <row r="29" spans="2:6" x14ac:dyDescent="0.25">
      <c r="C29" s="19"/>
      <c r="D29" s="19"/>
      <c r="E29" s="19"/>
      <c r="F29" s="19"/>
    </row>
    <row r="30" spans="2:6" x14ac:dyDescent="0.25">
      <c r="C30" s="19"/>
      <c r="D30" s="19"/>
      <c r="E30" s="19"/>
      <c r="F30" s="19"/>
    </row>
    <row r="31" spans="2:6" x14ac:dyDescent="0.25">
      <c r="C31" s="19"/>
      <c r="D31" s="19"/>
      <c r="E31" s="19"/>
      <c r="F31" s="19"/>
    </row>
    <row r="32" spans="2:6" x14ac:dyDescent="0.25">
      <c r="C32" s="19"/>
      <c r="D32" s="19"/>
      <c r="E32" s="19"/>
      <c r="F32" s="19"/>
    </row>
    <row r="33" spans="3:6" x14ac:dyDescent="0.25">
      <c r="C33" s="19"/>
      <c r="D33" s="19"/>
      <c r="E33" s="19"/>
      <c r="F33" s="19"/>
    </row>
    <row r="34" spans="3:6" x14ac:dyDescent="0.25">
      <c r="C34" s="19"/>
      <c r="D34" s="19"/>
      <c r="E34" s="19"/>
      <c r="F34" s="19"/>
    </row>
    <row r="35" spans="3:6" x14ac:dyDescent="0.25">
      <c r="C35" s="19"/>
      <c r="D35" s="19"/>
      <c r="E35" s="19"/>
      <c r="F35" s="19"/>
    </row>
    <row r="36" spans="3:6" x14ac:dyDescent="0.25">
      <c r="C36" s="19"/>
      <c r="D36" s="19"/>
      <c r="E36" s="19"/>
      <c r="F36" s="19"/>
    </row>
    <row r="37" spans="3:6" x14ac:dyDescent="0.25">
      <c r="C37" s="19"/>
      <c r="D37" s="19"/>
      <c r="E37" s="19"/>
      <c r="F37" s="19"/>
    </row>
    <row r="38" spans="3:6" x14ac:dyDescent="0.25">
      <c r="C38" s="19"/>
      <c r="D38" s="19"/>
      <c r="E38" s="19"/>
      <c r="F38" s="19"/>
    </row>
    <row r="39" spans="3:6" x14ac:dyDescent="0.25">
      <c r="C39" s="19"/>
      <c r="D39" s="19"/>
      <c r="E39" s="19"/>
      <c r="F39" s="19"/>
    </row>
    <row r="40" spans="3:6" x14ac:dyDescent="0.25">
      <c r="C40" s="19"/>
      <c r="D40" s="19"/>
      <c r="E40" s="19"/>
      <c r="F40" s="19"/>
    </row>
    <row r="41" spans="3:6" x14ac:dyDescent="0.25">
      <c r="C41" s="19"/>
      <c r="D41" s="19"/>
      <c r="E41" s="19"/>
      <c r="F41" s="19"/>
    </row>
    <row r="42" spans="3:6" x14ac:dyDescent="0.25">
      <c r="C42" s="19"/>
      <c r="D42" s="19"/>
      <c r="E42" s="19"/>
      <c r="F42" s="19"/>
    </row>
    <row r="43" spans="3:6" x14ac:dyDescent="0.25">
      <c r="C43" s="19"/>
      <c r="D43" s="19"/>
      <c r="E43" s="19"/>
      <c r="F43" s="19"/>
    </row>
  </sheetData>
  <mergeCells count="1"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40"/>
  <sheetViews>
    <sheetView workbookViewId="0">
      <selection activeCell="AF7" sqref="AF7"/>
    </sheetView>
  </sheetViews>
  <sheetFormatPr baseColWidth="10" defaultRowHeight="15" x14ac:dyDescent="0.25"/>
  <cols>
    <col min="1" max="1" width="6.28515625" style="20" customWidth="1"/>
    <col min="2" max="2" width="11.42578125" style="20"/>
    <col min="3" max="30" width="3.7109375" style="20" customWidth="1"/>
    <col min="31" max="31" width="7.85546875" style="20" customWidth="1"/>
    <col min="32" max="16384" width="11.42578125" style="20"/>
  </cols>
  <sheetData>
    <row r="2" spans="2:34" ht="18.75" x14ac:dyDescent="0.3">
      <c r="C2" s="21" t="s">
        <v>34</v>
      </c>
    </row>
    <row r="4" spans="2:34" x14ac:dyDescent="0.25">
      <c r="B4" s="22"/>
      <c r="C4" s="27" t="s">
        <v>5</v>
      </c>
      <c r="D4" s="27"/>
      <c r="E4" s="27"/>
      <c r="F4" s="27"/>
      <c r="G4" s="27" t="s">
        <v>35</v>
      </c>
      <c r="H4" s="27"/>
      <c r="I4" s="27"/>
      <c r="J4" s="27"/>
      <c r="K4" s="27" t="s">
        <v>14</v>
      </c>
      <c r="L4" s="27"/>
      <c r="M4" s="27"/>
      <c r="N4" s="27"/>
      <c r="O4" s="27" t="s">
        <v>18</v>
      </c>
      <c r="P4" s="27"/>
      <c r="Q4" s="27"/>
      <c r="R4" s="27"/>
      <c r="S4" s="27" t="s">
        <v>36</v>
      </c>
      <c r="T4" s="27"/>
      <c r="U4" s="27"/>
      <c r="V4" s="27"/>
      <c r="W4" s="27" t="s">
        <v>26</v>
      </c>
      <c r="X4" s="27"/>
      <c r="Y4" s="27"/>
      <c r="Z4" s="27"/>
      <c r="AA4" s="27" t="s">
        <v>30</v>
      </c>
      <c r="AB4" s="27"/>
      <c r="AC4" s="27"/>
      <c r="AD4" s="27"/>
      <c r="AE4"/>
      <c r="AF4"/>
      <c r="AG4"/>
      <c r="AH4"/>
    </row>
    <row r="5" spans="2:34" x14ac:dyDescent="0.25">
      <c r="B5" s="23" t="s">
        <v>37</v>
      </c>
      <c r="C5" s="24" t="s">
        <v>38</v>
      </c>
      <c r="D5" s="24" t="s">
        <v>39</v>
      </c>
      <c r="E5" s="24" t="s">
        <v>40</v>
      </c>
      <c r="F5" s="24" t="s">
        <v>41</v>
      </c>
      <c r="G5" s="24" t="s">
        <v>38</v>
      </c>
      <c r="H5" s="24" t="s">
        <v>39</v>
      </c>
      <c r="I5" s="24" t="s">
        <v>40</v>
      </c>
      <c r="J5" s="24" t="s">
        <v>41</v>
      </c>
      <c r="K5" s="24" t="s">
        <v>38</v>
      </c>
      <c r="L5" s="24" t="s">
        <v>39</v>
      </c>
      <c r="M5" s="24" t="s">
        <v>40</v>
      </c>
      <c r="N5" s="24" t="s">
        <v>41</v>
      </c>
      <c r="O5" s="24" t="s">
        <v>38</v>
      </c>
      <c r="P5" s="24" t="s">
        <v>39</v>
      </c>
      <c r="Q5" s="24" t="s">
        <v>40</v>
      </c>
      <c r="R5" s="24" t="s">
        <v>41</v>
      </c>
      <c r="S5" s="24" t="s">
        <v>38</v>
      </c>
      <c r="T5" s="24" t="s">
        <v>39</v>
      </c>
      <c r="U5" s="24" t="s">
        <v>40</v>
      </c>
      <c r="V5" s="24" t="s">
        <v>41</v>
      </c>
      <c r="W5" s="24" t="s">
        <v>38</v>
      </c>
      <c r="X5" s="24" t="s">
        <v>39</v>
      </c>
      <c r="Y5" s="24" t="s">
        <v>40</v>
      </c>
      <c r="Z5" s="24" t="s">
        <v>41</v>
      </c>
      <c r="AA5" s="24" t="s">
        <v>38</v>
      </c>
      <c r="AB5" s="24" t="s">
        <v>39</v>
      </c>
      <c r="AC5" s="24" t="s">
        <v>40</v>
      </c>
      <c r="AD5" s="24" t="s">
        <v>41</v>
      </c>
      <c r="AE5"/>
      <c r="AF5"/>
      <c r="AG5"/>
      <c r="AH5"/>
    </row>
    <row r="6" spans="2:34" x14ac:dyDescent="0.25">
      <c r="B6" s="27" t="s">
        <v>42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/>
      <c r="AF6">
        <v>20</v>
      </c>
      <c r="AG6"/>
      <c r="AH6"/>
    </row>
    <row r="7" spans="2:34" x14ac:dyDescent="0.25">
      <c r="B7" s="22" t="s">
        <v>43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>
        <v>20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>
        <f>SUM(C7:AD7)</f>
        <v>20</v>
      </c>
      <c r="AF7" s="28">
        <f>((AF$6*AE7)/1000)</f>
        <v>0.4</v>
      </c>
      <c r="AG7"/>
      <c r="AH7"/>
    </row>
    <row r="8" spans="2:34" x14ac:dyDescent="0.25">
      <c r="B8" s="22" t="s">
        <v>44</v>
      </c>
      <c r="C8" s="22"/>
      <c r="D8" s="22"/>
      <c r="E8" s="22"/>
      <c r="F8" s="22">
        <v>20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>
        <f t="shared" ref="AE8:AE39" si="0">SUM(C8:AD8)</f>
        <v>20</v>
      </c>
      <c r="AF8" s="28">
        <f t="shared" ref="AF8:AF39" si="1">((AF$6*AE8)/1000)</f>
        <v>0.4</v>
      </c>
      <c r="AG8"/>
      <c r="AH8"/>
    </row>
    <row r="9" spans="2:34" x14ac:dyDescent="0.25">
      <c r="B9" s="22" t="s">
        <v>45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>
        <v>160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>
        <f t="shared" si="0"/>
        <v>160</v>
      </c>
      <c r="AF9" s="28">
        <f t="shared" si="1"/>
        <v>3.2</v>
      </c>
      <c r="AG9"/>
      <c r="AH9"/>
    </row>
    <row r="10" spans="2:34" x14ac:dyDescent="0.25">
      <c r="B10" s="22" t="s">
        <v>46</v>
      </c>
      <c r="C10" s="22"/>
      <c r="D10" s="22"/>
      <c r="E10" s="22"/>
      <c r="F10" s="22"/>
      <c r="G10" s="22"/>
      <c r="H10" s="22"/>
      <c r="I10" s="22"/>
      <c r="J10" s="22"/>
      <c r="K10" s="22"/>
      <c r="L10" s="22">
        <v>50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>
        <f t="shared" si="0"/>
        <v>50</v>
      </c>
      <c r="AF10" s="28">
        <f t="shared" si="1"/>
        <v>1</v>
      </c>
      <c r="AG10"/>
      <c r="AH10"/>
    </row>
    <row r="11" spans="2:34" x14ac:dyDescent="0.25">
      <c r="B11" s="22" t="s">
        <v>47</v>
      </c>
      <c r="C11" s="22"/>
      <c r="D11" s="22">
        <v>30</v>
      </c>
      <c r="E11" s="22"/>
      <c r="F11" s="22">
        <v>20</v>
      </c>
      <c r="G11" s="22"/>
      <c r="H11" s="22">
        <v>20</v>
      </c>
      <c r="I11" s="22"/>
      <c r="J11" s="22">
        <v>20</v>
      </c>
      <c r="K11" s="22"/>
      <c r="L11" s="22">
        <v>20</v>
      </c>
      <c r="M11" s="22"/>
      <c r="N11" s="22">
        <v>20</v>
      </c>
      <c r="O11" s="22"/>
      <c r="P11" s="22">
        <v>20</v>
      </c>
      <c r="Q11" s="22"/>
      <c r="R11" s="22">
        <v>20</v>
      </c>
      <c r="S11" s="22"/>
      <c r="T11" s="22">
        <v>20</v>
      </c>
      <c r="U11" s="22"/>
      <c r="V11" s="22">
        <v>20</v>
      </c>
      <c r="W11" s="22"/>
      <c r="X11" s="22">
        <v>20</v>
      </c>
      <c r="Y11" s="22"/>
      <c r="Z11" s="22"/>
      <c r="AA11" s="22"/>
      <c r="AB11" s="22"/>
      <c r="AC11" s="22"/>
      <c r="AD11" s="22"/>
      <c r="AE11">
        <f t="shared" si="0"/>
        <v>230</v>
      </c>
      <c r="AF11" s="28">
        <f t="shared" si="1"/>
        <v>4.5999999999999996</v>
      </c>
      <c r="AG11"/>
      <c r="AH11"/>
    </row>
    <row r="12" spans="2:34" x14ac:dyDescent="0.25">
      <c r="B12" s="22" t="s">
        <v>48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>
        <v>2</v>
      </c>
      <c r="O12" s="22"/>
      <c r="P12" s="22"/>
      <c r="Q12" s="22"/>
      <c r="R12" s="22">
        <v>2</v>
      </c>
      <c r="S12" s="22"/>
      <c r="T12" s="22"/>
      <c r="U12" s="22"/>
      <c r="V12" s="22"/>
      <c r="W12" s="22"/>
      <c r="X12" s="22"/>
      <c r="Y12" s="22"/>
      <c r="Z12" s="22"/>
      <c r="AA12" s="22"/>
      <c r="AB12" s="22">
        <v>2</v>
      </c>
      <c r="AC12" s="22"/>
      <c r="AD12" s="22"/>
      <c r="AE12">
        <f t="shared" si="0"/>
        <v>6</v>
      </c>
      <c r="AF12" s="28">
        <f t="shared" si="1"/>
        <v>0.12</v>
      </c>
      <c r="AG12"/>
      <c r="AH12"/>
    </row>
    <row r="13" spans="2:34" x14ac:dyDescent="0.25">
      <c r="B13" s="22" t="s">
        <v>49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>
        <v>50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>
        <f t="shared" si="0"/>
        <v>50</v>
      </c>
      <c r="AF13" s="28">
        <f t="shared" si="1"/>
        <v>1</v>
      </c>
      <c r="AG13"/>
      <c r="AH13"/>
    </row>
    <row r="14" spans="2:34" x14ac:dyDescent="0.25">
      <c r="B14" s="22" t="s">
        <v>50</v>
      </c>
      <c r="C14" s="22"/>
      <c r="D14" s="22"/>
      <c r="E14" s="22"/>
      <c r="F14" s="22"/>
      <c r="G14" s="22"/>
      <c r="H14" s="22">
        <v>25</v>
      </c>
      <c r="I14" s="22"/>
      <c r="J14" s="22"/>
      <c r="K14" s="22"/>
      <c r="L14" s="22">
        <v>50</v>
      </c>
      <c r="M14" s="22"/>
      <c r="N14" s="22"/>
      <c r="O14" s="22"/>
      <c r="P14" s="22"/>
      <c r="Q14" s="22"/>
      <c r="R14" s="22"/>
      <c r="S14" s="22"/>
      <c r="T14" s="22">
        <v>25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>
        <f t="shared" si="0"/>
        <v>100</v>
      </c>
      <c r="AF14" s="28">
        <f t="shared" si="1"/>
        <v>2</v>
      </c>
      <c r="AG14"/>
      <c r="AH14"/>
    </row>
    <row r="15" spans="2:34" x14ac:dyDescent="0.25">
      <c r="B15" s="22" t="s">
        <v>51</v>
      </c>
      <c r="C15" s="22"/>
      <c r="D15" s="22"/>
      <c r="E15" s="22"/>
      <c r="F15" s="22"/>
      <c r="G15" s="22"/>
      <c r="H15" s="22"/>
      <c r="I15" s="22"/>
      <c r="J15" s="22"/>
      <c r="K15" s="22"/>
      <c r="L15" s="22">
        <v>180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>
        <v>180</v>
      </c>
      <c r="Y15" s="22"/>
      <c r="Z15" s="22"/>
      <c r="AA15" s="22"/>
      <c r="AB15" s="22"/>
      <c r="AC15" s="22"/>
      <c r="AD15" s="22"/>
      <c r="AE15">
        <f t="shared" si="0"/>
        <v>360</v>
      </c>
      <c r="AF15" s="28">
        <f t="shared" si="1"/>
        <v>7.2</v>
      </c>
      <c r="AG15"/>
      <c r="AH15"/>
    </row>
    <row r="16" spans="2:34" x14ac:dyDescent="0.25">
      <c r="B16" s="22" t="s">
        <v>52</v>
      </c>
      <c r="C16" s="22"/>
      <c r="D16" s="22"/>
      <c r="E16" s="22"/>
      <c r="F16" s="22">
        <v>2</v>
      </c>
      <c r="G16" s="22"/>
      <c r="H16" s="22">
        <v>5</v>
      </c>
      <c r="I16" s="22"/>
      <c r="J16" s="22"/>
      <c r="K16" s="22"/>
      <c r="L16" s="22">
        <v>5</v>
      </c>
      <c r="M16" s="22"/>
      <c r="N16" s="22">
        <v>5</v>
      </c>
      <c r="O16" s="22"/>
      <c r="P16" s="22">
        <v>5</v>
      </c>
      <c r="Q16" s="22"/>
      <c r="R16" s="22">
        <v>5</v>
      </c>
      <c r="S16" s="22"/>
      <c r="T16" s="22">
        <v>5</v>
      </c>
      <c r="U16" s="22"/>
      <c r="V16" s="22">
        <v>5</v>
      </c>
      <c r="W16" s="22"/>
      <c r="X16" s="22"/>
      <c r="Y16" s="22"/>
      <c r="Z16" s="22"/>
      <c r="AA16" s="22"/>
      <c r="AB16" s="22"/>
      <c r="AC16" s="22"/>
      <c r="AD16" s="22"/>
      <c r="AE16">
        <f t="shared" si="0"/>
        <v>37</v>
      </c>
      <c r="AF16" s="28">
        <f t="shared" si="1"/>
        <v>0.74</v>
      </c>
      <c r="AG16"/>
      <c r="AH16"/>
    </row>
    <row r="17" spans="2:34" x14ac:dyDescent="0.25">
      <c r="B17" s="22" t="s">
        <v>53</v>
      </c>
      <c r="C17" s="22"/>
      <c r="D17" s="22">
        <v>180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>
        <f t="shared" si="0"/>
        <v>180</v>
      </c>
      <c r="AF17" s="28">
        <f t="shared" si="1"/>
        <v>3.6</v>
      </c>
      <c r="AG17"/>
      <c r="AH17"/>
    </row>
    <row r="18" spans="2:34" x14ac:dyDescent="0.25">
      <c r="B18" s="22" t="s">
        <v>54</v>
      </c>
      <c r="C18" s="22"/>
      <c r="D18" s="22">
        <v>200</v>
      </c>
      <c r="E18" s="22"/>
      <c r="F18" s="22">
        <v>300</v>
      </c>
      <c r="G18" s="22"/>
      <c r="H18" s="22"/>
      <c r="I18" s="22"/>
      <c r="J18" s="22"/>
      <c r="K18" s="22"/>
      <c r="L18" s="22">
        <v>400</v>
      </c>
      <c r="M18" s="22"/>
      <c r="N18" s="22">
        <v>100</v>
      </c>
      <c r="O18" s="22"/>
      <c r="P18" s="22"/>
      <c r="Q18" s="22"/>
      <c r="R18" s="22">
        <v>150</v>
      </c>
      <c r="S18" s="22"/>
      <c r="T18" s="22"/>
      <c r="U18" s="22"/>
      <c r="V18" s="22">
        <v>120</v>
      </c>
      <c r="W18" s="22"/>
      <c r="X18" s="22">
        <v>150</v>
      </c>
      <c r="Y18" s="22"/>
      <c r="Z18" s="22">
        <v>250</v>
      </c>
      <c r="AA18" s="22"/>
      <c r="AB18" s="22">
        <v>150</v>
      </c>
      <c r="AC18" s="22"/>
      <c r="AD18" s="22">
        <v>400</v>
      </c>
      <c r="AE18">
        <f t="shared" si="0"/>
        <v>2220</v>
      </c>
      <c r="AF18" s="28">
        <f t="shared" si="1"/>
        <v>44.4</v>
      </c>
      <c r="AG18"/>
      <c r="AH18"/>
    </row>
    <row r="19" spans="2:34" x14ac:dyDescent="0.25">
      <c r="B19" s="22" t="s">
        <v>55</v>
      </c>
      <c r="C19" s="22"/>
      <c r="D19" s="22"/>
      <c r="E19" s="22"/>
      <c r="F19" s="22"/>
      <c r="G19" s="22"/>
      <c r="H19" s="22">
        <v>30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>
        <f t="shared" si="0"/>
        <v>30</v>
      </c>
      <c r="AF19" s="28">
        <f t="shared" si="1"/>
        <v>0.6</v>
      </c>
      <c r="AG19"/>
      <c r="AH19"/>
    </row>
    <row r="20" spans="2:34" x14ac:dyDescent="0.25">
      <c r="B20" s="22" t="s">
        <v>56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v>180</v>
      </c>
      <c r="AC20" s="22"/>
      <c r="AD20" s="22"/>
      <c r="AE20">
        <f t="shared" si="0"/>
        <v>180</v>
      </c>
      <c r="AF20" s="28">
        <f t="shared" si="1"/>
        <v>3.6</v>
      </c>
      <c r="AG20"/>
      <c r="AH20"/>
    </row>
    <row r="21" spans="2:34" x14ac:dyDescent="0.25">
      <c r="B21" s="22" t="s">
        <v>57</v>
      </c>
      <c r="C21" s="22"/>
      <c r="D21" s="22">
        <v>2</v>
      </c>
      <c r="E21" s="22"/>
      <c r="F21" s="22"/>
      <c r="G21" s="22"/>
      <c r="H21" s="22"/>
      <c r="I21" s="22"/>
      <c r="J21" s="22"/>
      <c r="K21" s="22"/>
      <c r="L21" s="22">
        <v>2</v>
      </c>
      <c r="M21" s="22"/>
      <c r="N21" s="22">
        <v>2</v>
      </c>
      <c r="O21" s="22"/>
      <c r="P21" s="22"/>
      <c r="Q21" s="22"/>
      <c r="R21" s="22"/>
      <c r="S21" s="22"/>
      <c r="T21" s="22">
        <v>2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>
        <f t="shared" si="0"/>
        <v>8</v>
      </c>
      <c r="AF21" s="28">
        <f t="shared" si="1"/>
        <v>0.16</v>
      </c>
      <c r="AG21"/>
      <c r="AH21"/>
    </row>
    <row r="22" spans="2:34" x14ac:dyDescent="0.25">
      <c r="B22" s="22" t="s">
        <v>58</v>
      </c>
      <c r="C22" s="22"/>
      <c r="D22" s="22"/>
      <c r="E22" s="22"/>
      <c r="F22" s="22"/>
      <c r="G22" s="22"/>
      <c r="H22" s="22">
        <v>180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>
        <f t="shared" si="0"/>
        <v>180</v>
      </c>
      <c r="AF22" s="28">
        <f t="shared" si="1"/>
        <v>3.6</v>
      </c>
      <c r="AG22"/>
      <c r="AH22"/>
    </row>
    <row r="23" spans="2:34" x14ac:dyDescent="0.25">
      <c r="B23" s="22" t="s">
        <v>59</v>
      </c>
      <c r="C23" s="22"/>
      <c r="D23" s="22"/>
      <c r="E23" s="22"/>
      <c r="F23" s="22"/>
      <c r="G23" s="22"/>
      <c r="H23" s="22">
        <v>150</v>
      </c>
      <c r="I23" s="22"/>
      <c r="J23" s="22"/>
      <c r="K23" s="22"/>
      <c r="L23" s="22"/>
      <c r="M23" s="22"/>
      <c r="N23" s="22">
        <v>100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>
        <v>120</v>
      </c>
      <c r="AC23" s="22"/>
      <c r="AD23" s="22"/>
      <c r="AE23">
        <f t="shared" si="0"/>
        <v>370</v>
      </c>
      <c r="AF23" s="28">
        <f t="shared" si="1"/>
        <v>7.4</v>
      </c>
      <c r="AG23"/>
      <c r="AH23"/>
    </row>
    <row r="24" spans="2:34" x14ac:dyDescent="0.25">
      <c r="B24" s="22" t="s">
        <v>60</v>
      </c>
      <c r="C24" s="22"/>
      <c r="D24" s="22">
        <v>80</v>
      </c>
      <c r="E24" s="22"/>
      <c r="F24" s="22">
        <v>20</v>
      </c>
      <c r="G24" s="22"/>
      <c r="H24" s="22">
        <v>20</v>
      </c>
      <c r="I24" s="22"/>
      <c r="J24" s="22">
        <v>20</v>
      </c>
      <c r="K24" s="22"/>
      <c r="L24" s="22">
        <v>20</v>
      </c>
      <c r="M24" s="22"/>
      <c r="N24" s="22">
        <v>30</v>
      </c>
      <c r="O24" s="22"/>
      <c r="P24" s="22">
        <v>20</v>
      </c>
      <c r="Q24" s="22"/>
      <c r="R24" s="22">
        <v>20</v>
      </c>
      <c r="S24" s="22"/>
      <c r="T24" s="22">
        <v>20</v>
      </c>
      <c r="U24" s="22"/>
      <c r="V24" s="22">
        <v>20</v>
      </c>
      <c r="W24" s="22"/>
      <c r="X24" s="22">
        <v>50</v>
      </c>
      <c r="Y24" s="22"/>
      <c r="Z24" s="22"/>
      <c r="AA24" s="22"/>
      <c r="AB24" s="22">
        <v>60</v>
      </c>
      <c r="AC24" s="22"/>
      <c r="AD24" s="22"/>
      <c r="AE24">
        <f t="shared" si="0"/>
        <v>380</v>
      </c>
      <c r="AF24" s="28">
        <f t="shared" si="1"/>
        <v>7.6</v>
      </c>
      <c r="AG24"/>
      <c r="AH24"/>
    </row>
    <row r="25" spans="2:34" x14ac:dyDescent="0.25">
      <c r="B25" s="22" t="s">
        <v>61</v>
      </c>
      <c r="C25" s="22"/>
      <c r="D25" s="22">
        <v>40</v>
      </c>
      <c r="E25" s="22"/>
      <c r="F25" s="22"/>
      <c r="G25" s="22"/>
      <c r="H25" s="22"/>
      <c r="I25" s="22"/>
      <c r="J25" s="22"/>
      <c r="K25" s="22"/>
      <c r="L25" s="22"/>
      <c r="M25" s="22"/>
      <c r="N25" s="22">
        <v>30</v>
      </c>
      <c r="O25" s="22"/>
      <c r="P25" s="22"/>
      <c r="Q25" s="22"/>
      <c r="R25" s="22">
        <v>50</v>
      </c>
      <c r="S25" s="22"/>
      <c r="T25" s="22">
        <v>50</v>
      </c>
      <c r="U25" s="22"/>
      <c r="V25" s="22">
        <v>50</v>
      </c>
      <c r="W25" s="22"/>
      <c r="X25" s="22"/>
      <c r="Y25" s="22"/>
      <c r="Z25" s="22"/>
      <c r="AA25" s="22"/>
      <c r="AB25" s="22">
        <v>50</v>
      </c>
      <c r="AC25" s="22"/>
      <c r="AD25" s="22"/>
      <c r="AE25">
        <f t="shared" si="0"/>
        <v>270</v>
      </c>
      <c r="AF25" s="28">
        <f t="shared" si="1"/>
        <v>5.4</v>
      </c>
      <c r="AG25"/>
      <c r="AH25"/>
    </row>
    <row r="26" spans="2:34" x14ac:dyDescent="0.25">
      <c r="B26" s="22" t="s">
        <v>62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>
        <f t="shared" si="0"/>
        <v>0</v>
      </c>
      <c r="AF26" s="28">
        <f t="shared" si="1"/>
        <v>0</v>
      </c>
      <c r="AG26"/>
      <c r="AH26"/>
    </row>
    <row r="27" spans="2:34" x14ac:dyDescent="0.25">
      <c r="B27" s="27" t="s">
        <v>63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/>
      <c r="AF27" s="28"/>
      <c r="AG27"/>
      <c r="AH27"/>
    </row>
    <row r="28" spans="2:34" x14ac:dyDescent="0.25">
      <c r="B28" s="22" t="s">
        <v>64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>
        <v>60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>
        <f t="shared" si="0"/>
        <v>60</v>
      </c>
      <c r="AF28" s="28">
        <f t="shared" si="1"/>
        <v>1.2</v>
      </c>
      <c r="AG28"/>
      <c r="AH28"/>
    </row>
    <row r="29" spans="2:34" x14ac:dyDescent="0.25">
      <c r="B29" s="22" t="s">
        <v>65</v>
      </c>
      <c r="C29" s="22"/>
      <c r="D29" s="22">
        <v>150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>
        <f t="shared" si="0"/>
        <v>150</v>
      </c>
      <c r="AF29" s="28">
        <f t="shared" si="1"/>
        <v>3</v>
      </c>
      <c r="AG29"/>
      <c r="AH29"/>
    </row>
    <row r="30" spans="2:34" x14ac:dyDescent="0.25">
      <c r="B30" s="22" t="s">
        <v>66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>
        <v>80</v>
      </c>
      <c r="W30" s="22"/>
      <c r="X30" s="22"/>
      <c r="Y30" s="22"/>
      <c r="Z30" s="22"/>
      <c r="AA30" s="22"/>
      <c r="AB30" s="22"/>
      <c r="AC30" s="22"/>
      <c r="AD30" s="22"/>
      <c r="AE30">
        <f t="shared" si="0"/>
        <v>80</v>
      </c>
      <c r="AF30" s="28">
        <f t="shared" si="1"/>
        <v>1.6</v>
      </c>
      <c r="AG30"/>
      <c r="AH30"/>
    </row>
    <row r="31" spans="2:34" x14ac:dyDescent="0.25">
      <c r="B31" s="22" t="s">
        <v>67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>
        <v>120</v>
      </c>
      <c r="Y31" s="22"/>
      <c r="Z31" s="22"/>
      <c r="AA31" s="22"/>
      <c r="AB31" s="22"/>
      <c r="AC31" s="22"/>
      <c r="AD31" s="22"/>
      <c r="AE31">
        <f t="shared" si="0"/>
        <v>120</v>
      </c>
      <c r="AF31" s="28">
        <f t="shared" si="1"/>
        <v>2.4</v>
      </c>
      <c r="AG31"/>
      <c r="AH31"/>
    </row>
    <row r="32" spans="2:34" x14ac:dyDescent="0.25">
      <c r="B32" s="22" t="s">
        <v>68</v>
      </c>
      <c r="C32" s="22"/>
      <c r="D32" s="22"/>
      <c r="E32" s="22"/>
      <c r="F32" s="22"/>
      <c r="G32" s="22"/>
      <c r="H32" s="22"/>
      <c r="I32" s="22"/>
      <c r="J32" s="22">
        <v>80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>
        <f t="shared" si="0"/>
        <v>80</v>
      </c>
      <c r="AF32" s="28">
        <f t="shared" si="1"/>
        <v>1.6</v>
      </c>
      <c r="AG32"/>
      <c r="AH32"/>
    </row>
    <row r="33" spans="2:34" x14ac:dyDescent="0.25">
      <c r="B33" s="22" t="s">
        <v>69</v>
      </c>
      <c r="C33" s="22"/>
      <c r="D33" s="22"/>
      <c r="E33" s="22"/>
      <c r="F33" s="22"/>
      <c r="G33" s="22"/>
      <c r="H33" s="22"/>
      <c r="I33" s="22"/>
      <c r="J33" s="22"/>
      <c r="K33" s="22">
        <v>30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>
        <f t="shared" si="0"/>
        <v>30</v>
      </c>
      <c r="AF33" s="28">
        <f t="shared" si="1"/>
        <v>0.6</v>
      </c>
      <c r="AG33"/>
      <c r="AH33"/>
    </row>
    <row r="34" spans="2:34" x14ac:dyDescent="0.25">
      <c r="B34" s="22" t="s">
        <v>70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>
        <v>200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>
        <f t="shared" si="0"/>
        <v>200</v>
      </c>
      <c r="AF34" s="28">
        <f t="shared" si="1"/>
        <v>4</v>
      </c>
      <c r="AG34"/>
      <c r="AH34"/>
    </row>
    <row r="35" spans="2:34" x14ac:dyDescent="0.25">
      <c r="B35" s="22" t="s">
        <v>71</v>
      </c>
      <c r="C35" s="22"/>
      <c r="D35" s="22"/>
      <c r="E35" s="22"/>
      <c r="F35" s="22"/>
      <c r="G35" s="22"/>
      <c r="H35" s="22">
        <v>100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>
        <f t="shared" si="0"/>
        <v>100</v>
      </c>
      <c r="AF35" s="28">
        <f t="shared" si="1"/>
        <v>2</v>
      </c>
      <c r="AG35"/>
      <c r="AH35"/>
    </row>
    <row r="36" spans="2:34" x14ac:dyDescent="0.25">
      <c r="B36" s="22" t="s">
        <v>72</v>
      </c>
      <c r="C36" s="22"/>
      <c r="D36" s="22"/>
      <c r="E36" s="22"/>
      <c r="F36" s="22"/>
      <c r="G36" s="22"/>
      <c r="H36" s="22">
        <v>30</v>
      </c>
      <c r="I36" s="22">
        <v>30</v>
      </c>
      <c r="J36" s="22"/>
      <c r="K36" s="22"/>
      <c r="L36" s="22"/>
      <c r="M36" s="22"/>
      <c r="N36" s="22"/>
      <c r="O36" s="22"/>
      <c r="P36" s="22"/>
      <c r="Q36" s="22">
        <v>30</v>
      </c>
      <c r="R36" s="22"/>
      <c r="S36" s="22"/>
      <c r="T36" s="22"/>
      <c r="U36" s="22"/>
      <c r="V36" s="22"/>
      <c r="W36" s="22"/>
      <c r="X36" s="22"/>
      <c r="Y36" s="22">
        <v>30</v>
      </c>
      <c r="Z36" s="22"/>
      <c r="AA36" s="22"/>
      <c r="AB36" s="22"/>
      <c r="AC36" s="22"/>
      <c r="AD36" s="22"/>
      <c r="AE36">
        <f t="shared" si="0"/>
        <v>120</v>
      </c>
      <c r="AF36" s="28">
        <f t="shared" si="1"/>
        <v>2.4</v>
      </c>
      <c r="AG36"/>
      <c r="AH36"/>
    </row>
    <row r="37" spans="2:34" x14ac:dyDescent="0.25">
      <c r="B37" s="22" t="s">
        <v>73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200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>
        <f t="shared" si="0"/>
        <v>200</v>
      </c>
      <c r="AF37" s="28">
        <f t="shared" si="1"/>
        <v>4</v>
      </c>
      <c r="AG37"/>
      <c r="AH37"/>
    </row>
    <row r="38" spans="2:34" x14ac:dyDescent="0.25">
      <c r="B38" s="22" t="s">
        <v>74</v>
      </c>
      <c r="C38" s="22"/>
      <c r="D38" s="22"/>
      <c r="E38" s="22"/>
      <c r="F38" s="22">
        <v>200</v>
      </c>
      <c r="G38" s="22"/>
      <c r="H38" s="22"/>
      <c r="I38" s="22"/>
      <c r="J38" s="22"/>
      <c r="K38" s="22"/>
      <c r="L38" s="22">
        <v>200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>
        <v>200</v>
      </c>
      <c r="AC38" s="22"/>
      <c r="AD38" s="22"/>
      <c r="AE38">
        <f t="shared" si="0"/>
        <v>600</v>
      </c>
      <c r="AF38" s="28">
        <f t="shared" si="1"/>
        <v>12</v>
      </c>
      <c r="AG38"/>
      <c r="AH38"/>
    </row>
    <row r="39" spans="2:34" x14ac:dyDescent="0.25">
      <c r="B39" s="22" t="s">
        <v>75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>
        <v>100</v>
      </c>
      <c r="AE39">
        <f t="shared" si="0"/>
        <v>100</v>
      </c>
      <c r="AF39" s="28">
        <f t="shared" si="1"/>
        <v>2</v>
      </c>
      <c r="AG39"/>
      <c r="AH39"/>
    </row>
    <row r="40" spans="2:34" x14ac:dyDescent="0.25">
      <c r="AE40"/>
      <c r="AF40"/>
      <c r="AG40"/>
      <c r="AH40"/>
    </row>
  </sheetData>
  <mergeCells count="9">
    <mergeCell ref="S4:V4"/>
    <mergeCell ref="W4:Z4"/>
    <mergeCell ref="AA4:AD4"/>
    <mergeCell ref="B6:AD6"/>
    <mergeCell ref="B27:AD27"/>
    <mergeCell ref="C4:F4"/>
    <mergeCell ref="G4:J4"/>
    <mergeCell ref="K4:N4"/>
    <mergeCell ref="O4: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0"/>
  <sheetViews>
    <sheetView tabSelected="1" workbookViewId="0">
      <selection activeCell="AG6" sqref="AG6"/>
    </sheetView>
  </sheetViews>
  <sheetFormatPr baseColWidth="10" defaultRowHeight="15" x14ac:dyDescent="0.25"/>
  <cols>
    <col min="1" max="1" width="4.85546875" style="20" customWidth="1"/>
    <col min="2" max="2" width="21.5703125" style="20" customWidth="1"/>
    <col min="3" max="30" width="3.7109375" style="20" hidden="1" customWidth="1"/>
    <col min="31" max="31" width="9.140625" style="20" customWidth="1"/>
    <col min="32" max="32" width="10" style="20" customWidth="1"/>
    <col min="33" max="16384" width="11.42578125" style="20"/>
  </cols>
  <sheetData>
    <row r="2" spans="2:36" ht="18.75" x14ac:dyDescent="0.3">
      <c r="D2" s="21" t="s">
        <v>76</v>
      </c>
      <c r="AF2" s="20">
        <v>20</v>
      </c>
      <c r="AI2" s="20">
        <v>18</v>
      </c>
    </row>
    <row r="4" spans="2:36" x14ac:dyDescent="0.25">
      <c r="B4" s="22"/>
      <c r="C4" s="27" t="s">
        <v>5</v>
      </c>
      <c r="D4" s="27"/>
      <c r="E4" s="27"/>
      <c r="F4" s="27"/>
      <c r="G4" s="27" t="s">
        <v>35</v>
      </c>
      <c r="H4" s="27"/>
      <c r="I4" s="27"/>
      <c r="J4" s="27"/>
      <c r="K4" s="27" t="s">
        <v>14</v>
      </c>
      <c r="L4" s="27"/>
      <c r="M4" s="27"/>
      <c r="N4" s="27"/>
      <c r="O4" s="27" t="s">
        <v>18</v>
      </c>
      <c r="P4" s="27"/>
      <c r="Q4" s="27"/>
      <c r="R4" s="27"/>
      <c r="S4" s="27" t="s">
        <v>36</v>
      </c>
      <c r="T4" s="27"/>
      <c r="U4" s="27"/>
      <c r="V4" s="27"/>
      <c r="W4" s="27" t="s">
        <v>26</v>
      </c>
      <c r="X4" s="27"/>
      <c r="Y4" s="27"/>
      <c r="Z4" s="27"/>
      <c r="AA4" s="27" t="s">
        <v>30</v>
      </c>
      <c r="AB4" s="27"/>
      <c r="AC4" s="27"/>
      <c r="AD4" s="27"/>
      <c r="AE4" s="20" t="s">
        <v>115</v>
      </c>
      <c r="AF4" s="20" t="s">
        <v>117</v>
      </c>
    </row>
    <row r="5" spans="2:36" x14ac:dyDescent="0.25">
      <c r="B5" s="23" t="s">
        <v>37</v>
      </c>
      <c r="C5" s="24" t="s">
        <v>38</v>
      </c>
      <c r="D5" s="24" t="s">
        <v>39</v>
      </c>
      <c r="E5" s="24" t="s">
        <v>40</v>
      </c>
      <c r="F5" s="24" t="s">
        <v>41</v>
      </c>
      <c r="G5" s="24" t="s">
        <v>38</v>
      </c>
      <c r="H5" s="24" t="s">
        <v>39</v>
      </c>
      <c r="I5" s="24" t="s">
        <v>40</v>
      </c>
      <c r="J5" s="24" t="s">
        <v>41</v>
      </c>
      <c r="K5" s="24" t="s">
        <v>38</v>
      </c>
      <c r="L5" s="24" t="s">
        <v>39</v>
      </c>
      <c r="M5" s="24" t="s">
        <v>40</v>
      </c>
      <c r="N5" s="24" t="s">
        <v>41</v>
      </c>
      <c r="O5" s="24" t="s">
        <v>38</v>
      </c>
      <c r="P5" s="24" t="s">
        <v>39</v>
      </c>
      <c r="Q5" s="24" t="s">
        <v>40</v>
      </c>
      <c r="R5" s="24" t="s">
        <v>41</v>
      </c>
      <c r="S5" s="24" t="s">
        <v>38</v>
      </c>
      <c r="T5" s="24" t="s">
        <v>39</v>
      </c>
      <c r="U5" s="24" t="s">
        <v>40</v>
      </c>
      <c r="V5" s="24" t="s">
        <v>41</v>
      </c>
      <c r="W5" s="24" t="s">
        <v>38</v>
      </c>
      <c r="X5" s="24" t="s">
        <v>39</v>
      </c>
      <c r="Y5" s="24" t="s">
        <v>40</v>
      </c>
      <c r="Z5" s="24" t="s">
        <v>41</v>
      </c>
      <c r="AA5" s="24" t="s">
        <v>38</v>
      </c>
      <c r="AB5" s="24" t="s">
        <v>39</v>
      </c>
      <c r="AC5" s="24" t="s">
        <v>40</v>
      </c>
      <c r="AD5" s="24" t="s">
        <v>41</v>
      </c>
      <c r="AE5" s="20" t="s">
        <v>116</v>
      </c>
      <c r="AF5" s="20" t="s">
        <v>118</v>
      </c>
      <c r="AG5"/>
      <c r="AH5"/>
      <c r="AI5"/>
      <c r="AJ5"/>
    </row>
    <row r="6" spans="2:36" x14ac:dyDescent="0.25">
      <c r="B6" s="22" t="s">
        <v>77</v>
      </c>
      <c r="C6" s="22">
        <v>5</v>
      </c>
      <c r="D6" s="22">
        <v>5</v>
      </c>
      <c r="E6" s="22"/>
      <c r="F6" s="22">
        <v>20</v>
      </c>
      <c r="G6" s="22"/>
      <c r="H6" s="22">
        <v>45</v>
      </c>
      <c r="I6" s="22"/>
      <c r="J6" s="22">
        <v>20</v>
      </c>
      <c r="K6" s="22"/>
      <c r="L6" s="22">
        <v>20</v>
      </c>
      <c r="M6" s="22"/>
      <c r="N6" s="22">
        <v>20</v>
      </c>
      <c r="O6" s="22"/>
      <c r="P6" s="22">
        <v>20</v>
      </c>
      <c r="Q6" s="22"/>
      <c r="R6" s="22"/>
      <c r="S6" s="22"/>
      <c r="T6" s="22">
        <v>10</v>
      </c>
      <c r="U6" s="22"/>
      <c r="V6" s="22">
        <v>15</v>
      </c>
      <c r="W6" s="22"/>
      <c r="X6" s="22">
        <v>20</v>
      </c>
      <c r="Y6" s="22"/>
      <c r="Z6" s="22">
        <v>30</v>
      </c>
      <c r="AA6" s="22"/>
      <c r="AB6" s="22">
        <v>15</v>
      </c>
      <c r="AC6" s="22"/>
      <c r="AD6" s="22">
        <v>10</v>
      </c>
      <c r="AE6" s="20">
        <f>SUM(C6:AD6)</f>
        <v>255</v>
      </c>
      <c r="AF6" s="25">
        <f>(((AE6*AF$2)/1000))</f>
        <v>5.0999999999999996</v>
      </c>
      <c r="AG6"/>
      <c r="AH6"/>
      <c r="AI6"/>
      <c r="AJ6"/>
    </row>
    <row r="7" spans="2:36" x14ac:dyDescent="0.25">
      <c r="B7" s="22" t="s">
        <v>78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>
        <v>40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0">
        <f>T7</f>
        <v>40</v>
      </c>
      <c r="AF7" s="25">
        <f t="shared" ref="AF7:AF44" si="0">(((AE7*AF$2)/1000))</f>
        <v>0.8</v>
      </c>
      <c r="AG7"/>
      <c r="AH7"/>
      <c r="AI7"/>
      <c r="AJ7"/>
    </row>
    <row r="8" spans="2:36" x14ac:dyDescent="0.25">
      <c r="B8" s="22" t="s">
        <v>79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>
        <v>120</v>
      </c>
      <c r="Q8" s="22"/>
      <c r="R8" s="22"/>
      <c r="S8" s="22"/>
      <c r="T8" s="22"/>
      <c r="U8" s="22"/>
      <c r="V8" s="22">
        <v>30</v>
      </c>
      <c r="W8" s="22"/>
      <c r="X8" s="22"/>
      <c r="Y8" s="22"/>
      <c r="Z8" s="22"/>
      <c r="AA8" s="22"/>
      <c r="AB8" s="22"/>
      <c r="AC8" s="22"/>
      <c r="AD8" s="22"/>
      <c r="AE8" s="20">
        <f>P8+V8</f>
        <v>150</v>
      </c>
      <c r="AF8" s="25">
        <f t="shared" si="0"/>
        <v>3</v>
      </c>
      <c r="AG8"/>
      <c r="AH8"/>
      <c r="AI8"/>
      <c r="AJ8"/>
    </row>
    <row r="9" spans="2:36" x14ac:dyDescent="0.25">
      <c r="B9" s="22" t="s">
        <v>46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>
        <v>100</v>
      </c>
      <c r="AA9" s="22"/>
      <c r="AB9" s="22"/>
      <c r="AC9" s="22"/>
      <c r="AD9" s="22"/>
      <c r="AE9" s="20">
        <f>Z9</f>
        <v>100</v>
      </c>
      <c r="AF9" s="25">
        <f t="shared" si="0"/>
        <v>2</v>
      </c>
      <c r="AG9"/>
      <c r="AH9"/>
      <c r="AI9"/>
      <c r="AJ9"/>
    </row>
    <row r="10" spans="2:36" x14ac:dyDescent="0.25">
      <c r="B10" s="22" t="s">
        <v>80</v>
      </c>
      <c r="C10" s="22">
        <v>25</v>
      </c>
      <c r="D10" s="22"/>
      <c r="E10" s="22"/>
      <c r="F10" s="22">
        <v>25</v>
      </c>
      <c r="G10" s="22">
        <v>25</v>
      </c>
      <c r="H10" s="22"/>
      <c r="I10" s="22"/>
      <c r="J10" s="22">
        <v>25</v>
      </c>
      <c r="K10" s="22">
        <v>25</v>
      </c>
      <c r="L10" s="22"/>
      <c r="M10" s="22"/>
      <c r="N10" s="22"/>
      <c r="O10" s="22">
        <v>25</v>
      </c>
      <c r="P10" s="22">
        <v>25</v>
      </c>
      <c r="Q10" s="22"/>
      <c r="R10" s="22">
        <v>25</v>
      </c>
      <c r="S10" s="22">
        <v>25</v>
      </c>
      <c r="T10" s="22"/>
      <c r="U10" s="22"/>
      <c r="V10" s="22">
        <v>25</v>
      </c>
      <c r="W10" s="22">
        <v>25</v>
      </c>
      <c r="X10" s="22"/>
      <c r="Y10" s="22"/>
      <c r="Z10" s="22">
        <v>25</v>
      </c>
      <c r="AA10" s="22"/>
      <c r="AB10" s="22">
        <v>15</v>
      </c>
      <c r="AC10" s="22"/>
      <c r="AD10" s="22">
        <v>25</v>
      </c>
      <c r="AE10" s="20">
        <f>SUM(C10:AD10)</f>
        <v>340</v>
      </c>
      <c r="AF10" s="25">
        <f t="shared" si="0"/>
        <v>6.8</v>
      </c>
      <c r="AG10"/>
      <c r="AH10"/>
      <c r="AI10"/>
      <c r="AJ10"/>
    </row>
    <row r="11" spans="2:36" x14ac:dyDescent="0.25">
      <c r="B11" s="22" t="s">
        <v>81</v>
      </c>
      <c r="C11" s="22">
        <v>25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0">
        <f>C11</f>
        <v>25</v>
      </c>
      <c r="AF11" s="25">
        <f t="shared" si="0"/>
        <v>0.5</v>
      </c>
      <c r="AG11"/>
      <c r="AH11"/>
      <c r="AI11"/>
      <c r="AJ11"/>
    </row>
    <row r="12" spans="2:36" x14ac:dyDescent="0.25">
      <c r="B12" s="22" t="s">
        <v>82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>
        <v>250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0">
        <f>T12</f>
        <v>250</v>
      </c>
      <c r="AF12" s="25">
        <f t="shared" si="0"/>
        <v>5</v>
      </c>
      <c r="AG12"/>
      <c r="AH12"/>
      <c r="AI12"/>
      <c r="AJ12"/>
    </row>
    <row r="13" spans="2:36" x14ac:dyDescent="0.25">
      <c r="B13" s="22" t="s">
        <v>83</v>
      </c>
      <c r="C13" s="22">
        <v>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>
        <v>2</v>
      </c>
      <c r="P13" s="22"/>
      <c r="Q13" s="22"/>
      <c r="R13" s="22"/>
      <c r="S13" s="22">
        <v>2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>
        <v>2</v>
      </c>
      <c r="AE13" s="20">
        <f>SUM(C13:AD13)</f>
        <v>8</v>
      </c>
      <c r="AF13" s="25">
        <f t="shared" si="0"/>
        <v>0.16</v>
      </c>
      <c r="AG13"/>
      <c r="AH13"/>
      <c r="AI13"/>
      <c r="AJ13"/>
    </row>
    <row r="14" spans="2:36" x14ac:dyDescent="0.25">
      <c r="B14" s="22" t="s">
        <v>84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>
        <v>2</v>
      </c>
      <c r="O14" s="22"/>
      <c r="P14" s="22">
        <v>2</v>
      </c>
      <c r="Q14" s="22"/>
      <c r="R14" s="22"/>
      <c r="S14" s="22"/>
      <c r="T14" s="22"/>
      <c r="U14" s="22"/>
      <c r="V14" s="22">
        <v>2</v>
      </c>
      <c r="W14" s="22"/>
      <c r="X14" s="22"/>
      <c r="Y14" s="22"/>
      <c r="Z14" s="22">
        <v>2</v>
      </c>
      <c r="AA14" s="22"/>
      <c r="AB14" s="22"/>
      <c r="AC14" s="22"/>
      <c r="AD14" s="22"/>
      <c r="AE14" s="20">
        <f>SUM(C14:AD14)</f>
        <v>8</v>
      </c>
      <c r="AF14" s="25">
        <f t="shared" si="0"/>
        <v>0.16</v>
      </c>
      <c r="AG14"/>
      <c r="AH14"/>
      <c r="AI14"/>
      <c r="AJ14"/>
    </row>
    <row r="15" spans="2:36" x14ac:dyDescent="0.25">
      <c r="B15" s="22" t="s">
        <v>85</v>
      </c>
      <c r="C15" s="22"/>
      <c r="D15" s="22">
        <v>2</v>
      </c>
      <c r="E15" s="22"/>
      <c r="F15" s="22">
        <v>2</v>
      </c>
      <c r="G15" s="22"/>
      <c r="H15" s="22"/>
      <c r="I15" s="22"/>
      <c r="J15" s="22">
        <v>2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>
        <v>2</v>
      </c>
      <c r="W15" s="22"/>
      <c r="X15" s="22">
        <v>2</v>
      </c>
      <c r="Y15" s="22"/>
      <c r="Z15" s="22">
        <v>2</v>
      </c>
      <c r="AA15" s="22"/>
      <c r="AB15" s="22">
        <v>2</v>
      </c>
      <c r="AC15" s="22"/>
      <c r="AD15" s="22"/>
      <c r="AE15" s="20">
        <f>SUM(D15:AD15)</f>
        <v>14</v>
      </c>
      <c r="AF15" s="25">
        <f t="shared" si="0"/>
        <v>0.28000000000000003</v>
      </c>
      <c r="AG15"/>
      <c r="AH15"/>
      <c r="AI15"/>
      <c r="AJ15"/>
    </row>
    <row r="16" spans="2:36" x14ac:dyDescent="0.25">
      <c r="B16" s="22" t="s">
        <v>86</v>
      </c>
      <c r="C16" s="22"/>
      <c r="D16" s="22">
        <v>25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>
        <v>25</v>
      </c>
      <c r="Q16" s="22"/>
      <c r="R16" s="22"/>
      <c r="S16" s="22"/>
      <c r="T16" s="22"/>
      <c r="U16" s="22"/>
      <c r="V16" s="22"/>
      <c r="W16" s="22"/>
      <c r="X16" s="22">
        <v>25</v>
      </c>
      <c r="Y16" s="22"/>
      <c r="Z16" s="22"/>
      <c r="AA16" s="22"/>
      <c r="AB16" s="22"/>
      <c r="AC16" s="22"/>
      <c r="AD16" s="22"/>
      <c r="AE16" s="20">
        <f>D16+P16+X16</f>
        <v>75</v>
      </c>
      <c r="AF16" s="25">
        <f t="shared" si="0"/>
        <v>1.5</v>
      </c>
      <c r="AG16"/>
      <c r="AH16"/>
      <c r="AI16"/>
      <c r="AJ16"/>
    </row>
    <row r="17" spans="2:36" x14ac:dyDescent="0.25">
      <c r="B17" s="22" t="s">
        <v>87</v>
      </c>
      <c r="C17" s="22"/>
      <c r="D17" s="22"/>
      <c r="E17" s="22"/>
      <c r="F17" s="22"/>
      <c r="G17" s="22"/>
      <c r="H17" s="22"/>
      <c r="I17" s="22"/>
      <c r="J17" s="22"/>
      <c r="K17" s="22">
        <v>10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>
        <v>10</v>
      </c>
      <c r="AB17" s="22"/>
      <c r="AC17" s="22"/>
      <c r="AD17" s="22"/>
      <c r="AE17" s="20">
        <f>K17+AA17</f>
        <v>20</v>
      </c>
      <c r="AF17" s="25">
        <f t="shared" si="0"/>
        <v>0.4</v>
      </c>
      <c r="AG17"/>
      <c r="AH17"/>
      <c r="AI17"/>
      <c r="AJ17"/>
    </row>
    <row r="18" spans="2:36" x14ac:dyDescent="0.25">
      <c r="B18" s="22" t="s">
        <v>88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>
        <v>20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0">
        <f>R18</f>
        <v>20</v>
      </c>
      <c r="AF18" s="25">
        <f t="shared" si="0"/>
        <v>0.4</v>
      </c>
      <c r="AG18"/>
      <c r="AH18"/>
      <c r="AI18"/>
      <c r="AJ18"/>
    </row>
    <row r="19" spans="2:36" x14ac:dyDescent="0.25">
      <c r="B19" s="22" t="s">
        <v>89</v>
      </c>
      <c r="C19" s="22"/>
      <c r="D19" s="22"/>
      <c r="E19" s="22"/>
      <c r="F19" s="22"/>
      <c r="G19" s="22"/>
      <c r="H19" s="22"/>
      <c r="I19" s="22"/>
      <c r="J19" s="22">
        <v>120</v>
      </c>
      <c r="K19" s="22"/>
      <c r="L19" s="22"/>
      <c r="M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0">
        <f>J19</f>
        <v>120</v>
      </c>
      <c r="AF19" s="25">
        <f t="shared" si="0"/>
        <v>2.4</v>
      </c>
      <c r="AG19"/>
      <c r="AH19"/>
      <c r="AI19"/>
      <c r="AJ19"/>
    </row>
    <row r="20" spans="2:36" x14ac:dyDescent="0.25">
      <c r="B20" s="22" t="s">
        <v>90</v>
      </c>
      <c r="C20" s="22">
        <v>150</v>
      </c>
      <c r="D20" s="22">
        <v>150</v>
      </c>
      <c r="E20" s="22">
        <v>150</v>
      </c>
      <c r="F20" s="22">
        <v>150</v>
      </c>
      <c r="G20" s="22">
        <v>150</v>
      </c>
      <c r="H20" s="22">
        <v>150</v>
      </c>
      <c r="I20" s="22">
        <v>150</v>
      </c>
      <c r="J20" s="22">
        <v>150</v>
      </c>
      <c r="K20" s="22">
        <v>150</v>
      </c>
      <c r="L20" s="22">
        <v>150</v>
      </c>
      <c r="M20" s="22">
        <v>150</v>
      </c>
      <c r="N20" s="22">
        <v>150</v>
      </c>
      <c r="O20" s="22">
        <v>150</v>
      </c>
      <c r="P20" s="22">
        <v>150</v>
      </c>
      <c r="Q20" s="22">
        <v>150</v>
      </c>
      <c r="R20" s="22">
        <v>150</v>
      </c>
      <c r="S20" s="22">
        <v>150</v>
      </c>
      <c r="T20" s="22">
        <v>150</v>
      </c>
      <c r="U20" s="22">
        <v>150</v>
      </c>
      <c r="V20" s="22">
        <v>150</v>
      </c>
      <c r="W20" s="22">
        <v>150</v>
      </c>
      <c r="X20" s="22">
        <v>150</v>
      </c>
      <c r="Y20" s="22">
        <v>150</v>
      </c>
      <c r="Z20" s="22">
        <v>150</v>
      </c>
      <c r="AA20" s="22">
        <v>150</v>
      </c>
      <c r="AB20" s="22">
        <v>150</v>
      </c>
      <c r="AC20" s="22">
        <v>150</v>
      </c>
      <c r="AD20" s="22">
        <v>150</v>
      </c>
      <c r="AE20" s="20">
        <f>SUM(C20:AD20)</f>
        <v>4200</v>
      </c>
      <c r="AF20" s="25">
        <f t="shared" si="0"/>
        <v>84</v>
      </c>
      <c r="AG20"/>
      <c r="AH20"/>
      <c r="AI20"/>
      <c r="AJ20"/>
    </row>
    <row r="21" spans="2:36" x14ac:dyDescent="0.25">
      <c r="B21" s="22" t="s">
        <v>91</v>
      </c>
      <c r="C21" s="22">
        <v>50</v>
      </c>
      <c r="D21" s="22"/>
      <c r="E21" s="22"/>
      <c r="F21" s="22"/>
      <c r="G21" s="22"/>
      <c r="H21" s="22">
        <v>50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>
        <v>25</v>
      </c>
      <c r="AA21" s="22"/>
      <c r="AB21" s="22">
        <v>50</v>
      </c>
      <c r="AC21" s="22"/>
      <c r="AD21" s="22"/>
      <c r="AE21" s="20">
        <f>SUM(C21:AD21)</f>
        <v>175</v>
      </c>
      <c r="AF21" s="25">
        <f t="shared" si="0"/>
        <v>3.5</v>
      </c>
      <c r="AG21"/>
      <c r="AH21"/>
      <c r="AI21"/>
      <c r="AJ21"/>
    </row>
    <row r="22" spans="2:36" x14ac:dyDescent="0.25">
      <c r="B22" s="22" t="s">
        <v>92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>
        <v>35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0">
        <f>T22</f>
        <v>35</v>
      </c>
      <c r="AF22" s="25">
        <f t="shared" si="0"/>
        <v>0.7</v>
      </c>
      <c r="AG22"/>
      <c r="AH22"/>
      <c r="AI22"/>
      <c r="AJ22"/>
    </row>
    <row r="23" spans="2:36" x14ac:dyDescent="0.25">
      <c r="B23" s="22" t="s">
        <v>93</v>
      </c>
      <c r="C23" s="22"/>
      <c r="D23" s="22">
        <v>6</v>
      </c>
      <c r="E23" s="22"/>
      <c r="F23" s="22"/>
      <c r="G23" s="22"/>
      <c r="H23" s="22">
        <v>6</v>
      </c>
      <c r="I23" s="22"/>
      <c r="J23" s="22">
        <v>2</v>
      </c>
      <c r="K23" s="22"/>
      <c r="L23" s="22">
        <v>6</v>
      </c>
      <c r="M23" s="22"/>
      <c r="N23" s="22">
        <v>6</v>
      </c>
      <c r="O23" s="22"/>
      <c r="P23" s="22"/>
      <c r="Q23" s="22"/>
      <c r="R23" s="22">
        <v>6</v>
      </c>
      <c r="S23" s="22"/>
      <c r="T23" s="22"/>
      <c r="U23" s="22"/>
      <c r="V23" s="22"/>
      <c r="W23" s="22"/>
      <c r="X23" s="22">
        <v>6</v>
      </c>
      <c r="Y23" s="22"/>
      <c r="Z23" s="22"/>
      <c r="AA23" s="22"/>
      <c r="AB23" s="22">
        <v>6</v>
      </c>
      <c r="AC23" s="22"/>
      <c r="AD23" s="22"/>
      <c r="AE23" s="20">
        <f>D23+H23+J23+L23+N23+R23+X23+AB23</f>
        <v>44</v>
      </c>
      <c r="AF23" s="25">
        <f t="shared" si="0"/>
        <v>0.88</v>
      </c>
      <c r="AG23"/>
      <c r="AH23"/>
      <c r="AI23"/>
      <c r="AJ23"/>
    </row>
    <row r="24" spans="2:36" x14ac:dyDescent="0.25">
      <c r="B24" s="22" t="s">
        <v>94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>
        <v>140</v>
      </c>
      <c r="AA24" s="22"/>
      <c r="AB24" s="22"/>
      <c r="AC24" s="22"/>
      <c r="AD24" s="22"/>
      <c r="AE24" s="20">
        <f>Z24</f>
        <v>140</v>
      </c>
      <c r="AF24" s="25">
        <f t="shared" si="0"/>
        <v>2.8</v>
      </c>
      <c r="AG24"/>
      <c r="AH24"/>
      <c r="AI24"/>
      <c r="AJ24"/>
    </row>
    <row r="25" spans="2:36" x14ac:dyDescent="0.25">
      <c r="B25" s="22" t="s">
        <v>95</v>
      </c>
      <c r="C25" s="22">
        <v>25</v>
      </c>
      <c r="D25" s="22"/>
      <c r="E25" s="22"/>
      <c r="F25" s="22"/>
      <c r="G25" s="22">
        <v>30</v>
      </c>
      <c r="H25" s="22"/>
      <c r="I25" s="22"/>
      <c r="J25" s="22"/>
      <c r="K25" s="22">
        <v>25</v>
      </c>
      <c r="L25" s="22">
        <v>5</v>
      </c>
      <c r="M25" s="22"/>
      <c r="N25" s="22">
        <v>20</v>
      </c>
      <c r="O25" s="22">
        <v>25</v>
      </c>
      <c r="P25" s="22"/>
      <c r="Q25" s="22"/>
      <c r="R25" s="22"/>
      <c r="S25" s="22">
        <v>25</v>
      </c>
      <c r="T25" s="22"/>
      <c r="U25" s="22"/>
      <c r="V25" s="22"/>
      <c r="W25" s="22">
        <v>25</v>
      </c>
      <c r="X25" s="22"/>
      <c r="Y25" s="22"/>
      <c r="Z25" s="22">
        <v>5</v>
      </c>
      <c r="AA25" s="22">
        <v>25</v>
      </c>
      <c r="AB25" s="22">
        <v>5</v>
      </c>
      <c r="AC25" s="22"/>
      <c r="AD25" s="22">
        <v>5</v>
      </c>
      <c r="AE25" s="20">
        <f>SUM(C25:AD25)</f>
        <v>220</v>
      </c>
      <c r="AF25" s="25">
        <f t="shared" si="0"/>
        <v>4.4000000000000004</v>
      </c>
      <c r="AG25"/>
      <c r="AH25"/>
      <c r="AI25"/>
      <c r="AJ25"/>
    </row>
    <row r="26" spans="2:36" x14ac:dyDescent="0.25">
      <c r="B26" s="22" t="s">
        <v>96</v>
      </c>
      <c r="C26" s="22"/>
      <c r="D26" s="22"/>
      <c r="E26" s="22"/>
      <c r="F26" s="22"/>
      <c r="G26" s="22"/>
      <c r="H26" s="22">
        <v>120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0">
        <f>H26</f>
        <v>120</v>
      </c>
      <c r="AF26" s="25">
        <f t="shared" si="0"/>
        <v>2.4</v>
      </c>
      <c r="AG26"/>
      <c r="AH26"/>
      <c r="AI26"/>
      <c r="AJ26"/>
    </row>
    <row r="27" spans="2:36" x14ac:dyDescent="0.25">
      <c r="B27" s="22" t="s">
        <v>97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2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2">
        <v>1</v>
      </c>
      <c r="AD27" s="22">
        <v>1</v>
      </c>
      <c r="AE27" s="20">
        <f>SUM(C27:AD27)</f>
        <v>28</v>
      </c>
      <c r="AF27" s="25">
        <f t="shared" si="0"/>
        <v>0.56000000000000005</v>
      </c>
      <c r="AG27"/>
      <c r="AH27"/>
      <c r="AI27"/>
      <c r="AJ27"/>
    </row>
    <row r="28" spans="2:36" x14ac:dyDescent="0.25">
      <c r="B28" s="22" t="s">
        <v>98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>
        <v>30</v>
      </c>
      <c r="X28" s="22"/>
      <c r="Y28" s="22"/>
      <c r="Z28" s="22"/>
      <c r="AA28" s="22"/>
      <c r="AB28" s="22"/>
      <c r="AC28" s="22"/>
      <c r="AD28" s="22"/>
      <c r="AE28" s="20">
        <f>W28</f>
        <v>30</v>
      </c>
      <c r="AF28" s="25">
        <f t="shared" si="0"/>
        <v>0.6</v>
      </c>
      <c r="AG28"/>
      <c r="AH28"/>
      <c r="AI28"/>
      <c r="AJ28"/>
    </row>
    <row r="29" spans="2:36" x14ac:dyDescent="0.25">
      <c r="B29" s="22" t="s">
        <v>99</v>
      </c>
      <c r="C29" s="22"/>
      <c r="D29" s="22"/>
      <c r="E29" s="22"/>
      <c r="F29" s="22"/>
      <c r="G29" s="22"/>
      <c r="H29" s="22">
        <v>20</v>
      </c>
      <c r="I29" s="22"/>
      <c r="J29" s="22"/>
      <c r="K29" s="22"/>
      <c r="L29" s="22"/>
      <c r="M29" s="22"/>
      <c r="N29" s="22">
        <v>20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>
        <v>20</v>
      </c>
      <c r="AC29" s="22"/>
      <c r="AD29" s="22"/>
      <c r="AE29" s="20">
        <f>H29+N29+AB29</f>
        <v>60</v>
      </c>
      <c r="AF29" s="25">
        <f t="shared" si="0"/>
        <v>1.2</v>
      </c>
      <c r="AG29"/>
      <c r="AH29"/>
      <c r="AI29"/>
      <c r="AJ29"/>
    </row>
    <row r="30" spans="2:36" x14ac:dyDescent="0.25">
      <c r="B30" s="22" t="s">
        <v>100</v>
      </c>
      <c r="C30" s="22">
        <v>2</v>
      </c>
      <c r="D30" s="22">
        <v>2</v>
      </c>
      <c r="E30" s="22">
        <v>2</v>
      </c>
      <c r="F30" s="22">
        <v>2</v>
      </c>
      <c r="G30" s="22">
        <v>2</v>
      </c>
      <c r="H30" s="22">
        <v>2</v>
      </c>
      <c r="I30" s="22">
        <v>2</v>
      </c>
      <c r="J30" s="22">
        <v>2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2</v>
      </c>
      <c r="S30" s="22">
        <v>2</v>
      </c>
      <c r="T30" s="22">
        <v>2</v>
      </c>
      <c r="U30" s="22">
        <v>2</v>
      </c>
      <c r="V30" s="22">
        <v>2</v>
      </c>
      <c r="W30" s="22">
        <v>2</v>
      </c>
      <c r="X30" s="22">
        <v>2</v>
      </c>
      <c r="Y30" s="22">
        <v>2</v>
      </c>
      <c r="Z30" s="22">
        <v>2</v>
      </c>
      <c r="AA30" s="22">
        <v>2</v>
      </c>
      <c r="AB30" s="22">
        <v>2</v>
      </c>
      <c r="AC30" s="22">
        <v>2</v>
      </c>
      <c r="AD30" s="22">
        <v>2</v>
      </c>
      <c r="AE30" s="20">
        <f>SUM(C30:AD30)</f>
        <v>56</v>
      </c>
      <c r="AF30" s="25">
        <f t="shared" si="0"/>
        <v>1.1200000000000001</v>
      </c>
      <c r="AG30"/>
      <c r="AH30"/>
      <c r="AI30"/>
      <c r="AJ30"/>
    </row>
    <row r="31" spans="2:36" x14ac:dyDescent="0.25">
      <c r="B31" s="22" t="s">
        <v>101</v>
      </c>
      <c r="C31" s="22"/>
      <c r="D31" s="22"/>
      <c r="E31" s="22">
        <v>10</v>
      </c>
      <c r="F31" s="22"/>
      <c r="G31" s="22"/>
      <c r="H31" s="22"/>
      <c r="I31" s="22">
        <v>10</v>
      </c>
      <c r="J31" s="22"/>
      <c r="K31" s="22"/>
      <c r="L31" s="22">
        <v>10</v>
      </c>
      <c r="M31" s="22"/>
      <c r="N31" s="22"/>
      <c r="O31" s="22"/>
      <c r="P31" s="22"/>
      <c r="Q31" s="22">
        <v>10</v>
      </c>
      <c r="R31" s="22"/>
      <c r="S31" s="22"/>
      <c r="T31" s="22"/>
      <c r="U31" s="22">
        <v>10</v>
      </c>
      <c r="V31" s="22"/>
      <c r="W31" s="22"/>
      <c r="X31" s="22"/>
      <c r="Y31" s="22">
        <v>10</v>
      </c>
      <c r="Z31" s="22"/>
      <c r="AA31" s="22"/>
      <c r="AB31" s="22"/>
      <c r="AC31" s="22">
        <v>10</v>
      </c>
      <c r="AD31" s="22"/>
      <c r="AE31" s="20">
        <f>SUM(C31:AD31)</f>
        <v>70</v>
      </c>
      <c r="AF31" s="25">
        <f t="shared" si="0"/>
        <v>1.4</v>
      </c>
      <c r="AG31"/>
      <c r="AH31"/>
      <c r="AI31"/>
      <c r="AJ31"/>
    </row>
    <row r="32" spans="2:36" x14ac:dyDescent="0.25">
      <c r="B32" s="22" t="s">
        <v>102</v>
      </c>
      <c r="C32" s="22"/>
      <c r="D32" s="22"/>
      <c r="E32" s="22"/>
      <c r="F32" s="22"/>
      <c r="G32" s="22">
        <v>10</v>
      </c>
      <c r="H32" s="22"/>
      <c r="I32" s="22"/>
      <c r="J32" s="22"/>
      <c r="K32" s="22"/>
      <c r="L32" s="22"/>
      <c r="M32" s="22"/>
      <c r="N32" s="22"/>
      <c r="O32" s="22">
        <v>10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>
        <v>5</v>
      </c>
      <c r="AA32" s="22"/>
      <c r="AB32" s="22">
        <v>5</v>
      </c>
      <c r="AC32" s="22"/>
      <c r="AD32" s="22">
        <v>5</v>
      </c>
      <c r="AE32" s="20">
        <f>G32+O32+Z32+AB32+AD32</f>
        <v>35</v>
      </c>
      <c r="AF32" s="25">
        <f t="shared" si="0"/>
        <v>0.7</v>
      </c>
      <c r="AG32"/>
      <c r="AH32"/>
      <c r="AI32"/>
      <c r="AJ32"/>
    </row>
    <row r="33" spans="2:36" x14ac:dyDescent="0.25">
      <c r="B33" s="22" t="s">
        <v>103</v>
      </c>
      <c r="C33" s="22"/>
      <c r="D33" s="22"/>
      <c r="E33" s="22"/>
      <c r="F33" s="22"/>
      <c r="G33" s="22">
        <v>30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>
        <v>30</v>
      </c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0">
        <f>G33+S33</f>
        <v>60</v>
      </c>
      <c r="AF33" s="25">
        <f t="shared" si="0"/>
        <v>1.2</v>
      </c>
      <c r="AG33"/>
      <c r="AH33"/>
      <c r="AI33"/>
      <c r="AJ33"/>
    </row>
    <row r="34" spans="2:36" x14ac:dyDescent="0.25">
      <c r="B34" s="22" t="s">
        <v>104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>
        <v>120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0">
        <f>T34</f>
        <v>120</v>
      </c>
      <c r="AF34" s="25">
        <f t="shared" si="0"/>
        <v>2.4</v>
      </c>
      <c r="AG34"/>
      <c r="AH34"/>
      <c r="AI34"/>
      <c r="AJ34"/>
    </row>
    <row r="35" spans="2:36" x14ac:dyDescent="0.25">
      <c r="B35" s="22" t="s">
        <v>105</v>
      </c>
      <c r="C35" s="22"/>
      <c r="D35" s="22"/>
      <c r="E35" s="22">
        <v>30</v>
      </c>
      <c r="F35" s="22"/>
      <c r="G35" s="22"/>
      <c r="H35" s="22"/>
      <c r="I35" s="22"/>
      <c r="J35" s="22"/>
      <c r="K35" s="22"/>
      <c r="L35" s="22"/>
      <c r="M35" s="22">
        <v>30</v>
      </c>
      <c r="N35" s="22"/>
      <c r="O35" s="22"/>
      <c r="P35" s="22"/>
      <c r="Q35" s="22"/>
      <c r="R35" s="22"/>
      <c r="S35" s="22"/>
      <c r="T35" s="22"/>
      <c r="U35" s="22">
        <v>30</v>
      </c>
      <c r="V35" s="22"/>
      <c r="W35" s="22"/>
      <c r="X35" s="22"/>
      <c r="Y35" s="22"/>
      <c r="Z35" s="22"/>
      <c r="AA35" s="22">
        <v>30</v>
      </c>
      <c r="AB35" s="22"/>
      <c r="AC35" s="22">
        <v>30</v>
      </c>
      <c r="AD35" s="22"/>
      <c r="AE35" s="20">
        <f>E35+M35+U35+AA35+AC35</f>
        <v>150</v>
      </c>
      <c r="AF35" s="25">
        <f t="shared" si="0"/>
        <v>3</v>
      </c>
      <c r="AG35"/>
      <c r="AH35"/>
      <c r="AI35"/>
      <c r="AJ35"/>
    </row>
    <row r="36" spans="2:36" x14ac:dyDescent="0.25">
      <c r="B36" s="22" t="s">
        <v>106</v>
      </c>
      <c r="C36" s="22">
        <v>5</v>
      </c>
      <c r="D36" s="22">
        <v>5</v>
      </c>
      <c r="E36" s="22"/>
      <c r="F36" s="22">
        <v>2</v>
      </c>
      <c r="G36" s="22"/>
      <c r="H36" s="22">
        <v>5</v>
      </c>
      <c r="I36" s="22"/>
      <c r="J36" s="22">
        <v>2</v>
      </c>
      <c r="K36" s="22"/>
      <c r="L36" s="22">
        <v>5</v>
      </c>
      <c r="M36" s="22"/>
      <c r="N36" s="22">
        <v>5</v>
      </c>
      <c r="O36" s="22"/>
      <c r="P36" s="22">
        <v>3</v>
      </c>
      <c r="Q36" s="22"/>
      <c r="R36" s="22">
        <v>2</v>
      </c>
      <c r="S36" s="22"/>
      <c r="T36" s="22"/>
      <c r="U36" s="22"/>
      <c r="V36" s="22"/>
      <c r="W36" s="22"/>
      <c r="X36" s="22">
        <v>3</v>
      </c>
      <c r="Y36" s="22"/>
      <c r="Z36" s="22">
        <v>3</v>
      </c>
      <c r="AA36" s="22"/>
      <c r="AB36" s="22">
        <v>5</v>
      </c>
      <c r="AC36" s="22"/>
      <c r="AD36" s="22">
        <v>5</v>
      </c>
      <c r="AE36" s="20">
        <f>SUM(C36:AD36)</f>
        <v>50</v>
      </c>
      <c r="AF36" s="25">
        <f t="shared" si="0"/>
        <v>1</v>
      </c>
      <c r="AG36"/>
      <c r="AH36"/>
      <c r="AI36"/>
      <c r="AJ36"/>
    </row>
    <row r="37" spans="2:36" x14ac:dyDescent="0.25">
      <c r="B37" s="22" t="s">
        <v>107</v>
      </c>
      <c r="C37" s="22"/>
      <c r="D37" s="22"/>
      <c r="E37" s="22"/>
      <c r="F37" s="22"/>
      <c r="G37" s="22"/>
      <c r="H37" s="22"/>
      <c r="I37" s="22"/>
      <c r="J37" s="22">
        <v>20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0">
        <f>J37</f>
        <v>20</v>
      </c>
      <c r="AF37" s="25">
        <f t="shared" si="0"/>
        <v>0.4</v>
      </c>
      <c r="AG37"/>
      <c r="AH37"/>
      <c r="AI37"/>
      <c r="AJ37"/>
    </row>
    <row r="38" spans="2:36" x14ac:dyDescent="0.25">
      <c r="B38" s="22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>
        <v>20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0">
        <f>N38</f>
        <v>20</v>
      </c>
      <c r="AF38" s="25">
        <f t="shared" si="0"/>
        <v>0.4</v>
      </c>
      <c r="AG38"/>
      <c r="AH38"/>
      <c r="AI38"/>
      <c r="AJ38"/>
    </row>
    <row r="39" spans="2:36" x14ac:dyDescent="0.25">
      <c r="B39" s="22" t="s">
        <v>109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S39" s="22">
        <v>1</v>
      </c>
      <c r="T39" s="22">
        <v>1</v>
      </c>
      <c r="U39" s="22">
        <v>1</v>
      </c>
      <c r="V39" s="22">
        <v>1</v>
      </c>
      <c r="W39" s="22">
        <v>1</v>
      </c>
      <c r="X39" s="22">
        <v>1</v>
      </c>
      <c r="Y39" s="22">
        <v>1</v>
      </c>
      <c r="Z39" s="22">
        <v>1</v>
      </c>
      <c r="AA39" s="22">
        <v>1</v>
      </c>
      <c r="AB39" s="22">
        <v>1</v>
      </c>
      <c r="AC39" s="22">
        <v>1</v>
      </c>
      <c r="AD39" s="22">
        <v>1</v>
      </c>
      <c r="AE39" s="20">
        <f>SUM(C39:AD39)</f>
        <v>28</v>
      </c>
      <c r="AF39" s="25">
        <f t="shared" si="0"/>
        <v>0.56000000000000005</v>
      </c>
      <c r="AG39"/>
      <c r="AH39"/>
      <c r="AI39"/>
      <c r="AJ39"/>
    </row>
    <row r="40" spans="2:36" x14ac:dyDescent="0.25">
      <c r="B40" s="22" t="s">
        <v>110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>
        <v>120</v>
      </c>
      <c r="Y40" s="22"/>
      <c r="Z40" s="22"/>
      <c r="AA40" s="22"/>
      <c r="AB40" s="22"/>
      <c r="AC40" s="22"/>
      <c r="AD40" s="22"/>
      <c r="AE40" s="20">
        <f>X40</f>
        <v>120</v>
      </c>
      <c r="AF40" s="25">
        <f t="shared" si="0"/>
        <v>2.4</v>
      </c>
      <c r="AG40"/>
      <c r="AH40"/>
      <c r="AI40"/>
      <c r="AJ40"/>
    </row>
    <row r="41" spans="2:36" x14ac:dyDescent="0.25">
      <c r="B41" s="22" t="s">
        <v>111</v>
      </c>
      <c r="C41" s="22"/>
      <c r="D41" s="22"/>
      <c r="E41" s="22"/>
      <c r="F41" s="22">
        <v>2</v>
      </c>
      <c r="G41" s="22"/>
      <c r="H41" s="22"/>
      <c r="I41" s="22"/>
      <c r="J41" s="22"/>
      <c r="K41" s="22"/>
      <c r="L41" s="22"/>
      <c r="M41" s="22"/>
      <c r="N41" s="22"/>
      <c r="O41" s="22"/>
      <c r="P41" s="22">
        <v>2</v>
      </c>
      <c r="Q41" s="22"/>
      <c r="R41" s="22">
        <v>2</v>
      </c>
      <c r="S41" s="22"/>
      <c r="T41" s="22"/>
      <c r="U41" s="22"/>
      <c r="V41" s="22">
        <v>2</v>
      </c>
      <c r="W41" s="22"/>
      <c r="X41" s="22"/>
      <c r="Y41" s="22"/>
      <c r="Z41" s="22">
        <v>2</v>
      </c>
      <c r="AA41" s="22"/>
      <c r="AB41" s="22">
        <v>5</v>
      </c>
      <c r="AC41" s="22"/>
      <c r="AD41" s="22"/>
      <c r="AE41" s="20">
        <f>F41+P41+R41+V41+Z41+AB41</f>
        <v>15</v>
      </c>
      <c r="AF41" s="25">
        <f t="shared" si="0"/>
        <v>0.3</v>
      </c>
      <c r="AG41"/>
      <c r="AH41"/>
      <c r="AI41"/>
      <c r="AJ41"/>
    </row>
    <row r="42" spans="2:36" x14ac:dyDescent="0.25">
      <c r="B42" s="22" t="s">
        <v>112</v>
      </c>
      <c r="C42" s="22"/>
      <c r="D42" s="22">
        <v>5</v>
      </c>
      <c r="E42" s="22"/>
      <c r="F42" s="22"/>
      <c r="G42" s="22"/>
      <c r="H42" s="22">
        <v>10</v>
      </c>
      <c r="I42" s="22"/>
      <c r="J42" s="22"/>
      <c r="K42" s="22"/>
      <c r="L42" s="22">
        <v>5</v>
      </c>
      <c r="M42" s="22"/>
      <c r="N42" s="22">
        <v>10</v>
      </c>
      <c r="O42" s="22"/>
      <c r="P42" s="22"/>
      <c r="Q42" s="22"/>
      <c r="R42" s="22"/>
      <c r="S42" s="22"/>
      <c r="T42" s="22">
        <v>10</v>
      </c>
      <c r="U42" s="22"/>
      <c r="V42" s="22"/>
      <c r="W42" s="22"/>
      <c r="X42" s="22">
        <v>5</v>
      </c>
      <c r="Y42" s="22"/>
      <c r="Z42" s="22"/>
      <c r="AA42" s="22"/>
      <c r="AB42" s="22">
        <v>10</v>
      </c>
      <c r="AC42" s="22"/>
      <c r="AD42" s="22"/>
      <c r="AE42" s="20">
        <f>D42+H42+L42+N42+T42+X42+AB42</f>
        <v>55</v>
      </c>
      <c r="AF42" s="25">
        <f t="shared" si="0"/>
        <v>1.1000000000000001</v>
      </c>
      <c r="AG42"/>
      <c r="AH42"/>
      <c r="AI42"/>
      <c r="AJ42"/>
    </row>
    <row r="43" spans="2:36" x14ac:dyDescent="0.25">
      <c r="B43" s="22" t="s">
        <v>113</v>
      </c>
      <c r="C43" s="22"/>
      <c r="D43" s="22"/>
      <c r="E43" s="22">
        <v>1</v>
      </c>
      <c r="F43" s="22"/>
      <c r="G43" s="22"/>
      <c r="H43" s="22"/>
      <c r="I43" s="22"/>
      <c r="J43" s="22"/>
      <c r="K43" s="22"/>
      <c r="L43" s="22"/>
      <c r="M43" s="22">
        <v>1</v>
      </c>
      <c r="N43" s="22"/>
      <c r="O43" s="22"/>
      <c r="P43" s="22"/>
      <c r="Q43" s="22"/>
      <c r="R43" s="22"/>
      <c r="S43" s="22"/>
      <c r="T43" s="22"/>
      <c r="U43" s="22">
        <v>1</v>
      </c>
      <c r="V43" s="22"/>
      <c r="W43" s="22"/>
      <c r="X43" s="22"/>
      <c r="Y43" s="22"/>
      <c r="Z43" s="22"/>
      <c r="AA43" s="22"/>
      <c r="AB43" s="22"/>
      <c r="AC43" s="22">
        <v>1</v>
      </c>
      <c r="AD43" s="22"/>
      <c r="AE43" s="20">
        <f>E43+M43+U43+AC43</f>
        <v>4</v>
      </c>
      <c r="AF43" s="25">
        <f t="shared" si="0"/>
        <v>0.08</v>
      </c>
      <c r="AG43"/>
      <c r="AH43"/>
      <c r="AI43"/>
      <c r="AJ43"/>
    </row>
    <row r="44" spans="2:36" x14ac:dyDescent="0.25">
      <c r="B44" s="22" t="s">
        <v>114</v>
      </c>
      <c r="C44" s="22"/>
      <c r="D44" s="22"/>
      <c r="E44" s="22"/>
      <c r="F44" s="22"/>
      <c r="G44" s="22"/>
      <c r="H44" s="22"/>
      <c r="I44" s="22">
        <v>1</v>
      </c>
      <c r="J44" s="22"/>
      <c r="K44" s="22"/>
      <c r="L44" s="22"/>
      <c r="M44" s="22"/>
      <c r="N44" s="22"/>
      <c r="O44" s="22"/>
      <c r="P44" s="22"/>
      <c r="Q44" s="22">
        <v>1</v>
      </c>
      <c r="R44" s="22"/>
      <c r="S44" s="22"/>
      <c r="T44" s="22"/>
      <c r="U44" s="22"/>
      <c r="V44" s="22"/>
      <c r="W44" s="22"/>
      <c r="X44" s="22"/>
      <c r="Y44" s="22">
        <v>1</v>
      </c>
      <c r="Z44" s="22"/>
      <c r="AA44" s="22"/>
      <c r="AB44" s="22"/>
      <c r="AC44" s="22"/>
      <c r="AD44" s="22"/>
      <c r="AF44" s="25">
        <f t="shared" si="0"/>
        <v>0</v>
      </c>
      <c r="AG44"/>
      <c r="AH44"/>
      <c r="AI44"/>
      <c r="AJ44"/>
    </row>
    <row r="45" spans="2:36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G45"/>
      <c r="AH45"/>
      <c r="AI45"/>
      <c r="AJ45"/>
    </row>
    <row r="46" spans="2:36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2:36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2:36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2:30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2:30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</sheetData>
  <mergeCells count="7">
    <mergeCell ref="AA4:AD4"/>
    <mergeCell ref="C4:F4"/>
    <mergeCell ref="G4:J4"/>
    <mergeCell ref="K4:N4"/>
    <mergeCell ref="O4:R4"/>
    <mergeCell ref="S4:V4"/>
    <mergeCell ref="W4:Z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MINUTA B-1</vt:lpstr>
      <vt:lpstr>cARNES Y VERDURAS (B-1)</vt:lpstr>
      <vt:lpstr>ABARROTES TIPO B (yB-1)</vt:lpstr>
      <vt:lpstr>'ABARROTES TIPO B (yB-1)'!Área_de_impresión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Nestor Fuentealba</cp:lastModifiedBy>
  <cp:lastPrinted>2013-02-08T11:09:19Z</cp:lastPrinted>
  <dcterms:created xsi:type="dcterms:W3CDTF">2013-01-21T13:15:51Z</dcterms:created>
  <dcterms:modified xsi:type="dcterms:W3CDTF">2013-02-21T19:26:55Z</dcterms:modified>
</cp:coreProperties>
</file>