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ЭтаКнига"/>
  <xr:revisionPtr revIDLastSave="0" documentId="13_ncr:1_{CB82A457-3D2A-4263-8A09-FE2DB72949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J11" i="1"/>
  <c r="J12" i="1"/>
  <c r="J13" i="1"/>
  <c r="J17" i="1" l="1"/>
  <c r="J18" i="1"/>
  <c r="J19" i="1"/>
  <c r="J20" i="1"/>
  <c r="J15" i="1"/>
  <c r="J16" i="1"/>
  <c r="J14" i="1"/>
  <c r="J21" i="1" l="1"/>
  <c r="J22" i="1" l="1"/>
  <c r="H23" i="1" l="1"/>
  <c r="G23" i="1"/>
  <c r="J23" i="1" l="1"/>
</calcChain>
</file>

<file path=xl/sharedStrings.xml><?xml version="1.0" encoding="utf-8"?>
<sst xmlns="http://schemas.openxmlformats.org/spreadsheetml/2006/main" count="54" uniqueCount="38">
  <si>
    <t>Контрагент</t>
  </si>
  <si>
    <t>Объект/скважина</t>
  </si>
  <si>
    <t>Вид работ, № и дата договора</t>
  </si>
  <si>
    <t>№ акта</t>
  </si>
  <si>
    <t>Дата</t>
  </si>
  <si>
    <t>Содержание акта</t>
  </si>
  <si>
    <t>Сумма акта</t>
  </si>
  <si>
    <t>Оплата</t>
  </si>
  <si>
    <t>Примечания</t>
  </si>
  <si>
    <t>1</t>
  </si>
  <si>
    <t>2</t>
  </si>
  <si>
    <t>3</t>
  </si>
  <si>
    <t>5</t>
  </si>
  <si>
    <t>6</t>
  </si>
  <si>
    <t>7</t>
  </si>
  <si>
    <t>10</t>
  </si>
  <si>
    <t>11</t>
  </si>
  <si>
    <t>Необходимо НДС, грн.</t>
  </si>
  <si>
    <t>Период</t>
  </si>
  <si>
    <t>ПЛАН АКТИРОВАНИЯ ООО "ПОЛТАВСКАЯ БУРОВАЯ КОМПАНИЯ"</t>
  </si>
  <si>
    <t>8</t>
  </si>
  <si>
    <t>9</t>
  </si>
  <si>
    <t>4</t>
  </si>
  <si>
    <t>Итог</t>
  </si>
  <si>
    <t>ESCO-PIVNICH</t>
  </si>
  <si>
    <t>Карайкозiвська площа №32</t>
  </si>
  <si>
    <t>КРС №210423, 21.04.2023</t>
  </si>
  <si>
    <t>31.05.2023</t>
  </si>
  <si>
    <t>моб/монтаж + роботи з 26.04.23 по 31.05.23</t>
  </si>
  <si>
    <t>май 2023</t>
  </si>
  <si>
    <t>Клубанівсько-Зубренківське родовище №1</t>
  </si>
  <si>
    <t>КРС №010922КРС, 01.09.2022</t>
  </si>
  <si>
    <t>роботи в період з 01.03.2023р. по 31.03.2023р. включно</t>
  </si>
  <si>
    <t>роботи в період з 01.04.2023р. по 30.04.2023р. включно</t>
  </si>
  <si>
    <t>простій/чергування в період з 01.05.2023р. по 31.05.2023р. включно</t>
  </si>
  <si>
    <t>Клубанівсько-Зубренківське родовище №3</t>
  </si>
  <si>
    <t>Будівництво свердловини №010721КЛЗ, 01.07.2021</t>
  </si>
  <si>
    <t>Технічна колона "хвостовик" Ø193,7 (4750 - 5560)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</si>
</sst>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0"/>
      <name val="Arial"/>
      <family val="2"/>
      <charset val="204"/>
    </font>
    <font>
      <sz val="8"/>
      <color theme="0"/>
      <name val="Arial"/>
      <family val="2"/>
      <charset val="204"/>
    </font>
    <font>
      <sz val="10"/>
      <name val="Arial"/>
      <family val="2"/>
      <charset val="204"/>
    </font>
    <font>
      <b/>
      <sz val="12"/>
      <color theme="8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8" tint="-0.24994659260841701"/>
      </bottom>
      <diagonal/>
    </border>
    <border>
      <left style="thin">
        <color theme="0"/>
      </left>
      <right style="thin">
        <color theme="8" tint="-0.24994659260841701"/>
      </right>
      <top style="thin">
        <color theme="0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0"/>
      </right>
      <top style="thin">
        <color theme="8" tint="-0.24994659260841701"/>
      </top>
      <bottom/>
      <diagonal/>
    </border>
    <border>
      <left style="thin">
        <color theme="0"/>
      </left>
      <right style="thin">
        <color theme="8" tint="-0.24994659260841701"/>
      </right>
      <top style="thin">
        <color theme="8" tint="-0.24994659260841701"/>
      </top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vertical="center" wrapText="1"/>
    </xf>
    <xf numFmtId="4" fontId="1" fillId="3" borderId="4" xfId="0" applyNumberFormat="1" applyFont="1" applyFill="1" applyBorder="1" applyAlignment="1">
      <alignment vertical="center" wrapText="1"/>
    </xf>
    <xf numFmtId="4" fontId="1" fillId="3" borderId="5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4" fontId="2" fillId="2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4" fontId="3" fillId="2" borderId="7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8" tint="-0.24994659260841701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4" formatCode="#,##0.00"/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-0.24994659260841701"/>
        </left>
        <right style="thin">
          <color theme="0"/>
        </right>
        <top style="thin">
          <color theme="0"/>
        </top>
        <bottom style="thin">
          <color theme="8" tint="-0.24994659260841701"/>
        </bottom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fill>
        <patternFill patternType="solid">
          <fgColor indexed="64"/>
          <bgColor theme="8" tint="-0.249977111117893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charset val="204"/>
        <scheme val="none"/>
      </font>
      <fill>
        <patternFill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>
        <bottom style="thin">
          <color theme="8" tint="-0.24994659260841701"/>
        </bottom>
      </border>
    </dxf>
    <dxf>
      <font>
        <strike val="0"/>
        <outline val="0"/>
        <shadow val="0"/>
        <u val="none"/>
        <vertAlign val="baseline"/>
        <sz val="8"/>
        <color theme="0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 tint="-0.24994659260841701"/>
        </left>
        <right style="thin">
          <color theme="8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s" displayName="Acts" ref="A5:K23" totalsRowCount="1" headerRowDxfId="16" dataDxfId="14" totalsRowDxfId="12" headerRowBorderDxfId="15" tableBorderDxfId="13" totalsRowBorderDxfId="11">
  <autoFilter ref="A5:K22" xr:uid="{00000000-0009-0000-0100-000001000000}"/>
  <tableColumns count="11">
    <tableColumn id="1" xr3:uid="{00000000-0010-0000-0000-000001000000}" name="1" totalsRowLabel="Итог" totalsRowDxfId="10"/>
    <tableColumn id="2" xr3:uid="{00000000-0010-0000-0000-000002000000}" name="2" totalsRowDxfId="9"/>
    <tableColumn id="4" xr3:uid="{00000000-0010-0000-0000-000004000000}" name="3" totalsRowDxfId="8"/>
    <tableColumn id="6" xr3:uid="{00000000-0010-0000-0000-000006000000}" name="4" totalsRowDxfId="7"/>
    <tableColumn id="7" xr3:uid="{00000000-0010-0000-0000-000007000000}" name="5" totalsRowDxfId="6"/>
    <tableColumn id="8" xr3:uid="{00000000-0010-0000-0000-000008000000}" name="6" totalsRowDxfId="5"/>
    <tableColumn id="11" xr3:uid="{00000000-0010-0000-0000-00000B000000}" name="7" totalsRowFunction="sum" totalsRowDxfId="4"/>
    <tableColumn id="10" xr3:uid="{00000000-0010-0000-0000-00000A000000}" name="8" totalsRowFunction="sum" totalsRowDxfId="3"/>
    <tableColumn id="9" xr3:uid="{00000000-0010-0000-0000-000009000000}" name="9" totalsRowDxfId="2"/>
    <tableColumn id="3" xr3:uid="{00000000-0010-0000-0000-000003000000}" name="10" totalsRowFunction="sum" totalsRowDxfId="1">
      <calculatedColumnFormula>(Acts[[#This Row],[7]]-Acts[[#This Row],[8]])/6</calculatedColumnFormula>
    </tableColumn>
    <tableColumn id="12" xr3:uid="{00000000-0010-0000-0000-00000C000000}" name="1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2:K23"/>
  <sheetViews>
    <sheetView tabSelected="1" workbookViewId="0">
      <selection activeCell="D17" sqref="D17"/>
    </sheetView>
  </sheetViews>
  <sheetFormatPr defaultRowHeight="11.25" x14ac:dyDescent="0.25"/>
  <cols>
    <col min="1" max="1" width="14.7109375" style="1" customWidth="1"/>
    <col min="2" max="3" width="20.7109375" style="1" customWidth="1"/>
    <col min="4" max="4" width="8.7109375" style="2" customWidth="1"/>
    <col min="5" max="5" width="10.7109375" style="1" customWidth="1"/>
    <col min="6" max="6" width="41.85546875" style="1" customWidth="1"/>
    <col min="7" max="8" width="14.7109375" style="1" customWidth="1"/>
    <col min="9" max="9" width="48.5703125" style="1" customWidth="1"/>
    <col min="10" max="10" width="14.7109375" style="1" customWidth="1"/>
    <col min="11" max="11" width="12.7109375" style="1" customWidth="1"/>
    <col min="12" max="16384" width="9.140625" style="1"/>
  </cols>
  <sheetData>
    <row r="2" spans="1:11" ht="15.75" x14ac:dyDescent="0.25">
      <c r="A2" s="20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4" spans="1:11" ht="22.5" customHeight="1" x14ac:dyDescent="0.25">
      <c r="A4" s="11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  <c r="H4" s="13" t="s">
        <v>7</v>
      </c>
      <c r="I4" s="12" t="s">
        <v>8</v>
      </c>
      <c r="J4" s="12" t="s">
        <v>17</v>
      </c>
      <c r="K4" s="14" t="s">
        <v>18</v>
      </c>
    </row>
    <row r="5" spans="1:11" x14ac:dyDescent="0.25">
      <c r="A5" s="9" t="s">
        <v>9</v>
      </c>
      <c r="B5" s="10" t="s">
        <v>10</v>
      </c>
      <c r="C5" s="9" t="s">
        <v>11</v>
      </c>
      <c r="D5" s="10" t="s">
        <v>22</v>
      </c>
      <c r="E5" s="9" t="s">
        <v>12</v>
      </c>
      <c r="F5" s="10" t="s">
        <v>13</v>
      </c>
      <c r="G5" s="9" t="s">
        <v>14</v>
      </c>
      <c r="H5" s="10" t="s">
        <v>20</v>
      </c>
      <c r="I5" s="9" t="s">
        <v>21</v>
      </c>
      <c r="J5" s="10" t="s">
        <v>15</v>
      </c>
      <c r="K5" s="9" t="s">
        <v>16</v>
      </c>
    </row>
    <row r="6" spans="1:11" ht="22.5" x14ac:dyDescent="0.25">
      <c r="A6" s="3" t="s">
        <v>24</v>
      </c>
      <c r="B6" s="4" t="s">
        <v>25</v>
      </c>
      <c r="C6" s="4" t="s">
        <v>26</v>
      </c>
      <c r="D6" s="5">
        <v>1</v>
      </c>
      <c r="E6" s="6" t="s">
        <v>27</v>
      </c>
      <c r="F6" s="4" t="s">
        <v>28</v>
      </c>
      <c r="G6" s="7">
        <v>22759283</v>
      </c>
      <c r="H6" s="7">
        <v>0</v>
      </c>
      <c r="I6" s="4"/>
      <c r="J6" s="7">
        <f>(Acts[[#This Row],[7]]-Acts[[#This Row],[8]])/6</f>
        <v>3793213.8333333335</v>
      </c>
      <c r="K6" s="8" t="s">
        <v>29</v>
      </c>
    </row>
    <row r="7" spans="1:11" ht="33.75" x14ac:dyDescent="0.25">
      <c r="A7" s="3" t="s">
        <v>24</v>
      </c>
      <c r="B7" s="4" t="s">
        <v>30</v>
      </c>
      <c r="C7" s="4" t="s">
        <v>31</v>
      </c>
      <c r="D7" s="5">
        <v>5</v>
      </c>
      <c r="E7" s="6" t="s">
        <v>27</v>
      </c>
      <c r="F7" s="4" t="s">
        <v>32</v>
      </c>
      <c r="G7" s="7">
        <v>20015892</v>
      </c>
      <c r="H7" s="7">
        <v>0</v>
      </c>
      <c r="I7" s="4"/>
      <c r="J7" s="7">
        <f>(Acts[[#This Row],[7]]-Acts[[#This Row],[8]])/6</f>
        <v>3335982</v>
      </c>
      <c r="K7" s="8" t="s">
        <v>29</v>
      </c>
    </row>
    <row r="8" spans="1:11" ht="33.75" x14ac:dyDescent="0.25">
      <c r="A8" s="3" t="s">
        <v>24</v>
      </c>
      <c r="B8" s="4" t="s">
        <v>30</v>
      </c>
      <c r="C8" s="4" t="s">
        <v>31</v>
      </c>
      <c r="D8" s="5">
        <v>6</v>
      </c>
      <c r="E8" s="6" t="s">
        <v>27</v>
      </c>
      <c r="F8" s="4" t="s">
        <v>33</v>
      </c>
      <c r="G8" s="7">
        <v>19078020</v>
      </c>
      <c r="H8" s="7">
        <v>0</v>
      </c>
      <c r="I8" s="4"/>
      <c r="J8" s="7">
        <f>(Acts[[#This Row],[7]]-Acts[[#This Row],[8]])/6</f>
        <v>3179670</v>
      </c>
      <c r="K8" s="8" t="s">
        <v>29</v>
      </c>
    </row>
    <row r="9" spans="1:11" ht="33.75" x14ac:dyDescent="0.25">
      <c r="A9" s="3" t="s">
        <v>24</v>
      </c>
      <c r="B9" s="4" t="s">
        <v>30</v>
      </c>
      <c r="C9" s="4" t="s">
        <v>31</v>
      </c>
      <c r="D9" s="5">
        <v>7</v>
      </c>
      <c r="E9" s="6" t="s">
        <v>27</v>
      </c>
      <c r="F9" s="4" t="s">
        <v>34</v>
      </c>
      <c r="G9" s="7">
        <v>17612712</v>
      </c>
      <c r="H9" s="7">
        <v>0</v>
      </c>
      <c r="I9" s="4"/>
      <c r="J9" s="7">
        <f>(Acts[[#This Row],[7]]-Acts[[#This Row],[8]])/6</f>
        <v>2935452</v>
      </c>
      <c r="K9" s="8" t="s">
        <v>29</v>
      </c>
    </row>
    <row r="10" spans="1:11" ht="33.75" x14ac:dyDescent="0.25">
      <c r="A10" s="3" t="s">
        <v>24</v>
      </c>
      <c r="B10" s="4" t="s">
        <v>35</v>
      </c>
      <c r="C10" s="4" t="s">
        <v>36</v>
      </c>
      <c r="D10" s="5">
        <v>26</v>
      </c>
      <c r="E10" s="6" t="s">
        <v>27</v>
      </c>
      <c r="F10" s="4" t="s">
        <v>37</v>
      </c>
      <c r="G10" s="7">
        <v>69522408</v>
      </c>
      <c r="H10" s="7">
        <v>0</v>
      </c>
      <c r="I10" s="4"/>
      <c r="J10" s="7">
        <f>(Acts[[#This Row],[7]]-Acts[[#This Row],[8]])/6</f>
        <v>11587068</v>
      </c>
      <c r="K10" s="8" t="s">
        <v>29</v>
      </c>
    </row>
    <row r="11" spans="1:11" x14ac:dyDescent="0.25">
      <c r="A11" s="3"/>
      <c r="B11" s="4"/>
      <c r="C11" s="4"/>
      <c r="D11" s="5"/>
      <c r="E11" s="6"/>
      <c r="F11" s="4"/>
      <c r="G11" s="7"/>
      <c r="H11" s="7"/>
      <c r="I11" s="4"/>
      <c r="J11" s="7">
        <f>(Acts[[#This Row],[7]]-Acts[[#This Row],[8]])/6</f>
        <v>0</v>
      </c>
      <c r="K11" s="8"/>
    </row>
    <row r="12" spans="1:11" x14ac:dyDescent="0.25">
      <c r="A12" s="3"/>
      <c r="B12" s="4"/>
      <c r="C12" s="4"/>
      <c r="D12" s="5"/>
      <c r="E12" s="6"/>
      <c r="F12" s="4"/>
      <c r="G12" s="7"/>
      <c r="H12" s="7"/>
      <c r="I12" s="4"/>
      <c r="J12" s="7">
        <f>(Acts[[#This Row],[7]]-Acts[[#This Row],[8]])/6</f>
        <v>0</v>
      </c>
      <c r="K12" s="8"/>
    </row>
    <row r="13" spans="1:11" x14ac:dyDescent="0.25">
      <c r="A13" s="3"/>
      <c r="B13" s="4"/>
      <c r="C13" s="4"/>
      <c r="D13" s="5"/>
      <c r="E13" s="6"/>
      <c r="F13" s="4"/>
      <c r="G13" s="7"/>
      <c r="H13" s="7"/>
      <c r="I13" s="4"/>
      <c r="J13" s="7">
        <f>(Acts[[#This Row],[7]]-Acts[[#This Row],[8]])/6</f>
        <v>0</v>
      </c>
      <c r="K13" s="8"/>
    </row>
    <row r="14" spans="1:11" x14ac:dyDescent="0.25">
      <c r="A14" s="3"/>
      <c r="B14" s="4"/>
      <c r="C14" s="4"/>
      <c r="D14" s="5"/>
      <c r="E14" s="6"/>
      <c r="F14" s="4"/>
      <c r="G14" s="7"/>
      <c r="H14" s="7"/>
      <c r="I14" s="4"/>
      <c r="J14" s="7">
        <f>(Acts[[#This Row],[7]]-Acts[[#This Row],[8]])/6</f>
        <v>0</v>
      </c>
      <c r="K14" s="8"/>
    </row>
    <row r="15" spans="1:11" x14ac:dyDescent="0.25">
      <c r="A15" s="3"/>
      <c r="B15" s="4"/>
      <c r="C15" s="4"/>
      <c r="D15" s="5"/>
      <c r="E15" s="6"/>
      <c r="F15" s="4"/>
      <c r="G15" s="7"/>
      <c r="H15" s="7"/>
      <c r="I15" s="4"/>
      <c r="J15" s="7">
        <f>(Acts[[#This Row],[7]]-Acts[[#This Row],[8]])/6</f>
        <v>0</v>
      </c>
      <c r="K15" s="8"/>
    </row>
    <row r="16" spans="1:11" x14ac:dyDescent="0.25">
      <c r="A16" s="3"/>
      <c r="B16" s="4"/>
      <c r="C16" s="4"/>
      <c r="D16" s="5"/>
      <c r="E16" s="6"/>
      <c r="F16" s="4"/>
      <c r="G16" s="7"/>
      <c r="H16" s="7"/>
      <c r="I16" s="4"/>
      <c r="J16" s="7">
        <f>(Acts[[#This Row],[7]]-Acts[[#This Row],[8]])/6</f>
        <v>0</v>
      </c>
      <c r="K16" s="8"/>
    </row>
    <row r="17" spans="1:11" x14ac:dyDescent="0.25">
      <c r="A17" s="3"/>
      <c r="B17" s="4"/>
      <c r="C17" s="4"/>
      <c r="D17" s="5"/>
      <c r="E17" s="6"/>
      <c r="F17" s="4"/>
      <c r="G17" s="7"/>
      <c r="H17" s="7"/>
      <c r="I17" s="4"/>
      <c r="J17" s="7">
        <f>(Acts[[#This Row],[7]]-Acts[[#This Row],[8]])/6</f>
        <v>0</v>
      </c>
      <c r="K17" s="8"/>
    </row>
    <row r="18" spans="1:11" x14ac:dyDescent="0.25">
      <c r="A18" s="3"/>
      <c r="B18" s="4"/>
      <c r="C18" s="4"/>
      <c r="D18" s="5"/>
      <c r="E18" s="6"/>
      <c r="F18" s="4"/>
      <c r="G18" s="7"/>
      <c r="H18" s="7"/>
      <c r="I18" s="4"/>
      <c r="J18" s="7">
        <f>(Acts[[#This Row],[7]]-Acts[[#This Row],[8]])/6</f>
        <v>0</v>
      </c>
      <c r="K18" s="8"/>
    </row>
    <row r="19" spans="1:11" x14ac:dyDescent="0.25">
      <c r="A19" s="3"/>
      <c r="B19" s="4"/>
      <c r="C19" s="4"/>
      <c r="D19" s="5"/>
      <c r="E19" s="6"/>
      <c r="F19" s="4"/>
      <c r="G19" s="7"/>
      <c r="H19" s="7"/>
      <c r="I19" s="4"/>
      <c r="J19" s="7">
        <f>(Acts[[#This Row],[7]]-Acts[[#This Row],[8]])/6</f>
        <v>0</v>
      </c>
      <c r="K19" s="8"/>
    </row>
    <row r="20" spans="1:11" x14ac:dyDescent="0.25">
      <c r="A20" s="3"/>
      <c r="B20" s="4"/>
      <c r="C20" s="4"/>
      <c r="D20" s="5"/>
      <c r="E20" s="6"/>
      <c r="F20" s="4"/>
      <c r="G20" s="7"/>
      <c r="H20" s="7"/>
      <c r="I20" s="4"/>
      <c r="J20" s="7">
        <f>(Acts[[#This Row],[7]]-Acts[[#This Row],[8]])/6</f>
        <v>0</v>
      </c>
      <c r="K20" s="8"/>
    </row>
    <row r="21" spans="1:11" x14ac:dyDescent="0.25">
      <c r="A21" s="3"/>
      <c r="B21" s="4"/>
      <c r="C21" s="4"/>
      <c r="D21" s="5"/>
      <c r="E21" s="6"/>
      <c r="F21" s="4"/>
      <c r="G21" s="7"/>
      <c r="H21" s="7"/>
      <c r="I21" s="4"/>
      <c r="J21" s="7">
        <f>(Acts[[#This Row],[7]]-Acts[[#This Row],[8]])/6</f>
        <v>0</v>
      </c>
      <c r="K21" s="8"/>
    </row>
    <row r="22" spans="1:11" x14ac:dyDescent="0.25">
      <c r="A22" s="3"/>
      <c r="B22" s="4"/>
      <c r="C22" s="4"/>
      <c r="D22" s="5"/>
      <c r="E22" s="6"/>
      <c r="F22" s="4"/>
      <c r="G22" s="7"/>
      <c r="H22" s="7"/>
      <c r="I22" s="4"/>
      <c r="J22" s="7">
        <f>(Acts[[#This Row],[7]]-Acts[[#This Row],[8]])/6</f>
        <v>0</v>
      </c>
      <c r="K22" s="8"/>
    </row>
    <row r="23" spans="1:11" x14ac:dyDescent="0.25">
      <c r="A23" s="19" t="s">
        <v>23</v>
      </c>
      <c r="B23" s="15"/>
      <c r="C23" s="15"/>
      <c r="D23" s="16"/>
      <c r="E23" s="15"/>
      <c r="F23" s="15"/>
      <c r="G23" s="17">
        <f>SUBTOTAL(109,Acts[7])</f>
        <v>148988315</v>
      </c>
      <c r="H23" s="17">
        <f>SUBTOTAL(109,Acts[8])</f>
        <v>0</v>
      </c>
      <c r="I23" s="15"/>
      <c r="J23" s="17">
        <f>SUBTOTAL(109,Acts[10])</f>
        <v>24831385.833333336</v>
      </c>
      <c r="K23" s="18"/>
    </row>
  </sheetData>
  <sheetProtection formatCells="0" formatColumns="0" formatRows="0" insertColumns="0" insertRows="0" insertHyperlinks="0" deleteColumns="0" deleteRows="0" sort="0" autoFilter="0" pivotTables="0"/>
  <mergeCells count="1">
    <mergeCell ref="A2:K2"/>
  </mergeCells>
  <printOptions horizontalCentered="1"/>
  <pageMargins left="0.19685039370078741" right="0.19685039370078741" top="0.78740157480314965" bottom="0.39370078740157483" header="0.39370078740157483" footer="0.19685039370078741"/>
  <pageSetup paperSize="9" scale="64" fitToHeight="1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2023-05-30T12:41:30Z</dcterms:modified>
</cp:coreProperties>
</file>