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CMDB\reporting\"/>
    </mc:Choice>
  </mc:AlternateContent>
  <xr:revisionPtr revIDLastSave="0" documentId="13_ncr:1_{6CB1F9E6-EC24-4470-84DF-F8A8D524209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  <sheet name="Лист1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2" l="1"/>
  <c r="K4" i="1"/>
  <c r="E66" i="2"/>
  <c r="C66" i="2"/>
  <c r="V4" i="1"/>
  <c r="V5" i="1"/>
  <c r="V6" i="1"/>
  <c r="V3" i="1"/>
  <c r="T6" i="1"/>
  <c r="T3" i="1"/>
  <c r="T4" i="1"/>
  <c r="T5" i="1"/>
  <c r="L5" i="1"/>
  <c r="L6" i="1"/>
  <c r="L3" i="1"/>
  <c r="P6" i="1" l="1"/>
  <c r="O6" i="1"/>
  <c r="P5" i="1"/>
  <c r="O5" i="1"/>
  <c r="P3" i="1"/>
  <c r="O3" i="1"/>
  <c r="U4" i="1" l="1"/>
  <c r="U5" i="1"/>
  <c r="U6" i="1"/>
  <c r="U3" i="1"/>
</calcChain>
</file>

<file path=xl/sharedStrings.xml><?xml version="1.0" encoding="utf-8"?>
<sst xmlns="http://schemas.openxmlformats.org/spreadsheetml/2006/main" count="52" uniqueCount="42">
  <si>
    <t>Месторождение</t>
  </si>
  <si>
    <t>Скважина</t>
  </si>
  <si>
    <t>буровая установка</t>
  </si>
  <si>
    <t>глубина</t>
  </si>
  <si>
    <t>проект</t>
  </si>
  <si>
    <t>характеристика</t>
  </si>
  <si>
    <t>вертикальная/наклонная</t>
  </si>
  <si>
    <t>суток авария</t>
  </si>
  <si>
    <t>Клубанивское</t>
  </si>
  <si>
    <t>Карайкозовское</t>
  </si>
  <si>
    <t>Водяновское</t>
  </si>
  <si>
    <t>Дубренкивско-Радченковское</t>
  </si>
  <si>
    <t>SK-2000</t>
  </si>
  <si>
    <t>SK-1000 Super Single</t>
  </si>
  <si>
    <t>Уралмаш 3Д</t>
  </si>
  <si>
    <t>наклонная</t>
  </si>
  <si>
    <t>вертикальная</t>
  </si>
  <si>
    <t>срок моб/демоб</t>
  </si>
  <si>
    <t>стоимость бурения
(без моб/демоб)</t>
  </si>
  <si>
    <t>срок бурения
(без моб/демоб)</t>
  </si>
  <si>
    <t>стоимость моб/демоб</t>
  </si>
  <si>
    <t>потрачено</t>
  </si>
  <si>
    <t>остаток</t>
  </si>
  <si>
    <t>% выполения</t>
  </si>
  <si>
    <t>Примечания</t>
  </si>
  <si>
    <t>м</t>
  </si>
  <si>
    <t>постоянные поломки буровой установки</t>
  </si>
  <si>
    <t>РВО,  удорожание цементажей, 1 авария, 2 монтажа, 1 демонтаж, простой война 128 суток</t>
  </si>
  <si>
    <t xml:space="preserve"> тыс.грн.</t>
  </si>
  <si>
    <t>полная, тыс.грн.</t>
  </si>
  <si>
    <t xml:space="preserve"> полная тыс.грн.</t>
  </si>
  <si>
    <t>без з/п, дт и накладных тыс.грн.</t>
  </si>
  <si>
    <t>Общая стоимость тыс.грн.</t>
  </si>
  <si>
    <t>РВО, РУС, 2 аварии</t>
  </si>
  <si>
    <t xml:space="preserve">Drillmec Lang rig </t>
  </si>
  <si>
    <t>тыс.грн.</t>
  </si>
  <si>
    <t>51 /18.01.23-14.09.23/</t>
  </si>
  <si>
    <t>10 /30.03.23-17.07.23</t>
  </si>
  <si>
    <t>3 /17.10.21-27.07.22/</t>
  </si>
  <si>
    <t>3 /01.02.23-02.03.23/</t>
  </si>
  <si>
    <t>энергоносители</t>
  </si>
  <si>
    <t>факт на 07.06.23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</si>
</sst>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theme="4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/>
    </xf>
    <xf numFmtId="0" fontId="0" fillId="0" borderId="0" xfId="0" applyAlignment="1">
      <alignment textRotation="90"/>
    </xf>
    <xf numFmtId="0" fontId="0" fillId="0" borderId="1" xfId="0" applyBorder="1" applyAlignment="1">
      <alignment horizontal="center" vertical="center" wrapText="1"/>
    </xf>
    <xf numFmtId="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" fontId="0" fillId="2" borderId="1" xfId="0" applyNumberForma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1" fontId="0" fillId="3" borderId="1" xfId="0" applyNumberForma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9"/>
  <sheetViews>
    <sheetView tabSelected="1" zoomScale="80" zoomScaleNormal="80" workbookViewId="0">
      <selection activeCell="K5" sqref="K5"/>
    </sheetView>
  </sheetViews>
  <sheetFormatPr defaultRowHeight="14.5" x14ac:dyDescent="0.35"/>
  <cols>
    <col min="1" max="1" width="18.81640625" customWidth="1"/>
    <col min="2" max="2" width="10.54296875" style="14" customWidth="1"/>
    <col min="3" max="3" width="7.26953125" style="9" customWidth="1"/>
    <col min="4" max="4" width="8.54296875" customWidth="1"/>
    <col min="5" max="5" width="9" customWidth="1"/>
    <col min="6" max="6" width="9.81640625" customWidth="1"/>
    <col min="7" max="7" width="9" style="6" customWidth="1"/>
    <col min="8" max="8" width="9.453125" style="6" customWidth="1"/>
    <col min="9" max="9" width="8.54296875" style="6" customWidth="1"/>
    <col min="10" max="10" width="8.81640625" customWidth="1"/>
    <col min="11" max="11" width="9.54296875" customWidth="1"/>
    <col min="12" max="12" width="11" style="22" customWidth="1"/>
    <col min="13" max="13" width="11.7265625" style="22" customWidth="1"/>
    <col min="14" max="14" width="14.7265625" style="23" customWidth="1"/>
    <col min="15" max="15" width="12.54296875" style="22" customWidth="1"/>
    <col min="16" max="17" width="13" style="23" customWidth="1"/>
    <col min="18" max="18" width="12.54296875" style="30" customWidth="1"/>
    <col min="19" max="19" width="15" style="31" customWidth="1"/>
    <col min="20" max="20" width="15.453125" style="30" customWidth="1"/>
    <col min="21" max="22" width="8.81640625" style="30" customWidth="1"/>
    <col min="23" max="23" width="19.54296875" style="30" customWidth="1"/>
    <col min="25" max="25" width="10.81640625" bestFit="1" customWidth="1"/>
  </cols>
  <sheetData>
    <row r="1" spans="1:25" ht="54.75" customHeight="1" x14ac:dyDescent="0.35">
      <c r="A1" s="36" t="s">
        <v>0</v>
      </c>
      <c r="B1" s="37" t="s">
        <v>1</v>
      </c>
      <c r="C1" s="37" t="s">
        <v>2</v>
      </c>
      <c r="D1" s="36" t="s">
        <v>3</v>
      </c>
      <c r="E1" s="36"/>
      <c r="F1" s="7" t="s">
        <v>5</v>
      </c>
      <c r="G1" s="39" t="s">
        <v>17</v>
      </c>
      <c r="H1" s="39"/>
      <c r="I1" s="36" t="s">
        <v>19</v>
      </c>
      <c r="J1" s="36"/>
      <c r="K1" s="36" t="s">
        <v>7</v>
      </c>
      <c r="L1" s="45" t="s">
        <v>32</v>
      </c>
      <c r="M1" s="41" t="s">
        <v>20</v>
      </c>
      <c r="N1" s="42"/>
      <c r="O1" s="38" t="s">
        <v>18</v>
      </c>
      <c r="P1" s="38"/>
      <c r="Q1" s="15" t="s">
        <v>40</v>
      </c>
      <c r="R1" s="43" t="s">
        <v>21</v>
      </c>
      <c r="S1" s="44"/>
      <c r="T1" s="26" t="s">
        <v>22</v>
      </c>
      <c r="U1" s="40" t="s">
        <v>23</v>
      </c>
      <c r="V1" s="40"/>
      <c r="W1" s="40" t="s">
        <v>24</v>
      </c>
    </row>
    <row r="2" spans="1:25" ht="82.5" customHeight="1" x14ac:dyDescent="0.35">
      <c r="A2" s="36"/>
      <c r="B2" s="37"/>
      <c r="C2" s="37"/>
      <c r="D2" s="1" t="s">
        <v>4</v>
      </c>
      <c r="E2" s="1" t="s">
        <v>41</v>
      </c>
      <c r="F2" s="7" t="s">
        <v>6</v>
      </c>
      <c r="G2" s="4" t="s">
        <v>4</v>
      </c>
      <c r="H2" s="4" t="s">
        <v>41</v>
      </c>
      <c r="I2" s="4" t="s">
        <v>4</v>
      </c>
      <c r="J2" s="1" t="s">
        <v>41</v>
      </c>
      <c r="K2" s="36"/>
      <c r="L2" s="46"/>
      <c r="M2" s="16" t="s">
        <v>29</v>
      </c>
      <c r="N2" s="17" t="s">
        <v>31</v>
      </c>
      <c r="O2" s="18" t="s">
        <v>29</v>
      </c>
      <c r="P2" s="17" t="s">
        <v>31</v>
      </c>
      <c r="Q2" s="17" t="s">
        <v>35</v>
      </c>
      <c r="R2" s="26" t="s">
        <v>30</v>
      </c>
      <c r="S2" s="27" t="s">
        <v>31</v>
      </c>
      <c r="T2" s="26" t="s">
        <v>28</v>
      </c>
      <c r="U2" s="26" t="s">
        <v>25</v>
      </c>
      <c r="V2" s="26" t="s">
        <v>28</v>
      </c>
      <c r="W2" s="40"/>
    </row>
    <row r="3" spans="1:25" ht="110.25" customHeight="1" x14ac:dyDescent="0.35">
      <c r="A3" s="2" t="s">
        <v>9</v>
      </c>
      <c r="B3" s="10" t="s">
        <v>36</v>
      </c>
      <c r="C3" s="7" t="s">
        <v>12</v>
      </c>
      <c r="D3" s="3">
        <v>5630</v>
      </c>
      <c r="E3" s="32">
        <v>4440</v>
      </c>
      <c r="F3" s="8" t="s">
        <v>15</v>
      </c>
      <c r="G3" s="5">
        <v>60</v>
      </c>
      <c r="H3" s="25">
        <v>58</v>
      </c>
      <c r="I3" s="5">
        <v>240</v>
      </c>
      <c r="J3" s="35">
        <v>142</v>
      </c>
      <c r="K3" s="49">
        <v>1</v>
      </c>
      <c r="L3" s="19">
        <f>M3+O3</f>
        <v>447866.91684000002</v>
      </c>
      <c r="M3" s="19">
        <v>22477.43607</v>
      </c>
      <c r="N3" s="20">
        <v>12997.42758</v>
      </c>
      <c r="O3" s="21">
        <f>447866.91684-M3</f>
        <v>425389.48077000002</v>
      </c>
      <c r="P3" s="20">
        <f>313656.90846-N3</f>
        <v>300659.48087999999</v>
      </c>
      <c r="Q3" s="20">
        <v>55830.85</v>
      </c>
      <c r="R3" s="28">
        <v>62440.838739999999</v>
      </c>
      <c r="S3" s="29">
        <v>42410.373650000001</v>
      </c>
      <c r="T3" s="28">
        <f>L3-R3</f>
        <v>385426.07810000004</v>
      </c>
      <c r="U3" s="24">
        <f>E3/D3*100</f>
        <v>78.863232682060385</v>
      </c>
      <c r="V3" s="24">
        <f>R3/L3*100</f>
        <v>13.941828787123145</v>
      </c>
      <c r="W3" s="26" t="s">
        <v>33</v>
      </c>
      <c r="Y3" s="11"/>
    </row>
    <row r="4" spans="1:25" ht="110.25" customHeight="1" x14ac:dyDescent="0.35">
      <c r="A4" s="2" t="s">
        <v>8</v>
      </c>
      <c r="B4" s="10" t="s">
        <v>38</v>
      </c>
      <c r="C4" s="7" t="s">
        <v>34</v>
      </c>
      <c r="D4" s="3">
        <v>6000</v>
      </c>
      <c r="E4" s="32">
        <v>5344</v>
      </c>
      <c r="F4" s="8" t="s">
        <v>16</v>
      </c>
      <c r="G4" s="5">
        <v>120</v>
      </c>
      <c r="H4" s="25">
        <v>214</v>
      </c>
      <c r="I4" s="5">
        <v>284</v>
      </c>
      <c r="J4" s="35">
        <v>599</v>
      </c>
      <c r="K4" s="48">
        <f>10+12</f>
        <v>22</v>
      </c>
      <c r="L4" s="19">
        <v>428893.79268999997</v>
      </c>
      <c r="M4" s="19">
        <v>37914.937420000002</v>
      </c>
      <c r="N4" s="20">
        <v>28501.945790000002</v>
      </c>
      <c r="O4" s="21">
        <v>391639.12014999997</v>
      </c>
      <c r="P4" s="20">
        <v>252352.27536999999</v>
      </c>
      <c r="Q4" s="20">
        <v>107704.508</v>
      </c>
      <c r="R4" s="28">
        <v>302608.63738999999</v>
      </c>
      <c r="S4" s="29">
        <v>174002.93072</v>
      </c>
      <c r="T4" s="28">
        <f>L4-R4</f>
        <v>126285.15529999998</v>
      </c>
      <c r="U4" s="24">
        <f>E4/D4*100</f>
        <v>89.066666666666677</v>
      </c>
      <c r="V4" s="24">
        <f>R4/L4*100</f>
        <v>70.555611330267581</v>
      </c>
      <c r="W4" s="26" t="s">
        <v>27</v>
      </c>
    </row>
    <row r="5" spans="1:25" ht="110.25" customHeight="1" x14ac:dyDescent="0.35">
      <c r="A5" s="2" t="s">
        <v>10</v>
      </c>
      <c r="B5" s="10" t="s">
        <v>37</v>
      </c>
      <c r="C5" s="7" t="s">
        <v>14</v>
      </c>
      <c r="D5" s="3">
        <v>4500</v>
      </c>
      <c r="E5" s="32">
        <v>3800</v>
      </c>
      <c r="F5" s="8" t="s">
        <v>16</v>
      </c>
      <c r="G5" s="5">
        <v>100</v>
      </c>
      <c r="H5" s="47">
        <v>42</v>
      </c>
      <c r="I5" s="5">
        <v>110</v>
      </c>
      <c r="J5" s="35">
        <v>70</v>
      </c>
      <c r="K5" s="49">
        <v>26</v>
      </c>
      <c r="L5" s="19">
        <f>M5+O5</f>
        <v>242901.98116</v>
      </c>
      <c r="M5" s="19">
        <v>25092.003000000001</v>
      </c>
      <c r="N5" s="20">
        <v>13159.36707</v>
      </c>
      <c r="O5" s="21">
        <f>242901.98116-M5</f>
        <v>217809.97816</v>
      </c>
      <c r="P5" s="20">
        <f>151815.03498-N5</f>
        <v>138655.66790999999</v>
      </c>
      <c r="Q5" s="20">
        <v>43835.29</v>
      </c>
      <c r="R5" s="28">
        <v>19470.179100000001</v>
      </c>
      <c r="S5" s="29">
        <v>19470.179100000001</v>
      </c>
      <c r="T5" s="28">
        <f>L5-S5</f>
        <v>223431.80205999999</v>
      </c>
      <c r="U5" s="24">
        <f>E5/D5*100</f>
        <v>84.444444444444443</v>
      </c>
      <c r="V5" s="24">
        <f>R5/L5*100</f>
        <v>8.0156526542181457</v>
      </c>
      <c r="W5" s="26"/>
    </row>
    <row r="6" spans="1:25" ht="110.25" customHeight="1" x14ac:dyDescent="0.35">
      <c r="A6" s="2" t="s">
        <v>11</v>
      </c>
      <c r="B6" s="10" t="s">
        <v>39</v>
      </c>
      <c r="C6" s="7" t="s">
        <v>13</v>
      </c>
      <c r="D6" s="3">
        <v>950</v>
      </c>
      <c r="E6" s="32">
        <v>940</v>
      </c>
      <c r="F6" s="8" t="s">
        <v>16</v>
      </c>
      <c r="G6" s="33">
        <v>80</v>
      </c>
      <c r="H6" s="33">
        <v>21</v>
      </c>
      <c r="I6" s="33">
        <v>29</v>
      </c>
      <c r="J6" s="32">
        <v>35</v>
      </c>
      <c r="K6" s="34">
        <v>0</v>
      </c>
      <c r="L6" s="19">
        <f>M6+O6</f>
        <v>43710.528180000001</v>
      </c>
      <c r="M6" s="19">
        <v>13274.081539999999</v>
      </c>
      <c r="N6" s="20">
        <v>13274.081539999999</v>
      </c>
      <c r="O6" s="21">
        <f>43710.52818-M6</f>
        <v>30436.446640000002</v>
      </c>
      <c r="P6" s="20">
        <f>36561.61181-N6</f>
        <v>23287.530270000003</v>
      </c>
      <c r="Q6" s="20">
        <v>3852.2</v>
      </c>
      <c r="R6" s="28">
        <v>19483.843489999999</v>
      </c>
      <c r="S6" s="29">
        <v>3807.8953900000001</v>
      </c>
      <c r="T6" s="28">
        <f>L6-R6</f>
        <v>24226.684690000002</v>
      </c>
      <c r="U6" s="24">
        <f>E6/D6*100</f>
        <v>98.94736842105263</v>
      </c>
      <c r="V6" s="24">
        <f>R6/L6*100</f>
        <v>44.574715294597937</v>
      </c>
      <c r="W6" s="26" t="s">
        <v>26</v>
      </c>
    </row>
    <row r="7" spans="1:25" x14ac:dyDescent="0.35">
      <c r="B7" s="13"/>
    </row>
    <row r="8" spans="1:25" x14ac:dyDescent="0.35">
      <c r="B8" s="13"/>
    </row>
    <row r="9" spans="1:25" x14ac:dyDescent="0.35">
      <c r="B9" s="13"/>
    </row>
  </sheetData>
  <mergeCells count="13">
    <mergeCell ref="O1:P1"/>
    <mergeCell ref="G1:H1"/>
    <mergeCell ref="K1:K2"/>
    <mergeCell ref="U1:V1"/>
    <mergeCell ref="W1:W2"/>
    <mergeCell ref="M1:N1"/>
    <mergeCell ref="R1:S1"/>
    <mergeCell ref="L1:L2"/>
    <mergeCell ref="D1:E1"/>
    <mergeCell ref="C1:C2"/>
    <mergeCell ref="B1:B2"/>
    <mergeCell ref="A1:A2"/>
    <mergeCell ref="I1:J1"/>
  </mergeCells>
  <pageMargins left="0" right="0" top="0.74803149606299213" bottom="0.55118110236220474" header="0.31496062992125984" footer="0.31496062992125984"/>
  <pageSetup paperSize="9" scale="57" orientation="landscape" horizontalDpi="300" verticalDpi="300" r:id="rId1"/>
  <ignoredErrors>
    <ignoredError sqref="T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85BA-0BC3-4279-AD29-6E7E8EC6D83E}">
  <dimension ref="A1:G98"/>
  <sheetViews>
    <sheetView topLeftCell="A63" workbookViewId="0">
      <selection activeCell="G67" sqref="G67"/>
    </sheetView>
  </sheetViews>
  <sheetFormatPr defaultRowHeight="14.5" x14ac:dyDescent="0.35"/>
  <cols>
    <col min="1" max="1" width="10.1796875" bestFit="1" customWidth="1"/>
    <col min="3" max="3" width="9.90625" bestFit="1" customWidth="1"/>
    <col min="5" max="5" width="9.90625" bestFit="1" customWidth="1"/>
    <col min="7" max="7" width="9.90625" bestFit="1" customWidth="1"/>
  </cols>
  <sheetData>
    <row r="1" spans="1:1" x14ac:dyDescent="0.35">
      <c r="A1" s="12">
        <v>44986</v>
      </c>
    </row>
    <row r="2" spans="1:1" x14ac:dyDescent="0.35">
      <c r="A2" s="12">
        <v>44987</v>
      </c>
    </row>
    <row r="3" spans="1:1" x14ac:dyDescent="0.35">
      <c r="A3" s="12">
        <v>44988</v>
      </c>
    </row>
    <row r="4" spans="1:1" x14ac:dyDescent="0.35">
      <c r="A4" s="12">
        <v>44989</v>
      </c>
    </row>
    <row r="5" spans="1:1" x14ac:dyDescent="0.35">
      <c r="A5" s="12">
        <v>44990</v>
      </c>
    </row>
    <row r="6" spans="1:1" x14ac:dyDescent="0.35">
      <c r="A6" s="12">
        <v>44991</v>
      </c>
    </row>
    <row r="7" spans="1:1" x14ac:dyDescent="0.35">
      <c r="A7" s="12">
        <v>44992</v>
      </c>
    </row>
    <row r="8" spans="1:1" x14ac:dyDescent="0.35">
      <c r="A8" s="12">
        <v>44993</v>
      </c>
    </row>
    <row r="9" spans="1:1" x14ac:dyDescent="0.35">
      <c r="A9" s="12">
        <v>44994</v>
      </c>
    </row>
    <row r="10" spans="1:1" x14ac:dyDescent="0.35">
      <c r="A10" s="12">
        <v>44995</v>
      </c>
    </row>
    <row r="11" spans="1:1" x14ac:dyDescent="0.35">
      <c r="A11" s="12">
        <v>44996</v>
      </c>
    </row>
    <row r="12" spans="1:1" x14ac:dyDescent="0.35">
      <c r="A12" s="12">
        <v>44997</v>
      </c>
    </row>
    <row r="13" spans="1:1" x14ac:dyDescent="0.35">
      <c r="A13" s="12">
        <v>44998</v>
      </c>
    </row>
    <row r="14" spans="1:1" x14ac:dyDescent="0.35">
      <c r="A14" s="12">
        <v>44999</v>
      </c>
    </row>
    <row r="15" spans="1:1" x14ac:dyDescent="0.35">
      <c r="A15" s="12">
        <v>45000</v>
      </c>
    </row>
    <row r="16" spans="1:1" x14ac:dyDescent="0.35">
      <c r="A16" s="12">
        <v>45001</v>
      </c>
    </row>
    <row r="17" spans="1:1" x14ac:dyDescent="0.35">
      <c r="A17" s="12">
        <v>45002</v>
      </c>
    </row>
    <row r="18" spans="1:1" x14ac:dyDescent="0.35">
      <c r="A18" s="12">
        <v>45003</v>
      </c>
    </row>
    <row r="19" spans="1:1" x14ac:dyDescent="0.35">
      <c r="A19" s="12">
        <v>45004</v>
      </c>
    </row>
    <row r="20" spans="1:1" x14ac:dyDescent="0.35">
      <c r="A20" s="12">
        <v>45005</v>
      </c>
    </row>
    <row r="21" spans="1:1" x14ac:dyDescent="0.35">
      <c r="A21" s="12">
        <v>45006</v>
      </c>
    </row>
    <row r="22" spans="1:1" x14ac:dyDescent="0.35">
      <c r="A22" s="12">
        <v>45007</v>
      </c>
    </row>
    <row r="23" spans="1:1" x14ac:dyDescent="0.35">
      <c r="A23" s="12">
        <v>45008</v>
      </c>
    </row>
    <row r="24" spans="1:1" x14ac:dyDescent="0.35">
      <c r="A24" s="12">
        <v>45009</v>
      </c>
    </row>
    <row r="25" spans="1:1" x14ac:dyDescent="0.35">
      <c r="A25" s="12">
        <v>45010</v>
      </c>
    </row>
    <row r="26" spans="1:1" x14ac:dyDescent="0.35">
      <c r="A26" s="12">
        <v>45011</v>
      </c>
    </row>
    <row r="27" spans="1:1" x14ac:dyDescent="0.35">
      <c r="A27" s="12">
        <v>45012</v>
      </c>
    </row>
    <row r="28" spans="1:1" x14ac:dyDescent="0.35">
      <c r="A28" s="12">
        <v>45013</v>
      </c>
    </row>
    <row r="29" spans="1:1" x14ac:dyDescent="0.35">
      <c r="A29" s="12">
        <v>45014</v>
      </c>
    </row>
    <row r="30" spans="1:1" x14ac:dyDescent="0.35">
      <c r="A30" s="12">
        <v>45015</v>
      </c>
    </row>
    <row r="31" spans="1:1" x14ac:dyDescent="0.35">
      <c r="A31" s="12">
        <v>45016</v>
      </c>
    </row>
    <row r="32" spans="1:1" x14ac:dyDescent="0.35">
      <c r="A32" s="12">
        <v>45017</v>
      </c>
    </row>
    <row r="33" spans="1:1" x14ac:dyDescent="0.35">
      <c r="A33" s="12">
        <v>45018</v>
      </c>
    </row>
    <row r="34" spans="1:1" x14ac:dyDescent="0.35">
      <c r="A34" s="12">
        <v>45019</v>
      </c>
    </row>
    <row r="35" spans="1:1" x14ac:dyDescent="0.35">
      <c r="A35" s="12">
        <v>45020</v>
      </c>
    </row>
    <row r="36" spans="1:1" x14ac:dyDescent="0.35">
      <c r="A36" s="12">
        <v>45021</v>
      </c>
    </row>
    <row r="37" spans="1:1" x14ac:dyDescent="0.35">
      <c r="A37" s="12">
        <v>45022</v>
      </c>
    </row>
    <row r="38" spans="1:1" x14ac:dyDescent="0.35">
      <c r="A38" s="12">
        <v>45023</v>
      </c>
    </row>
    <row r="39" spans="1:1" x14ac:dyDescent="0.35">
      <c r="A39" s="12">
        <v>45024</v>
      </c>
    </row>
    <row r="40" spans="1:1" x14ac:dyDescent="0.35">
      <c r="A40" s="12">
        <v>45025</v>
      </c>
    </row>
    <row r="41" spans="1:1" x14ac:dyDescent="0.35">
      <c r="A41" s="12">
        <v>45026</v>
      </c>
    </row>
    <row r="42" spans="1:1" x14ac:dyDescent="0.35">
      <c r="A42" s="12">
        <v>45027</v>
      </c>
    </row>
    <row r="43" spans="1:1" x14ac:dyDescent="0.35">
      <c r="A43" s="12">
        <v>45028</v>
      </c>
    </row>
    <row r="44" spans="1:1" x14ac:dyDescent="0.35">
      <c r="A44" s="12">
        <v>45029</v>
      </c>
    </row>
    <row r="45" spans="1:1" x14ac:dyDescent="0.35">
      <c r="A45" s="12">
        <v>45030</v>
      </c>
    </row>
    <row r="46" spans="1:1" x14ac:dyDescent="0.35">
      <c r="A46" s="12">
        <v>45031</v>
      </c>
    </row>
    <row r="47" spans="1:1" x14ac:dyDescent="0.35">
      <c r="A47" s="12">
        <v>45032</v>
      </c>
    </row>
    <row r="48" spans="1:1" x14ac:dyDescent="0.35">
      <c r="A48" s="12">
        <v>45033</v>
      </c>
    </row>
    <row r="49" spans="1:7" x14ac:dyDescent="0.35">
      <c r="A49" s="12">
        <v>45034</v>
      </c>
    </row>
    <row r="50" spans="1:7" x14ac:dyDescent="0.35">
      <c r="A50" s="12">
        <v>45035</v>
      </c>
    </row>
    <row r="51" spans="1:7" x14ac:dyDescent="0.35">
      <c r="A51" s="12">
        <v>45036</v>
      </c>
    </row>
    <row r="52" spans="1:7" x14ac:dyDescent="0.35">
      <c r="A52" s="12">
        <v>45037</v>
      </c>
    </row>
    <row r="53" spans="1:7" x14ac:dyDescent="0.35">
      <c r="A53" s="12">
        <v>45038</v>
      </c>
    </row>
    <row r="54" spans="1:7" x14ac:dyDescent="0.35">
      <c r="A54" s="12">
        <v>45039</v>
      </c>
    </row>
    <row r="55" spans="1:7" x14ac:dyDescent="0.35">
      <c r="A55" s="12">
        <v>45040</v>
      </c>
    </row>
    <row r="56" spans="1:7" x14ac:dyDescent="0.35">
      <c r="A56" s="12">
        <v>45041</v>
      </c>
    </row>
    <row r="57" spans="1:7" x14ac:dyDescent="0.35">
      <c r="A57" s="12">
        <v>45042</v>
      </c>
    </row>
    <row r="58" spans="1:7" x14ac:dyDescent="0.35">
      <c r="A58" s="12">
        <v>45043</v>
      </c>
    </row>
    <row r="59" spans="1:7" x14ac:dyDescent="0.35">
      <c r="A59" s="12">
        <v>45044</v>
      </c>
    </row>
    <row r="60" spans="1:7" x14ac:dyDescent="0.35">
      <c r="A60" s="12">
        <v>45045</v>
      </c>
    </row>
    <row r="61" spans="1:7" x14ac:dyDescent="0.35">
      <c r="A61" s="12">
        <v>45046</v>
      </c>
    </row>
    <row r="62" spans="1:7" x14ac:dyDescent="0.35">
      <c r="A62" s="12">
        <v>45047</v>
      </c>
    </row>
    <row r="63" spans="1:7" x14ac:dyDescent="0.35">
      <c r="A63" s="12">
        <v>45048</v>
      </c>
      <c r="C63" s="12">
        <v>45084</v>
      </c>
      <c r="E63" s="12">
        <v>45079</v>
      </c>
      <c r="G63" s="12">
        <v>45058</v>
      </c>
    </row>
    <row r="64" spans="1:7" x14ac:dyDescent="0.35">
      <c r="A64" s="12">
        <v>45049</v>
      </c>
      <c r="C64" s="12">
        <v>45015</v>
      </c>
      <c r="E64" s="12">
        <v>45067</v>
      </c>
    </row>
    <row r="65" spans="1:7" x14ac:dyDescent="0.35">
      <c r="A65" s="12">
        <v>45050</v>
      </c>
    </row>
    <row r="66" spans="1:7" x14ac:dyDescent="0.35">
      <c r="A66" s="12">
        <v>45051</v>
      </c>
      <c r="C66">
        <f>C63-C64+1</f>
        <v>70</v>
      </c>
      <c r="E66">
        <f>E63-E64</f>
        <v>12</v>
      </c>
      <c r="G66">
        <f>C63-G63</f>
        <v>26</v>
      </c>
    </row>
    <row r="67" spans="1:7" x14ac:dyDescent="0.35">
      <c r="A67" s="12">
        <v>45052</v>
      </c>
    </row>
    <row r="68" spans="1:7" x14ac:dyDescent="0.35">
      <c r="A68" s="12">
        <v>45053</v>
      </c>
    </row>
    <row r="69" spans="1:7" x14ac:dyDescent="0.35">
      <c r="A69" s="12">
        <v>45054</v>
      </c>
    </row>
    <row r="70" spans="1:7" x14ac:dyDescent="0.35">
      <c r="A70" s="12">
        <v>45055</v>
      </c>
    </row>
    <row r="71" spans="1:7" x14ac:dyDescent="0.35">
      <c r="A71" s="12">
        <v>45056</v>
      </c>
    </row>
    <row r="72" spans="1:7" x14ac:dyDescent="0.35">
      <c r="A72" s="12">
        <v>45057</v>
      </c>
    </row>
    <row r="73" spans="1:7" x14ac:dyDescent="0.35">
      <c r="A73" s="12">
        <v>45058</v>
      </c>
    </row>
    <row r="74" spans="1:7" x14ac:dyDescent="0.35">
      <c r="A74" s="12">
        <v>45059</v>
      </c>
    </row>
    <row r="75" spans="1:7" x14ac:dyDescent="0.35">
      <c r="A75" s="12">
        <v>45060</v>
      </c>
    </row>
    <row r="76" spans="1:7" x14ac:dyDescent="0.35">
      <c r="A76" s="12">
        <v>45061</v>
      </c>
    </row>
    <row r="77" spans="1:7" x14ac:dyDescent="0.35">
      <c r="A77" s="12">
        <v>45062</v>
      </c>
    </row>
    <row r="78" spans="1:7" x14ac:dyDescent="0.35">
      <c r="A78" s="12">
        <v>45063</v>
      </c>
    </row>
    <row r="79" spans="1:7" x14ac:dyDescent="0.35">
      <c r="A79" s="12">
        <v>45064</v>
      </c>
    </row>
    <row r="80" spans="1:7" x14ac:dyDescent="0.35">
      <c r="A80" s="12">
        <v>45065</v>
      </c>
    </row>
    <row r="81" spans="1:1" x14ac:dyDescent="0.35">
      <c r="A81" s="12">
        <v>45066</v>
      </c>
    </row>
    <row r="82" spans="1:1" x14ac:dyDescent="0.35">
      <c r="A82" s="12">
        <v>45067</v>
      </c>
    </row>
    <row r="83" spans="1:1" x14ac:dyDescent="0.35">
      <c r="A83" s="12">
        <v>45068</v>
      </c>
    </row>
    <row r="84" spans="1:1" x14ac:dyDescent="0.35">
      <c r="A84" s="12">
        <v>45069</v>
      </c>
    </row>
    <row r="85" spans="1:1" x14ac:dyDescent="0.35">
      <c r="A85" s="12">
        <v>45070</v>
      </c>
    </row>
    <row r="86" spans="1:1" x14ac:dyDescent="0.35">
      <c r="A86" s="12">
        <v>45071</v>
      </c>
    </row>
    <row r="87" spans="1:1" x14ac:dyDescent="0.35">
      <c r="A87" s="12">
        <v>45072</v>
      </c>
    </row>
    <row r="88" spans="1:1" x14ac:dyDescent="0.35">
      <c r="A88" s="12">
        <v>45073</v>
      </c>
    </row>
    <row r="89" spans="1:1" x14ac:dyDescent="0.35">
      <c r="A89" s="12">
        <v>45074</v>
      </c>
    </row>
    <row r="90" spans="1:1" x14ac:dyDescent="0.35">
      <c r="A90" s="12">
        <v>45075</v>
      </c>
    </row>
    <row r="91" spans="1:1" x14ac:dyDescent="0.35">
      <c r="A91" s="12">
        <v>45076</v>
      </c>
    </row>
    <row r="92" spans="1:1" x14ac:dyDescent="0.35">
      <c r="A92" s="12">
        <v>45077</v>
      </c>
    </row>
    <row r="93" spans="1:1" x14ac:dyDescent="0.35">
      <c r="A93" s="12">
        <v>45078</v>
      </c>
    </row>
    <row r="94" spans="1:1" x14ac:dyDescent="0.35">
      <c r="A94" s="12">
        <v>45079</v>
      </c>
    </row>
    <row r="95" spans="1:1" x14ac:dyDescent="0.35">
      <c r="A95" s="12">
        <v>45080</v>
      </c>
    </row>
    <row r="96" spans="1:1" x14ac:dyDescent="0.35">
      <c r="A96" s="12">
        <v>45081</v>
      </c>
    </row>
    <row r="97" spans="1:1" x14ac:dyDescent="0.35">
      <c r="A97" s="12">
        <v>45082</v>
      </c>
    </row>
    <row r="98" spans="1:1" x14ac:dyDescent="0.35">
      <c r="A98" s="12">
        <v>45083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Овчаренко</dc:creator>
  <cp:lastModifiedBy>Андрей Овчаренко</cp:lastModifiedBy>
  <cp:lastPrinted>2023-03-20T13:56:45Z</cp:lastPrinted>
  <dcterms:created xsi:type="dcterms:W3CDTF">2015-06-05T18:17:20Z</dcterms:created>
  <dcterms:modified xsi:type="dcterms:W3CDTF">2023-06-08T07:41:25Z</dcterms:modified>
</cp:coreProperties>
</file>